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3" i="9"/>
  <c r="AO32" i="9"/>
  <c r="AO31" i="9"/>
  <c r="W33" i="9"/>
  <c r="W32" i="9"/>
  <c r="W31" i="9"/>
  <c r="CQ40" i="9"/>
  <c r="CQ39" i="9"/>
  <c r="CO39" i="9" s="1"/>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C38" i="9" s="1"/>
  <c r="E37" i="9"/>
  <c r="C37" i="9" s="1"/>
  <c r="E36" i="9"/>
  <c r="E35" i="9"/>
  <c r="E34" i="9"/>
  <c r="E33" i="9"/>
  <c r="E32" i="9"/>
  <c r="E31" i="9"/>
  <c r="C31" i="9" s="1"/>
  <c r="C35" i="9"/>
  <c r="C36" i="9"/>
  <c r="C40" i="9"/>
  <c r="U34" i="9"/>
  <c r="U35" i="9"/>
  <c r="U36" i="9"/>
  <c r="U37" i="9"/>
  <c r="U38" i="9"/>
  <c r="U39" i="9"/>
  <c r="U40" i="9"/>
  <c r="AM34" i="9"/>
  <c r="AM35" i="9"/>
  <c r="AM36" i="9"/>
  <c r="AM37" i="9"/>
  <c r="AM38" i="9"/>
  <c r="AM39" i="9"/>
  <c r="AM40" i="9"/>
  <c r="BE34" i="9"/>
  <c r="BE35" i="9"/>
  <c r="BE36" i="9"/>
  <c r="CO36" i="9"/>
  <c r="BE37" i="9"/>
  <c r="CO37" i="9"/>
  <c r="BE38" i="9"/>
  <c r="CO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l="1"/>
  <c r="U31" i="9" l="1"/>
  <c r="U32" i="9" l="1"/>
  <c r="U33" i="9" s="1"/>
  <c r="AM31" i="9"/>
  <c r="AM32" i="9" s="1"/>
  <c r="AM33" i="9" s="1"/>
  <c r="BE31" i="9"/>
  <c r="BE32" i="9" s="1"/>
  <c r="BE33" i="9" s="1"/>
  <c r="BW31" i="9" s="1"/>
  <c r="BW32" i="9" s="1"/>
  <c r="BW33" i="9" s="1"/>
  <c r="BW34" i="9" s="1"/>
  <c r="BW35" i="9" s="1"/>
  <c r="BW36" i="9" s="1"/>
  <c r="BW37" i="9" s="1"/>
  <c r="BW38" i="9" s="1"/>
  <c r="BW39" i="9" s="1"/>
  <c r="BW40" i="9" s="1"/>
  <c r="CO31" i="9" l="1"/>
  <c r="CO32" i="9" s="1"/>
  <c r="CO33" i="9" s="1"/>
  <c r="CO34" i="9" s="1"/>
  <c r="CO35" i="9" s="1"/>
</calcChain>
</file>

<file path=xl/sharedStrings.xml><?xml version="1.0" encoding="utf-8"?>
<sst xmlns="http://schemas.openxmlformats.org/spreadsheetml/2006/main" count="1006" uniqueCount="597">
  <si>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</si>
  <si>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</si>
  <si>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</si>
  <si>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</si>
  <si>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</si>
  <si>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</si>
  <si>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</si>
  <si>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</si>
  <si>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</si>
  <si>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</si>
  <si>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</si>
  <si>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</si>
  <si>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</si>
  <si>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</si>
  <si>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</si>
  <si>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</si>
  <si>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</si>
  <si>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</si>
  <si>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</si>
  <si>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</si>
  <si>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</si>
  <si>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</si>
  <si>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</si>
  <si>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</si>
  <si>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</si>
  <si>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</si>
  <si>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</si>
  <si>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</si>
  <si>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</si>
  <si>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</si>
  <si>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</si>
  <si>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</si>
  <si>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</si>
  <si>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</si>
  <si>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</si>
  <si>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</si>
  <si>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</si>
  <si>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</si>
  <si>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</si>
  <si>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</si>
  <si>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</si>
  <si>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</si>
  <si>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</si>
  <si>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</si>
  <si>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</si>
  <si>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</si>
  <si>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</si>
  <si>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</si>
  <si>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</si>
  <si>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</si>
  <si>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</si>
  <si>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</si>
  <si>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</si>
  <si>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</si>
  <si>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</si>
  <si>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1.52</t>
  </si>
  <si>
    <t>▲ 0.65</t>
  </si>
  <si>
    <t>一般会計</t>
  </si>
  <si>
    <t>井原市病院事業会計</t>
  </si>
  <si>
    <t>井原市水道事業会計</t>
  </si>
  <si>
    <t>井原市国民健康保険事業特別会計</t>
  </si>
  <si>
    <t>井原市芳井住宅団地開発事業特別会計</t>
  </si>
  <si>
    <t>井原市工業用水道事業会計</t>
  </si>
  <si>
    <t>井原市簡易水道事業特別会計</t>
  </si>
  <si>
    <t>井原市介護保険事業特別会計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</si>
  <si>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</si>
  <si>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</si>
  <si>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</si>
  <si>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</si>
  <si>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</si>
  <si>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</si>
  <si>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</si>
  <si>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</si>
  <si>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</si>
  <si>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</si>
  <si>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</si>
  <si>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</si>
  <si>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</si>
  <si>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</si>
  <si>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</si>
  <si>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</si>
  <si>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</si>
  <si>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</si>
  <si>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</si>
  <si>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</si>
  <si>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</si>
  <si>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</si>
  <si>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</si>
  <si>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</si>
  <si>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</si>
  <si>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</si>
  <si>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</si>
  <si>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</si>
  <si>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</si>
  <si>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</si>
  <si>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</si>
  <si>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</si>
  <si>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</si>
  <si>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</si>
  <si>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</si>
  <si>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</si>
  <si>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</si>
  <si>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</si>
  <si>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</si>
  <si>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</si>
  <si>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</si>
  <si>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</si>
  <si>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</si>
  <si>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</si>
  <si>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</si>
  <si>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</si>
  <si>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</si>
  <si>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</si>
  <si>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</si>
  <si>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</si>
  <si>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</si>
  <si>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</si>
  <si>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</si>
  <si>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</si>
  <si>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</si>
  <si>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</si>
  <si>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</si>
  <si>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</si>
  <si>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</si>
  <si>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</si>
  <si>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</si>
  <si>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</si>
  <si>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</si>
  <si>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</si>
  <si>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</si>
  <si>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</si>
  <si>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</si>
  <si>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</si>
  <si>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</si>
  <si>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</si>
  <si>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</si>
  <si>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</si>
  <si>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</si>
  <si>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</si>
  <si>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</si>
  <si>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</si>
  <si>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</si>
  <si>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</si>
  <si>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</si>
  <si>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</si>
  <si>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</si>
  <si>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</si>
  <si>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</si>
  <si>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</si>
  <si>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</si>
  <si>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</si>
  <si>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</si>
  <si>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</si>
  <si>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</si>
  <si>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</si>
  <si>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井原市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</si>
  <si>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</si>
  <si>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</si>
  <si>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</si>
  <si>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</si>
  <si>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</si>
  <si>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</si>
  <si>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</si>
  <si>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</si>
  <si>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</si>
  <si>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</si>
  <si>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</si>
  <si>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</si>
  <si>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</si>
  <si>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</si>
  <si>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</si>
  <si>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</si>
  <si>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</si>
  <si>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</si>
  <si>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</si>
  <si>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</si>
  <si>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</si>
  <si>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</si>
  <si>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</si>
  <si>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</si>
  <si>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</si>
  <si>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</si>
  <si>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</si>
  <si>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</si>
  <si>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</si>
  <si>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</si>
  <si>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</si>
  <si>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</si>
  <si>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</si>
  <si>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</si>
  <si>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</si>
  <si>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</si>
  <si>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</si>
  <si>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</si>
  <si>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</si>
  <si>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</si>
  <si>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</si>
  <si>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</si>
  <si>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</si>
  <si>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</si>
  <si>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</si>
  <si>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</si>
  <si>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</si>
  <si>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</si>
  <si>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</si>
  <si>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</si>
  <si>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</si>
  <si>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</si>
  <si>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</si>
  <si>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</si>
  <si>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</si>
  <si>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</si>
  <si>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</si>
  <si>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</si>
  <si>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</si>
  <si>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</si>
  <si>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</si>
  <si>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</si>
  <si>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</si>
  <si>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</si>
  <si>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</si>
  <si>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</si>
  <si>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</si>
  <si>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</si>
  <si>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</si>
  <si>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</si>
  <si>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</si>
  <si>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</si>
  <si>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</si>
  <si>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</si>
  <si>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</si>
  <si>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</si>
  <si>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</si>
  <si>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</si>
  <si>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</si>
  <si>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</si>
  <si>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</si>
  <si>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</si>
  <si>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</si>
  <si>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</si>
  <si>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</si>
  <si>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</si>
  <si>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</si>
  <si>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</si>
  <si>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</si>
  <si>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107.2                 ( 99.0 )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</si>
  <si>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</si>
  <si>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</si>
  <si>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</si>
  <si>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</si>
  <si>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</si>
  <si>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</si>
  <si>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</si>
  <si>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</si>
  <si>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</si>
  <si>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</si>
  <si>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</si>
  <si>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</si>
  <si>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</si>
  <si>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</si>
  <si>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</si>
  <si>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</si>
  <si>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</si>
  <si>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</si>
  <si>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</si>
  <si>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</si>
  <si>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</si>
  <si>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</si>
  <si>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</si>
  <si>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</si>
  <si>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</si>
  <si>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</si>
  <si>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</si>
  <si>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</si>
  <si>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</si>
  <si>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</si>
  <si>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</si>
  <si>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</si>
  <si>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</si>
  <si>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</si>
  <si>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</si>
  <si>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</si>
  <si>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</si>
  <si>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</si>
  <si>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</si>
  <si>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</si>
  <si>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</si>
  <si>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</si>
  <si>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</si>
  <si>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</si>
  <si>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</si>
  <si>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</si>
  <si>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</si>
  <si>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</si>
  <si>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</si>
  <si>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</si>
  <si>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</si>
  <si>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</si>
  <si>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</si>
  <si>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</si>
  <si>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</si>
  <si>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</si>
  <si>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</si>
  <si>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</si>
  <si>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</si>
  <si>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</si>
  <si>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</si>
  <si>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</si>
  <si>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</si>
  <si>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</si>
  <si>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</si>
  <si>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</si>
  <si>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</si>
  <si>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</si>
  <si>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</si>
  <si>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</si>
  <si>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</si>
  <si>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</si>
  <si>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</si>
  <si>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</si>
  <si>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</si>
  <si>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</si>
  <si>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</si>
  <si>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</si>
  <si>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</si>
  <si>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</si>
  <si>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</si>
  <si>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</si>
  <si>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</si>
  <si>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</si>
  <si>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</si>
  <si>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</si>
  <si>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</si>
  <si>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</si>
  <si>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</si>
  <si>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</si>
  <si>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</si>
  <si>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</si>
  <si>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</si>
  <si>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</si>
  <si>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</si>
  <si>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</si>
  <si>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</si>
  <si>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</si>
  <si>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</si>
  <si>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</si>
  <si>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</si>
  <si>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</si>
  <si>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</si>
  <si>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</si>
  <si>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</si>
  <si>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</si>
  <si>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</si>
  <si>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</si>
  <si>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</si>
  <si>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</si>
  <si>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</si>
  <si>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</si>
  <si>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</si>
  <si>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</si>
  <si>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</si>
  <si>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</si>
  <si>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</si>
  <si>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</si>
  <si>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</si>
  <si>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</si>
  <si>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</si>
  <si>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</si>
  <si>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</si>
  <si>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</si>
  <si>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</si>
  <si>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</si>
  <si>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</si>
  <si>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</si>
  <si>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</si>
  <si>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</si>
  <si>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</si>
  <si>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</si>
  <si>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</si>
  <si>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</si>
  <si>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</si>
  <si>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</si>
  <si>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</si>
  <si>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</si>
  <si>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</si>
  <si>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</si>
  <si>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</si>
  <si>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</si>
  <si>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</si>
  <si>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</si>
  <si>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</si>
  <si>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</si>
  <si>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</si>
  <si>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岡山県井原市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</si>
  <si>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</si>
  <si>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</si>
  <si>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</si>
  <si>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</si>
  <si>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</si>
  <si>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</si>
  <si>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</si>
  <si>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</si>
  <si>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</si>
  <si>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</si>
  <si>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</si>
  <si>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</si>
  <si>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</si>
  <si>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</si>
  <si>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</si>
  <si>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</si>
  <si>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</si>
  <si>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</si>
  <si>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</si>
  <si>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</si>
  <si>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</si>
  <si>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</si>
  <si>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</si>
  <si>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</si>
  <si>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</si>
  <si>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</si>
  <si>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</si>
  <si>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</si>
  <si>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</si>
  <si>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</si>
  <si>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</si>
  <si>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</si>
  <si>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</si>
  <si>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</si>
  <si>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岡山県井原市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</si>
  <si>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</si>
  <si>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</si>
  <si>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</si>
  <si>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</si>
  <si>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</si>
  <si>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</si>
  <si>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</si>
  <si>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</si>
  <si>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</si>
  <si>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</si>
  <si>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</si>
  <si>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</si>
  <si>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</si>
  <si>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</si>
  <si>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</si>
  <si>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</si>
  <si>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</si>
  <si>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</si>
  <si>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</si>
  <si>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</si>
  <si>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</si>
  <si>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</si>
  <si>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井原市住宅新築資金等貸付事業特別会計</t>
    <phoneticPr fontId="22"/>
  </si>
  <si>
    <t>-</t>
    <phoneticPr fontId="22"/>
  </si>
  <si>
    <t>井原市芳井住宅団地開発事業特別会計</t>
    <phoneticPr fontId="22"/>
  </si>
  <si>
    <t>井原市美星地区畑地かんがい給水事業特別会計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</si>
  <si>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</si>
  <si>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</si>
  <si>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</si>
  <si>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</si>
  <si>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</si>
  <si>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</si>
  <si>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</si>
  <si>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</si>
  <si>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</si>
  <si>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</si>
  <si>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</si>
  <si>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</si>
  <si>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</si>
  <si>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</si>
  <si>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井原市国民健康保険事業特別会計</t>
    <phoneticPr fontId="22"/>
  </si>
  <si>
    <t>井原市介護保険事業特別会計</t>
    <phoneticPr fontId="22"/>
  </si>
  <si>
    <t>井原市後期高齢者医療事業特別会計</t>
    <phoneticPr fontId="22"/>
  </si>
  <si>
    <t>井原市水道事業会計</t>
    <phoneticPr fontId="22"/>
  </si>
  <si>
    <t>法適用企業</t>
    <phoneticPr fontId="22"/>
  </si>
  <si>
    <t>井原市病院事業会計</t>
    <phoneticPr fontId="22"/>
  </si>
  <si>
    <t>井原市工業用水道事業会計</t>
    <phoneticPr fontId="22"/>
  </si>
  <si>
    <t>井原市簡易水道事業特別会計</t>
    <phoneticPr fontId="22"/>
  </si>
  <si>
    <t>法非適用企業</t>
    <phoneticPr fontId="22"/>
  </si>
  <si>
    <t>井原市食肉センター事業特別会計</t>
    <phoneticPr fontId="22"/>
  </si>
  <si>
    <t>井原市公共下水道事業特別会計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</si>
  <si>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</si>
  <si>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</si>
  <si>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</si>
  <si>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</si>
  <si>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</si>
  <si>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</si>
  <si>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</si>
  <si>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</si>
  <si>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</si>
  <si>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</si>
  <si>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</si>
  <si>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</si>
  <si>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</si>
  <si>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</si>
  <si>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</si>
  <si>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</si>
  <si>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</si>
  <si>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</si>
  <si>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</si>
  <si>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</si>
  <si>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</si>
  <si>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</si>
  <si>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</si>
  <si>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</si>
  <si>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</si>
  <si>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</si>
  <si>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</si>
  <si>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</si>
  <si>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</si>
  <si>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</si>
  <si>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</si>
  <si>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</si>
  <si>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</si>
  <si>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</si>
  <si>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</si>
  <si>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</si>
  <si>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</si>
  <si>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</si>
  <si>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</si>
  <si>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</si>
  <si>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</si>
  <si>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</si>
  <si>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</si>
  <si>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</si>
  <si>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</si>
  <si>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</si>
  <si>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</si>
  <si>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</si>
  <si>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</si>
  <si>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</si>
  <si>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</si>
  <si>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</si>
  <si>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</si>
  <si>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</si>
  <si>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</si>
  <si>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</si>
  <si>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</si>
  <si>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</si>
  <si>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</si>
  <si>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</si>
  <si>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</si>
  <si>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</si>
  <si>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</si>
  <si>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</si>
  <si>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</si>
  <si>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</si>
  <si>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</si>
  <si>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</si>
  <si>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</si>
  <si>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井原市公共下水道事業特別会計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</si>
  <si>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</si>
  <si>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</si>
  <si>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井原市病院事業会計</t>
    <phoneticPr fontId="22"/>
  </si>
  <si>
    <t>(Ｆ)</t>
    <phoneticPr fontId="22"/>
  </si>
  <si>
    <t>井原市簡易水道事業特別会計</t>
    <phoneticPr fontId="22"/>
  </si>
  <si>
    <t>将来負担比率（(Ｅ)－(Ｆ)）／（(Ｃ)－(Ｄ)）×１００</t>
    <rPh sb="0" eb="2">
      <t>ショウライ</t>
    </rPh>
    <rPh sb="2" eb="4">
      <t>フタン</t>
    </rPh>
    <rPh sb="4" eb="6">
      <t>ヒリツ</t>
    </rPh>
    <phoneticPr fontId="22"/>
  </si>
  <si>
    <t>井原市水道事業会計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</si>
  <si>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</si>
  <si>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</si>
  <si>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</si>
  <si>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</si>
  <si>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</si>
  <si>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</si>
  <si>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</si>
  <si>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</si>
  <si>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</si>
  <si>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</si>
  <si>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</si>
  <si>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</si>
  <si>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</si>
  <si>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</si>
  <si>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</si>
  <si>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</si>
  <si>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</si>
  <si>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</si>
  <si>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</si>
  <si>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</si>
  <si>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</si>
  <si>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</si>
  <si>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</si>
  <si>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井原地区消防組合</t>
    <rPh sb="0" eb="2">
      <t>イバラ</t>
    </rPh>
    <rPh sb="2" eb="4">
      <t>チク</t>
    </rPh>
    <rPh sb="4" eb="6">
      <t>ショウボウ</t>
    </rPh>
    <rPh sb="6" eb="8">
      <t>クミアイ</t>
    </rPh>
    <phoneticPr fontId="22"/>
  </si>
  <si>
    <t>岡山県井原地区清掃施設組合</t>
    <rPh sb="0" eb="3">
      <t>オカヤマケン</t>
    </rPh>
    <rPh sb="3" eb="5">
      <t>イバラ</t>
    </rPh>
    <rPh sb="5" eb="7">
      <t>チク</t>
    </rPh>
    <rPh sb="7" eb="9">
      <t>セイソウ</t>
    </rPh>
    <rPh sb="9" eb="11">
      <t>シセツ</t>
    </rPh>
    <rPh sb="11" eb="13">
      <t>クミアイ</t>
    </rPh>
    <phoneticPr fontId="22"/>
  </si>
  <si>
    <t>井笠地区農業共済事務組合</t>
    <rPh sb="0" eb="1">
      <t>イ</t>
    </rPh>
    <rPh sb="1" eb="2">
      <t>カサ</t>
    </rPh>
    <rPh sb="2" eb="4">
      <t>チク</t>
    </rPh>
    <rPh sb="4" eb="6">
      <t>ノウギョウ</t>
    </rPh>
    <rPh sb="6" eb="8">
      <t>キョウサイ</t>
    </rPh>
    <rPh sb="8" eb="10">
      <t>ジム</t>
    </rPh>
    <rPh sb="10" eb="12">
      <t>クミアイ</t>
    </rPh>
    <phoneticPr fontId="22"/>
  </si>
  <si>
    <t>岡山県西部衛生施設組合</t>
    <rPh sb="0" eb="3">
      <t>オカヤマケン</t>
    </rPh>
    <rPh sb="3" eb="5">
      <t>セイブ</t>
    </rPh>
    <rPh sb="5" eb="7">
      <t>エイセイ</t>
    </rPh>
    <rPh sb="7" eb="9">
      <t>シセツ</t>
    </rPh>
    <rPh sb="9" eb="11">
      <t>クミアイ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</si>
  <si>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</si>
  <si>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</si>
  <si>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2"/>
  </si>
  <si>
    <t>岡山県市町村総合事務組合（一般会計）</t>
    <rPh sb="0" eb="3">
      <t>オカヤマケン</t>
    </rPh>
    <rPh sb="3" eb="6">
      <t>シチョウソン</t>
    </rPh>
    <rPh sb="6" eb="8">
      <t>ソウゴウ</t>
    </rPh>
    <rPh sb="8" eb="10">
      <t>ジム</t>
    </rPh>
    <rPh sb="10" eb="12">
      <t>クミアイ</t>
    </rPh>
    <phoneticPr fontId="22"/>
  </si>
  <si>
    <t>岡山県市町村総合事務組合（貸付金特別会計）</t>
    <rPh sb="0" eb="3">
      <t>オカヤマケン</t>
    </rPh>
    <rPh sb="3" eb="6">
      <t>シチョウソン</t>
    </rPh>
    <rPh sb="6" eb="8">
      <t>ソウゴウ</t>
    </rPh>
    <rPh sb="8" eb="10">
      <t>ジム</t>
    </rPh>
    <rPh sb="10" eb="12">
      <t>クミアイ</t>
    </rPh>
    <phoneticPr fontId="22"/>
  </si>
  <si>
    <t>岡山県市町村総合事務組合（脱退還付金特別会計）</t>
    <rPh sb="0" eb="3">
      <t>オカヤマケン</t>
    </rPh>
    <rPh sb="3" eb="6">
      <t>シチョウソン</t>
    </rPh>
    <rPh sb="6" eb="8">
      <t>ソウゴウ</t>
    </rPh>
    <rPh sb="8" eb="10">
      <t>ジム</t>
    </rPh>
    <rPh sb="10" eb="12">
      <t>クミアイ</t>
    </rPh>
    <phoneticPr fontId="22"/>
  </si>
  <si>
    <t>岡山県市町村総合事務組合（交通災害共済特別会計）</t>
    <rPh sb="0" eb="3">
      <t>オカヤマケン</t>
    </rPh>
    <rPh sb="3" eb="6">
      <t>シチョウソン</t>
    </rPh>
    <rPh sb="6" eb="8">
      <t>ソウゴウ</t>
    </rPh>
    <rPh sb="8" eb="10">
      <t>ジム</t>
    </rPh>
    <rPh sb="10" eb="12">
      <t>クミアイ</t>
    </rPh>
    <phoneticPr fontId="22"/>
  </si>
  <si>
    <t>井原市土地開発公社</t>
    <rPh sb="0" eb="3">
      <t>イバラシ</t>
    </rPh>
    <rPh sb="3" eb="5">
      <t>トチ</t>
    </rPh>
    <rPh sb="5" eb="7">
      <t>カイハツ</t>
    </rPh>
    <rPh sb="7" eb="9">
      <t>コウシャ</t>
    </rPh>
    <phoneticPr fontId="22"/>
  </si>
  <si>
    <t>財団法人井原市文化・スポーツ振興財団</t>
    <rPh sb="0" eb="2">
      <t>ザイダン</t>
    </rPh>
    <rPh sb="2" eb="4">
      <t>ホウジン</t>
    </rPh>
    <rPh sb="4" eb="7">
      <t>イバラシ</t>
    </rPh>
    <rPh sb="7" eb="9">
      <t>ブンカ</t>
    </rPh>
    <rPh sb="14" eb="16">
      <t>シンコウ</t>
    </rPh>
    <rPh sb="16" eb="18">
      <t>ザイダン</t>
    </rPh>
    <phoneticPr fontId="22"/>
  </si>
  <si>
    <t>財団法人井原市国際交流協会</t>
    <rPh sb="0" eb="2">
      <t>ザイダン</t>
    </rPh>
    <rPh sb="2" eb="4">
      <t>ホウジン</t>
    </rPh>
    <rPh sb="4" eb="7">
      <t>イバラシ</t>
    </rPh>
    <rPh sb="7" eb="9">
      <t>コクサイ</t>
    </rPh>
    <rPh sb="9" eb="11">
      <t>コウリュウ</t>
    </rPh>
    <rPh sb="11" eb="13">
      <t>キョウカイ</t>
    </rPh>
    <phoneticPr fontId="22"/>
  </si>
  <si>
    <t>財団法人井笠地域地場産業振興センター</t>
    <rPh sb="0" eb="2">
      <t>ザイダン</t>
    </rPh>
    <rPh sb="2" eb="4">
      <t>ホウジン</t>
    </rPh>
    <rPh sb="4" eb="5">
      <t>イ</t>
    </rPh>
    <rPh sb="5" eb="6">
      <t>カサ</t>
    </rPh>
    <rPh sb="6" eb="8">
      <t>チイキ</t>
    </rPh>
    <rPh sb="8" eb="10">
      <t>ジバ</t>
    </rPh>
    <rPh sb="10" eb="12">
      <t>サンギョウ</t>
    </rPh>
    <rPh sb="12" eb="14">
      <t>シンコウ</t>
    </rPh>
    <phoneticPr fontId="22"/>
  </si>
  <si>
    <t>井原鉄道株式会社</t>
    <rPh sb="0" eb="2">
      <t>イバラ</t>
    </rPh>
    <rPh sb="2" eb="4">
      <t>テツドウ</t>
    </rPh>
    <rPh sb="4" eb="6">
      <t>カブシキ</t>
    </rPh>
    <rPh sb="6" eb="8">
      <t>カイシャ</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</si>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</sst>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71"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0" fontId="40" fillId="26" borderId="58" xfId="70" applyFont="1" applyFill="1" applyBorder="1" applyProtection="1">
      <alignment vertical="center"/>
    </xf>
    <xf numFmtId="0" fontId="40" fillId="26" borderId="77" xfId="70" applyFont="1" applyFill="1" applyBorder="1" applyProtection="1">
      <alignment vertical="center"/>
    </xf>
    <xf numFmtId="210" fontId="40" fillId="26" borderId="86"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7"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7"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84" fontId="40" fillId="26" borderId="61"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0" xfId="70" applyFont="1" applyFill="1" applyBorder="1" applyAlignment="1" applyProtection="1">
      <alignment horizontal="center" vertical="center"/>
    </xf>
    <xf numFmtId="0" fontId="40" fillId="26" borderId="91" xfId="70" applyFont="1" applyFill="1" applyBorder="1" applyAlignment="1" applyProtection="1">
      <alignment horizontal="center" vertical="center"/>
    </xf>
    <xf numFmtId="0" fontId="40" fillId="26" borderId="92" xfId="70" applyFont="1" applyFill="1" applyBorder="1" applyAlignment="1" applyProtection="1">
      <alignment horizontal="center" vertical="center"/>
    </xf>
    <xf numFmtId="0" fontId="40" fillId="26" borderId="93"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4"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58" xfId="70" applyFont="1" applyFill="1" applyBorder="1" applyAlignment="1" applyProtection="1">
      <alignment horizontal="center" vertical="center" wrapText="1"/>
    </xf>
    <xf numFmtId="0" fontId="40" fillId="26" borderId="77" xfId="70" applyFont="1" applyFill="1" applyBorder="1" applyAlignment="1" applyProtection="1">
      <alignment horizontal="center" vertical="center" wrapText="1"/>
    </xf>
    <xf numFmtId="0" fontId="40" fillId="26" borderId="98"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9" xfId="79" applyNumberFormat="1" applyFont="1" applyFill="1" applyBorder="1" applyAlignment="1" applyProtection="1">
      <alignment horizontal="right" vertical="center" shrinkToFit="1"/>
    </xf>
    <xf numFmtId="0" fontId="40" fillId="26" borderId="86"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0" fontId="40" fillId="26" borderId="68"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0"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0"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89" xfId="79" applyFont="1" applyFill="1" applyBorder="1" applyAlignment="1" applyProtection="1">
      <alignment horizontal="center" vertical="center"/>
    </xf>
    <xf numFmtId="184" fontId="40" fillId="26" borderId="172"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40" xfId="79" applyFont="1" applyFill="1" applyBorder="1" applyAlignment="1" applyProtection="1">
      <alignment horizontal="center"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36"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7"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36" xfId="70" applyFont="1" applyFill="1" applyBorder="1" applyAlignment="1" applyProtection="1">
      <alignment horizontal="center" vertical="center"/>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wrapText="1"/>
    </xf>
    <xf numFmtId="0" fontId="40" fillId="26" borderId="89" xfId="70" applyFont="1" applyFill="1" applyBorder="1" applyAlignment="1" applyProtection="1">
      <alignment horizontal="center" vertical="center"/>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35" fillId="0" borderId="109" xfId="69" applyFont="1" applyBorder="1" applyAlignment="1" applyProtection="1">
      <alignment horizontal="left" vertical="center" wrapText="1"/>
      <protection locked="0"/>
    </xf>
    <xf numFmtId="0" fontId="35" fillId="0" borderId="110" xfId="69" applyFont="1" applyBorder="1" applyAlignment="1" applyProtection="1">
      <alignment horizontal="left" vertical="center" wrapText="1"/>
      <protection locked="0"/>
    </xf>
    <xf numFmtId="0" fontId="35" fillId="0" borderId="111" xfId="69" applyFont="1" applyBorder="1" applyAlignment="1" applyProtection="1">
      <alignment horizontal="left" vertical="center" wrapText="1"/>
      <protection locked="0"/>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81"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35" fillId="0" borderId="113" xfId="69" applyFont="1" applyBorder="1" applyAlignment="1" applyProtection="1">
      <alignment horizontal="left" vertical="center" wrapText="1"/>
      <protection locked="0"/>
    </xf>
    <xf numFmtId="0" fontId="35" fillId="0" borderId="114" xfId="69" applyFont="1" applyBorder="1" applyAlignment="1" applyProtection="1">
      <alignment horizontal="left" vertical="center" wrapText="1"/>
      <protection locked="0"/>
    </xf>
    <xf numFmtId="0" fontId="35" fillId="0" borderId="115" xfId="69" applyFont="1" applyBorder="1" applyAlignment="1" applyProtection="1">
      <alignment horizontal="left" vertical="center" wrapText="1"/>
      <protection locked="0"/>
    </xf>
    <xf numFmtId="184" fontId="40" fillId="0" borderId="130" xfId="70" applyNumberFormat="1" applyFont="1" applyBorder="1" applyAlignment="1" applyProtection="1">
      <alignment horizontal="right" vertical="center" shrinkToFit="1"/>
      <protection locked="0"/>
    </xf>
    <xf numFmtId="184" fontId="40" fillId="0" borderId="131" xfId="70" applyNumberFormat="1" applyFont="1" applyBorder="1" applyAlignment="1" applyProtection="1">
      <alignment horizontal="right" vertical="center" shrinkToFit="1"/>
      <protection locked="0"/>
    </xf>
    <xf numFmtId="184" fontId="40" fillId="0" borderId="114" xfId="70" applyNumberFormat="1" applyFont="1" applyBorder="1" applyAlignment="1" applyProtection="1">
      <alignment horizontal="right" vertical="center" shrinkToFit="1"/>
      <protection locked="0"/>
    </xf>
    <xf numFmtId="184" fontId="40" fillId="0" borderId="135" xfId="70" applyNumberFormat="1" applyFont="1" applyBorder="1" applyAlignment="1" applyProtection="1">
      <alignment horizontal="righ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3"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81" xfId="70" applyNumberFormat="1" applyFont="1" applyFill="1" applyBorder="1" applyAlignment="1" applyProtection="1">
      <alignment horizontal="right" vertical="center" shrinkToFit="1"/>
      <protection locked="0"/>
    </xf>
    <xf numFmtId="0" fontId="40" fillId="0" borderId="98" xfId="70" applyFont="1" applyBorder="1" applyAlignment="1" applyProtection="1">
      <alignment horizontal="center" vertical="center" shrinkToFit="1"/>
      <protection locked="0"/>
    </xf>
    <xf numFmtId="0" fontId="40" fillId="0" borderId="91" xfId="70" applyFont="1" applyBorder="1" applyAlignment="1" applyProtection="1">
      <alignment horizontal="center" vertical="center"/>
      <protection locked="0"/>
    </xf>
    <xf numFmtId="0" fontId="40" fillId="0" borderId="93"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7"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0" fontId="35" fillId="0" borderId="109" xfId="69" applyFont="1" applyBorder="1" applyAlignment="1" applyProtection="1">
      <alignment horizontal="left" vertical="center"/>
      <protection locked="0"/>
    </xf>
    <xf numFmtId="0" fontId="35" fillId="0" borderId="110" xfId="69" applyFont="1" applyBorder="1" applyAlignment="1" applyProtection="1">
      <alignment horizontal="left" vertical="center"/>
      <protection locked="0"/>
    </xf>
    <xf numFmtId="0" fontId="35" fillId="0" borderId="111" xfId="69" applyFont="1" applyBorder="1" applyAlignment="1" applyProtection="1">
      <alignment horizontal="left" vertical="center"/>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35" fillId="0" borderId="113" xfId="69" applyFont="1" applyBorder="1" applyAlignment="1" applyProtection="1">
      <alignment horizontal="left" vertical="center"/>
      <protection locked="0"/>
    </xf>
    <xf numFmtId="0" fontId="35" fillId="0" borderId="114" xfId="69" applyFont="1" applyBorder="1" applyAlignment="1" applyProtection="1">
      <alignment horizontal="left" vertical="center"/>
      <protection locked="0"/>
    </xf>
    <xf numFmtId="0" fontId="35" fillId="0" borderId="115" xfId="69" applyFont="1" applyBorder="1" applyAlignment="1" applyProtection="1">
      <alignment horizontal="left" vertical="center"/>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5"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80" applyFont="1" applyFill="1" applyBorder="1" applyAlignment="1">
      <alignment horizontal="left" vertical="center" wrapText="1"/>
    </xf>
    <xf numFmtId="0" fontId="26" fillId="0" borderId="93"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71_井原市_2011" xfId="54"/>
    <cellStyle name="標準 3" xfId="55"/>
    <cellStyle name="標準 3 2" xfId="56"/>
    <cellStyle name="標準 3_APAHO401000" xfId="57"/>
    <cellStyle name="標準 3_ZJ01_332071_井原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6CF-487A-A9C9-961C1C3D1C09}"/>
              </c:ext>
            </c:extLst>
          </c:dPt>
          <c:dPt>
            <c:idx val="2"/>
            <c:bubble3D val="0"/>
            <c:extLst>
              <c:ext xmlns:c16="http://schemas.microsoft.com/office/drawing/2014/chart" uri="{C3380CC4-5D6E-409C-BE32-E72D297353CC}">
                <c16:uniqueId val="{00000003-56CF-487A-A9C9-961C1C3D1C09}"/>
              </c:ext>
            </c:extLst>
          </c:dPt>
          <c:dPt>
            <c:idx val="3"/>
            <c:bubble3D val="0"/>
            <c:extLst>
              <c:ext xmlns:c16="http://schemas.microsoft.com/office/drawing/2014/chart" uri="{C3380CC4-5D6E-409C-BE32-E72D297353CC}">
                <c16:uniqueId val="{00000005-56CF-487A-A9C9-961C1C3D1C09}"/>
              </c:ext>
            </c:extLst>
          </c:dPt>
          <c:dPt>
            <c:idx val="4"/>
            <c:bubble3D val="0"/>
            <c:extLst>
              <c:ext xmlns:c16="http://schemas.microsoft.com/office/drawing/2014/chart" uri="{C3380CC4-5D6E-409C-BE32-E72D297353CC}">
                <c16:uniqueId val="{00000007-56CF-487A-A9C9-961C1C3D1C09}"/>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67088</c:v>
                </c:pt>
              </c:numCache>
            </c:numRef>
          </c:val>
          <c:smooth val="0"/>
          <c:extLst>
            <c:ext xmlns:c16="http://schemas.microsoft.com/office/drawing/2014/chart" uri="{C3380CC4-5D6E-409C-BE32-E72D297353CC}">
              <c16:uniqueId val="{00000008-56CF-487A-A9C9-961C1C3D1C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62776</c:v>
                </c:pt>
                <c:pt idx="1">
                  <c:v>44070</c:v>
                </c:pt>
                <c:pt idx="2">
                  <c:v>62522</c:v>
                </c:pt>
                <c:pt idx="3">
                  <c:v>58189</c:v>
                </c:pt>
                <c:pt idx="4">
                  <c:v>75784</c:v>
                </c:pt>
              </c:numCache>
            </c:numRef>
          </c:val>
          <c:smooth val="0"/>
          <c:extLst>
            <c:ext xmlns:c16="http://schemas.microsoft.com/office/drawing/2014/chart" uri="{C3380CC4-5D6E-409C-BE32-E72D297353CC}">
              <c16:uniqueId val="{00000009-56CF-487A-A9C9-961C1C3D1C09}"/>
            </c:ext>
          </c:extLst>
        </c:ser>
        <c:dLbls>
          <c:showLegendKey val="0"/>
          <c:showVal val="0"/>
          <c:showCatName val="0"/>
          <c:showSerName val="0"/>
          <c:showPercent val="0"/>
          <c:showBubbleSize val="0"/>
        </c:dLbls>
        <c:marker val="1"/>
        <c:smooth val="0"/>
        <c:axId val="424739816"/>
        <c:axId val="1"/>
      </c:lineChart>
      <c:catAx>
        <c:axId val="424739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739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10.72</c:v>
                </c:pt>
                <c:pt idx="1">
                  <c:v>7.72</c:v>
                </c:pt>
                <c:pt idx="2">
                  <c:v>9.64</c:v>
                </c:pt>
                <c:pt idx="3">
                  <c:v>13.78</c:v>
                </c:pt>
                <c:pt idx="4">
                  <c:v>13.2</c:v>
                </c:pt>
              </c:numCache>
            </c:numRef>
          </c:val>
          <c:extLst>
            <c:ext xmlns:c16="http://schemas.microsoft.com/office/drawing/2014/chart" uri="{C3380CC4-5D6E-409C-BE32-E72D297353CC}">
              <c16:uniqueId val="{00000000-C048-4D77-A774-B409E0EF917D}"/>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40.799999999999997</c:v>
                </c:pt>
                <c:pt idx="1">
                  <c:v>42.92</c:v>
                </c:pt>
                <c:pt idx="2">
                  <c:v>46.16</c:v>
                </c:pt>
                <c:pt idx="3">
                  <c:v>51.35</c:v>
                </c:pt>
                <c:pt idx="4">
                  <c:v>52.33</c:v>
                </c:pt>
              </c:numCache>
            </c:numRef>
          </c:val>
          <c:extLst>
            <c:ext xmlns:c16="http://schemas.microsoft.com/office/drawing/2014/chart" uri="{C3380CC4-5D6E-409C-BE32-E72D297353CC}">
              <c16:uniqueId val="{00000001-C048-4D77-A774-B409E0EF917D}"/>
            </c:ext>
          </c:extLst>
        </c:ser>
        <c:dLbls>
          <c:showLegendKey val="0"/>
          <c:showVal val="0"/>
          <c:showCatName val="0"/>
          <c:showSerName val="0"/>
          <c:showPercent val="0"/>
          <c:showBubbleSize val="0"/>
        </c:dLbls>
        <c:gapWidth val="250"/>
        <c:overlap val="100"/>
        <c:axId val="42784380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-1.52</c:v>
                </c:pt>
                <c:pt idx="1">
                  <c:v>0.25</c:v>
                </c:pt>
                <c:pt idx="2">
                  <c:v>5.66</c:v>
                </c:pt>
                <c:pt idx="3">
                  <c:v>10.76</c:v>
                </c:pt>
                <c:pt idx="4">
                  <c:v>-0.65</c:v>
                </c:pt>
              </c:numCache>
            </c:numRef>
          </c:val>
          <c:smooth val="0"/>
          <c:extLst>
            <c:ext xmlns:c16="http://schemas.microsoft.com/office/drawing/2014/chart" uri="{C3380CC4-5D6E-409C-BE32-E72D297353CC}">
              <c16:uniqueId val="{00000002-C048-4D77-A774-B409E0EF917D}"/>
            </c:ext>
          </c:extLst>
        </c:ser>
        <c:dLbls>
          <c:showLegendKey val="0"/>
          <c:showVal val="0"/>
          <c:showCatName val="0"/>
          <c:showSerName val="0"/>
          <c:showPercent val="0"/>
          <c:showBubbleSize val="0"/>
        </c:dLbls>
        <c:marker val="1"/>
        <c:smooth val="0"/>
        <c:axId val="427843800"/>
        <c:axId val="1"/>
      </c:lineChart>
      <c:catAx>
        <c:axId val="42784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43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0.05</c:v>
                </c:pt>
                <c:pt idx="2">
                  <c:v>#N/A</c:v>
                </c:pt>
                <c:pt idx="3">
                  <c:v>0.11</c:v>
                </c:pt>
                <c:pt idx="4">
                  <c:v>#N/A</c:v>
                </c:pt>
                <c:pt idx="5">
                  <c:v>7.0000000000000007E-2</c:v>
                </c:pt>
                <c:pt idx="6">
                  <c:v>#N/A</c:v>
                </c:pt>
                <c:pt idx="7">
                  <c:v>0.03</c:v>
                </c:pt>
                <c:pt idx="8">
                  <c:v>#N/A</c:v>
                </c:pt>
                <c:pt idx="9">
                  <c:v>0</c:v>
                </c:pt>
              </c:numCache>
            </c:numRef>
          </c:val>
          <c:extLst>
            <c:ext xmlns:c16="http://schemas.microsoft.com/office/drawing/2014/chart" uri="{C3380CC4-5D6E-409C-BE32-E72D297353CC}">
              <c16:uniqueId val="{00000000-614F-4CDD-8579-83CB227F6E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4F-4CDD-8579-83CB227F6E35}"/>
            </c:ext>
          </c:extLst>
        </c:ser>
        <c:ser>
          <c:idx val="2"/>
          <c:order val="2"/>
          <c:tx>
            <c:strRef>
              <c:f>データシート!$A$29</c:f>
              <c:strCache>
                <c:ptCount val="1"/>
                <c:pt idx="0">
                  <c:v>井原市介護保険事業特別会計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0.99</c:v>
                </c:pt>
                <c:pt idx="2">
                  <c:v>#N/A</c:v>
                </c:pt>
                <c:pt idx="3">
                  <c:v>0.63</c:v>
                </c:pt>
                <c:pt idx="4">
                  <c:v>#N/A</c:v>
                </c:pt>
                <c:pt idx="5">
                  <c:v>0.31</c:v>
                </c:pt>
                <c:pt idx="6">
                  <c:v>#N/A</c:v>
                </c:pt>
                <c:pt idx="7">
                  <c:v>0.16</c:v>
                </c:pt>
                <c:pt idx="8">
                  <c:v>#N/A</c:v>
                </c:pt>
                <c:pt idx="9">
                  <c:v>0.19</c:v>
                </c:pt>
              </c:numCache>
            </c:numRef>
          </c:val>
          <c:extLst>
            <c:ext xmlns:c16="http://schemas.microsoft.com/office/drawing/2014/chart" uri="{C3380CC4-5D6E-409C-BE32-E72D297353CC}">
              <c16:uniqueId val="{00000002-614F-4CDD-8579-83CB227F6E35}"/>
            </c:ext>
          </c:extLst>
        </c:ser>
        <c:ser>
          <c:idx val="3"/>
          <c:order val="3"/>
          <c:tx>
            <c:strRef>
              <c:f>データシート!$A$30</c:f>
              <c:strCache>
                <c:ptCount val="1"/>
                <c:pt idx="0">
                  <c:v>井原市簡易水道事業特別会計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1.1499999999999999</c:v>
                </c:pt>
                <c:pt idx="2">
                  <c:v>#N/A</c:v>
                </c:pt>
                <c:pt idx="3">
                  <c:v>0.57999999999999996</c:v>
                </c:pt>
                <c:pt idx="4">
                  <c:v>#N/A</c:v>
                </c:pt>
                <c:pt idx="5">
                  <c:v>0.34</c:v>
                </c:pt>
                <c:pt idx="6">
                  <c:v>#N/A</c:v>
                </c:pt>
                <c:pt idx="7">
                  <c:v>0.34</c:v>
                </c:pt>
                <c:pt idx="8">
                  <c:v>#N/A</c:v>
                </c:pt>
                <c:pt idx="9">
                  <c:v>0.34</c:v>
                </c:pt>
              </c:numCache>
            </c:numRef>
          </c:val>
          <c:extLst>
            <c:ext xmlns:c16="http://schemas.microsoft.com/office/drawing/2014/chart" uri="{C3380CC4-5D6E-409C-BE32-E72D297353CC}">
              <c16:uniqueId val="{00000003-614F-4CDD-8579-83CB227F6E35}"/>
            </c:ext>
          </c:extLst>
        </c:ser>
        <c:ser>
          <c:idx val="4"/>
          <c:order val="4"/>
          <c:tx>
            <c:strRef>
              <c:f>データシート!$A$31</c:f>
              <c:strCache>
                <c:ptCount val="1"/>
                <c:pt idx="0">
                  <c:v>井原市工業用水道事業会計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0.6</c:v>
                </c:pt>
                <c:pt idx="2">
                  <c:v>#N/A</c:v>
                </c:pt>
                <c:pt idx="3">
                  <c:v>0.33</c:v>
                </c:pt>
                <c:pt idx="4">
                  <c:v>#N/A</c:v>
                </c:pt>
                <c:pt idx="5">
                  <c:v>0.34</c:v>
                </c:pt>
                <c:pt idx="6">
                  <c:v>#N/A</c:v>
                </c:pt>
                <c:pt idx="7">
                  <c:v>0.37</c:v>
                </c:pt>
                <c:pt idx="8">
                  <c:v>#N/A</c:v>
                </c:pt>
                <c:pt idx="9">
                  <c:v>0.41</c:v>
                </c:pt>
              </c:numCache>
            </c:numRef>
          </c:val>
          <c:extLst>
            <c:ext xmlns:c16="http://schemas.microsoft.com/office/drawing/2014/chart" uri="{C3380CC4-5D6E-409C-BE32-E72D297353CC}">
              <c16:uniqueId val="{00000004-614F-4CDD-8579-83CB227F6E35}"/>
            </c:ext>
          </c:extLst>
        </c:ser>
        <c:ser>
          <c:idx val="5"/>
          <c:order val="5"/>
          <c:tx>
            <c:strRef>
              <c:f>データシート!$A$32</c:f>
              <c:strCache>
                <c:ptCount val="1"/>
                <c:pt idx="0">
                  <c:v>井原市芳井住宅団地開発事業特別会計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0.55000000000000004</c:v>
                </c:pt>
                <c:pt idx="2">
                  <c:v>#N/A</c:v>
                </c:pt>
                <c:pt idx="3">
                  <c:v>0.51</c:v>
                </c:pt>
                <c:pt idx="4">
                  <c:v>#N/A</c:v>
                </c:pt>
                <c:pt idx="5">
                  <c:v>0.53</c:v>
                </c:pt>
                <c:pt idx="6">
                  <c:v>#N/A</c:v>
                </c:pt>
                <c:pt idx="7">
                  <c:v>0.53</c:v>
                </c:pt>
                <c:pt idx="8">
                  <c:v>#N/A</c:v>
                </c:pt>
                <c:pt idx="9">
                  <c:v>0.88</c:v>
                </c:pt>
              </c:numCache>
            </c:numRef>
          </c:val>
          <c:extLst>
            <c:ext xmlns:c16="http://schemas.microsoft.com/office/drawing/2014/chart" uri="{C3380CC4-5D6E-409C-BE32-E72D297353CC}">
              <c16:uniqueId val="{00000005-614F-4CDD-8579-83CB227F6E35}"/>
            </c:ext>
          </c:extLst>
        </c:ser>
        <c:ser>
          <c:idx val="6"/>
          <c:order val="6"/>
          <c:tx>
            <c:strRef>
              <c:f>データシート!$A$33</c:f>
              <c:strCache>
                <c:ptCount val="1"/>
                <c:pt idx="0">
                  <c:v>井原市国民健康保険事業特別会計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c:v>
                </c:pt>
                <c:pt idx="2">
                  <c:v>#N/A</c:v>
                </c:pt>
                <c:pt idx="3">
                  <c:v>0</c:v>
                </c:pt>
                <c:pt idx="4">
                  <c:v>#N/A</c:v>
                </c:pt>
                <c:pt idx="5">
                  <c:v>0.39</c:v>
                </c:pt>
                <c:pt idx="6">
                  <c:v>#N/A</c:v>
                </c:pt>
                <c:pt idx="7">
                  <c:v>0.74</c:v>
                </c:pt>
                <c:pt idx="8">
                  <c:v>#N/A</c:v>
                </c:pt>
                <c:pt idx="9">
                  <c:v>1.01</c:v>
                </c:pt>
              </c:numCache>
            </c:numRef>
          </c:val>
          <c:extLst>
            <c:ext xmlns:c16="http://schemas.microsoft.com/office/drawing/2014/chart" uri="{C3380CC4-5D6E-409C-BE32-E72D297353CC}">
              <c16:uniqueId val="{00000006-614F-4CDD-8579-83CB227F6E35}"/>
            </c:ext>
          </c:extLst>
        </c:ser>
        <c:ser>
          <c:idx val="7"/>
          <c:order val="7"/>
          <c:tx>
            <c:strRef>
              <c:f>データシート!$A$34</c:f>
              <c:strCache>
                <c:ptCount val="1"/>
                <c:pt idx="0">
                  <c:v>井原市水道事業会計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2.63</c:v>
                </c:pt>
                <c:pt idx="2">
                  <c:v>#N/A</c:v>
                </c:pt>
                <c:pt idx="3">
                  <c:v>2.4</c:v>
                </c:pt>
                <c:pt idx="4">
                  <c:v>#N/A</c:v>
                </c:pt>
                <c:pt idx="5">
                  <c:v>2.93</c:v>
                </c:pt>
                <c:pt idx="6">
                  <c:v>#N/A</c:v>
                </c:pt>
                <c:pt idx="7">
                  <c:v>3.72</c:v>
                </c:pt>
                <c:pt idx="8">
                  <c:v>#N/A</c:v>
                </c:pt>
                <c:pt idx="9">
                  <c:v>4.82</c:v>
                </c:pt>
              </c:numCache>
            </c:numRef>
          </c:val>
          <c:extLst>
            <c:ext xmlns:c16="http://schemas.microsoft.com/office/drawing/2014/chart" uri="{C3380CC4-5D6E-409C-BE32-E72D297353CC}">
              <c16:uniqueId val="{00000007-614F-4CDD-8579-83CB227F6E35}"/>
            </c:ext>
          </c:extLst>
        </c:ser>
        <c:ser>
          <c:idx val="8"/>
          <c:order val="8"/>
          <c:tx>
            <c:strRef>
              <c:f>データシート!$A$35</c:f>
              <c:strCache>
                <c:ptCount val="1"/>
                <c:pt idx="0">
                  <c:v>井原市病院事業会計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6.45</c:v>
                </c:pt>
                <c:pt idx="2">
                  <c:v>#N/A</c:v>
                </c:pt>
                <c:pt idx="3">
                  <c:v>5.84</c:v>
                </c:pt>
                <c:pt idx="4">
                  <c:v>#N/A</c:v>
                </c:pt>
                <c:pt idx="5">
                  <c:v>6.18</c:v>
                </c:pt>
                <c:pt idx="6">
                  <c:v>#N/A</c:v>
                </c:pt>
                <c:pt idx="7">
                  <c:v>6.4</c:v>
                </c:pt>
                <c:pt idx="8">
                  <c:v>#N/A</c:v>
                </c:pt>
                <c:pt idx="9">
                  <c:v>7.51</c:v>
                </c:pt>
              </c:numCache>
            </c:numRef>
          </c:val>
          <c:extLst>
            <c:ext xmlns:c16="http://schemas.microsoft.com/office/drawing/2014/chart" uri="{C3380CC4-5D6E-409C-BE32-E72D297353CC}">
              <c16:uniqueId val="{00000008-614F-4CDD-8579-83CB227F6E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10.11</c:v>
                </c:pt>
                <c:pt idx="2">
                  <c:v>#N/A</c:v>
                </c:pt>
                <c:pt idx="3">
                  <c:v>7.18</c:v>
                </c:pt>
                <c:pt idx="4">
                  <c:v>#N/A</c:v>
                </c:pt>
                <c:pt idx="5">
                  <c:v>9.08</c:v>
                </c:pt>
                <c:pt idx="6">
                  <c:v>#N/A</c:v>
                </c:pt>
                <c:pt idx="7">
                  <c:v>13.23</c:v>
                </c:pt>
                <c:pt idx="8">
                  <c:v>#N/A</c:v>
                </c:pt>
                <c:pt idx="9">
                  <c:v>12.31</c:v>
                </c:pt>
              </c:numCache>
            </c:numRef>
          </c:val>
          <c:extLst>
            <c:ext xmlns:c16="http://schemas.microsoft.com/office/drawing/2014/chart" uri="{C3380CC4-5D6E-409C-BE32-E72D297353CC}">
              <c16:uniqueId val="{00000009-614F-4CDD-8579-83CB227F6E35}"/>
            </c:ext>
          </c:extLst>
        </c:ser>
        <c:dLbls>
          <c:showLegendKey val="0"/>
          <c:showVal val="0"/>
          <c:showCatName val="0"/>
          <c:showSerName val="0"/>
          <c:showPercent val="0"/>
          <c:showBubbleSize val="0"/>
        </c:dLbls>
        <c:gapWidth val="150"/>
        <c:overlap val="100"/>
        <c:axId val="427849376"/>
        <c:axId val="1"/>
      </c:barChart>
      <c:catAx>
        <c:axId val="4278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4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2143</c:v>
                </c:pt>
                <c:pt idx="5">
                  <c:v>2269</c:v>
                </c:pt>
                <c:pt idx="8">
                  <c:v>2401</c:v>
                </c:pt>
                <c:pt idx="11">
                  <c:v>2455</c:v>
                </c:pt>
                <c:pt idx="14">
                  <c:v>2505</c:v>
                </c:pt>
              </c:numCache>
            </c:numRef>
          </c:val>
          <c:extLst>
            <c:ext xmlns:c16="http://schemas.microsoft.com/office/drawing/2014/chart" uri="{C3380CC4-5D6E-409C-BE32-E72D297353CC}">
              <c16:uniqueId val="{00000000-86E8-4013-B88D-DA6E27A635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8-4013-B88D-DA6E27A635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110</c:v>
                </c:pt>
                <c:pt idx="3">
                  <c:v>111</c:v>
                </c:pt>
                <c:pt idx="6">
                  <c:v>113</c:v>
                </c:pt>
                <c:pt idx="9">
                  <c:v>109</c:v>
                </c:pt>
                <c:pt idx="12">
                  <c:v>110</c:v>
                </c:pt>
              </c:numCache>
            </c:numRef>
          </c:val>
          <c:extLst>
            <c:ext xmlns:c16="http://schemas.microsoft.com/office/drawing/2014/chart" uri="{C3380CC4-5D6E-409C-BE32-E72D297353CC}">
              <c16:uniqueId val="{00000002-86E8-4013-B88D-DA6E27A635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398</c:v>
                </c:pt>
                <c:pt idx="3">
                  <c:v>387</c:v>
                </c:pt>
                <c:pt idx="6">
                  <c:v>164</c:v>
                </c:pt>
                <c:pt idx="9">
                  <c:v>65</c:v>
                </c:pt>
                <c:pt idx="12">
                  <c:v>66</c:v>
                </c:pt>
              </c:numCache>
            </c:numRef>
          </c:val>
          <c:extLst>
            <c:ext xmlns:c16="http://schemas.microsoft.com/office/drawing/2014/chart" uri="{C3380CC4-5D6E-409C-BE32-E72D297353CC}">
              <c16:uniqueId val="{00000003-86E8-4013-B88D-DA6E27A635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1211</c:v>
                </c:pt>
                <c:pt idx="3">
                  <c:v>1292</c:v>
                </c:pt>
                <c:pt idx="6">
                  <c:v>1269</c:v>
                </c:pt>
                <c:pt idx="9">
                  <c:v>1345</c:v>
                </c:pt>
                <c:pt idx="12">
                  <c:v>1392</c:v>
                </c:pt>
              </c:numCache>
            </c:numRef>
          </c:val>
          <c:extLst>
            <c:ext xmlns:c16="http://schemas.microsoft.com/office/drawing/2014/chart" uri="{C3380CC4-5D6E-409C-BE32-E72D297353CC}">
              <c16:uniqueId val="{00000004-86E8-4013-B88D-DA6E27A635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8-4013-B88D-DA6E27A635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8-4013-B88D-DA6E27A635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1892</c:v>
                </c:pt>
                <c:pt idx="3">
                  <c:v>1932</c:v>
                </c:pt>
                <c:pt idx="6">
                  <c:v>2201</c:v>
                </c:pt>
                <c:pt idx="9">
                  <c:v>2290</c:v>
                </c:pt>
                <c:pt idx="12">
                  <c:v>2313</c:v>
                </c:pt>
              </c:numCache>
            </c:numRef>
          </c:val>
          <c:extLst>
            <c:ext xmlns:c16="http://schemas.microsoft.com/office/drawing/2014/chart" uri="{C3380CC4-5D6E-409C-BE32-E72D297353CC}">
              <c16:uniqueId val="{00000007-86E8-4013-B88D-DA6E27A63598}"/>
            </c:ext>
          </c:extLst>
        </c:ser>
        <c:dLbls>
          <c:showLegendKey val="0"/>
          <c:showVal val="0"/>
          <c:showCatName val="0"/>
          <c:showSerName val="0"/>
          <c:showPercent val="0"/>
          <c:showBubbleSize val="0"/>
        </c:dLbls>
        <c:gapWidth val="100"/>
        <c:overlap val="100"/>
        <c:axId val="42473850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1468</c:v>
                </c:pt>
                <c:pt idx="2">
                  <c:v>#N/A</c:v>
                </c:pt>
                <c:pt idx="3">
                  <c:v>#N/A</c:v>
                </c:pt>
                <c:pt idx="4">
                  <c:v>1453</c:v>
                </c:pt>
                <c:pt idx="5">
                  <c:v>#N/A</c:v>
                </c:pt>
                <c:pt idx="6">
                  <c:v>#N/A</c:v>
                </c:pt>
                <c:pt idx="7">
                  <c:v>1346</c:v>
                </c:pt>
                <c:pt idx="8">
                  <c:v>#N/A</c:v>
                </c:pt>
                <c:pt idx="9">
                  <c:v>#N/A</c:v>
                </c:pt>
                <c:pt idx="10">
                  <c:v>1354</c:v>
                </c:pt>
                <c:pt idx="11">
                  <c:v>#N/A</c:v>
                </c:pt>
                <c:pt idx="12">
                  <c:v>#N/A</c:v>
                </c:pt>
                <c:pt idx="13">
                  <c:v>1376</c:v>
                </c:pt>
                <c:pt idx="14">
                  <c:v>#N/A</c:v>
                </c:pt>
              </c:numCache>
            </c:numRef>
          </c:val>
          <c:smooth val="0"/>
          <c:extLst>
            <c:ext xmlns:c16="http://schemas.microsoft.com/office/drawing/2014/chart" uri="{C3380CC4-5D6E-409C-BE32-E72D297353CC}">
              <c16:uniqueId val="{00000008-86E8-4013-B88D-DA6E27A63598}"/>
            </c:ext>
          </c:extLst>
        </c:ser>
        <c:dLbls>
          <c:showLegendKey val="0"/>
          <c:showVal val="0"/>
          <c:showCatName val="0"/>
          <c:showSerName val="0"/>
          <c:showPercent val="0"/>
          <c:showBubbleSize val="0"/>
        </c:dLbls>
        <c:marker val="1"/>
        <c:smooth val="0"/>
        <c:axId val="424738504"/>
        <c:axId val="1"/>
      </c:lineChart>
      <c:catAx>
        <c:axId val="42473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38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22792</c:v>
                </c:pt>
                <c:pt idx="5">
                  <c:v>23953</c:v>
                </c:pt>
                <c:pt idx="8">
                  <c:v>23963</c:v>
                </c:pt>
                <c:pt idx="11">
                  <c:v>24047</c:v>
                </c:pt>
                <c:pt idx="14">
                  <c:v>24399</c:v>
                </c:pt>
              </c:numCache>
            </c:numRef>
          </c:val>
          <c:extLst>
            <c:ext xmlns:c16="http://schemas.microsoft.com/office/drawing/2014/chart" uri="{C3380CC4-5D6E-409C-BE32-E72D297353CC}">
              <c16:uniqueId val="{00000000-6387-441D-8815-4CEAFB454D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2057</c:v>
                </c:pt>
                <c:pt idx="5">
                  <c:v>2037</c:v>
                </c:pt>
                <c:pt idx="8">
                  <c:v>2222</c:v>
                </c:pt>
                <c:pt idx="11">
                  <c:v>2404</c:v>
                </c:pt>
                <c:pt idx="14">
                  <c:v>2501</c:v>
                </c:pt>
              </c:numCache>
            </c:numRef>
          </c:val>
          <c:extLst>
            <c:ext xmlns:c16="http://schemas.microsoft.com/office/drawing/2014/chart" uri="{C3380CC4-5D6E-409C-BE32-E72D297353CC}">
              <c16:uniqueId val="{00000001-6387-441D-8815-4CEAFB454D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11264</c:v>
                </c:pt>
                <c:pt idx="5">
                  <c:v>11590</c:v>
                </c:pt>
                <c:pt idx="8">
                  <c:v>12216</c:v>
                </c:pt>
                <c:pt idx="11">
                  <c:v>13044</c:v>
                </c:pt>
                <c:pt idx="14">
                  <c:v>13936</c:v>
                </c:pt>
              </c:numCache>
            </c:numRef>
          </c:val>
          <c:extLst>
            <c:ext xmlns:c16="http://schemas.microsoft.com/office/drawing/2014/chart" uri="{C3380CC4-5D6E-409C-BE32-E72D297353CC}">
              <c16:uniqueId val="{00000002-6387-441D-8815-4CEAFB454D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87-441D-8815-4CEAFB454D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87-441D-8815-4CEAFB454D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3</c:v>
                </c:pt>
                <c:pt idx="3">
                  <c:v>6</c:v>
                </c:pt>
                <c:pt idx="6">
                  <c:v>3</c:v>
                </c:pt>
                <c:pt idx="9">
                  <c:v>2</c:v>
                </c:pt>
                <c:pt idx="12">
                  <c:v>0</c:v>
                </c:pt>
              </c:numCache>
            </c:numRef>
          </c:val>
          <c:extLst>
            <c:ext xmlns:c16="http://schemas.microsoft.com/office/drawing/2014/chart" uri="{C3380CC4-5D6E-409C-BE32-E72D297353CC}">
              <c16:uniqueId val="{00000005-6387-441D-8815-4CEAFB454D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4512</c:v>
                </c:pt>
                <c:pt idx="3">
                  <c:v>4271</c:v>
                </c:pt>
                <c:pt idx="6">
                  <c:v>4228</c:v>
                </c:pt>
                <c:pt idx="9">
                  <c:v>4166</c:v>
                </c:pt>
                <c:pt idx="12">
                  <c:v>4067</c:v>
                </c:pt>
              </c:numCache>
            </c:numRef>
          </c:val>
          <c:extLst>
            <c:ext xmlns:c16="http://schemas.microsoft.com/office/drawing/2014/chart" uri="{C3380CC4-5D6E-409C-BE32-E72D297353CC}">
              <c16:uniqueId val="{00000006-6387-441D-8815-4CEAFB454D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1368</c:v>
                </c:pt>
                <c:pt idx="3">
                  <c:v>1008</c:v>
                </c:pt>
                <c:pt idx="6">
                  <c:v>854</c:v>
                </c:pt>
                <c:pt idx="9">
                  <c:v>858</c:v>
                </c:pt>
                <c:pt idx="12">
                  <c:v>836</c:v>
                </c:pt>
              </c:numCache>
            </c:numRef>
          </c:val>
          <c:extLst>
            <c:ext xmlns:c16="http://schemas.microsoft.com/office/drawing/2014/chart" uri="{C3380CC4-5D6E-409C-BE32-E72D297353CC}">
              <c16:uniqueId val="{00000007-6387-441D-8815-4CEAFB454D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16726</c:v>
                </c:pt>
                <c:pt idx="3">
                  <c:v>17241</c:v>
                </c:pt>
                <c:pt idx="6">
                  <c:v>18029</c:v>
                </c:pt>
                <c:pt idx="9">
                  <c:v>18220</c:v>
                </c:pt>
                <c:pt idx="12">
                  <c:v>18306</c:v>
                </c:pt>
              </c:numCache>
            </c:numRef>
          </c:val>
          <c:extLst>
            <c:ext xmlns:c16="http://schemas.microsoft.com/office/drawing/2014/chart" uri="{C3380CC4-5D6E-409C-BE32-E72D297353CC}">
              <c16:uniqueId val="{00000008-6387-441D-8815-4CEAFB454D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872</c:v>
                </c:pt>
                <c:pt idx="3">
                  <c:v>759</c:v>
                </c:pt>
                <c:pt idx="6">
                  <c:v>669</c:v>
                </c:pt>
                <c:pt idx="9">
                  <c:v>555</c:v>
                </c:pt>
                <c:pt idx="12">
                  <c:v>442</c:v>
                </c:pt>
              </c:numCache>
            </c:numRef>
          </c:val>
          <c:extLst>
            <c:ext xmlns:c16="http://schemas.microsoft.com/office/drawing/2014/chart" uri="{C3380CC4-5D6E-409C-BE32-E72D297353CC}">
              <c16:uniqueId val="{00000009-6387-441D-8815-4CEAFB454D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20728</c:v>
                </c:pt>
                <c:pt idx="3">
                  <c:v>20043</c:v>
                </c:pt>
                <c:pt idx="6">
                  <c:v>19523</c:v>
                </c:pt>
                <c:pt idx="9">
                  <c:v>19321</c:v>
                </c:pt>
                <c:pt idx="12">
                  <c:v>19506</c:v>
                </c:pt>
              </c:numCache>
            </c:numRef>
          </c:val>
          <c:extLst>
            <c:ext xmlns:c16="http://schemas.microsoft.com/office/drawing/2014/chart" uri="{C3380CC4-5D6E-409C-BE32-E72D297353CC}">
              <c16:uniqueId val="{0000000A-6387-441D-8815-4CEAFB454D23}"/>
            </c:ext>
          </c:extLst>
        </c:ser>
        <c:dLbls>
          <c:showLegendKey val="0"/>
          <c:showVal val="0"/>
          <c:showCatName val="0"/>
          <c:showSerName val="0"/>
          <c:showPercent val="0"/>
          <c:showBubbleSize val="0"/>
        </c:dLbls>
        <c:gapWidth val="100"/>
        <c:overlap val="100"/>
        <c:axId val="42784740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8096</c:v>
                </c:pt>
                <c:pt idx="2">
                  <c:v>#N/A</c:v>
                </c:pt>
                <c:pt idx="3">
                  <c:v>#N/A</c:v>
                </c:pt>
                <c:pt idx="4">
                  <c:v>5747</c:v>
                </c:pt>
                <c:pt idx="5">
                  <c:v>#N/A</c:v>
                </c:pt>
                <c:pt idx="6">
                  <c:v>#N/A</c:v>
                </c:pt>
                <c:pt idx="7">
                  <c:v>4905</c:v>
                </c:pt>
                <c:pt idx="8">
                  <c:v>#N/A</c:v>
                </c:pt>
                <c:pt idx="9">
                  <c:v>#N/A</c:v>
                </c:pt>
                <c:pt idx="10">
                  <c:v>3627</c:v>
                </c:pt>
                <c:pt idx="11">
                  <c:v>#N/A</c:v>
                </c:pt>
                <c:pt idx="12">
                  <c:v>#N/A</c:v>
                </c:pt>
                <c:pt idx="13">
                  <c:v>2321</c:v>
                </c:pt>
                <c:pt idx="14">
                  <c:v>#N/A</c:v>
                </c:pt>
              </c:numCache>
            </c:numRef>
          </c:val>
          <c:smooth val="0"/>
          <c:extLst>
            <c:ext xmlns:c16="http://schemas.microsoft.com/office/drawing/2014/chart" uri="{C3380CC4-5D6E-409C-BE32-E72D297353CC}">
              <c16:uniqueId val="{0000000B-6387-441D-8815-4CEAFB454D23}"/>
            </c:ext>
          </c:extLst>
        </c:ser>
        <c:dLbls>
          <c:showLegendKey val="0"/>
          <c:showVal val="0"/>
          <c:showCatName val="0"/>
          <c:showSerName val="0"/>
          <c:showPercent val="0"/>
          <c:showBubbleSize val="0"/>
        </c:dLbls>
        <c:marker val="1"/>
        <c:smooth val="0"/>
        <c:axId val="427847408"/>
        <c:axId val="1"/>
      </c:lineChart>
      <c:catAx>
        <c:axId val="42784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47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9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9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358761</xdr:colOff>
      <xdr:row>6</xdr:row>
      <xdr:rowOff>22268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55888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55888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60305</xdr:colOff>
      <xdr:row>5</xdr:row>
      <xdr:rowOff>57071</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岡山県井原市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55888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55888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117464</xdr:colOff>
      <xdr:row>5</xdr:row>
      <xdr:rowOff>57071</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55888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276245</xdr:colOff>
      <xdr:row>18</xdr:row>
      <xdr:rowOff>57148</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117520</xdr:colOff>
      <xdr:row>18</xdr:row>
      <xdr:rowOff>28587</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43,910</a:t>
          </a:r>
        </a:p>
        <a:p>
          <a:pPr algn="r" rtl="0">
            <a:lnSpc>
              <a:spcPts val="1300"/>
            </a:lnSpc>
            <a:defRPr sz="1000"/>
          </a:pPr>
          <a:r>
            <a:rPr lang="en-US" altLang="ja-JP" sz="1100" b="1" i="0" u="none" strike="noStrike" baseline="0">
              <a:solidFill>
                <a:srgbClr val="000000"/>
              </a:solidFill>
              <a:latin typeface="ＭＳ ゴシック"/>
              <a:ea typeface="ＭＳ ゴシック"/>
            </a:rPr>
            <a:t>243.36</a:t>
          </a:r>
        </a:p>
        <a:p>
          <a:pPr algn="r" rtl="0">
            <a:lnSpc>
              <a:spcPts val="1300"/>
            </a:lnSpc>
            <a:defRPr sz="1000"/>
          </a:pPr>
          <a:r>
            <a:rPr lang="en-US" altLang="ja-JP" sz="1100" b="1" i="0" u="none" strike="noStrike" baseline="0">
              <a:solidFill>
                <a:srgbClr val="000000"/>
              </a:solidFill>
              <a:latin typeface="ＭＳ ゴシック"/>
              <a:ea typeface="ＭＳ ゴシック"/>
            </a:rPr>
            <a:t>22,376,301</a:t>
          </a:r>
        </a:p>
        <a:p>
          <a:pPr algn="r" rtl="0">
            <a:lnSpc>
              <a:spcPts val="1300"/>
            </a:lnSpc>
            <a:defRPr sz="1000"/>
          </a:pPr>
          <a:r>
            <a:rPr lang="en-US" altLang="ja-JP" sz="1100" b="1" i="0" u="none" strike="noStrike" baseline="0">
              <a:solidFill>
                <a:srgbClr val="000000"/>
              </a:solidFill>
              <a:latin typeface="ＭＳ ゴシック"/>
              <a:ea typeface="ＭＳ ゴシック"/>
            </a:rPr>
            <a:t>20,631,686</a:t>
          </a:r>
        </a:p>
        <a:p>
          <a:pPr algn="r" rtl="0">
            <a:lnSpc>
              <a:spcPts val="1300"/>
            </a:lnSpc>
            <a:defRPr sz="1000"/>
          </a:pPr>
          <a:r>
            <a:rPr lang="en-US" altLang="ja-JP" sz="1100" b="1" i="0" u="none" strike="noStrike" baseline="0">
              <a:solidFill>
                <a:srgbClr val="000000"/>
              </a:solidFill>
              <a:latin typeface="ＭＳ ゴシック"/>
              <a:ea typeface="ＭＳ ゴシック"/>
            </a:rPr>
            <a:t>1,740,570</a:t>
          </a:r>
        </a:p>
        <a:p>
          <a:pPr algn="r" rtl="0">
            <a:lnSpc>
              <a:spcPts val="1200"/>
            </a:lnSpc>
            <a:defRPr sz="1000"/>
          </a:pPr>
          <a:r>
            <a:rPr lang="en-US" altLang="ja-JP" sz="1100" b="1" i="0" u="none" strike="noStrike" baseline="0">
              <a:solidFill>
                <a:srgbClr val="000000"/>
              </a:solidFill>
              <a:latin typeface="ＭＳ ゴシック"/>
              <a:ea typeface="ＭＳ ゴシック"/>
            </a:rPr>
            <a:t>13,188,422</a:t>
          </a:r>
        </a:p>
        <a:p>
          <a:pPr algn="r" rtl="0">
            <a:lnSpc>
              <a:spcPts val="1200"/>
            </a:lnSpc>
            <a:defRPr sz="1000"/>
          </a:pPr>
          <a:r>
            <a:rPr lang="en-US" altLang="ja-JP" sz="1100" b="1" i="0" u="none" strike="noStrike" baseline="0">
              <a:solidFill>
                <a:srgbClr val="000000"/>
              </a:solidFill>
              <a:latin typeface="ＭＳ ゴシック"/>
              <a:ea typeface="ＭＳ ゴシック"/>
            </a:rPr>
            <a:t>19,506,186</a:t>
          </a:r>
        </a:p>
      </xdr:txBody>
    </xdr:sp>
    <xdr:clientData/>
  </xdr:twoCellAnchor>
  <xdr:twoCellAnchor>
    <xdr:from>
      <xdr:col>5</xdr:col>
      <xdr:colOff>171450</xdr:colOff>
      <xdr:row>9</xdr:row>
      <xdr:rowOff>41275</xdr:rowOff>
    </xdr:from>
    <xdr:to>
      <xdr:col>7</xdr:col>
      <xdr:colOff>317496</xdr:colOff>
      <xdr:row>18</xdr:row>
      <xdr:rowOff>28587</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206385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12.3</a:t>
          </a:r>
        </a:p>
        <a:p>
          <a:pPr algn="r" rtl="0">
            <a:lnSpc>
              <a:spcPts val="1200"/>
            </a:lnSpc>
            <a:defRPr sz="1000"/>
          </a:pPr>
          <a:r>
            <a:rPr lang="en-US" altLang="ja-JP" sz="1100" b="1" i="0" u="none" strike="noStrike" baseline="0">
              <a:solidFill>
                <a:srgbClr val="000000"/>
              </a:solidFill>
              <a:latin typeface="ＭＳ ゴシック"/>
              <a:ea typeface="ＭＳ ゴシック"/>
            </a:rPr>
            <a:t>21.2</a:t>
          </a:r>
        </a:p>
      </xdr:txBody>
    </xdr:sp>
    <xdr:clientData/>
  </xdr:twoCellAnchor>
  <xdr:twoCellAnchor>
    <xdr:from>
      <xdr:col>12</xdr:col>
      <xdr:colOff>257175</xdr:colOff>
      <xdr:row>9</xdr:row>
      <xdr:rowOff>88900</xdr:rowOff>
    </xdr:from>
    <xdr:to>
      <xdr:col>13</xdr:col>
      <xdr:colOff>209550</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288925</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396875</xdr:colOff>
      <xdr:row>8</xdr:row>
      <xdr:rowOff>146050</xdr:rowOff>
    </xdr:from>
    <xdr:to>
      <xdr:col>17</xdr:col>
      <xdr:colOff>457211</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606420</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606420</xdr:colOff>
      <xdr:row>12</xdr:row>
      <xdr:rowOff>47701</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606420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55890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55890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55890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55890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55890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55890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55890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133350</xdr:colOff>
      <xdr:row>20</xdr:row>
      <xdr:rowOff>117475</xdr:rowOff>
    </xdr:from>
    <xdr:ext cx="9303412" cy="185179"/>
    <xdr:sp macro="" textlink="">
      <xdr:nvSpPr>
        <xdr:cNvPr id="10268" name="Text Box 28"/>
        <xdr:cNvSpPr txBox="1">
          <a:spLocks noChangeArrowheads="1"/>
        </xdr:cNvSpPr>
      </xdr:nvSpPr>
      <xdr:spPr bwMode="auto">
        <a:xfrm>
          <a:off x="832757" y="3661682"/>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133350</xdr:colOff>
      <xdr:row>22</xdr:row>
      <xdr:rowOff>38100</xdr:rowOff>
    </xdr:from>
    <xdr:ext cx="9087103" cy="185179"/>
    <xdr:sp macro="" textlink="">
      <xdr:nvSpPr>
        <xdr:cNvPr id="10269" name="Text Box 29"/>
        <xdr:cNvSpPr txBox="1">
          <a:spLocks noChangeArrowheads="1"/>
        </xdr:cNvSpPr>
      </xdr:nvSpPr>
      <xdr:spPr bwMode="auto">
        <a:xfrm>
          <a:off x="759279" y="3630386"/>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133350</xdr:colOff>
      <xdr:row>23</xdr:row>
      <xdr:rowOff>117475</xdr:rowOff>
    </xdr:from>
    <xdr:ext cx="6044061" cy="185179"/>
    <xdr:sp macro="" textlink="">
      <xdr:nvSpPr>
        <xdr:cNvPr id="10270" name="Text Box 30"/>
        <xdr:cNvSpPr txBox="1">
          <a:spLocks noChangeArrowheads="1"/>
        </xdr:cNvSpPr>
      </xdr:nvSpPr>
      <xdr:spPr bwMode="auto">
        <a:xfrm>
          <a:off x="832757" y="4192361"/>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133350</xdr:colOff>
      <xdr:row>25</xdr:row>
      <xdr:rowOff>28575</xdr:rowOff>
    </xdr:from>
    <xdr:ext cx="7878968" cy="185179"/>
    <xdr:sp macro="" textlink="">
      <xdr:nvSpPr>
        <xdr:cNvPr id="10271" name="Text Box 31"/>
        <xdr:cNvSpPr txBox="1">
          <a:spLocks noChangeArrowheads="1"/>
        </xdr:cNvSpPr>
      </xdr:nvSpPr>
      <xdr:spPr bwMode="auto">
        <a:xfrm>
          <a:off x="832757" y="4450896"/>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133350</xdr:colOff>
      <xdr:row>26</xdr:row>
      <xdr:rowOff>104775</xdr:rowOff>
    </xdr:from>
    <xdr:ext cx="8559523" cy="185179"/>
    <xdr:sp macro="" textlink="">
      <xdr:nvSpPr>
        <xdr:cNvPr id="10272" name="Text Box 32"/>
        <xdr:cNvSpPr txBox="1">
          <a:spLocks noChangeArrowheads="1"/>
        </xdr:cNvSpPr>
      </xdr:nvSpPr>
      <xdr:spPr bwMode="auto">
        <a:xfrm>
          <a:off x="759279" y="4350204"/>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47625</xdr:rowOff>
    </xdr:from>
    <xdr:to>
      <xdr:col>8</xdr:col>
      <xdr:colOff>327012</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38074</xdr:colOff>
      <xdr:row>32</xdr:row>
      <xdr:rowOff>123958</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149225</xdr:colOff>
      <xdr:row>31</xdr:row>
      <xdr:rowOff>41275</xdr:rowOff>
    </xdr:from>
    <xdr:to>
      <xdr:col>6</xdr:col>
      <xdr:colOff>212774</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520688</xdr:colOff>
      <xdr:row>32</xdr:row>
      <xdr:rowOff>38088</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520688</xdr:colOff>
      <xdr:row>33</xdr:row>
      <xdr:rowOff>57138</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36/62</a:t>
          </a:r>
        </a:p>
      </xdr:txBody>
    </xdr:sp>
    <xdr:clientData/>
  </xdr:twoCellAnchor>
  <xdr:twoCellAnchor>
    <xdr:from>
      <xdr:col>11</xdr:col>
      <xdr:colOff>3175</xdr:colOff>
      <xdr:row>30</xdr:row>
      <xdr:rowOff>117475</xdr:rowOff>
    </xdr:from>
    <xdr:to>
      <xdr:col>12</xdr:col>
      <xdr:colOff>555511</xdr:colOff>
      <xdr:row>32</xdr:row>
      <xdr:rowOff>38088</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555511</xdr:colOff>
      <xdr:row>33</xdr:row>
      <xdr:rowOff>57138</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14</xdr:col>
      <xdr:colOff>625904</xdr:colOff>
      <xdr:row>32</xdr:row>
      <xdr:rowOff>38088</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14</xdr:col>
      <xdr:colOff>625904</xdr:colOff>
      <xdr:row>33</xdr:row>
      <xdr:rowOff>57138</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55892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55892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33</xdr:row>
      <xdr:rowOff>123825</xdr:rowOff>
    </xdr:from>
    <xdr:to>
      <xdr:col>14</xdr:col>
      <xdr:colOff>212705</xdr:colOff>
      <xdr:row>35</xdr:row>
      <xdr:rowOff>22323</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625475</xdr:colOff>
      <xdr:row>35</xdr:row>
      <xdr:rowOff>88900</xdr:rowOff>
    </xdr:from>
    <xdr:to>
      <xdr:col>17</xdr:col>
      <xdr:colOff>257172</xdr:colOff>
      <xdr:row>47</xdr:row>
      <xdr:rowOff>66676</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rtl="0" eaLnBrk="1" fontAlgn="auto" latinLnBrk="0" hangingPunct="1">
            <a:lnSpc>
              <a:spcPts val="1600"/>
            </a:lnSpc>
            <a:spcBef>
              <a:spcPts val="0"/>
            </a:spcBef>
            <a:spcAft>
              <a:spcPts val="0"/>
            </a:spcAft>
            <a:buClrTx/>
            <a:buSzTx/>
            <a:buFontTx/>
            <a:buNone/>
            <a:tabLst/>
            <a:defRPr/>
          </a:pPr>
          <a:r>
            <a:rPr lang="ja-JP" altLang="ja-JP" sz="1300" b="0" i="0" baseline="0">
              <a:solidFill>
                <a:sysClr val="windowText" lastClr="000000"/>
              </a:solidFill>
              <a:latin typeface="+mn-lt"/>
              <a:ea typeface="+mn-ea"/>
              <a:cs typeface="+mn-cs"/>
            </a:rPr>
            <a:t>類似団体・全国平均ともに下回っており、前年度と比較して</a:t>
          </a:r>
          <a:r>
            <a:rPr lang="en-US" altLang="ja-JP" sz="1300" b="0" i="0" baseline="0">
              <a:solidFill>
                <a:sysClr val="windowText" lastClr="000000"/>
              </a:solidFill>
              <a:latin typeface="+mn-lt"/>
              <a:ea typeface="+mn-ea"/>
              <a:cs typeface="+mn-cs"/>
            </a:rPr>
            <a:t>0.02</a:t>
          </a:r>
          <a:r>
            <a:rPr lang="ja-JP" altLang="ja-JP" sz="1300" b="0" i="0" baseline="0">
              <a:solidFill>
                <a:sysClr val="windowText" lastClr="000000"/>
              </a:solidFill>
              <a:latin typeface="+mn-lt"/>
              <a:ea typeface="+mn-ea"/>
              <a:cs typeface="+mn-cs"/>
            </a:rPr>
            <a:t>ポイント低下し悪化している。</a:t>
          </a:r>
          <a:r>
            <a:rPr lang="ja-JP" altLang="en-US" sz="1300" b="0" i="0" baseline="0">
              <a:solidFill>
                <a:sysClr val="windowText" lastClr="000000"/>
              </a:solidFill>
              <a:latin typeface="+mn-lt"/>
              <a:ea typeface="+mn-ea"/>
              <a:cs typeface="+mn-cs"/>
            </a:rPr>
            <a:t>平成２３年度は緩やかな景気回復の兆しがみられ、市</a:t>
          </a:r>
          <a:r>
            <a:rPr lang="ja-JP" altLang="ja-JP" sz="1300" b="0" i="0" baseline="0">
              <a:solidFill>
                <a:sysClr val="windowText" lastClr="000000"/>
              </a:solidFill>
              <a:latin typeface="+mn-lt"/>
              <a:ea typeface="+mn-ea"/>
              <a:cs typeface="+mn-cs"/>
            </a:rPr>
            <a:t>税は</a:t>
          </a:r>
          <a:r>
            <a:rPr lang="ja-JP" altLang="en-US" sz="1300" b="0" i="0" baseline="0">
              <a:solidFill>
                <a:sysClr val="windowText" lastClr="000000"/>
              </a:solidFill>
              <a:latin typeface="+mn-lt"/>
              <a:ea typeface="+mn-ea"/>
              <a:cs typeface="+mn-cs"/>
            </a:rPr>
            <a:t>微増となったが、</a:t>
          </a:r>
          <a:r>
            <a:rPr lang="ja-JP" altLang="ja-JP" sz="1300" b="0" i="0" baseline="0">
              <a:solidFill>
                <a:sysClr val="windowText" lastClr="000000"/>
              </a:solidFill>
              <a:latin typeface="+mn-lt"/>
              <a:ea typeface="+mn-ea"/>
              <a:cs typeface="+mn-cs"/>
            </a:rPr>
            <a:t>依然として地方交付税などの依存財源に頼るところが大きい財政状況である。今後も歳出の徹底的な見直しを実施するとともに、企業誘致・産業振興・定住促進対策等による市税の増収及び収納率向上（集中改革プラン目標値：</a:t>
          </a:r>
          <a:r>
            <a:rPr lang="en-US" altLang="ja-JP" sz="1300" b="0" i="0" baseline="0">
              <a:solidFill>
                <a:sysClr val="windowText" lastClr="000000"/>
              </a:solidFill>
              <a:latin typeface="+mn-lt"/>
              <a:ea typeface="+mn-ea"/>
              <a:cs typeface="+mn-cs"/>
            </a:rPr>
            <a:t>98.5</a:t>
          </a:r>
          <a:r>
            <a:rPr lang="ja-JP" altLang="ja-JP" sz="1300" b="0" i="0" baseline="0">
              <a:solidFill>
                <a:sysClr val="windowText" lastClr="000000"/>
              </a:solidFill>
              <a:latin typeface="+mn-lt"/>
              <a:ea typeface="+mn-ea"/>
              <a:cs typeface="+mn-cs"/>
            </a:rPr>
            <a:t>％）を図り、歳入確保に努める。</a:t>
          </a:r>
          <a:endParaRPr lang="ja-JP" altLang="ja-JP" sz="1300">
            <a:solidFill>
              <a:sysClr val="windowText" lastClr="000000"/>
            </a:solidFill>
          </a:endParaRPr>
        </a:p>
        <a:p>
          <a:pPr rtl="0">
            <a:lnSpc>
              <a:spcPts val="1800"/>
            </a:lnSpc>
          </a:pPr>
          <a:endParaRPr lang="ja-JP" altLang="ja-JP" sz="1400"/>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55892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69875</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44</xdr:row>
      <xdr:rowOff>158750</xdr:rowOff>
    </xdr:from>
    <xdr:to>
      <xdr:col>8</xdr:col>
      <xdr:colOff>323850</xdr:colOff>
      <xdr:row>44</xdr:row>
      <xdr:rowOff>158750</xdr:rowOff>
    </xdr:to>
    <xdr:sp macro="" textlink="">
      <xdr:nvSpPr>
        <xdr:cNvPr id="558928" name="Line 48"/>
        <xdr:cNvSpPr>
          <a:spLocks noChangeShapeType="1"/>
        </xdr:cNvSpPr>
      </xdr:nvSpPr>
      <xdr:spPr bwMode="auto">
        <a:xfrm>
          <a:off x="6985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41275</xdr:rowOff>
    </xdr:from>
    <xdr:to>
      <xdr:col>1</xdr:col>
      <xdr:colOff>69875</xdr:colOff>
      <xdr:row>45</xdr:row>
      <xdr:rowOff>79375</xdr:rowOff>
    </xdr:to>
    <xdr:sp macro="" textlink="">
      <xdr:nvSpPr>
        <xdr:cNvPr id="10289" name="Text Box 49"/>
        <xdr:cNvSpPr txBox="1">
          <a:spLocks noChangeArrowheads="1"/>
        </xdr:cNvSpPr>
      </xdr:nvSpPr>
      <xdr:spPr bwMode="auto">
        <a:xfrm>
          <a:off x="0"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42</xdr:row>
      <xdr:rowOff>25400</xdr:rowOff>
    </xdr:from>
    <xdr:to>
      <xdr:col>8</xdr:col>
      <xdr:colOff>323850</xdr:colOff>
      <xdr:row>42</xdr:row>
      <xdr:rowOff>25400</xdr:rowOff>
    </xdr:to>
    <xdr:sp macro="" textlink="">
      <xdr:nvSpPr>
        <xdr:cNvPr id="558930" name="Line 50"/>
        <xdr:cNvSpPr>
          <a:spLocks noChangeShapeType="1"/>
        </xdr:cNvSpPr>
      </xdr:nvSpPr>
      <xdr:spPr bwMode="auto">
        <a:xfrm>
          <a:off x="6985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79375</xdr:rowOff>
    </xdr:from>
    <xdr:to>
      <xdr:col>1</xdr:col>
      <xdr:colOff>69875</xdr:colOff>
      <xdr:row>42</xdr:row>
      <xdr:rowOff>117475</xdr:rowOff>
    </xdr:to>
    <xdr:sp macro="" textlink="">
      <xdr:nvSpPr>
        <xdr:cNvPr id="10291" name="Text Box 51"/>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57150</xdr:rowOff>
    </xdr:from>
    <xdr:to>
      <xdr:col>8</xdr:col>
      <xdr:colOff>323850</xdr:colOff>
      <xdr:row>39</xdr:row>
      <xdr:rowOff>57150</xdr:rowOff>
    </xdr:to>
    <xdr:sp macro="" textlink="">
      <xdr:nvSpPr>
        <xdr:cNvPr id="558932" name="Line 52"/>
        <xdr:cNvSpPr>
          <a:spLocks noChangeShapeType="1"/>
        </xdr:cNvSpPr>
      </xdr:nvSpPr>
      <xdr:spPr bwMode="auto">
        <a:xfrm>
          <a:off x="6985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107950</xdr:rowOff>
    </xdr:from>
    <xdr:to>
      <xdr:col>1</xdr:col>
      <xdr:colOff>69875</xdr:colOff>
      <xdr:row>39</xdr:row>
      <xdr:rowOff>146050</xdr:rowOff>
    </xdr:to>
    <xdr:sp macro="" textlink="">
      <xdr:nvSpPr>
        <xdr:cNvPr id="10293" name="Text Box 53"/>
        <xdr:cNvSpPr txBox="1">
          <a:spLocks noChangeArrowheads="1"/>
        </xdr:cNvSpPr>
      </xdr:nvSpPr>
      <xdr:spPr bwMode="auto">
        <a:xfrm>
          <a:off x="0"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36</xdr:row>
      <xdr:rowOff>82550</xdr:rowOff>
    </xdr:from>
    <xdr:to>
      <xdr:col>8</xdr:col>
      <xdr:colOff>323850</xdr:colOff>
      <xdr:row>36</xdr:row>
      <xdr:rowOff>82550</xdr:rowOff>
    </xdr:to>
    <xdr:sp macro="" textlink="">
      <xdr:nvSpPr>
        <xdr:cNvPr id="558934" name="Line 54"/>
        <xdr:cNvSpPr>
          <a:spLocks noChangeShapeType="1"/>
        </xdr:cNvSpPr>
      </xdr:nvSpPr>
      <xdr:spPr bwMode="auto">
        <a:xfrm>
          <a:off x="6985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136525</xdr:rowOff>
    </xdr:from>
    <xdr:to>
      <xdr:col>1</xdr:col>
      <xdr:colOff>69875</xdr:colOff>
      <xdr:row>37</xdr:row>
      <xdr:rowOff>3175</xdr:rowOff>
    </xdr:to>
    <xdr:sp macro="" textlink="">
      <xdr:nvSpPr>
        <xdr:cNvPr id="10295" name="Text Box 55"/>
        <xdr:cNvSpPr txBox="1">
          <a:spLocks noChangeArrowheads="1"/>
        </xdr:cNvSpPr>
      </xdr:nvSpPr>
      <xdr:spPr bwMode="auto">
        <a:xfrm>
          <a:off x="0"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558936" name="Line 56"/>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69875</xdr:colOff>
      <xdr:row>34</xdr:row>
      <xdr:rowOff>41332</xdr:rowOff>
    </xdr:to>
    <xdr:sp macro="" textlink="">
      <xdr:nvSpPr>
        <xdr:cNvPr id="10297" name="Text Box 57"/>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55893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158750</xdr:rowOff>
    </xdr:from>
    <xdr:to>
      <xdr:col>7</xdr:col>
      <xdr:colOff>139700</xdr:colOff>
      <xdr:row>45</xdr:row>
      <xdr:rowOff>101600</xdr:rowOff>
    </xdr:to>
    <xdr:sp macro="" textlink="">
      <xdr:nvSpPr>
        <xdr:cNvPr id="558939" name="Line 59"/>
        <xdr:cNvSpPr>
          <a:spLocks noChangeShapeType="1"/>
        </xdr:cNvSpPr>
      </xdr:nvSpPr>
      <xdr:spPr bwMode="auto">
        <a:xfrm flipV="1">
          <a:off x="4540250" y="5937250"/>
          <a:ext cx="0" cy="1593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98425</xdr:rowOff>
    </xdr:from>
    <xdr:to>
      <xdr:col>8</xdr:col>
      <xdr:colOff>288925</xdr:colOff>
      <xdr:row>46</xdr:row>
      <xdr:rowOff>143021</xdr:rowOff>
    </xdr:to>
    <xdr:sp macro="" textlink="">
      <xdr:nvSpPr>
        <xdr:cNvPr id="10300" name="財政力最小値テキスト"/>
        <xdr:cNvSpPr txBox="1">
          <a:spLocks noChangeArrowheads="1"/>
        </xdr:cNvSpPr>
      </xdr:nvSpPr>
      <xdr:spPr bwMode="auto">
        <a:xfrm>
          <a:off x="5038725" y="782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63500</xdr:colOff>
      <xdr:row>45</xdr:row>
      <xdr:rowOff>101600</xdr:rowOff>
    </xdr:from>
    <xdr:to>
      <xdr:col>7</xdr:col>
      <xdr:colOff>222250</xdr:colOff>
      <xdr:row>45</xdr:row>
      <xdr:rowOff>101600</xdr:rowOff>
    </xdr:to>
    <xdr:sp macro="" textlink="">
      <xdr:nvSpPr>
        <xdr:cNvPr id="558941" name="Line 61"/>
        <xdr:cNvSpPr>
          <a:spLocks noChangeShapeType="1"/>
        </xdr:cNvSpPr>
      </xdr:nvSpPr>
      <xdr:spPr bwMode="auto">
        <a:xfrm>
          <a:off x="4464050" y="7531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98425</xdr:rowOff>
    </xdr:from>
    <xdr:to>
      <xdr:col>8</xdr:col>
      <xdr:colOff>288925</xdr:colOff>
      <xdr:row>35</xdr:row>
      <xdr:rowOff>136525</xdr:rowOff>
    </xdr:to>
    <xdr:sp macro="" textlink="">
      <xdr:nvSpPr>
        <xdr:cNvPr id="10302" name="財政力最大値テキスト"/>
        <xdr:cNvSpPr txBox="1">
          <a:spLocks noChangeArrowheads="1"/>
        </xdr:cNvSpPr>
      </xdr:nvSpPr>
      <xdr:spPr bwMode="auto">
        <a:xfrm>
          <a:off x="5038725" y="593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1.26</a:t>
          </a:r>
        </a:p>
      </xdr:txBody>
    </xdr:sp>
    <xdr:clientData/>
  </xdr:twoCellAnchor>
  <xdr:twoCellAnchor>
    <xdr:from>
      <xdr:col>7</xdr:col>
      <xdr:colOff>63500</xdr:colOff>
      <xdr:row>35</xdr:row>
      <xdr:rowOff>158750</xdr:rowOff>
    </xdr:from>
    <xdr:to>
      <xdr:col>7</xdr:col>
      <xdr:colOff>222250</xdr:colOff>
      <xdr:row>35</xdr:row>
      <xdr:rowOff>158750</xdr:rowOff>
    </xdr:to>
    <xdr:sp macro="" textlink="">
      <xdr:nvSpPr>
        <xdr:cNvPr id="558943" name="Line 63"/>
        <xdr:cNvSpPr>
          <a:spLocks noChangeShapeType="1"/>
        </xdr:cNvSpPr>
      </xdr:nvSpPr>
      <xdr:spPr bwMode="auto">
        <a:xfrm>
          <a:off x="4464050" y="59372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120650</xdr:rowOff>
    </xdr:from>
    <xdr:to>
      <xdr:col>7</xdr:col>
      <xdr:colOff>139700</xdr:colOff>
      <xdr:row>43</xdr:row>
      <xdr:rowOff>158750</xdr:rowOff>
    </xdr:to>
    <xdr:sp macro="" textlink="">
      <xdr:nvSpPr>
        <xdr:cNvPr id="558944" name="Line 64"/>
        <xdr:cNvSpPr>
          <a:spLocks noChangeShapeType="1"/>
        </xdr:cNvSpPr>
      </xdr:nvSpPr>
      <xdr:spPr bwMode="auto">
        <a:xfrm>
          <a:off x="3771900" y="72199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76200</xdr:rowOff>
    </xdr:from>
    <xdr:to>
      <xdr:col>8</xdr:col>
      <xdr:colOff>288925</xdr:colOff>
      <xdr:row>43</xdr:row>
      <xdr:rowOff>108007</xdr:rowOff>
    </xdr:to>
    <xdr:sp macro="" textlink="">
      <xdr:nvSpPr>
        <xdr:cNvPr id="10305" name="財政力平均値テキスト"/>
        <xdr:cNvSpPr txBox="1">
          <a:spLocks noChangeArrowheads="1"/>
        </xdr:cNvSpPr>
      </xdr:nvSpPr>
      <xdr:spPr bwMode="auto">
        <a:xfrm>
          <a:off x="5038725" y="727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7</xdr:col>
      <xdr:colOff>95250</xdr:colOff>
      <xdr:row>43</xdr:row>
      <xdr:rowOff>25400</xdr:rowOff>
    </xdr:from>
    <xdr:to>
      <xdr:col>7</xdr:col>
      <xdr:colOff>184150</xdr:colOff>
      <xdr:row>43</xdr:row>
      <xdr:rowOff>127000</xdr:rowOff>
    </xdr:to>
    <xdr:sp macro="" textlink="">
      <xdr:nvSpPr>
        <xdr:cNvPr id="558946" name="AutoShape 66"/>
        <xdr:cNvSpPr>
          <a:spLocks noChangeArrowheads="1"/>
        </xdr:cNvSpPr>
      </xdr:nvSpPr>
      <xdr:spPr bwMode="auto">
        <a:xfrm>
          <a:off x="4495800" y="7124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88900</xdr:rowOff>
    </xdr:from>
    <xdr:to>
      <xdr:col>6</xdr:col>
      <xdr:colOff>0</xdr:colOff>
      <xdr:row>43</xdr:row>
      <xdr:rowOff>120650</xdr:rowOff>
    </xdr:to>
    <xdr:sp macro="" textlink="">
      <xdr:nvSpPr>
        <xdr:cNvPr id="558947" name="Line 67"/>
        <xdr:cNvSpPr>
          <a:spLocks noChangeShapeType="1"/>
        </xdr:cNvSpPr>
      </xdr:nvSpPr>
      <xdr:spPr bwMode="auto">
        <a:xfrm>
          <a:off x="2959100" y="71882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44450</xdr:rowOff>
    </xdr:from>
    <xdr:to>
      <xdr:col>6</xdr:col>
      <xdr:colOff>44450</xdr:colOff>
      <xdr:row>43</xdr:row>
      <xdr:rowOff>139700</xdr:rowOff>
    </xdr:to>
    <xdr:sp macro="" textlink="">
      <xdr:nvSpPr>
        <xdr:cNvPr id="558948" name="AutoShape 68"/>
        <xdr:cNvSpPr>
          <a:spLocks noChangeArrowheads="1"/>
        </xdr:cNvSpPr>
      </xdr:nvSpPr>
      <xdr:spPr bwMode="auto">
        <a:xfrm>
          <a:off x="3727450" y="7143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3175</xdr:rowOff>
    </xdr:from>
    <xdr:to>
      <xdr:col>6</xdr:col>
      <xdr:colOff>320671</xdr:colOff>
      <xdr:row>43</xdr:row>
      <xdr:rowOff>47771</xdr:rowOff>
    </xdr:to>
    <xdr:sp macro="" textlink="">
      <xdr:nvSpPr>
        <xdr:cNvPr id="10309" name="Text Box 69"/>
        <xdr:cNvSpPr txBox="1">
          <a:spLocks noChangeArrowheads="1"/>
        </xdr:cNvSpPr>
      </xdr:nvSpPr>
      <xdr:spPr bwMode="auto">
        <a:xfrm>
          <a:off x="3733800" y="7210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3</xdr:col>
      <xdr:colOff>254000</xdr:colOff>
      <xdr:row>43</xdr:row>
      <xdr:rowOff>63500</xdr:rowOff>
    </xdr:from>
    <xdr:to>
      <xdr:col>4</xdr:col>
      <xdr:colOff>444500</xdr:colOff>
      <xdr:row>43</xdr:row>
      <xdr:rowOff>88900</xdr:rowOff>
    </xdr:to>
    <xdr:sp macro="" textlink="">
      <xdr:nvSpPr>
        <xdr:cNvPr id="558950" name="Line 70"/>
        <xdr:cNvSpPr>
          <a:spLocks noChangeShapeType="1"/>
        </xdr:cNvSpPr>
      </xdr:nvSpPr>
      <xdr:spPr bwMode="auto">
        <a:xfrm>
          <a:off x="2139950" y="71628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0</xdr:rowOff>
    </xdr:from>
    <xdr:to>
      <xdr:col>4</xdr:col>
      <xdr:colOff>488950</xdr:colOff>
      <xdr:row>43</xdr:row>
      <xdr:rowOff>88900</xdr:rowOff>
    </xdr:to>
    <xdr:sp macro="" textlink="">
      <xdr:nvSpPr>
        <xdr:cNvPr id="558951" name="AutoShape 71"/>
        <xdr:cNvSpPr>
          <a:spLocks noChangeArrowheads="1"/>
        </xdr:cNvSpPr>
      </xdr:nvSpPr>
      <xdr:spPr bwMode="auto">
        <a:xfrm>
          <a:off x="2908300" y="7099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127000</xdr:rowOff>
    </xdr:from>
    <xdr:to>
      <xdr:col>5</xdr:col>
      <xdr:colOff>168275</xdr:colOff>
      <xdr:row>42</xdr:row>
      <xdr:rowOff>163169</xdr:rowOff>
    </xdr:to>
    <xdr:sp macro="" textlink="">
      <xdr:nvSpPr>
        <xdr:cNvPr id="10312" name="Text Box 72"/>
        <xdr:cNvSpPr txBox="1">
          <a:spLocks noChangeArrowheads="1"/>
        </xdr:cNvSpPr>
      </xdr:nvSpPr>
      <xdr:spPr bwMode="auto">
        <a:xfrm>
          <a:off x="2847975" y="716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69850</xdr:colOff>
      <xdr:row>43</xdr:row>
      <xdr:rowOff>44450</xdr:rowOff>
    </xdr:from>
    <xdr:to>
      <xdr:col>3</xdr:col>
      <xdr:colOff>254000</xdr:colOff>
      <xdr:row>43</xdr:row>
      <xdr:rowOff>63500</xdr:rowOff>
    </xdr:to>
    <xdr:sp macro="" textlink="">
      <xdr:nvSpPr>
        <xdr:cNvPr id="558953" name="Line 73"/>
        <xdr:cNvSpPr>
          <a:spLocks noChangeShapeType="1"/>
        </xdr:cNvSpPr>
      </xdr:nvSpPr>
      <xdr:spPr bwMode="auto">
        <a:xfrm>
          <a:off x="1327150" y="7143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127000</xdr:rowOff>
    </xdr:from>
    <xdr:to>
      <xdr:col>3</xdr:col>
      <xdr:colOff>304800</xdr:colOff>
      <xdr:row>43</xdr:row>
      <xdr:rowOff>63500</xdr:rowOff>
    </xdr:to>
    <xdr:sp macro="" textlink="">
      <xdr:nvSpPr>
        <xdr:cNvPr id="558954" name="AutoShape 74"/>
        <xdr:cNvSpPr>
          <a:spLocks noChangeArrowheads="1"/>
        </xdr:cNvSpPr>
      </xdr:nvSpPr>
      <xdr:spPr bwMode="auto">
        <a:xfrm>
          <a:off x="2095500" y="706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98425</xdr:rowOff>
    </xdr:from>
    <xdr:to>
      <xdr:col>3</xdr:col>
      <xdr:colOff>606598</xdr:colOff>
      <xdr:row>42</xdr:row>
      <xdr:rowOff>136525</xdr:rowOff>
    </xdr:to>
    <xdr:sp macro="" textlink="">
      <xdr:nvSpPr>
        <xdr:cNvPr id="10315" name="Text Box 75"/>
        <xdr:cNvSpPr txBox="1">
          <a:spLocks noChangeArrowheads="1"/>
        </xdr:cNvSpPr>
      </xdr:nvSpPr>
      <xdr:spPr bwMode="auto">
        <a:xfrm>
          <a:off x="1952625"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xdr:from>
      <xdr:col>2</xdr:col>
      <xdr:colOff>25400</xdr:colOff>
      <xdr:row>42</xdr:row>
      <xdr:rowOff>146050</xdr:rowOff>
    </xdr:from>
    <xdr:to>
      <xdr:col>2</xdr:col>
      <xdr:colOff>114300</xdr:colOff>
      <xdr:row>43</xdr:row>
      <xdr:rowOff>82550</xdr:rowOff>
    </xdr:to>
    <xdr:sp macro="" textlink="">
      <xdr:nvSpPr>
        <xdr:cNvPr id="558956" name="AutoShape 76"/>
        <xdr:cNvSpPr>
          <a:spLocks noChangeArrowheads="1"/>
        </xdr:cNvSpPr>
      </xdr:nvSpPr>
      <xdr:spPr bwMode="auto">
        <a:xfrm>
          <a:off x="1282700" y="7080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117475</xdr:rowOff>
    </xdr:from>
    <xdr:to>
      <xdr:col>2</xdr:col>
      <xdr:colOff>419067</xdr:colOff>
      <xdr:row>42</xdr:row>
      <xdr:rowOff>155575</xdr:rowOff>
    </xdr:to>
    <xdr:sp macro="" textlink="">
      <xdr:nvSpPr>
        <xdr:cNvPr id="10317" name="Text Box 77"/>
        <xdr:cNvSpPr txBox="1">
          <a:spLocks noChangeArrowheads="1"/>
        </xdr:cNvSpPr>
      </xdr:nvSpPr>
      <xdr:spPr bwMode="auto">
        <a:xfrm>
          <a:off x="1066800" y="715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editAs="oneCell">
    <xdr:from>
      <xdr:col>7</xdr:col>
      <xdr:colOff>38100</xdr:colOff>
      <xdr:row>48</xdr:row>
      <xdr:rowOff>22225</xdr:rowOff>
    </xdr:from>
    <xdr:to>
      <xdr:col>8</xdr:col>
      <xdr:colOff>107975</xdr:colOff>
      <xdr:row>49</xdr:row>
      <xdr:rowOff>60325</xdr:rowOff>
    </xdr:to>
    <xdr:sp macro="" textlink="">
      <xdr:nvSpPr>
        <xdr:cNvPr id="10318" name="Text Box 78"/>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590618</xdr:colOff>
      <xdr:row>49</xdr:row>
      <xdr:rowOff>60325</xdr:rowOff>
    </xdr:to>
    <xdr:sp macro="" textlink="">
      <xdr:nvSpPr>
        <xdr:cNvPr id="10319" name="Text Box 79"/>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415925</xdr:colOff>
      <xdr:row>49</xdr:row>
      <xdr:rowOff>60325</xdr:rowOff>
    </xdr:to>
    <xdr:sp macro="" textlink="">
      <xdr:nvSpPr>
        <xdr:cNvPr id="10320" name="Text Box 80"/>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48</xdr:row>
      <xdr:rowOff>22225</xdr:rowOff>
    </xdr:from>
    <xdr:to>
      <xdr:col>4</xdr:col>
      <xdr:colOff>212774</xdr:colOff>
      <xdr:row>49</xdr:row>
      <xdr:rowOff>60325</xdr:rowOff>
    </xdr:to>
    <xdr:sp macro="" textlink="">
      <xdr:nvSpPr>
        <xdr:cNvPr id="10321" name="Text Box 81"/>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38152</xdr:colOff>
      <xdr:row>49</xdr:row>
      <xdr:rowOff>60325</xdr:rowOff>
    </xdr:to>
    <xdr:sp macro="" textlink="">
      <xdr:nvSpPr>
        <xdr:cNvPr id="10322" name="Text Box 82"/>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43</xdr:row>
      <xdr:rowOff>101600</xdr:rowOff>
    </xdr:from>
    <xdr:to>
      <xdr:col>7</xdr:col>
      <xdr:colOff>184150</xdr:colOff>
      <xdr:row>44</xdr:row>
      <xdr:rowOff>38100</xdr:rowOff>
    </xdr:to>
    <xdr:sp macro="" textlink="">
      <xdr:nvSpPr>
        <xdr:cNvPr id="558963" name="Oval 83"/>
        <xdr:cNvSpPr>
          <a:spLocks noChangeArrowheads="1"/>
        </xdr:cNvSpPr>
      </xdr:nvSpPr>
      <xdr:spPr bwMode="auto">
        <a:xfrm>
          <a:off x="4495800" y="7200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104775</xdr:rowOff>
    </xdr:from>
    <xdr:to>
      <xdr:col>8</xdr:col>
      <xdr:colOff>288925</xdr:colOff>
      <xdr:row>44</xdr:row>
      <xdr:rowOff>136582</xdr:rowOff>
    </xdr:to>
    <xdr:sp macro="" textlink="">
      <xdr:nvSpPr>
        <xdr:cNvPr id="10324" name="財政力該当値テキスト"/>
        <xdr:cNvSpPr txBox="1">
          <a:spLocks noChangeArrowheads="1"/>
        </xdr:cNvSpPr>
      </xdr:nvSpPr>
      <xdr:spPr bwMode="auto">
        <a:xfrm>
          <a:off x="5038725" y="747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0.41</a:t>
          </a:r>
        </a:p>
      </xdr:txBody>
    </xdr:sp>
    <xdr:clientData/>
  </xdr:twoCellAnchor>
  <xdr:twoCellAnchor>
    <xdr:from>
      <xdr:col>5</xdr:col>
      <xdr:colOff>584200</xdr:colOff>
      <xdr:row>43</xdr:row>
      <xdr:rowOff>76200</xdr:rowOff>
    </xdr:from>
    <xdr:to>
      <xdr:col>6</xdr:col>
      <xdr:colOff>44450</xdr:colOff>
      <xdr:row>44</xdr:row>
      <xdr:rowOff>6350</xdr:rowOff>
    </xdr:to>
    <xdr:sp macro="" textlink="">
      <xdr:nvSpPr>
        <xdr:cNvPr id="558965" name="Oval 85"/>
        <xdr:cNvSpPr>
          <a:spLocks noChangeArrowheads="1"/>
        </xdr:cNvSpPr>
      </xdr:nvSpPr>
      <xdr:spPr bwMode="auto">
        <a:xfrm>
          <a:off x="3727450" y="7175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19050</xdr:rowOff>
    </xdr:from>
    <xdr:to>
      <xdr:col>6</xdr:col>
      <xdr:colOff>320671</xdr:colOff>
      <xdr:row>45</xdr:row>
      <xdr:rowOff>57150</xdr:rowOff>
    </xdr:to>
    <xdr:sp macro="" textlink="">
      <xdr:nvSpPr>
        <xdr:cNvPr id="10326" name="Text Box 86"/>
        <xdr:cNvSpPr txBox="1">
          <a:spLocks noChangeArrowheads="1"/>
        </xdr:cNvSpPr>
      </xdr:nvSpPr>
      <xdr:spPr bwMode="auto">
        <a:xfrm>
          <a:off x="3733800" y="7562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0.43</a:t>
          </a:r>
        </a:p>
      </xdr:txBody>
    </xdr:sp>
    <xdr:clientData/>
  </xdr:twoCellAnchor>
  <xdr:twoCellAnchor>
    <xdr:from>
      <xdr:col>4</xdr:col>
      <xdr:colOff>393700</xdr:colOff>
      <xdr:row>43</xdr:row>
      <xdr:rowOff>44450</xdr:rowOff>
    </xdr:from>
    <xdr:to>
      <xdr:col>4</xdr:col>
      <xdr:colOff>488950</xdr:colOff>
      <xdr:row>43</xdr:row>
      <xdr:rowOff>133350</xdr:rowOff>
    </xdr:to>
    <xdr:sp macro="" textlink="">
      <xdr:nvSpPr>
        <xdr:cNvPr id="558967" name="Oval 87"/>
        <xdr:cNvSpPr>
          <a:spLocks noChangeArrowheads="1"/>
        </xdr:cNvSpPr>
      </xdr:nvSpPr>
      <xdr:spPr bwMode="auto">
        <a:xfrm>
          <a:off x="29083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161925</xdr:rowOff>
    </xdr:from>
    <xdr:to>
      <xdr:col>5</xdr:col>
      <xdr:colOff>168275</xdr:colOff>
      <xdr:row>45</xdr:row>
      <xdr:rowOff>22342</xdr:rowOff>
    </xdr:to>
    <xdr:sp macro="" textlink="">
      <xdr:nvSpPr>
        <xdr:cNvPr id="10328" name="Text Box 88"/>
        <xdr:cNvSpPr txBox="1">
          <a:spLocks noChangeArrowheads="1"/>
        </xdr:cNvSpPr>
      </xdr:nvSpPr>
      <xdr:spPr bwMode="auto">
        <a:xfrm>
          <a:off x="284797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0.45</a:t>
          </a:r>
        </a:p>
      </xdr:txBody>
    </xdr:sp>
    <xdr:clientData/>
  </xdr:twoCellAnchor>
  <xdr:twoCellAnchor>
    <xdr:from>
      <xdr:col>3</xdr:col>
      <xdr:colOff>209550</xdr:colOff>
      <xdr:row>43</xdr:row>
      <xdr:rowOff>6350</xdr:rowOff>
    </xdr:from>
    <xdr:to>
      <xdr:col>3</xdr:col>
      <xdr:colOff>304800</xdr:colOff>
      <xdr:row>43</xdr:row>
      <xdr:rowOff>107950</xdr:rowOff>
    </xdr:to>
    <xdr:sp macro="" textlink="">
      <xdr:nvSpPr>
        <xdr:cNvPr id="558969" name="Oval 89"/>
        <xdr:cNvSpPr>
          <a:spLocks noChangeArrowheads="1"/>
        </xdr:cNvSpPr>
      </xdr:nvSpPr>
      <xdr:spPr bwMode="auto">
        <a:xfrm>
          <a:off x="2095500" y="710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123825</xdr:rowOff>
    </xdr:from>
    <xdr:to>
      <xdr:col>3</xdr:col>
      <xdr:colOff>606598</xdr:colOff>
      <xdr:row>44</xdr:row>
      <xdr:rowOff>155632</xdr:rowOff>
    </xdr:to>
    <xdr:sp macro="" textlink="">
      <xdr:nvSpPr>
        <xdr:cNvPr id="10330" name="Text Box 90"/>
        <xdr:cNvSpPr txBox="1">
          <a:spLocks noChangeArrowheads="1"/>
        </xdr:cNvSpPr>
      </xdr:nvSpPr>
      <xdr:spPr bwMode="auto">
        <a:xfrm>
          <a:off x="195262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0.47</a:t>
          </a:r>
        </a:p>
      </xdr:txBody>
    </xdr:sp>
    <xdr:clientData/>
  </xdr:twoCellAnchor>
  <xdr:twoCellAnchor>
    <xdr:from>
      <xdr:col>2</xdr:col>
      <xdr:colOff>25400</xdr:colOff>
      <xdr:row>43</xdr:row>
      <xdr:rowOff>0</xdr:rowOff>
    </xdr:from>
    <xdr:to>
      <xdr:col>2</xdr:col>
      <xdr:colOff>114300</xdr:colOff>
      <xdr:row>43</xdr:row>
      <xdr:rowOff>88900</xdr:rowOff>
    </xdr:to>
    <xdr:sp macro="" textlink="">
      <xdr:nvSpPr>
        <xdr:cNvPr id="558971" name="Oval 91"/>
        <xdr:cNvSpPr>
          <a:spLocks noChangeArrowheads="1"/>
        </xdr:cNvSpPr>
      </xdr:nvSpPr>
      <xdr:spPr bwMode="auto">
        <a:xfrm>
          <a:off x="1282700" y="7099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107950</xdr:rowOff>
    </xdr:from>
    <xdr:to>
      <xdr:col>2</xdr:col>
      <xdr:colOff>419067</xdr:colOff>
      <xdr:row>44</xdr:row>
      <xdr:rowOff>146050</xdr:rowOff>
    </xdr:to>
    <xdr:sp macro="" textlink="">
      <xdr:nvSpPr>
        <xdr:cNvPr id="10332" name="Text Box 92"/>
        <xdr:cNvSpPr txBox="1">
          <a:spLocks noChangeArrowheads="1"/>
        </xdr:cNvSpPr>
      </xdr:nvSpPr>
      <xdr:spPr bwMode="auto">
        <a:xfrm>
          <a:off x="1066800" y="748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0.48</a:t>
          </a:r>
        </a:p>
      </xdr:txBody>
    </xdr:sp>
    <xdr:clientData/>
  </xdr:twoCellAnchor>
  <xdr:twoCellAnchor>
    <xdr:from>
      <xdr:col>1</xdr:col>
      <xdr:colOff>69850</xdr:colOff>
      <xdr:row>51</xdr:row>
      <xdr:rowOff>79375</xdr:rowOff>
    </xdr:from>
    <xdr:to>
      <xdr:col>8</xdr:col>
      <xdr:colOff>327012</xdr:colOff>
      <xdr:row>53</xdr:row>
      <xdr:rowOff>57140</xdr:rowOff>
    </xdr:to>
    <xdr:sp macro="" textlink="">
      <xdr:nvSpPr>
        <xdr:cNvPr id="10333" name="Rectangle 93"/>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104775</xdr:rowOff>
    </xdr:from>
    <xdr:to>
      <xdr:col>5</xdr:col>
      <xdr:colOff>66696</xdr:colOff>
      <xdr:row>54</xdr:row>
      <xdr:rowOff>161925</xdr:rowOff>
    </xdr:to>
    <xdr:sp macro="" textlink="">
      <xdr:nvSpPr>
        <xdr:cNvPr id="10334" name="Text Box 94"/>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85725</xdr:rowOff>
    </xdr:from>
    <xdr:to>
      <xdr:col>6</xdr:col>
      <xdr:colOff>349193</xdr:colOff>
      <xdr:row>55</xdr:row>
      <xdr:rowOff>19050</xdr:rowOff>
    </xdr:to>
    <xdr:sp macro="" textlink="">
      <xdr:nvSpPr>
        <xdr:cNvPr id="10335" name="Text Box 95"/>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520688</xdr:colOff>
      <xdr:row>54</xdr:row>
      <xdr:rowOff>76188</xdr:rowOff>
    </xdr:to>
    <xdr:sp macro="" textlink="">
      <xdr:nvSpPr>
        <xdr:cNvPr id="10336" name="Rectangle 96"/>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520688</xdr:colOff>
      <xdr:row>55</xdr:row>
      <xdr:rowOff>88865</xdr:rowOff>
    </xdr:to>
    <xdr:sp macro="" textlink="">
      <xdr:nvSpPr>
        <xdr:cNvPr id="10337" name="Rectangle 97"/>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44/62</a:t>
          </a:r>
        </a:p>
      </xdr:txBody>
    </xdr:sp>
    <xdr:clientData/>
  </xdr:twoCellAnchor>
  <xdr:twoCellAnchor>
    <xdr:from>
      <xdr:col>11</xdr:col>
      <xdr:colOff>3175</xdr:colOff>
      <xdr:row>52</xdr:row>
      <xdr:rowOff>155575</xdr:rowOff>
    </xdr:from>
    <xdr:to>
      <xdr:col>12</xdr:col>
      <xdr:colOff>555511</xdr:colOff>
      <xdr:row>54</xdr:row>
      <xdr:rowOff>76188</xdr:rowOff>
    </xdr:to>
    <xdr:sp macro="" textlink="">
      <xdr:nvSpPr>
        <xdr:cNvPr id="10338" name="Rectangle 98"/>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555511</xdr:colOff>
      <xdr:row>55</xdr:row>
      <xdr:rowOff>88865</xdr:rowOff>
    </xdr:to>
    <xdr:sp macro="" textlink="">
      <xdr:nvSpPr>
        <xdr:cNvPr id="10339" name="Rectangle 99"/>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14</xdr:col>
      <xdr:colOff>625904</xdr:colOff>
      <xdr:row>54</xdr:row>
      <xdr:rowOff>76188</xdr:rowOff>
    </xdr:to>
    <xdr:sp macro="" textlink="">
      <xdr:nvSpPr>
        <xdr:cNvPr id="10340" name="Rectangle 100"/>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9525</xdr:rowOff>
    </xdr:from>
    <xdr:to>
      <xdr:col>14</xdr:col>
      <xdr:colOff>625904</xdr:colOff>
      <xdr:row>55</xdr:row>
      <xdr:rowOff>88865</xdr:rowOff>
    </xdr:to>
    <xdr:sp macro="" textlink="">
      <xdr:nvSpPr>
        <xdr:cNvPr id="10341" name="Rectangle 101"/>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558982" name="Rectangle 102"/>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558983" name="Rectangle 103"/>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55</xdr:row>
      <xdr:rowOff>155575</xdr:rowOff>
    </xdr:from>
    <xdr:to>
      <xdr:col>14</xdr:col>
      <xdr:colOff>212705</xdr:colOff>
      <xdr:row>57</xdr:row>
      <xdr:rowOff>66751</xdr:rowOff>
    </xdr:to>
    <xdr:sp macro="" textlink="">
      <xdr:nvSpPr>
        <xdr:cNvPr id="10344" name="Rectangle 104"/>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625475</xdr:colOff>
      <xdr:row>57</xdr:row>
      <xdr:rowOff>127000</xdr:rowOff>
    </xdr:from>
    <xdr:to>
      <xdr:col>17</xdr:col>
      <xdr:colOff>257172</xdr:colOff>
      <xdr:row>69</xdr:row>
      <xdr:rowOff>98425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rtl="0" eaLnBrk="1" fontAlgn="auto" latinLnBrk="0" hangingPunct="1">
            <a:lnSpc>
              <a:spcPts val="1500"/>
            </a:lnSpc>
            <a:spcBef>
              <a:spcPts val="0"/>
            </a:spcBef>
            <a:spcAft>
              <a:spcPts val="0"/>
            </a:spcAft>
            <a:buClrTx/>
            <a:buSzTx/>
            <a:buFontTx/>
            <a:buNone/>
            <a:tabLst/>
            <a:defRPr/>
          </a:pPr>
          <a:r>
            <a:rPr lang="en-US" altLang="ja-JP" sz="1200" b="0" i="0" baseline="0">
              <a:solidFill>
                <a:sysClr val="windowText" lastClr="000000"/>
              </a:solidFill>
              <a:latin typeface="+mn-lt"/>
              <a:ea typeface="+mn-ea"/>
              <a:cs typeface="+mn-cs"/>
            </a:rPr>
            <a:t>H23</a:t>
          </a:r>
          <a:r>
            <a:rPr lang="ja-JP" altLang="en-US" sz="1200" b="0" i="0" baseline="0">
              <a:solidFill>
                <a:sysClr val="windowText" lastClr="000000"/>
              </a:solidFill>
              <a:latin typeface="+mn-lt"/>
              <a:ea typeface="+mn-ea"/>
              <a:cs typeface="+mn-cs"/>
            </a:rPr>
            <a:t>年度は</a:t>
          </a:r>
          <a:r>
            <a:rPr lang="ja-JP" altLang="ja-JP" sz="1200" b="0" i="0" baseline="0">
              <a:solidFill>
                <a:sysClr val="windowText" lastClr="000000"/>
              </a:solidFill>
              <a:latin typeface="+mn-lt"/>
              <a:ea typeface="+mn-ea"/>
              <a:cs typeface="+mn-cs"/>
            </a:rPr>
            <a:t>前年度を比較すると</a:t>
          </a:r>
          <a:r>
            <a:rPr lang="en-US" altLang="ja-JP" sz="1200" b="0" i="0" baseline="0">
              <a:solidFill>
                <a:sysClr val="windowText" lastClr="000000"/>
              </a:solidFill>
              <a:latin typeface="+mn-lt"/>
              <a:ea typeface="+mn-ea"/>
              <a:cs typeface="+mn-cs"/>
            </a:rPr>
            <a:t>2.1%</a:t>
          </a:r>
          <a:r>
            <a:rPr lang="ja-JP" altLang="en-US" sz="1200" b="0" i="0" baseline="0">
              <a:solidFill>
                <a:sysClr val="windowText" lastClr="000000"/>
              </a:solidFill>
              <a:latin typeface="+mn-lt"/>
              <a:ea typeface="+mn-ea"/>
              <a:cs typeface="+mn-cs"/>
            </a:rPr>
            <a:t>悪化し</a:t>
          </a:r>
          <a:r>
            <a:rPr lang="ja-JP" altLang="ja-JP" sz="1200" b="0" i="0" baseline="0">
              <a:solidFill>
                <a:sysClr val="windowText" lastClr="000000"/>
              </a:solidFill>
              <a:latin typeface="+mn-lt"/>
              <a:ea typeface="+mn-ea"/>
              <a:cs typeface="+mn-cs"/>
            </a:rPr>
            <a:t>、類似団体平均を</a:t>
          </a:r>
          <a:r>
            <a:rPr lang="ja-JP" altLang="en-US" sz="1200" b="0" i="0" baseline="0">
              <a:solidFill>
                <a:sysClr val="windowText" lastClr="000000"/>
              </a:solidFill>
              <a:latin typeface="+mn-lt"/>
              <a:ea typeface="+mn-ea"/>
              <a:cs typeface="+mn-cs"/>
            </a:rPr>
            <a:t>依然として</a:t>
          </a:r>
          <a:r>
            <a:rPr lang="ja-JP" altLang="ja-JP" sz="1200" b="0" i="0" baseline="0">
              <a:solidFill>
                <a:sysClr val="windowText" lastClr="000000"/>
              </a:solidFill>
              <a:latin typeface="+mn-lt"/>
              <a:ea typeface="+mn-ea"/>
              <a:cs typeface="+mn-cs"/>
            </a:rPr>
            <a:t>上回る状況</a:t>
          </a:r>
          <a:r>
            <a:rPr lang="ja-JP" altLang="en-US" sz="1200" b="0" i="0" baseline="0">
              <a:solidFill>
                <a:sysClr val="windowText" lastClr="000000"/>
              </a:solidFill>
              <a:latin typeface="+mn-lt"/>
              <a:ea typeface="+mn-ea"/>
              <a:cs typeface="+mn-cs"/>
            </a:rPr>
            <a:t>が続いている</a:t>
          </a:r>
          <a:r>
            <a:rPr lang="ja-JP" altLang="ja-JP" sz="1200" b="0" i="0" baseline="0">
              <a:solidFill>
                <a:sysClr val="windowText" lastClr="000000"/>
              </a:solidFill>
              <a:latin typeface="+mn-lt"/>
              <a:ea typeface="+mn-ea"/>
              <a:cs typeface="+mn-cs"/>
            </a:rPr>
            <a:t>。歳入面では</a:t>
          </a:r>
          <a:r>
            <a:rPr lang="ja-JP" altLang="en-US" sz="1200" b="0" i="0" baseline="0">
              <a:solidFill>
                <a:sysClr val="windowText" lastClr="000000"/>
              </a:solidFill>
              <a:latin typeface="+mn-lt"/>
              <a:ea typeface="+mn-ea"/>
              <a:cs typeface="+mn-cs"/>
            </a:rPr>
            <a:t>地方交付税の増、緩やかな景気回復による地方税の増があった反面、臨時財政対策債の大幅な減により、経常一般財源等は前年度決算額より減額となった。</a:t>
          </a:r>
          <a:endParaRPr lang="en-US" altLang="ja-JP" sz="1200" b="0" i="0" baseline="0">
            <a:solidFill>
              <a:sysClr val="windowText" lastClr="000000"/>
            </a:solidFill>
            <a:latin typeface="+mn-lt"/>
            <a:ea typeface="+mn-ea"/>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ja-JP" sz="1200" b="0" i="0" baseline="0">
              <a:solidFill>
                <a:sysClr val="windowText" lastClr="000000"/>
              </a:solidFill>
              <a:latin typeface="+mn-lt"/>
              <a:ea typeface="+mn-ea"/>
              <a:cs typeface="+mn-cs"/>
            </a:rPr>
            <a:t>一方歳出面では</a:t>
          </a:r>
          <a:r>
            <a:rPr lang="ja-JP" altLang="en-US" sz="1200" b="0" i="0" baseline="0">
              <a:solidFill>
                <a:sysClr val="windowText" lastClr="000000"/>
              </a:solidFill>
              <a:latin typeface="+mn-lt"/>
              <a:ea typeface="+mn-ea"/>
              <a:cs typeface="+mn-cs"/>
            </a:rPr>
            <a:t>維持補修費の経費節減を図ったものの、</a:t>
          </a:r>
          <a:r>
            <a:rPr lang="ja-JP" altLang="ja-JP" sz="1200" b="0" i="0" baseline="0">
              <a:solidFill>
                <a:sysClr val="windowText" lastClr="000000"/>
              </a:solidFill>
              <a:latin typeface="+mn-lt"/>
              <a:ea typeface="+mn-ea"/>
              <a:cs typeface="+mn-cs"/>
            </a:rPr>
            <a:t>人件費、</a:t>
          </a:r>
          <a:r>
            <a:rPr lang="ja-JP" altLang="en-US" sz="1200" b="0" i="0" baseline="0">
              <a:solidFill>
                <a:sysClr val="windowText" lastClr="000000"/>
              </a:solidFill>
              <a:latin typeface="+mn-lt"/>
              <a:ea typeface="+mn-ea"/>
              <a:cs typeface="+mn-cs"/>
            </a:rPr>
            <a:t>物件費、</a:t>
          </a:r>
          <a:r>
            <a:rPr lang="ja-JP" altLang="ja-JP" sz="1200" b="0" i="0" baseline="0">
              <a:solidFill>
                <a:sysClr val="windowText" lastClr="000000"/>
              </a:solidFill>
              <a:latin typeface="+mn-lt"/>
              <a:ea typeface="+mn-ea"/>
              <a:cs typeface="+mn-cs"/>
            </a:rPr>
            <a:t>扶助費、</a:t>
          </a:r>
          <a:r>
            <a:rPr lang="ja-JP" altLang="en-US" sz="1200" b="0" i="0" baseline="0">
              <a:solidFill>
                <a:sysClr val="windowText" lastClr="000000"/>
              </a:solidFill>
              <a:latin typeface="+mn-lt"/>
              <a:ea typeface="+mn-ea"/>
              <a:cs typeface="+mn-cs"/>
            </a:rPr>
            <a:t>公債費、</a:t>
          </a:r>
          <a:r>
            <a:rPr lang="ja-JP" altLang="ja-JP" sz="1200" b="0" i="0" baseline="0">
              <a:solidFill>
                <a:sysClr val="windowText" lastClr="000000"/>
              </a:solidFill>
              <a:latin typeface="+mn-lt"/>
              <a:ea typeface="+mn-ea"/>
              <a:cs typeface="+mn-cs"/>
            </a:rPr>
            <a:t>繰出金等が増加傾向にある。今後も市税収納率の向上（集中改革プラン目標値：</a:t>
          </a:r>
          <a:r>
            <a:rPr lang="en-US" altLang="ja-JP" sz="1200" b="0" i="0" baseline="0">
              <a:solidFill>
                <a:sysClr val="windowText" lastClr="000000"/>
              </a:solidFill>
              <a:latin typeface="+mn-lt"/>
              <a:ea typeface="+mn-ea"/>
              <a:cs typeface="+mn-cs"/>
            </a:rPr>
            <a:t>98.5</a:t>
          </a:r>
          <a:r>
            <a:rPr lang="ja-JP" altLang="ja-JP" sz="1200" b="0" i="0" baseline="0">
              <a:solidFill>
                <a:sysClr val="windowText" lastClr="000000"/>
              </a:solidFill>
              <a:latin typeface="+mn-lt"/>
              <a:ea typeface="+mn-ea"/>
              <a:cs typeface="+mn-cs"/>
            </a:rPr>
            <a:t>％）に努め、自主財源の確保を図るとともに、「集中改革プラン」に則した行財政改革への取り組みを強力に推進し、経常経費の節減を図り、経常収支比率の抑制に努める。</a:t>
          </a:r>
          <a:endParaRPr lang="ja-JP" altLang="ja-JP" sz="1200">
            <a:solidFill>
              <a:sysClr val="windowText" lastClr="000000"/>
            </a:solidFill>
          </a:endParaRPr>
        </a:p>
        <a:p>
          <a:pPr rtl="0">
            <a:lnSpc>
              <a:spcPts val="1600"/>
            </a:lnSpc>
          </a:pPr>
          <a:endParaRPr lang="ja-JP" altLang="ja-JP" sz="1400"/>
        </a:p>
      </xdr:txBody>
    </xdr:sp>
    <xdr:clientData/>
  </xdr:twoCellAnchor>
  <xdr:oneCellAnchor>
    <xdr:from>
      <xdr:col>1</xdr:col>
      <xdr:colOff>69850</xdr:colOff>
      <xdr:row>55</xdr:row>
      <xdr:rowOff>3175</xdr:rowOff>
    </xdr:from>
    <xdr:ext cx="132344" cy="151836"/>
    <xdr:sp macro="" textlink="">
      <xdr:nvSpPr>
        <xdr:cNvPr id="10346" name="Text Box 106"/>
        <xdr:cNvSpPr txBox="1">
          <a:spLocks noChangeArrowheads="1"/>
        </xdr:cNvSpPr>
      </xdr:nvSpPr>
      <xdr:spPr bwMode="auto">
        <a:xfrm>
          <a:off x="695779" y="898388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558987" name="Line 107"/>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69875</xdr:colOff>
      <xdr:row>70</xdr:row>
      <xdr:rowOff>88957</xdr:rowOff>
    </xdr:to>
    <xdr:sp macro="" textlink="">
      <xdr:nvSpPr>
        <xdr:cNvPr id="10348" name="Text Box 108"/>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558989" name="Line 109"/>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69875</xdr:colOff>
      <xdr:row>68</xdr:row>
      <xdr:rowOff>38100</xdr:rowOff>
    </xdr:to>
    <xdr:sp macro="" textlink="">
      <xdr:nvSpPr>
        <xdr:cNvPr id="10350" name="Text Box 110"/>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558991" name="Line 111"/>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69875</xdr:colOff>
      <xdr:row>65</xdr:row>
      <xdr:rowOff>146050</xdr:rowOff>
    </xdr:to>
    <xdr:sp macro="" textlink="">
      <xdr:nvSpPr>
        <xdr:cNvPr id="10352" name="Text Box 112"/>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558993" name="Line 113"/>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69875</xdr:colOff>
      <xdr:row>63</xdr:row>
      <xdr:rowOff>79375</xdr:rowOff>
    </xdr:to>
    <xdr:sp macro="" textlink="">
      <xdr:nvSpPr>
        <xdr:cNvPr id="10354" name="Text Box 114"/>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558995" name="Line 115"/>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69875</xdr:colOff>
      <xdr:row>61</xdr:row>
      <xdr:rowOff>28666</xdr:rowOff>
    </xdr:to>
    <xdr:sp macro="" textlink="">
      <xdr:nvSpPr>
        <xdr:cNvPr id="10356" name="Text Box 116"/>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558997" name="Line 117"/>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69875</xdr:colOff>
      <xdr:row>58</xdr:row>
      <xdr:rowOff>136582</xdr:rowOff>
    </xdr:to>
    <xdr:sp macro="" textlink="">
      <xdr:nvSpPr>
        <xdr:cNvPr id="10358" name="Text Box 118"/>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558999" name="Line 119"/>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69875</xdr:colOff>
      <xdr:row>56</xdr:row>
      <xdr:rowOff>79375</xdr:rowOff>
    </xdr:to>
    <xdr:sp macro="" textlink="">
      <xdr:nvSpPr>
        <xdr:cNvPr id="10360" name="Text Box 120"/>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559001"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146050</xdr:rowOff>
    </xdr:from>
    <xdr:to>
      <xdr:col>7</xdr:col>
      <xdr:colOff>139700</xdr:colOff>
      <xdr:row>67</xdr:row>
      <xdr:rowOff>19050</xdr:rowOff>
    </xdr:to>
    <xdr:sp macro="" textlink="">
      <xdr:nvSpPr>
        <xdr:cNvPr id="559002" name="Line 122"/>
        <xdr:cNvSpPr>
          <a:spLocks noChangeShapeType="1"/>
        </xdr:cNvSpPr>
      </xdr:nvSpPr>
      <xdr:spPr bwMode="auto">
        <a:xfrm flipV="1">
          <a:off x="4540250" y="9886950"/>
          <a:ext cx="0" cy="1193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19050</xdr:rowOff>
    </xdr:from>
    <xdr:to>
      <xdr:col>8</xdr:col>
      <xdr:colOff>288925</xdr:colOff>
      <xdr:row>68</xdr:row>
      <xdr:rowOff>57150</xdr:rowOff>
    </xdr:to>
    <xdr:sp macro="" textlink="">
      <xdr:nvSpPr>
        <xdr:cNvPr id="10363" name="財政構造の弾力性最小値テキスト"/>
        <xdr:cNvSpPr txBox="1">
          <a:spLocks noChangeArrowheads="1"/>
        </xdr:cNvSpPr>
      </xdr:nvSpPr>
      <xdr:spPr bwMode="auto">
        <a:xfrm>
          <a:off x="5038725" y="1150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93.9</a:t>
          </a:r>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559004" name="Line 124"/>
        <xdr:cNvSpPr>
          <a:spLocks noChangeShapeType="1"/>
        </xdr:cNvSpPr>
      </xdr:nvSpPr>
      <xdr:spPr bwMode="auto">
        <a:xfrm>
          <a:off x="4464050" y="11080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88900</xdr:rowOff>
    </xdr:from>
    <xdr:to>
      <xdr:col>8</xdr:col>
      <xdr:colOff>288925</xdr:colOff>
      <xdr:row>59</xdr:row>
      <xdr:rowOff>127000</xdr:rowOff>
    </xdr:to>
    <xdr:sp macro="" textlink="">
      <xdr:nvSpPr>
        <xdr:cNvPr id="10365" name="財政構造の弾力性最大値テキスト"/>
        <xdr:cNvSpPr txBox="1">
          <a:spLocks noChangeArrowheads="1"/>
        </xdr:cNvSpPr>
      </xdr:nvSpPr>
      <xdr:spPr bwMode="auto">
        <a:xfrm>
          <a:off x="5038725" y="1003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78.4</a:t>
          </a:r>
        </a:p>
      </xdr:txBody>
    </xdr:sp>
    <xdr:clientData/>
  </xdr:twoCellAnchor>
  <xdr:twoCellAnchor>
    <xdr:from>
      <xdr:col>7</xdr:col>
      <xdr:colOff>63500</xdr:colOff>
      <xdr:row>59</xdr:row>
      <xdr:rowOff>146050</xdr:rowOff>
    </xdr:from>
    <xdr:to>
      <xdr:col>7</xdr:col>
      <xdr:colOff>222250</xdr:colOff>
      <xdr:row>59</xdr:row>
      <xdr:rowOff>146050</xdr:rowOff>
    </xdr:to>
    <xdr:sp macro="" textlink="">
      <xdr:nvSpPr>
        <xdr:cNvPr id="559006" name="Line 126"/>
        <xdr:cNvSpPr>
          <a:spLocks noChangeShapeType="1"/>
        </xdr:cNvSpPr>
      </xdr:nvSpPr>
      <xdr:spPr bwMode="auto">
        <a:xfrm>
          <a:off x="4464050" y="9886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158750</xdr:rowOff>
    </xdr:from>
    <xdr:to>
      <xdr:col>7</xdr:col>
      <xdr:colOff>139700</xdr:colOff>
      <xdr:row>64</xdr:row>
      <xdr:rowOff>158750</xdr:rowOff>
    </xdr:to>
    <xdr:sp macro="" textlink="">
      <xdr:nvSpPr>
        <xdr:cNvPr id="559007" name="Line 127"/>
        <xdr:cNvSpPr>
          <a:spLocks noChangeShapeType="1"/>
        </xdr:cNvSpPr>
      </xdr:nvSpPr>
      <xdr:spPr bwMode="auto">
        <a:xfrm>
          <a:off x="3771900" y="1056005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3175</xdr:rowOff>
    </xdr:from>
    <xdr:to>
      <xdr:col>8</xdr:col>
      <xdr:colOff>288925</xdr:colOff>
      <xdr:row>64</xdr:row>
      <xdr:rowOff>47771</xdr:rowOff>
    </xdr:to>
    <xdr:sp macro="" textlink="">
      <xdr:nvSpPr>
        <xdr:cNvPr id="10368" name="財政構造の弾力性平均値テキスト"/>
        <xdr:cNvSpPr txBox="1">
          <a:spLocks noChangeArrowheads="1"/>
        </xdr:cNvSpPr>
      </xdr:nvSpPr>
      <xdr:spPr bwMode="auto">
        <a:xfrm>
          <a:off x="5038725" y="1081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xdr:from>
      <xdr:col>7</xdr:col>
      <xdr:colOff>95250</xdr:colOff>
      <xdr:row>63</xdr:row>
      <xdr:rowOff>127000</xdr:rowOff>
    </xdr:from>
    <xdr:to>
      <xdr:col>7</xdr:col>
      <xdr:colOff>184150</xdr:colOff>
      <xdr:row>64</xdr:row>
      <xdr:rowOff>63500</xdr:rowOff>
    </xdr:to>
    <xdr:sp macro="" textlink="">
      <xdr:nvSpPr>
        <xdr:cNvPr id="559009" name="AutoShape 129"/>
        <xdr:cNvSpPr>
          <a:spLocks noChangeArrowheads="1"/>
        </xdr:cNvSpPr>
      </xdr:nvSpPr>
      <xdr:spPr bwMode="auto">
        <a:xfrm>
          <a:off x="44958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146050</xdr:rowOff>
    </xdr:from>
    <xdr:to>
      <xdr:col>6</xdr:col>
      <xdr:colOff>0</xdr:colOff>
      <xdr:row>63</xdr:row>
      <xdr:rowOff>158750</xdr:rowOff>
    </xdr:to>
    <xdr:sp macro="" textlink="">
      <xdr:nvSpPr>
        <xdr:cNvPr id="559010" name="Line 130"/>
        <xdr:cNvSpPr>
          <a:spLocks noChangeShapeType="1"/>
        </xdr:cNvSpPr>
      </xdr:nvSpPr>
      <xdr:spPr bwMode="auto">
        <a:xfrm>
          <a:off x="2959100" y="105473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25400</xdr:rowOff>
    </xdr:from>
    <xdr:to>
      <xdr:col>6</xdr:col>
      <xdr:colOff>44450</xdr:colOff>
      <xdr:row>63</xdr:row>
      <xdr:rowOff>127000</xdr:rowOff>
    </xdr:to>
    <xdr:sp macro="" textlink="">
      <xdr:nvSpPr>
        <xdr:cNvPr id="559011" name="AutoShape 131"/>
        <xdr:cNvSpPr>
          <a:spLocks noChangeArrowheads="1"/>
        </xdr:cNvSpPr>
      </xdr:nvSpPr>
      <xdr:spPr bwMode="auto">
        <a:xfrm>
          <a:off x="372745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0</xdr:rowOff>
    </xdr:from>
    <xdr:to>
      <xdr:col>6</xdr:col>
      <xdr:colOff>320671</xdr:colOff>
      <xdr:row>63</xdr:row>
      <xdr:rowOff>38100</xdr:rowOff>
    </xdr:to>
    <xdr:sp macro="" textlink="">
      <xdr:nvSpPr>
        <xdr:cNvPr id="10372" name="Text Box 132"/>
        <xdr:cNvSpPr txBox="1">
          <a:spLocks noChangeArrowheads="1"/>
        </xdr:cNvSpPr>
      </xdr:nvSpPr>
      <xdr:spPr bwMode="auto">
        <a:xfrm>
          <a:off x="3733800" y="1062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3</xdr:col>
      <xdr:colOff>254000</xdr:colOff>
      <xdr:row>63</xdr:row>
      <xdr:rowOff>146050</xdr:rowOff>
    </xdr:from>
    <xdr:to>
      <xdr:col>4</xdr:col>
      <xdr:colOff>444500</xdr:colOff>
      <xdr:row>64</xdr:row>
      <xdr:rowOff>127000</xdr:rowOff>
    </xdr:to>
    <xdr:sp macro="" textlink="">
      <xdr:nvSpPr>
        <xdr:cNvPr id="559013" name="Line 133"/>
        <xdr:cNvSpPr>
          <a:spLocks noChangeShapeType="1"/>
        </xdr:cNvSpPr>
      </xdr:nvSpPr>
      <xdr:spPr bwMode="auto">
        <a:xfrm flipV="1">
          <a:off x="2139950" y="1054735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64</xdr:row>
      <xdr:rowOff>127000</xdr:rowOff>
    </xdr:from>
    <xdr:to>
      <xdr:col>4</xdr:col>
      <xdr:colOff>488950</xdr:colOff>
      <xdr:row>65</xdr:row>
      <xdr:rowOff>63500</xdr:rowOff>
    </xdr:to>
    <xdr:sp macro="" textlink="">
      <xdr:nvSpPr>
        <xdr:cNvPr id="559014" name="AutoShape 134"/>
        <xdr:cNvSpPr>
          <a:spLocks noChangeArrowheads="1"/>
        </xdr:cNvSpPr>
      </xdr:nvSpPr>
      <xdr:spPr bwMode="auto">
        <a:xfrm>
          <a:off x="2908300" y="10693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65</xdr:row>
      <xdr:rowOff>76200</xdr:rowOff>
    </xdr:from>
    <xdr:to>
      <xdr:col>5</xdr:col>
      <xdr:colOff>168275</xdr:colOff>
      <xdr:row>66</xdr:row>
      <xdr:rowOff>108007</xdr:rowOff>
    </xdr:to>
    <xdr:sp macro="" textlink="">
      <xdr:nvSpPr>
        <xdr:cNvPr id="10375" name="Text Box 135"/>
        <xdr:cNvSpPr txBox="1">
          <a:spLocks noChangeArrowheads="1"/>
        </xdr:cNvSpPr>
      </xdr:nvSpPr>
      <xdr:spPr bwMode="auto">
        <a:xfrm>
          <a:off x="2847975"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2</xdr:col>
      <xdr:colOff>69850</xdr:colOff>
      <xdr:row>64</xdr:row>
      <xdr:rowOff>57150</xdr:rowOff>
    </xdr:from>
    <xdr:to>
      <xdr:col>3</xdr:col>
      <xdr:colOff>254000</xdr:colOff>
      <xdr:row>64</xdr:row>
      <xdr:rowOff>127000</xdr:rowOff>
    </xdr:to>
    <xdr:sp macro="" textlink="">
      <xdr:nvSpPr>
        <xdr:cNvPr id="559016" name="Line 136"/>
        <xdr:cNvSpPr>
          <a:spLocks noChangeShapeType="1"/>
        </xdr:cNvSpPr>
      </xdr:nvSpPr>
      <xdr:spPr bwMode="auto">
        <a:xfrm>
          <a:off x="1327150" y="106235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65</xdr:row>
      <xdr:rowOff>38100</xdr:rowOff>
    </xdr:from>
    <xdr:to>
      <xdr:col>3</xdr:col>
      <xdr:colOff>304800</xdr:colOff>
      <xdr:row>65</xdr:row>
      <xdr:rowOff>127000</xdr:rowOff>
    </xdr:to>
    <xdr:sp macro="" textlink="">
      <xdr:nvSpPr>
        <xdr:cNvPr id="559017" name="AutoShape 137"/>
        <xdr:cNvSpPr>
          <a:spLocks noChangeArrowheads="1"/>
        </xdr:cNvSpPr>
      </xdr:nvSpPr>
      <xdr:spPr bwMode="auto">
        <a:xfrm>
          <a:off x="2095500" y="10769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65</xdr:row>
      <xdr:rowOff>146050</xdr:rowOff>
    </xdr:from>
    <xdr:to>
      <xdr:col>3</xdr:col>
      <xdr:colOff>606598</xdr:colOff>
      <xdr:row>67</xdr:row>
      <xdr:rowOff>18933</xdr:rowOff>
    </xdr:to>
    <xdr:sp macro="" textlink="">
      <xdr:nvSpPr>
        <xdr:cNvPr id="10378" name="Text Box 138"/>
        <xdr:cNvSpPr txBox="1">
          <a:spLocks noChangeArrowheads="1"/>
        </xdr:cNvSpPr>
      </xdr:nvSpPr>
      <xdr:spPr bwMode="auto">
        <a:xfrm>
          <a:off x="1952625" y="1129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xdr:from>
      <xdr:col>2</xdr:col>
      <xdr:colOff>25400</xdr:colOff>
      <xdr:row>66</xdr:row>
      <xdr:rowOff>25400</xdr:rowOff>
    </xdr:from>
    <xdr:to>
      <xdr:col>2</xdr:col>
      <xdr:colOff>114300</xdr:colOff>
      <xdr:row>66</xdr:row>
      <xdr:rowOff>127000</xdr:rowOff>
    </xdr:to>
    <xdr:sp macro="" textlink="">
      <xdr:nvSpPr>
        <xdr:cNvPr id="559019" name="AutoShape 139"/>
        <xdr:cNvSpPr>
          <a:spLocks noChangeArrowheads="1"/>
        </xdr:cNvSpPr>
      </xdr:nvSpPr>
      <xdr:spPr bwMode="auto">
        <a:xfrm>
          <a:off x="1282700" y="10922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66</xdr:row>
      <xdr:rowOff>136525</xdr:rowOff>
    </xdr:from>
    <xdr:to>
      <xdr:col>2</xdr:col>
      <xdr:colOff>419067</xdr:colOff>
      <xdr:row>68</xdr:row>
      <xdr:rowOff>9616</xdr:rowOff>
    </xdr:to>
    <xdr:sp macro="" textlink="">
      <xdr:nvSpPr>
        <xdr:cNvPr id="10380" name="Text Box 140"/>
        <xdr:cNvSpPr txBox="1">
          <a:spLocks noChangeArrowheads="1"/>
        </xdr:cNvSpPr>
      </xdr:nvSpPr>
      <xdr:spPr bwMode="auto">
        <a:xfrm>
          <a:off x="1066800" y="1145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editAs="oneCell">
    <xdr:from>
      <xdr:col>7</xdr:col>
      <xdr:colOff>38100</xdr:colOff>
      <xdr:row>70</xdr:row>
      <xdr:rowOff>60325</xdr:rowOff>
    </xdr:from>
    <xdr:to>
      <xdr:col>8</xdr:col>
      <xdr:colOff>107975</xdr:colOff>
      <xdr:row>71</xdr:row>
      <xdr:rowOff>104921</xdr:rowOff>
    </xdr:to>
    <xdr:sp macro="" textlink="">
      <xdr:nvSpPr>
        <xdr:cNvPr id="10381" name="Text Box 141"/>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590618</xdr:colOff>
      <xdr:row>71</xdr:row>
      <xdr:rowOff>104921</xdr:rowOff>
    </xdr:to>
    <xdr:sp macro="" textlink="">
      <xdr:nvSpPr>
        <xdr:cNvPr id="10382" name="Text Box 142"/>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415925</xdr:colOff>
      <xdr:row>71</xdr:row>
      <xdr:rowOff>104921</xdr:rowOff>
    </xdr:to>
    <xdr:sp macro="" textlink="">
      <xdr:nvSpPr>
        <xdr:cNvPr id="10383" name="Text Box 143"/>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70</xdr:row>
      <xdr:rowOff>60325</xdr:rowOff>
    </xdr:from>
    <xdr:to>
      <xdr:col>4</xdr:col>
      <xdr:colOff>212774</xdr:colOff>
      <xdr:row>71</xdr:row>
      <xdr:rowOff>104921</xdr:rowOff>
    </xdr:to>
    <xdr:sp macro="" textlink="">
      <xdr:nvSpPr>
        <xdr:cNvPr id="10384" name="Text Box 144"/>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38152</xdr:colOff>
      <xdr:row>71</xdr:row>
      <xdr:rowOff>104921</xdr:rowOff>
    </xdr:to>
    <xdr:sp macro="" textlink="">
      <xdr:nvSpPr>
        <xdr:cNvPr id="10385" name="Text Box 145"/>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64</xdr:row>
      <xdr:rowOff>101600</xdr:rowOff>
    </xdr:from>
    <xdr:to>
      <xdr:col>7</xdr:col>
      <xdr:colOff>184150</xdr:colOff>
      <xdr:row>65</xdr:row>
      <xdr:rowOff>38100</xdr:rowOff>
    </xdr:to>
    <xdr:sp macro="" textlink="">
      <xdr:nvSpPr>
        <xdr:cNvPr id="559026" name="Oval 146"/>
        <xdr:cNvSpPr>
          <a:spLocks noChangeArrowheads="1"/>
        </xdr:cNvSpPr>
      </xdr:nvSpPr>
      <xdr:spPr bwMode="auto">
        <a:xfrm>
          <a:off x="4495800" y="10668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64</xdr:row>
      <xdr:rowOff>104775</xdr:rowOff>
    </xdr:from>
    <xdr:to>
      <xdr:col>8</xdr:col>
      <xdr:colOff>288925</xdr:colOff>
      <xdr:row>65</xdr:row>
      <xdr:rowOff>136582</xdr:rowOff>
    </xdr:to>
    <xdr:sp macro="" textlink="">
      <xdr:nvSpPr>
        <xdr:cNvPr id="10387" name="財政構造の弾力性該当値テキスト"/>
        <xdr:cNvSpPr txBox="1">
          <a:spLocks noChangeArrowheads="1"/>
        </xdr:cNvSpPr>
      </xdr:nvSpPr>
      <xdr:spPr bwMode="auto">
        <a:xfrm>
          <a:off x="5038725" y="1107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89.2</a:t>
          </a:r>
        </a:p>
      </xdr:txBody>
    </xdr:sp>
    <xdr:clientData/>
  </xdr:twoCellAnchor>
  <xdr:twoCellAnchor>
    <xdr:from>
      <xdr:col>5</xdr:col>
      <xdr:colOff>584200</xdr:colOff>
      <xdr:row>63</xdr:row>
      <xdr:rowOff>107950</xdr:rowOff>
    </xdr:from>
    <xdr:to>
      <xdr:col>6</xdr:col>
      <xdr:colOff>44450</xdr:colOff>
      <xdr:row>64</xdr:row>
      <xdr:rowOff>38100</xdr:rowOff>
    </xdr:to>
    <xdr:sp macro="" textlink="">
      <xdr:nvSpPr>
        <xdr:cNvPr id="559028" name="Oval 148"/>
        <xdr:cNvSpPr>
          <a:spLocks noChangeArrowheads="1"/>
        </xdr:cNvSpPr>
      </xdr:nvSpPr>
      <xdr:spPr bwMode="auto">
        <a:xfrm>
          <a:off x="3727450" y="10509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64</xdr:row>
      <xdr:rowOff>57150</xdr:rowOff>
    </xdr:from>
    <xdr:to>
      <xdr:col>6</xdr:col>
      <xdr:colOff>320671</xdr:colOff>
      <xdr:row>65</xdr:row>
      <xdr:rowOff>88754</xdr:rowOff>
    </xdr:to>
    <xdr:sp macro="" textlink="">
      <xdr:nvSpPr>
        <xdr:cNvPr id="10389" name="Text Box 149"/>
        <xdr:cNvSpPr txBox="1">
          <a:spLocks noChangeArrowheads="1"/>
        </xdr:cNvSpPr>
      </xdr:nvSpPr>
      <xdr:spPr bwMode="auto">
        <a:xfrm>
          <a:off x="3733800" y="11029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4</xdr:col>
      <xdr:colOff>393700</xdr:colOff>
      <xdr:row>63</xdr:row>
      <xdr:rowOff>101600</xdr:rowOff>
    </xdr:from>
    <xdr:to>
      <xdr:col>4</xdr:col>
      <xdr:colOff>488950</xdr:colOff>
      <xdr:row>64</xdr:row>
      <xdr:rowOff>38100</xdr:rowOff>
    </xdr:to>
    <xdr:sp macro="" textlink="">
      <xdr:nvSpPr>
        <xdr:cNvPr id="559030" name="Oval 150"/>
        <xdr:cNvSpPr>
          <a:spLocks noChangeArrowheads="1"/>
        </xdr:cNvSpPr>
      </xdr:nvSpPr>
      <xdr:spPr bwMode="auto">
        <a:xfrm>
          <a:off x="2908300" y="1050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62</xdr:row>
      <xdr:rowOff>76200</xdr:rowOff>
    </xdr:from>
    <xdr:to>
      <xdr:col>5</xdr:col>
      <xdr:colOff>168275</xdr:colOff>
      <xdr:row>63</xdr:row>
      <xdr:rowOff>108007</xdr:rowOff>
    </xdr:to>
    <xdr:sp macro="" textlink="">
      <xdr:nvSpPr>
        <xdr:cNvPr id="10391" name="Text Box 151"/>
        <xdr:cNvSpPr txBox="1">
          <a:spLocks noChangeArrowheads="1"/>
        </xdr:cNvSpPr>
      </xdr:nvSpPr>
      <xdr:spPr bwMode="auto">
        <a:xfrm>
          <a:off x="284797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3</xdr:col>
      <xdr:colOff>209550</xdr:colOff>
      <xdr:row>64</xdr:row>
      <xdr:rowOff>82550</xdr:rowOff>
    </xdr:from>
    <xdr:to>
      <xdr:col>3</xdr:col>
      <xdr:colOff>304800</xdr:colOff>
      <xdr:row>65</xdr:row>
      <xdr:rowOff>19050</xdr:rowOff>
    </xdr:to>
    <xdr:sp macro="" textlink="">
      <xdr:nvSpPr>
        <xdr:cNvPr id="559032" name="Oval 152"/>
        <xdr:cNvSpPr>
          <a:spLocks noChangeArrowheads="1"/>
        </xdr:cNvSpPr>
      </xdr:nvSpPr>
      <xdr:spPr bwMode="auto">
        <a:xfrm>
          <a:off x="2095500" y="1064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57150</xdr:rowOff>
    </xdr:from>
    <xdr:to>
      <xdr:col>3</xdr:col>
      <xdr:colOff>606598</xdr:colOff>
      <xdr:row>64</xdr:row>
      <xdr:rowOff>88957</xdr:rowOff>
    </xdr:to>
    <xdr:sp macro="" textlink="">
      <xdr:nvSpPr>
        <xdr:cNvPr id="10393" name="Text Box 153"/>
        <xdr:cNvSpPr txBox="1">
          <a:spLocks noChangeArrowheads="1"/>
        </xdr:cNvSpPr>
      </xdr:nvSpPr>
      <xdr:spPr bwMode="auto">
        <a:xfrm>
          <a:off x="195262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88.9</a:t>
          </a:r>
        </a:p>
      </xdr:txBody>
    </xdr:sp>
    <xdr:clientData/>
  </xdr:twoCellAnchor>
  <xdr:twoCellAnchor>
    <xdr:from>
      <xdr:col>2</xdr:col>
      <xdr:colOff>25400</xdr:colOff>
      <xdr:row>64</xdr:row>
      <xdr:rowOff>0</xdr:rowOff>
    </xdr:from>
    <xdr:to>
      <xdr:col>2</xdr:col>
      <xdr:colOff>114300</xdr:colOff>
      <xdr:row>64</xdr:row>
      <xdr:rowOff>101600</xdr:rowOff>
    </xdr:to>
    <xdr:sp macro="" textlink="">
      <xdr:nvSpPr>
        <xdr:cNvPr id="559034" name="Oval 154"/>
        <xdr:cNvSpPr>
          <a:spLocks noChangeArrowheads="1"/>
        </xdr:cNvSpPr>
      </xdr:nvSpPr>
      <xdr:spPr bwMode="auto">
        <a:xfrm>
          <a:off x="1282700" y="10566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136525</xdr:rowOff>
    </xdr:from>
    <xdr:to>
      <xdr:col>2</xdr:col>
      <xdr:colOff>419067</xdr:colOff>
      <xdr:row>64</xdr:row>
      <xdr:rowOff>9616</xdr:rowOff>
    </xdr:to>
    <xdr:sp macro="" textlink="">
      <xdr:nvSpPr>
        <xdr:cNvPr id="10395" name="Text Box 155"/>
        <xdr:cNvSpPr txBox="1">
          <a:spLocks noChangeArrowheads="1"/>
        </xdr:cNvSpPr>
      </xdr:nvSpPr>
      <xdr:spPr bwMode="auto">
        <a:xfrm>
          <a:off x="1066800"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87.9</a:t>
          </a:r>
        </a:p>
      </xdr:txBody>
    </xdr:sp>
    <xdr:clientData/>
  </xdr:twoCellAnchor>
  <xdr:twoCellAnchor>
    <xdr:from>
      <xdr:col>1</xdr:col>
      <xdr:colOff>69850</xdr:colOff>
      <xdr:row>73</xdr:row>
      <xdr:rowOff>117475</xdr:rowOff>
    </xdr:from>
    <xdr:to>
      <xdr:col>8</xdr:col>
      <xdr:colOff>327012</xdr:colOff>
      <xdr:row>75</xdr:row>
      <xdr:rowOff>88900</xdr:rowOff>
    </xdr:to>
    <xdr:sp macro="" textlink="">
      <xdr:nvSpPr>
        <xdr:cNvPr id="10396" name="Rectangle 156"/>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142875</xdr:rowOff>
    </xdr:from>
    <xdr:to>
      <xdr:col>6</xdr:col>
      <xdr:colOff>73023</xdr:colOff>
      <xdr:row>77</xdr:row>
      <xdr:rowOff>22332</xdr:rowOff>
    </xdr:to>
    <xdr:sp macro="" textlink="">
      <xdr:nvSpPr>
        <xdr:cNvPr id="10397" name="Text Box 157"/>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123825</xdr:rowOff>
    </xdr:from>
    <xdr:to>
      <xdr:col>8</xdr:col>
      <xdr:colOff>139671</xdr:colOff>
      <xdr:row>77</xdr:row>
      <xdr:rowOff>57150</xdr:rowOff>
    </xdr:to>
    <xdr:sp macro="" textlink="">
      <xdr:nvSpPr>
        <xdr:cNvPr id="10398" name="Text Box 158"/>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[117,845</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28575</xdr:rowOff>
    </xdr:from>
    <xdr:to>
      <xdr:col>10</xdr:col>
      <xdr:colOff>520688</xdr:colOff>
      <xdr:row>76</xdr:row>
      <xdr:rowOff>107915</xdr:rowOff>
    </xdr:to>
    <xdr:sp macro="" textlink="">
      <xdr:nvSpPr>
        <xdr:cNvPr id="10399" name="Rectangle 159"/>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520688</xdr:colOff>
      <xdr:row>77</xdr:row>
      <xdr:rowOff>127000</xdr:rowOff>
    </xdr:to>
    <xdr:sp macro="" textlink="">
      <xdr:nvSpPr>
        <xdr:cNvPr id="10400" name="Rectangle 160"/>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12/62</a:t>
          </a:r>
        </a:p>
      </xdr:txBody>
    </xdr:sp>
    <xdr:clientData/>
  </xdr:twoCellAnchor>
  <xdr:twoCellAnchor>
    <xdr:from>
      <xdr:col>11</xdr:col>
      <xdr:colOff>3175</xdr:colOff>
      <xdr:row>75</xdr:row>
      <xdr:rowOff>28575</xdr:rowOff>
    </xdr:from>
    <xdr:to>
      <xdr:col>12</xdr:col>
      <xdr:colOff>555511</xdr:colOff>
      <xdr:row>76</xdr:row>
      <xdr:rowOff>107915</xdr:rowOff>
    </xdr:to>
    <xdr:sp macro="" textlink="">
      <xdr:nvSpPr>
        <xdr:cNvPr id="10401" name="Rectangle 161"/>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555511</xdr:colOff>
      <xdr:row>77</xdr:row>
      <xdr:rowOff>127000</xdr:rowOff>
    </xdr:to>
    <xdr:sp macro="" textlink="">
      <xdr:nvSpPr>
        <xdr:cNvPr id="10402" name="Rectangle 162"/>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28575</xdr:rowOff>
    </xdr:from>
    <xdr:to>
      <xdr:col>14</xdr:col>
      <xdr:colOff>625904</xdr:colOff>
      <xdr:row>76</xdr:row>
      <xdr:rowOff>107915</xdr:rowOff>
    </xdr:to>
    <xdr:sp macro="" textlink="">
      <xdr:nvSpPr>
        <xdr:cNvPr id="10403" name="Rectangle 163"/>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14</xdr:col>
      <xdr:colOff>625904</xdr:colOff>
      <xdr:row>77</xdr:row>
      <xdr:rowOff>127000</xdr:rowOff>
    </xdr:to>
    <xdr:sp macro="" textlink="">
      <xdr:nvSpPr>
        <xdr:cNvPr id="10404" name="Rectangle 164"/>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559045" name="Rectangle 165"/>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559046" name="Rectangle 166"/>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78</xdr:row>
      <xdr:rowOff>28575</xdr:rowOff>
    </xdr:from>
    <xdr:to>
      <xdr:col>14</xdr:col>
      <xdr:colOff>212705</xdr:colOff>
      <xdr:row>79</xdr:row>
      <xdr:rowOff>98473</xdr:rowOff>
    </xdr:to>
    <xdr:sp macro="" textlink="">
      <xdr:nvSpPr>
        <xdr:cNvPr id="10407" name="Rectangle 167"/>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625475</xdr:colOff>
      <xdr:row>80</xdr:row>
      <xdr:rowOff>0</xdr:rowOff>
    </xdr:from>
    <xdr:to>
      <xdr:col>17</xdr:col>
      <xdr:colOff>257172</xdr:colOff>
      <xdr:row>91</xdr:row>
      <xdr:rowOff>136538</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200" b="0" i="0" baseline="0">
              <a:solidFill>
                <a:sysClr val="windowText" lastClr="000000"/>
              </a:solidFill>
              <a:latin typeface="+mn-lt"/>
              <a:ea typeface="+mn-ea"/>
              <a:cs typeface="+mn-cs"/>
            </a:rPr>
            <a:t>類似団体平均を下回っているものの、前年度と比較して</a:t>
          </a:r>
          <a:r>
            <a:rPr lang="en-US" altLang="ja-JP" sz="1200" b="0" i="0" baseline="0">
              <a:solidFill>
                <a:sysClr val="windowText" lastClr="000000"/>
              </a:solidFill>
              <a:latin typeface="+mn-lt"/>
              <a:ea typeface="+mn-ea"/>
              <a:cs typeface="+mn-cs"/>
            </a:rPr>
            <a:t>2,671</a:t>
          </a:r>
          <a:r>
            <a:rPr lang="ja-JP" altLang="ja-JP" sz="1200" b="0" i="0" baseline="0">
              <a:solidFill>
                <a:sysClr val="windowText" lastClr="000000"/>
              </a:solidFill>
              <a:latin typeface="+mn-lt"/>
              <a:ea typeface="+mn-ea"/>
              <a:cs typeface="+mn-cs"/>
            </a:rPr>
            <a:t>円増加し悪化している。一部事務組合の人件費・物件費に充てる負担金や公営企業会計の人件費・物件費に充てる繰出金を反映した場合、人口</a:t>
          </a:r>
          <a:r>
            <a:rPr lang="en-US" altLang="ja-JP" sz="1200" b="0" i="0" baseline="0">
              <a:solidFill>
                <a:sysClr val="windowText" lastClr="000000"/>
              </a:solidFill>
              <a:latin typeface="+mn-lt"/>
              <a:ea typeface="+mn-ea"/>
              <a:cs typeface="+mn-cs"/>
            </a:rPr>
            <a:t>1</a:t>
          </a:r>
          <a:r>
            <a:rPr lang="ja-JP" altLang="ja-JP" sz="1200" b="0" i="0" baseline="0">
              <a:solidFill>
                <a:sysClr val="windowText" lastClr="000000"/>
              </a:solidFill>
              <a:latin typeface="+mn-lt"/>
              <a:ea typeface="+mn-ea"/>
              <a:cs typeface="+mn-cs"/>
            </a:rPr>
            <a:t>人当たりの金額はさらに増加することになる。これらの負担金・繰出金を含め、今後も「集中改革プラン」に則した人件費・物件費の適正な水準維持に努める。</a:t>
          </a:r>
          <a:endParaRPr lang="ja-JP" altLang="ja-JP" sz="1200">
            <a:solidFill>
              <a:sysClr val="windowText" lastClr="000000"/>
            </a:solidFill>
          </a:endParaRPr>
        </a:p>
        <a:p>
          <a:pPr rtl="0">
            <a:lnSpc>
              <a:spcPts val="1500"/>
            </a:lnSpc>
          </a:pPr>
          <a:r>
            <a:rPr lang="en-US" altLang="ja-JP" sz="1200" b="0" i="0" baseline="0">
              <a:solidFill>
                <a:sysClr val="windowText" lastClr="000000"/>
              </a:solidFill>
              <a:latin typeface="+mn-lt"/>
              <a:ea typeface="+mn-ea"/>
              <a:cs typeface="+mn-cs"/>
            </a:rPr>
            <a:t>※</a:t>
          </a:r>
          <a:r>
            <a:rPr lang="ja-JP" altLang="ja-JP" sz="1200" b="0" i="0" baseline="0">
              <a:solidFill>
                <a:sysClr val="windowText" lastClr="000000"/>
              </a:solidFill>
              <a:latin typeface="+mn-lt"/>
              <a:ea typeface="+mn-ea"/>
              <a:cs typeface="+mn-cs"/>
            </a:rPr>
            <a:t>人件費・物件費等</a:t>
          </a:r>
          <a:endParaRPr lang="ja-JP" altLang="ja-JP" sz="1200">
            <a:solidFill>
              <a:sysClr val="windowText" lastClr="000000"/>
            </a:solidFill>
          </a:endParaRPr>
        </a:p>
        <a:p>
          <a:pPr rtl="0">
            <a:lnSpc>
              <a:spcPts val="1500"/>
            </a:lnSpc>
          </a:pPr>
          <a:r>
            <a:rPr lang="ja-JP" altLang="ja-JP" sz="1200" b="0" i="0" baseline="0">
              <a:solidFill>
                <a:sysClr val="windowText" lastClr="000000"/>
              </a:solidFill>
              <a:latin typeface="+mn-lt"/>
              <a:ea typeface="+mn-ea"/>
              <a:cs typeface="+mn-cs"/>
            </a:rPr>
            <a:t>　 人件費、物件費及び維持補修費の合計である。ただし人件費には</a:t>
          </a:r>
          <a:r>
            <a:rPr lang="ja-JP" altLang="en-US" sz="1200" b="0" i="0" baseline="0">
              <a:solidFill>
                <a:sysClr val="windowText" lastClr="000000"/>
              </a:solidFill>
              <a:latin typeface="+mn-lt"/>
              <a:ea typeface="+mn-ea"/>
              <a:cs typeface="+mn-cs"/>
            </a:rPr>
            <a:t>事業費</a:t>
          </a:r>
          <a:r>
            <a:rPr lang="ja-JP" altLang="ja-JP" sz="1200" b="0" i="0" baseline="0">
              <a:solidFill>
                <a:sysClr val="windowText" lastClr="000000"/>
              </a:solidFill>
              <a:latin typeface="+mn-lt"/>
              <a:ea typeface="+mn-ea"/>
              <a:cs typeface="+mn-cs"/>
            </a:rPr>
            <a:t>支弁人</a:t>
          </a:r>
          <a:endParaRPr lang="en-US" altLang="ja-JP" sz="1200" b="0" i="0" baseline="0">
            <a:solidFill>
              <a:sysClr val="windowText" lastClr="000000"/>
            </a:solidFill>
            <a:latin typeface="+mn-lt"/>
            <a:ea typeface="+mn-ea"/>
            <a:cs typeface="+mn-cs"/>
          </a:endParaRPr>
        </a:p>
        <a:p>
          <a:pPr rtl="0">
            <a:lnSpc>
              <a:spcPts val="1400"/>
            </a:lnSpc>
          </a:pPr>
          <a:r>
            <a:rPr lang="ja-JP" altLang="en-US"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件費を含み退職金は含まない。</a:t>
          </a:r>
          <a:endParaRPr lang="ja-JP" altLang="ja-JP" sz="1200">
            <a:solidFill>
              <a:sysClr val="windowText" lastClr="000000"/>
            </a:solidFill>
          </a:endParaRPr>
        </a:p>
      </xdr:txBody>
    </xdr:sp>
    <xdr:clientData/>
  </xdr:twoCellAnchor>
  <xdr:oneCellAnchor>
    <xdr:from>
      <xdr:col>1</xdr:col>
      <xdr:colOff>73025</xdr:colOff>
      <xdr:row>77</xdr:row>
      <xdr:rowOff>57150</xdr:rowOff>
    </xdr:from>
    <xdr:ext cx="183640" cy="151836"/>
    <xdr:sp macro="" textlink="">
      <xdr:nvSpPr>
        <xdr:cNvPr id="10409" name="Text Box 169"/>
        <xdr:cNvSpPr txBox="1">
          <a:spLocks noChangeArrowheads="1"/>
        </xdr:cNvSpPr>
      </xdr:nvSpPr>
      <xdr:spPr bwMode="auto">
        <a:xfrm>
          <a:off x="698954" y="12630150"/>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559050" name="Line 170"/>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69875</xdr:colOff>
      <xdr:row>92</xdr:row>
      <xdr:rowOff>127000</xdr:rowOff>
    </xdr:to>
    <xdr:sp macro="" textlink="">
      <xdr:nvSpPr>
        <xdr:cNvPr id="10411" name="Text Box 171"/>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559052" name="Line 172"/>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69875</xdr:colOff>
      <xdr:row>89</xdr:row>
      <xdr:rowOff>161925</xdr:rowOff>
    </xdr:to>
    <xdr:sp macro="" textlink="">
      <xdr:nvSpPr>
        <xdr:cNvPr id="10413" name="Text Box 173"/>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559054" name="Line 174"/>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69875</xdr:colOff>
      <xdr:row>87</xdr:row>
      <xdr:rowOff>22342</xdr:rowOff>
    </xdr:to>
    <xdr:sp macro="" textlink="">
      <xdr:nvSpPr>
        <xdr:cNvPr id="10415" name="Text Box 175"/>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559056" name="Line 176"/>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69875</xdr:colOff>
      <xdr:row>84</xdr:row>
      <xdr:rowOff>57150</xdr:rowOff>
    </xdr:to>
    <xdr:sp macro="" textlink="">
      <xdr:nvSpPr>
        <xdr:cNvPr id="10417" name="Text Box 177"/>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559058" name="Line 178"/>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69875</xdr:colOff>
      <xdr:row>81</xdr:row>
      <xdr:rowOff>85871</xdr:rowOff>
    </xdr:to>
    <xdr:sp macro="" textlink="">
      <xdr:nvSpPr>
        <xdr:cNvPr id="10419" name="Text Box 179"/>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559060" name="Line 180"/>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69875</xdr:colOff>
      <xdr:row>78</xdr:row>
      <xdr:rowOff>123971</xdr:rowOff>
    </xdr:to>
    <xdr:sp macro="" textlink="">
      <xdr:nvSpPr>
        <xdr:cNvPr id="10421" name="Text Box 181"/>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55906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101600</xdr:rowOff>
    </xdr:from>
    <xdr:to>
      <xdr:col>7</xdr:col>
      <xdr:colOff>139700</xdr:colOff>
      <xdr:row>89</xdr:row>
      <xdr:rowOff>139700</xdr:rowOff>
    </xdr:to>
    <xdr:sp macro="" textlink="">
      <xdr:nvSpPr>
        <xdr:cNvPr id="559063" name="Line 183"/>
        <xdr:cNvSpPr>
          <a:spLocks noChangeShapeType="1"/>
        </xdr:cNvSpPr>
      </xdr:nvSpPr>
      <xdr:spPr bwMode="auto">
        <a:xfrm flipV="1">
          <a:off x="4540250" y="133096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142875</xdr:rowOff>
    </xdr:from>
    <xdr:to>
      <xdr:col>8</xdr:col>
      <xdr:colOff>288925</xdr:colOff>
      <xdr:row>91</xdr:row>
      <xdr:rowOff>3292</xdr:rowOff>
    </xdr:to>
    <xdr:sp macro="" textlink="">
      <xdr:nvSpPr>
        <xdr:cNvPr id="10424" name="人件費・物件費等の状況最小値テキスト"/>
        <xdr:cNvSpPr txBox="1">
          <a:spLocks noChangeArrowheads="1"/>
        </xdr:cNvSpPr>
      </xdr:nvSpPr>
      <xdr:spPr bwMode="auto">
        <a:xfrm>
          <a:off x="5038725" y="1540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257,699</a:t>
          </a:r>
        </a:p>
      </xdr:txBody>
    </xdr:sp>
    <xdr:clientData/>
  </xdr:twoCellAnchor>
  <xdr:twoCellAnchor>
    <xdr:from>
      <xdr:col>7</xdr:col>
      <xdr:colOff>63500</xdr:colOff>
      <xdr:row>89</xdr:row>
      <xdr:rowOff>139700</xdr:rowOff>
    </xdr:from>
    <xdr:to>
      <xdr:col>7</xdr:col>
      <xdr:colOff>222250</xdr:colOff>
      <xdr:row>89</xdr:row>
      <xdr:rowOff>139700</xdr:rowOff>
    </xdr:to>
    <xdr:sp macro="" textlink="">
      <xdr:nvSpPr>
        <xdr:cNvPr id="559065" name="Line 185"/>
        <xdr:cNvSpPr>
          <a:spLocks noChangeShapeType="1"/>
        </xdr:cNvSpPr>
      </xdr:nvSpPr>
      <xdr:spPr bwMode="auto">
        <a:xfrm>
          <a:off x="4464050" y="14833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41275</xdr:rowOff>
    </xdr:from>
    <xdr:to>
      <xdr:col>8</xdr:col>
      <xdr:colOff>288925</xdr:colOff>
      <xdr:row>80</xdr:row>
      <xdr:rowOff>79375</xdr:rowOff>
    </xdr:to>
    <xdr:sp macro="" textlink="">
      <xdr:nvSpPr>
        <xdr:cNvPr id="10426" name="人件費・物件費等の状況最大値テキスト"/>
        <xdr:cNvSpPr txBox="1">
          <a:spLocks noChangeArrowheads="1"/>
        </xdr:cNvSpPr>
      </xdr:nvSpPr>
      <xdr:spPr bwMode="auto">
        <a:xfrm>
          <a:off x="5038725" y="1359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93,774</a:t>
          </a:r>
        </a:p>
      </xdr:txBody>
    </xdr:sp>
    <xdr:clientData/>
  </xdr:twoCellAnchor>
  <xdr:twoCellAnchor>
    <xdr:from>
      <xdr:col>7</xdr:col>
      <xdr:colOff>63500</xdr:colOff>
      <xdr:row>80</xdr:row>
      <xdr:rowOff>101600</xdr:rowOff>
    </xdr:from>
    <xdr:to>
      <xdr:col>7</xdr:col>
      <xdr:colOff>222250</xdr:colOff>
      <xdr:row>80</xdr:row>
      <xdr:rowOff>101600</xdr:rowOff>
    </xdr:to>
    <xdr:sp macro="" textlink="">
      <xdr:nvSpPr>
        <xdr:cNvPr id="559067" name="Line 187"/>
        <xdr:cNvSpPr>
          <a:spLocks noChangeShapeType="1"/>
        </xdr:cNvSpPr>
      </xdr:nvSpPr>
      <xdr:spPr bwMode="auto">
        <a:xfrm>
          <a:off x="4464050" y="13309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139700</xdr:rowOff>
    </xdr:from>
    <xdr:to>
      <xdr:col>7</xdr:col>
      <xdr:colOff>139700</xdr:colOff>
      <xdr:row>81</xdr:row>
      <xdr:rowOff>158750</xdr:rowOff>
    </xdr:to>
    <xdr:sp macro="" textlink="">
      <xdr:nvSpPr>
        <xdr:cNvPr id="559068" name="Line 188"/>
        <xdr:cNvSpPr>
          <a:spLocks noChangeShapeType="1"/>
        </xdr:cNvSpPr>
      </xdr:nvSpPr>
      <xdr:spPr bwMode="auto">
        <a:xfrm>
          <a:off x="3771900" y="135128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83</xdr:row>
      <xdr:rowOff>41275</xdr:rowOff>
    </xdr:from>
    <xdr:to>
      <xdr:col>8</xdr:col>
      <xdr:colOff>288925</xdr:colOff>
      <xdr:row>84</xdr:row>
      <xdr:rowOff>79375</xdr:rowOff>
    </xdr:to>
    <xdr:sp macro="" textlink="">
      <xdr:nvSpPr>
        <xdr:cNvPr id="10429" name="人件費・物件費等の状況平均値テキスト"/>
        <xdr:cNvSpPr txBox="1">
          <a:spLocks noChangeArrowheads="1"/>
        </xdr:cNvSpPr>
      </xdr:nvSpPr>
      <xdr:spPr bwMode="auto">
        <a:xfrm>
          <a:off x="5038725" y="1427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146,029</a:t>
          </a:r>
        </a:p>
      </xdr:txBody>
    </xdr:sp>
    <xdr:clientData/>
  </xdr:twoCellAnchor>
  <xdr:twoCellAnchor>
    <xdr:from>
      <xdr:col>7</xdr:col>
      <xdr:colOff>95250</xdr:colOff>
      <xdr:row>83</xdr:row>
      <xdr:rowOff>44450</xdr:rowOff>
    </xdr:from>
    <xdr:to>
      <xdr:col>7</xdr:col>
      <xdr:colOff>184150</xdr:colOff>
      <xdr:row>83</xdr:row>
      <xdr:rowOff>133350</xdr:rowOff>
    </xdr:to>
    <xdr:sp macro="" textlink="">
      <xdr:nvSpPr>
        <xdr:cNvPr id="559070" name="AutoShape 190"/>
        <xdr:cNvSpPr>
          <a:spLocks noChangeArrowheads="1"/>
        </xdr:cNvSpPr>
      </xdr:nvSpPr>
      <xdr:spPr bwMode="auto">
        <a:xfrm>
          <a:off x="4495800" y="137477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107950</xdr:rowOff>
    </xdr:from>
    <xdr:to>
      <xdr:col>6</xdr:col>
      <xdr:colOff>0</xdr:colOff>
      <xdr:row>81</xdr:row>
      <xdr:rowOff>139700</xdr:rowOff>
    </xdr:to>
    <xdr:sp macro="" textlink="">
      <xdr:nvSpPr>
        <xdr:cNvPr id="559071" name="Line 191"/>
        <xdr:cNvSpPr>
          <a:spLocks noChangeShapeType="1"/>
        </xdr:cNvSpPr>
      </xdr:nvSpPr>
      <xdr:spPr bwMode="auto">
        <a:xfrm>
          <a:off x="2959100" y="134810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38100</xdr:rowOff>
    </xdr:from>
    <xdr:to>
      <xdr:col>6</xdr:col>
      <xdr:colOff>44450</xdr:colOff>
      <xdr:row>83</xdr:row>
      <xdr:rowOff>127000</xdr:rowOff>
    </xdr:to>
    <xdr:sp macro="" textlink="">
      <xdr:nvSpPr>
        <xdr:cNvPr id="559072" name="AutoShape 192"/>
        <xdr:cNvSpPr>
          <a:spLocks noChangeArrowheads="1"/>
        </xdr:cNvSpPr>
      </xdr:nvSpPr>
      <xdr:spPr bwMode="auto">
        <a:xfrm>
          <a:off x="3727450" y="13741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83</xdr:row>
      <xdr:rowOff>146050</xdr:rowOff>
    </xdr:from>
    <xdr:to>
      <xdr:col>6</xdr:col>
      <xdr:colOff>320671</xdr:colOff>
      <xdr:row>85</xdr:row>
      <xdr:rowOff>18933</xdr:rowOff>
    </xdr:to>
    <xdr:sp macro="" textlink="">
      <xdr:nvSpPr>
        <xdr:cNvPr id="10433" name="Text Box 193"/>
        <xdr:cNvSpPr txBox="1">
          <a:spLocks noChangeArrowheads="1"/>
        </xdr:cNvSpPr>
      </xdr:nvSpPr>
      <xdr:spPr bwMode="auto">
        <a:xfrm>
          <a:off x="3733800" y="1438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3</xdr:col>
      <xdr:colOff>254000</xdr:colOff>
      <xdr:row>81</xdr:row>
      <xdr:rowOff>82550</xdr:rowOff>
    </xdr:from>
    <xdr:to>
      <xdr:col>4</xdr:col>
      <xdr:colOff>444500</xdr:colOff>
      <xdr:row>81</xdr:row>
      <xdr:rowOff>107950</xdr:rowOff>
    </xdr:to>
    <xdr:sp macro="" textlink="">
      <xdr:nvSpPr>
        <xdr:cNvPr id="559074" name="Line 194"/>
        <xdr:cNvSpPr>
          <a:spLocks noChangeShapeType="1"/>
        </xdr:cNvSpPr>
      </xdr:nvSpPr>
      <xdr:spPr bwMode="auto">
        <a:xfrm>
          <a:off x="2139950" y="134556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25400</xdr:rowOff>
    </xdr:from>
    <xdr:to>
      <xdr:col>4</xdr:col>
      <xdr:colOff>488950</xdr:colOff>
      <xdr:row>83</xdr:row>
      <xdr:rowOff>114300</xdr:rowOff>
    </xdr:to>
    <xdr:sp macro="" textlink="">
      <xdr:nvSpPr>
        <xdr:cNvPr id="559075" name="AutoShape 195"/>
        <xdr:cNvSpPr>
          <a:spLocks noChangeArrowheads="1"/>
        </xdr:cNvSpPr>
      </xdr:nvSpPr>
      <xdr:spPr bwMode="auto">
        <a:xfrm>
          <a:off x="2908300" y="1372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83</xdr:row>
      <xdr:rowOff>136525</xdr:rowOff>
    </xdr:from>
    <xdr:to>
      <xdr:col>5</xdr:col>
      <xdr:colOff>168275</xdr:colOff>
      <xdr:row>85</xdr:row>
      <xdr:rowOff>9616</xdr:rowOff>
    </xdr:to>
    <xdr:sp macro="" textlink="">
      <xdr:nvSpPr>
        <xdr:cNvPr id="10436" name="Text Box 196"/>
        <xdr:cNvSpPr txBox="1">
          <a:spLocks noChangeArrowheads="1"/>
        </xdr:cNvSpPr>
      </xdr:nvSpPr>
      <xdr:spPr bwMode="auto">
        <a:xfrm>
          <a:off x="284797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2</xdr:col>
      <xdr:colOff>69850</xdr:colOff>
      <xdr:row>81</xdr:row>
      <xdr:rowOff>82550</xdr:rowOff>
    </xdr:from>
    <xdr:to>
      <xdr:col>3</xdr:col>
      <xdr:colOff>254000</xdr:colOff>
      <xdr:row>81</xdr:row>
      <xdr:rowOff>101600</xdr:rowOff>
    </xdr:to>
    <xdr:sp macro="" textlink="">
      <xdr:nvSpPr>
        <xdr:cNvPr id="559077" name="Line 197"/>
        <xdr:cNvSpPr>
          <a:spLocks noChangeShapeType="1"/>
        </xdr:cNvSpPr>
      </xdr:nvSpPr>
      <xdr:spPr bwMode="auto">
        <a:xfrm flipV="1">
          <a:off x="1327150" y="13455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101600</xdr:rowOff>
    </xdr:from>
    <xdr:to>
      <xdr:col>3</xdr:col>
      <xdr:colOff>304800</xdr:colOff>
      <xdr:row>83</xdr:row>
      <xdr:rowOff>38100</xdr:rowOff>
    </xdr:to>
    <xdr:sp macro="" textlink="">
      <xdr:nvSpPr>
        <xdr:cNvPr id="559078" name="AutoShape 198"/>
        <xdr:cNvSpPr>
          <a:spLocks noChangeArrowheads="1"/>
        </xdr:cNvSpPr>
      </xdr:nvSpPr>
      <xdr:spPr bwMode="auto">
        <a:xfrm>
          <a:off x="20955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83</xdr:row>
      <xdr:rowOff>41275</xdr:rowOff>
    </xdr:from>
    <xdr:to>
      <xdr:col>3</xdr:col>
      <xdr:colOff>606598</xdr:colOff>
      <xdr:row>84</xdr:row>
      <xdr:rowOff>79375</xdr:rowOff>
    </xdr:to>
    <xdr:sp macro="" textlink="">
      <xdr:nvSpPr>
        <xdr:cNvPr id="10439" name="Text Box 199"/>
        <xdr:cNvSpPr txBox="1">
          <a:spLocks noChangeArrowheads="1"/>
        </xdr:cNvSpPr>
      </xdr:nvSpPr>
      <xdr:spPr bwMode="auto">
        <a:xfrm>
          <a:off x="195262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xdr:from>
      <xdr:col>2</xdr:col>
      <xdr:colOff>25400</xdr:colOff>
      <xdr:row>82</xdr:row>
      <xdr:rowOff>139700</xdr:rowOff>
    </xdr:from>
    <xdr:to>
      <xdr:col>2</xdr:col>
      <xdr:colOff>114300</xdr:colOff>
      <xdr:row>83</xdr:row>
      <xdr:rowOff>63500</xdr:rowOff>
    </xdr:to>
    <xdr:sp macro="" textlink="">
      <xdr:nvSpPr>
        <xdr:cNvPr id="559080" name="AutoShape 200"/>
        <xdr:cNvSpPr>
          <a:spLocks noChangeArrowheads="1"/>
        </xdr:cNvSpPr>
      </xdr:nvSpPr>
      <xdr:spPr bwMode="auto">
        <a:xfrm>
          <a:off x="12827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83</xdr:row>
      <xdr:rowOff>79375</xdr:rowOff>
    </xdr:from>
    <xdr:to>
      <xdr:col>2</xdr:col>
      <xdr:colOff>419067</xdr:colOff>
      <xdr:row>84</xdr:row>
      <xdr:rowOff>117475</xdr:rowOff>
    </xdr:to>
    <xdr:sp macro="" textlink="">
      <xdr:nvSpPr>
        <xdr:cNvPr id="10441" name="Text Box 201"/>
        <xdr:cNvSpPr txBox="1">
          <a:spLocks noChangeArrowheads="1"/>
        </xdr:cNvSpPr>
      </xdr:nvSpPr>
      <xdr:spPr bwMode="auto">
        <a:xfrm>
          <a:off x="1066800"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138,155</a:t>
          </a:r>
        </a:p>
      </xdr:txBody>
    </xdr:sp>
    <xdr:clientData/>
  </xdr:twoCellAnchor>
  <xdr:twoCellAnchor editAs="oneCell">
    <xdr:from>
      <xdr:col>7</xdr:col>
      <xdr:colOff>38100</xdr:colOff>
      <xdr:row>92</xdr:row>
      <xdr:rowOff>104775</xdr:rowOff>
    </xdr:from>
    <xdr:to>
      <xdr:col>8</xdr:col>
      <xdr:colOff>107975</xdr:colOff>
      <xdr:row>93</xdr:row>
      <xdr:rowOff>136582</xdr:rowOff>
    </xdr:to>
    <xdr:sp macro="" textlink="">
      <xdr:nvSpPr>
        <xdr:cNvPr id="10442" name="Text Box 202"/>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104775</xdr:rowOff>
    </xdr:from>
    <xdr:to>
      <xdr:col>6</xdr:col>
      <xdr:colOff>590618</xdr:colOff>
      <xdr:row>93</xdr:row>
      <xdr:rowOff>136582</xdr:rowOff>
    </xdr:to>
    <xdr:sp macro="" textlink="">
      <xdr:nvSpPr>
        <xdr:cNvPr id="10443" name="Text Box 203"/>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104775</xdr:rowOff>
    </xdr:from>
    <xdr:to>
      <xdr:col>5</xdr:col>
      <xdr:colOff>415925</xdr:colOff>
      <xdr:row>93</xdr:row>
      <xdr:rowOff>136582</xdr:rowOff>
    </xdr:to>
    <xdr:sp macro="" textlink="">
      <xdr:nvSpPr>
        <xdr:cNvPr id="10444" name="Text Box 204"/>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92</xdr:row>
      <xdr:rowOff>104775</xdr:rowOff>
    </xdr:from>
    <xdr:to>
      <xdr:col>4</xdr:col>
      <xdr:colOff>212774</xdr:colOff>
      <xdr:row>93</xdr:row>
      <xdr:rowOff>136582</xdr:rowOff>
    </xdr:to>
    <xdr:sp macro="" textlink="">
      <xdr:nvSpPr>
        <xdr:cNvPr id="10445" name="Text Box 205"/>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104775</xdr:rowOff>
    </xdr:from>
    <xdr:to>
      <xdr:col>3</xdr:col>
      <xdr:colOff>38152</xdr:colOff>
      <xdr:row>93</xdr:row>
      <xdr:rowOff>136582</xdr:rowOff>
    </xdr:to>
    <xdr:sp macro="" textlink="">
      <xdr:nvSpPr>
        <xdr:cNvPr id="10446" name="Text Box 206"/>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107950</xdr:rowOff>
    </xdr:from>
    <xdr:to>
      <xdr:col>7</xdr:col>
      <xdr:colOff>184150</xdr:colOff>
      <xdr:row>82</xdr:row>
      <xdr:rowOff>44450</xdr:rowOff>
    </xdr:to>
    <xdr:sp macro="" textlink="">
      <xdr:nvSpPr>
        <xdr:cNvPr id="559087" name="Oval 207"/>
        <xdr:cNvSpPr>
          <a:spLocks noChangeArrowheads="1"/>
        </xdr:cNvSpPr>
      </xdr:nvSpPr>
      <xdr:spPr bwMode="auto">
        <a:xfrm>
          <a:off x="4495800" y="13481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155575</xdr:rowOff>
    </xdr:from>
    <xdr:to>
      <xdr:col>8</xdr:col>
      <xdr:colOff>288925</xdr:colOff>
      <xdr:row>82</xdr:row>
      <xdr:rowOff>28666</xdr:rowOff>
    </xdr:to>
    <xdr:sp macro="" textlink="">
      <xdr:nvSpPr>
        <xdr:cNvPr id="10448" name="人件費・物件費等の状況該当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117,845</a:t>
          </a:r>
        </a:p>
      </xdr:txBody>
    </xdr:sp>
    <xdr:clientData/>
  </xdr:twoCellAnchor>
  <xdr:twoCellAnchor>
    <xdr:from>
      <xdr:col>5</xdr:col>
      <xdr:colOff>584200</xdr:colOff>
      <xdr:row>81</xdr:row>
      <xdr:rowOff>82550</xdr:rowOff>
    </xdr:from>
    <xdr:to>
      <xdr:col>6</xdr:col>
      <xdr:colOff>44450</xdr:colOff>
      <xdr:row>82</xdr:row>
      <xdr:rowOff>19050</xdr:rowOff>
    </xdr:to>
    <xdr:sp macro="" textlink="">
      <xdr:nvSpPr>
        <xdr:cNvPr id="559089" name="Oval 209"/>
        <xdr:cNvSpPr>
          <a:spLocks noChangeArrowheads="1"/>
        </xdr:cNvSpPr>
      </xdr:nvSpPr>
      <xdr:spPr bwMode="auto">
        <a:xfrm>
          <a:off x="3727450" y="1345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57150</xdr:rowOff>
    </xdr:from>
    <xdr:to>
      <xdr:col>6</xdr:col>
      <xdr:colOff>320671</xdr:colOff>
      <xdr:row>81</xdr:row>
      <xdr:rowOff>88957</xdr:rowOff>
    </xdr:to>
    <xdr:sp macro="" textlink="">
      <xdr:nvSpPr>
        <xdr:cNvPr id="10450" name="Text Box 210"/>
        <xdr:cNvSpPr txBox="1">
          <a:spLocks noChangeArrowheads="1"/>
        </xdr:cNvSpPr>
      </xdr:nvSpPr>
      <xdr:spPr bwMode="auto">
        <a:xfrm>
          <a:off x="3733800" y="1377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115,174</a:t>
          </a:r>
        </a:p>
      </xdr:txBody>
    </xdr:sp>
    <xdr:clientData/>
  </xdr:twoCellAnchor>
  <xdr:twoCellAnchor>
    <xdr:from>
      <xdr:col>4</xdr:col>
      <xdr:colOff>393700</xdr:colOff>
      <xdr:row>81</xdr:row>
      <xdr:rowOff>57150</xdr:rowOff>
    </xdr:from>
    <xdr:to>
      <xdr:col>4</xdr:col>
      <xdr:colOff>488950</xdr:colOff>
      <xdr:row>81</xdr:row>
      <xdr:rowOff>158750</xdr:rowOff>
    </xdr:to>
    <xdr:sp macro="" textlink="">
      <xdr:nvSpPr>
        <xdr:cNvPr id="559091" name="Oval 211"/>
        <xdr:cNvSpPr>
          <a:spLocks noChangeArrowheads="1"/>
        </xdr:cNvSpPr>
      </xdr:nvSpPr>
      <xdr:spPr bwMode="auto">
        <a:xfrm>
          <a:off x="2908300" y="13430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80</xdr:row>
      <xdr:rowOff>22225</xdr:rowOff>
    </xdr:from>
    <xdr:to>
      <xdr:col>5</xdr:col>
      <xdr:colOff>168275</xdr:colOff>
      <xdr:row>81</xdr:row>
      <xdr:rowOff>66821</xdr:rowOff>
    </xdr:to>
    <xdr:sp macro="" textlink="">
      <xdr:nvSpPr>
        <xdr:cNvPr id="10452" name="Text Box 212"/>
        <xdr:cNvSpPr txBox="1">
          <a:spLocks noChangeArrowheads="1"/>
        </xdr:cNvSpPr>
      </xdr:nvSpPr>
      <xdr:spPr bwMode="auto">
        <a:xfrm>
          <a:off x="2847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112,236</a:t>
          </a:r>
        </a:p>
      </xdr:txBody>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559093" name="Oval 213"/>
        <xdr:cNvSpPr>
          <a:spLocks noChangeArrowheads="1"/>
        </xdr:cNvSpPr>
      </xdr:nvSpPr>
      <xdr:spPr bwMode="auto">
        <a:xfrm>
          <a:off x="2095500" y="13411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0</xdr:rowOff>
    </xdr:from>
    <xdr:to>
      <xdr:col>3</xdr:col>
      <xdr:colOff>606598</xdr:colOff>
      <xdr:row>81</xdr:row>
      <xdr:rowOff>38100</xdr:rowOff>
    </xdr:to>
    <xdr:sp macro="" textlink="">
      <xdr:nvSpPr>
        <xdr:cNvPr id="10454" name="Text Box 214"/>
        <xdr:cNvSpPr txBox="1">
          <a:spLocks noChangeArrowheads="1"/>
        </xdr:cNvSpPr>
      </xdr:nvSpPr>
      <xdr:spPr bwMode="auto">
        <a:xfrm>
          <a:off x="195262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109,400</a:t>
          </a:r>
        </a:p>
      </xdr:txBody>
    </xdr:sp>
    <xdr:clientData/>
  </xdr:twoCellAnchor>
  <xdr:twoCellAnchor>
    <xdr:from>
      <xdr:col>2</xdr:col>
      <xdr:colOff>25400</xdr:colOff>
      <xdr:row>81</xdr:row>
      <xdr:rowOff>57150</xdr:rowOff>
    </xdr:from>
    <xdr:to>
      <xdr:col>2</xdr:col>
      <xdr:colOff>114300</xdr:colOff>
      <xdr:row>81</xdr:row>
      <xdr:rowOff>158750</xdr:rowOff>
    </xdr:to>
    <xdr:sp macro="" textlink="">
      <xdr:nvSpPr>
        <xdr:cNvPr id="559095" name="Oval 215"/>
        <xdr:cNvSpPr>
          <a:spLocks noChangeArrowheads="1"/>
        </xdr:cNvSpPr>
      </xdr:nvSpPr>
      <xdr:spPr bwMode="auto">
        <a:xfrm>
          <a:off x="1282700" y="13430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22225</xdr:rowOff>
    </xdr:from>
    <xdr:to>
      <xdr:col>2</xdr:col>
      <xdr:colOff>419067</xdr:colOff>
      <xdr:row>81</xdr:row>
      <xdr:rowOff>66821</xdr:rowOff>
    </xdr:to>
    <xdr:sp macro="" textlink="">
      <xdr:nvSpPr>
        <xdr:cNvPr id="10456" name="Text Box 216"/>
        <xdr:cNvSpPr txBox="1">
          <a:spLocks noChangeArrowheads="1"/>
        </xdr:cNvSpPr>
      </xdr:nvSpPr>
      <xdr:spPr bwMode="auto">
        <a:xfrm>
          <a:off x="1066800"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111,995</a:t>
          </a:r>
        </a:p>
      </xdr:txBody>
    </xdr:sp>
    <xdr:clientData/>
  </xdr:twoCellAnchor>
  <xdr:twoCellAnchor>
    <xdr:from>
      <xdr:col>18</xdr:col>
      <xdr:colOff>441325</xdr:colOff>
      <xdr:row>73</xdr:row>
      <xdr:rowOff>117475</xdr:rowOff>
    </xdr:from>
    <xdr:to>
      <xdr:col>26</xdr:col>
      <xdr:colOff>69854</xdr:colOff>
      <xdr:row>75</xdr:row>
      <xdr:rowOff>88900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142875</xdr:rowOff>
    </xdr:from>
    <xdr:to>
      <xdr:col>22</xdr:col>
      <xdr:colOff>520771</xdr:colOff>
      <xdr:row>77</xdr:row>
      <xdr:rowOff>22332</xdr:rowOff>
    </xdr:to>
    <xdr:sp macro="" textlink="">
      <xdr:nvSpPr>
        <xdr:cNvPr id="10458" name="Text Box 218"/>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123825</xdr:rowOff>
    </xdr:from>
    <xdr:to>
      <xdr:col>24</xdr:col>
      <xdr:colOff>187297</xdr:colOff>
      <xdr:row>77</xdr:row>
      <xdr:rowOff>57150</xdr:rowOff>
    </xdr:to>
    <xdr:sp macro="" textlink="">
      <xdr:nvSpPr>
        <xdr:cNvPr id="10459" name="Text Box 219"/>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75</xdr:row>
      <xdr:rowOff>28575</xdr:rowOff>
    </xdr:from>
    <xdr:to>
      <xdr:col>28</xdr:col>
      <xdr:colOff>269949</xdr:colOff>
      <xdr:row>76</xdr:row>
      <xdr:rowOff>107915</xdr:rowOff>
    </xdr:to>
    <xdr:sp macro="" textlink="">
      <xdr:nvSpPr>
        <xdr:cNvPr id="10460" name="Rectangle 220"/>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76</xdr:row>
      <xdr:rowOff>41275</xdr:rowOff>
    </xdr:from>
    <xdr:to>
      <xdr:col>28</xdr:col>
      <xdr:colOff>269949</xdr:colOff>
      <xdr:row>77</xdr:row>
      <xdr:rowOff>127000</xdr:rowOff>
    </xdr:to>
    <xdr:sp macro="" textlink="">
      <xdr:nvSpPr>
        <xdr:cNvPr id="10461" name="Rectangle 221"/>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51/62</a:t>
          </a:r>
        </a:p>
      </xdr:txBody>
    </xdr:sp>
    <xdr:clientData/>
  </xdr:twoCellAnchor>
  <xdr:twoCellAnchor>
    <xdr:from>
      <xdr:col>28</xdr:col>
      <xdr:colOff>387350</xdr:colOff>
      <xdr:row>75</xdr:row>
      <xdr:rowOff>28575</xdr:rowOff>
    </xdr:from>
    <xdr:to>
      <xdr:col>30</xdr:col>
      <xdr:colOff>282575</xdr:colOff>
      <xdr:row>76</xdr:row>
      <xdr:rowOff>107915</xdr:rowOff>
    </xdr:to>
    <xdr:sp macro="" textlink="">
      <xdr:nvSpPr>
        <xdr:cNvPr id="10462" name="Rectangle 222"/>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3" name="Rectangle 223"/>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28575</xdr:rowOff>
    </xdr:from>
    <xdr:to>
      <xdr:col>32</xdr:col>
      <xdr:colOff>371480</xdr:colOff>
      <xdr:row>76</xdr:row>
      <xdr:rowOff>107915</xdr:rowOff>
    </xdr:to>
    <xdr:sp macro="" textlink="">
      <xdr:nvSpPr>
        <xdr:cNvPr id="10464" name="Rectangle 224"/>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371480</xdr:colOff>
      <xdr:row>77</xdr:row>
      <xdr:rowOff>127000</xdr:rowOff>
    </xdr:to>
    <xdr:sp macro="" textlink="">
      <xdr:nvSpPr>
        <xdr:cNvPr id="10465" name="Rectangle 225"/>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570370" name="Rectangle 226"/>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570371" name="Rectangle 227"/>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28575</xdr:rowOff>
    </xdr:from>
    <xdr:to>
      <xdr:col>31</xdr:col>
      <xdr:colOff>590553</xdr:colOff>
      <xdr:row>79</xdr:row>
      <xdr:rowOff>98473</xdr:rowOff>
    </xdr:to>
    <xdr:sp macro="" textlink="">
      <xdr:nvSpPr>
        <xdr:cNvPr id="10468" name="Rectangle 228"/>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358775</xdr:colOff>
      <xdr:row>80</xdr:row>
      <xdr:rowOff>0</xdr:rowOff>
    </xdr:from>
    <xdr:to>
      <xdr:col>34</xdr:col>
      <xdr:colOff>625915</xdr:colOff>
      <xdr:row>91</xdr:row>
      <xdr:rowOff>136538</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rtl="0" eaLnBrk="1" fontAlgn="auto" latinLnBrk="0" hangingPunct="1">
            <a:lnSpc>
              <a:spcPts val="1600"/>
            </a:lnSpc>
            <a:spcBef>
              <a:spcPts val="0"/>
            </a:spcBef>
            <a:spcAft>
              <a:spcPts val="0"/>
            </a:spcAft>
            <a:buClrTx/>
            <a:buSzTx/>
            <a:buFontTx/>
            <a:buNone/>
            <a:tabLst/>
            <a:defRPr/>
          </a:pPr>
          <a:r>
            <a:rPr lang="ja-JP" altLang="en-US" sz="1300" b="0" i="0" baseline="0">
              <a:solidFill>
                <a:sysClr val="windowText" lastClr="000000"/>
              </a:solidFill>
              <a:latin typeface="+mn-lt"/>
              <a:ea typeface="+mn-ea"/>
              <a:cs typeface="+mn-cs"/>
            </a:rPr>
            <a:t>平成２３年度の</a:t>
          </a:r>
          <a:r>
            <a:rPr lang="ja-JP" altLang="ja-JP" sz="1300" b="0" i="0" baseline="0">
              <a:solidFill>
                <a:sysClr val="windowText" lastClr="000000"/>
              </a:solidFill>
              <a:latin typeface="+mn-lt"/>
              <a:ea typeface="+mn-ea"/>
              <a:cs typeface="+mn-cs"/>
            </a:rPr>
            <a:t>職員給与については、国家公務員の</a:t>
          </a:r>
          <a:r>
            <a:rPr lang="ja-JP" altLang="en-US" sz="1300" b="0" i="0" baseline="0">
              <a:solidFill>
                <a:sysClr val="windowText" lastClr="000000"/>
              </a:solidFill>
              <a:latin typeface="+mn-lt"/>
              <a:ea typeface="+mn-ea"/>
              <a:cs typeface="+mn-cs"/>
            </a:rPr>
            <a:t>時限的な（２年間）</a:t>
          </a:r>
          <a:r>
            <a:rPr lang="ja-JP" altLang="ja-JP" sz="1300" b="0" i="0" baseline="0">
              <a:solidFill>
                <a:sysClr val="windowText" lastClr="000000"/>
              </a:solidFill>
              <a:latin typeface="+mn-lt"/>
              <a:ea typeface="+mn-ea"/>
              <a:cs typeface="+mn-cs"/>
            </a:rPr>
            <a:t>給与</a:t>
          </a:r>
          <a:r>
            <a:rPr lang="ja-JP" altLang="en-US" sz="1300" b="0" i="0" baseline="0">
              <a:solidFill>
                <a:sysClr val="windowText" lastClr="000000"/>
              </a:solidFill>
              <a:latin typeface="+mn-lt"/>
              <a:ea typeface="+mn-ea"/>
              <a:cs typeface="+mn-cs"/>
            </a:rPr>
            <a:t>改定特例法による措置後</a:t>
          </a:r>
          <a:r>
            <a:rPr lang="ja-JP" altLang="ja-JP" sz="1300" b="0" i="0" baseline="0">
              <a:solidFill>
                <a:sysClr val="windowText" lastClr="000000"/>
              </a:solidFill>
              <a:latin typeface="+mn-lt"/>
              <a:ea typeface="+mn-ea"/>
              <a:cs typeface="+mn-cs"/>
            </a:rPr>
            <a:t>と比較すると、</a:t>
          </a:r>
          <a:r>
            <a:rPr lang="en-US" altLang="ja-JP" sz="1300" b="0" i="0" baseline="0">
              <a:solidFill>
                <a:sysClr val="windowText" lastClr="000000"/>
              </a:solidFill>
              <a:latin typeface="+mn-lt"/>
              <a:ea typeface="+mn-ea"/>
              <a:cs typeface="+mn-cs"/>
            </a:rPr>
            <a:t>100</a:t>
          </a:r>
          <a:r>
            <a:rPr lang="ja-JP" altLang="ja-JP" sz="1300" b="0" i="0" baseline="0">
              <a:solidFill>
                <a:sysClr val="windowText" lastClr="000000"/>
              </a:solidFill>
              <a:latin typeface="+mn-lt"/>
              <a:ea typeface="+mn-ea"/>
              <a:cs typeface="+mn-cs"/>
            </a:rPr>
            <a:t>％を上回る</a:t>
          </a:r>
          <a:r>
            <a:rPr lang="ja-JP" altLang="en-US" sz="1300" b="0" i="0" baseline="0">
              <a:solidFill>
                <a:sysClr val="windowText" lastClr="000000"/>
              </a:solidFill>
              <a:latin typeface="+mn-lt"/>
              <a:ea typeface="+mn-ea"/>
              <a:cs typeface="+mn-cs"/>
            </a:rPr>
            <a:t>状況</a:t>
          </a:r>
          <a:r>
            <a:rPr lang="ja-JP" altLang="ja-JP" sz="1300" b="0" i="0" baseline="0">
              <a:solidFill>
                <a:sysClr val="windowText" lastClr="000000"/>
              </a:solidFill>
              <a:latin typeface="+mn-lt"/>
              <a:ea typeface="+mn-ea"/>
              <a:cs typeface="+mn-cs"/>
            </a:rPr>
            <a:t>となった。</a:t>
          </a:r>
          <a:endParaRPr lang="en-US" altLang="ja-JP" sz="1300" b="0" i="0" baseline="0">
            <a:solidFill>
              <a:sysClr val="windowText" lastClr="000000"/>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latin typeface="+mn-lt"/>
              <a:ea typeface="+mn-ea"/>
              <a:cs typeface="+mn-cs"/>
            </a:rPr>
            <a:t>国や他の地方公共団体との比較・検討を行い、財政状況や地域の実情等にも配慮しながら適正化に努めるとともに、</a:t>
          </a:r>
          <a:r>
            <a:rPr lang="ja-JP" altLang="ja-JP" sz="1300" b="0" i="0" baseline="0">
              <a:solidFill>
                <a:sysClr val="windowText" lastClr="000000"/>
              </a:solidFill>
              <a:latin typeface="+mn-lt"/>
              <a:ea typeface="+mn-ea"/>
              <a:cs typeface="+mn-cs"/>
            </a:rPr>
            <a:t>職員の士気を高め、資質向上を図るためにも、現行の年功的要素が強い昇任・昇給制度から能力・成績に応じた制度への転換を図</a:t>
          </a:r>
          <a:r>
            <a:rPr lang="ja-JP" altLang="en-US" sz="1300" b="0" i="0" baseline="0">
              <a:solidFill>
                <a:sysClr val="windowText" lastClr="000000"/>
              </a:solidFill>
              <a:latin typeface="+mn-lt"/>
              <a:ea typeface="+mn-ea"/>
              <a:cs typeface="+mn-cs"/>
            </a:rPr>
            <a:t>りたい</a:t>
          </a:r>
          <a:r>
            <a:rPr lang="ja-JP" altLang="ja-JP" sz="1300" b="0" i="0" baseline="0">
              <a:solidFill>
                <a:sysClr val="windowText" lastClr="000000"/>
              </a:solidFill>
              <a:latin typeface="+mn-lt"/>
              <a:ea typeface="+mn-ea"/>
              <a:cs typeface="+mn-cs"/>
            </a:rPr>
            <a:t>。</a:t>
          </a:r>
          <a:endParaRPr lang="en-US" altLang="ja-JP" sz="1300" b="0" i="0" baseline="0">
            <a:solidFill>
              <a:sysClr val="windowText" lastClr="000000"/>
            </a:solidFill>
            <a:latin typeface="+mn-lt"/>
            <a:ea typeface="+mn-ea"/>
            <a:cs typeface="+mn-cs"/>
          </a:endParaRPr>
        </a:p>
        <a:p>
          <a:pPr rtl="0">
            <a:lnSpc>
              <a:spcPts val="1400"/>
            </a:lnSpc>
          </a:pPr>
          <a:endParaRPr lang="en-US" altLang="ja-JP" sz="1300" b="0" i="0" baseline="0">
            <a:solidFill>
              <a:srgbClr val="FF0000"/>
            </a:solidFill>
            <a:latin typeface="+mn-lt"/>
            <a:ea typeface="+mn-ea"/>
            <a:cs typeface="+mn-cs"/>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570374" name="Line 230"/>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91</xdr:row>
      <xdr:rowOff>88900</xdr:rowOff>
    </xdr:from>
    <xdr:to>
      <xdr:col>18</xdr:col>
      <xdr:colOff>441374</xdr:colOff>
      <xdr:row>92</xdr:row>
      <xdr:rowOff>127000</xdr:rowOff>
    </xdr:to>
    <xdr:sp macro="" textlink="">
      <xdr:nvSpPr>
        <xdr:cNvPr id="10471" name="Text Box 231"/>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570376" name="Line 232"/>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89</xdr:row>
      <xdr:rowOff>88900</xdr:rowOff>
    </xdr:from>
    <xdr:to>
      <xdr:col>18</xdr:col>
      <xdr:colOff>441374</xdr:colOff>
      <xdr:row>90</xdr:row>
      <xdr:rowOff>127000</xdr:rowOff>
    </xdr:to>
    <xdr:sp macro="" textlink="">
      <xdr:nvSpPr>
        <xdr:cNvPr id="10473" name="Text Box 233"/>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570378" name="Line 234"/>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87</xdr:row>
      <xdr:rowOff>88900</xdr:rowOff>
    </xdr:from>
    <xdr:to>
      <xdr:col>18</xdr:col>
      <xdr:colOff>441374</xdr:colOff>
      <xdr:row>88</xdr:row>
      <xdr:rowOff>127000</xdr:rowOff>
    </xdr:to>
    <xdr:sp macro="" textlink="">
      <xdr:nvSpPr>
        <xdr:cNvPr id="10475" name="Text Box 235"/>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570380" name="Line 236"/>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85</xdr:row>
      <xdr:rowOff>85725</xdr:rowOff>
    </xdr:from>
    <xdr:to>
      <xdr:col>18</xdr:col>
      <xdr:colOff>441374</xdr:colOff>
      <xdr:row>86</xdr:row>
      <xdr:rowOff>117532</xdr:rowOff>
    </xdr:to>
    <xdr:sp macro="" textlink="">
      <xdr:nvSpPr>
        <xdr:cNvPr id="10477" name="Text Box 237"/>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570382" name="Line 238"/>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83</xdr:row>
      <xdr:rowOff>79375</xdr:rowOff>
    </xdr:from>
    <xdr:to>
      <xdr:col>18</xdr:col>
      <xdr:colOff>441374</xdr:colOff>
      <xdr:row>84</xdr:row>
      <xdr:rowOff>117475</xdr:rowOff>
    </xdr:to>
    <xdr:sp macro="" textlink="">
      <xdr:nvSpPr>
        <xdr:cNvPr id="10479" name="Text Box 239"/>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570384" name="Line 240"/>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81</xdr:row>
      <xdr:rowOff>85725</xdr:rowOff>
    </xdr:from>
    <xdr:to>
      <xdr:col>18</xdr:col>
      <xdr:colOff>441374</xdr:colOff>
      <xdr:row>82</xdr:row>
      <xdr:rowOff>123825</xdr:rowOff>
    </xdr:to>
    <xdr:sp macro="" textlink="">
      <xdr:nvSpPr>
        <xdr:cNvPr id="10481" name="Text Box 241"/>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570386" name="Line 242"/>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79</xdr:row>
      <xdr:rowOff>79375</xdr:rowOff>
    </xdr:from>
    <xdr:to>
      <xdr:col>18</xdr:col>
      <xdr:colOff>441374</xdr:colOff>
      <xdr:row>80</xdr:row>
      <xdr:rowOff>117475</xdr:rowOff>
    </xdr:to>
    <xdr:sp macro="" textlink="">
      <xdr:nvSpPr>
        <xdr:cNvPr id="10483" name="Text Box 243"/>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570388"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77</xdr:row>
      <xdr:rowOff>79375</xdr:rowOff>
    </xdr:from>
    <xdr:to>
      <xdr:col>18</xdr:col>
      <xdr:colOff>441374</xdr:colOff>
      <xdr:row>78</xdr:row>
      <xdr:rowOff>123971</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570390"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120650</xdr:rowOff>
    </xdr:from>
    <xdr:to>
      <xdr:col>24</xdr:col>
      <xdr:colOff>514350</xdr:colOff>
      <xdr:row>89</xdr:row>
      <xdr:rowOff>44450</xdr:rowOff>
    </xdr:to>
    <xdr:sp macro="" textlink="">
      <xdr:nvSpPr>
        <xdr:cNvPr id="570391" name="Line 247"/>
        <xdr:cNvSpPr>
          <a:spLocks noChangeShapeType="1"/>
        </xdr:cNvSpPr>
      </xdr:nvSpPr>
      <xdr:spPr bwMode="auto">
        <a:xfrm flipV="1">
          <a:off x="15601950" y="13493750"/>
          <a:ext cx="0" cy="1244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47625</xdr:rowOff>
    </xdr:from>
    <xdr:to>
      <xdr:col>26</xdr:col>
      <xdr:colOff>38152</xdr:colOff>
      <xdr:row>90</xdr:row>
      <xdr:rowOff>79432</xdr:rowOff>
    </xdr:to>
    <xdr:sp macro="" textlink="">
      <xdr:nvSpPr>
        <xdr:cNvPr id="10488" name="給与水準   （国との比較）最小値テキスト"/>
        <xdr:cNvSpPr txBox="1">
          <a:spLocks noChangeArrowheads="1"/>
        </xdr:cNvSpPr>
      </xdr:nvSpPr>
      <xdr:spPr bwMode="auto">
        <a:xfrm>
          <a:off x="17106900" y="1530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109.6</a:t>
          </a:r>
        </a:p>
      </xdr:txBody>
    </xdr:sp>
    <xdr:clientData/>
  </xdr:twoCellAnchor>
  <xdr:twoCellAnchor>
    <xdr:from>
      <xdr:col>24</xdr:col>
      <xdr:colOff>425450</xdr:colOff>
      <xdr:row>89</xdr:row>
      <xdr:rowOff>44450</xdr:rowOff>
    </xdr:from>
    <xdr:to>
      <xdr:col>24</xdr:col>
      <xdr:colOff>590550</xdr:colOff>
      <xdr:row>89</xdr:row>
      <xdr:rowOff>44450</xdr:rowOff>
    </xdr:to>
    <xdr:sp macro="" textlink="">
      <xdr:nvSpPr>
        <xdr:cNvPr id="570393" name="Line 249"/>
        <xdr:cNvSpPr>
          <a:spLocks noChangeShapeType="1"/>
        </xdr:cNvSpPr>
      </xdr:nvSpPr>
      <xdr:spPr bwMode="auto">
        <a:xfrm>
          <a:off x="15513050" y="1473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60325</xdr:rowOff>
    </xdr:from>
    <xdr:to>
      <xdr:col>26</xdr:col>
      <xdr:colOff>38152</xdr:colOff>
      <xdr:row>81</xdr:row>
      <xdr:rowOff>104921</xdr:rowOff>
    </xdr:to>
    <xdr:sp macro="" textlink="">
      <xdr:nvSpPr>
        <xdr:cNvPr id="10490" name="給与水準   （国との比較）最大値テキスト"/>
        <xdr:cNvSpPr txBox="1">
          <a:spLocks noChangeArrowheads="1"/>
        </xdr:cNvSpPr>
      </xdr:nvSpPr>
      <xdr:spPr bwMode="auto">
        <a:xfrm>
          <a:off x="17106900"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98.3</a:t>
          </a:r>
        </a:p>
      </xdr:txBody>
    </xdr:sp>
    <xdr:clientData/>
  </xdr:twoCellAnchor>
  <xdr:twoCellAnchor>
    <xdr:from>
      <xdr:col>24</xdr:col>
      <xdr:colOff>425450</xdr:colOff>
      <xdr:row>81</xdr:row>
      <xdr:rowOff>120650</xdr:rowOff>
    </xdr:from>
    <xdr:to>
      <xdr:col>24</xdr:col>
      <xdr:colOff>590550</xdr:colOff>
      <xdr:row>81</xdr:row>
      <xdr:rowOff>120650</xdr:rowOff>
    </xdr:to>
    <xdr:sp macro="" textlink="">
      <xdr:nvSpPr>
        <xdr:cNvPr id="570395" name="Line 251"/>
        <xdr:cNvSpPr>
          <a:spLocks noChangeShapeType="1"/>
        </xdr:cNvSpPr>
      </xdr:nvSpPr>
      <xdr:spPr bwMode="auto">
        <a:xfrm>
          <a:off x="15513050" y="1349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158750</xdr:rowOff>
    </xdr:from>
    <xdr:to>
      <xdr:col>24</xdr:col>
      <xdr:colOff>514350</xdr:colOff>
      <xdr:row>87</xdr:row>
      <xdr:rowOff>107950</xdr:rowOff>
    </xdr:to>
    <xdr:sp macro="" textlink="">
      <xdr:nvSpPr>
        <xdr:cNvPr id="570396" name="Line 252"/>
        <xdr:cNvSpPr>
          <a:spLocks noChangeShapeType="1"/>
        </xdr:cNvSpPr>
      </xdr:nvSpPr>
      <xdr:spPr bwMode="auto">
        <a:xfrm>
          <a:off x="14833600" y="13531850"/>
          <a:ext cx="768350" cy="939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0</xdr:rowOff>
    </xdr:from>
    <xdr:to>
      <xdr:col>26</xdr:col>
      <xdr:colOff>38152</xdr:colOff>
      <xdr:row>86</xdr:row>
      <xdr:rowOff>38100</xdr:rowOff>
    </xdr:to>
    <xdr:sp macro="" textlink="">
      <xdr:nvSpPr>
        <xdr:cNvPr id="10493" name="給与水準   （国との比較）平均値テキスト"/>
        <xdr:cNvSpPr txBox="1">
          <a:spLocks noChangeArrowheads="1"/>
        </xdr:cNvSpPr>
      </xdr:nvSpPr>
      <xdr:spPr bwMode="auto">
        <a:xfrm>
          <a:off x="17106900" y="1457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104.8</a:t>
          </a:r>
        </a:p>
      </xdr:txBody>
    </xdr:sp>
    <xdr:clientData/>
  </xdr:twoCellAnchor>
  <xdr:twoCellAnchor>
    <xdr:from>
      <xdr:col>24</xdr:col>
      <xdr:colOff>463550</xdr:colOff>
      <xdr:row>85</xdr:row>
      <xdr:rowOff>127000</xdr:rowOff>
    </xdr:from>
    <xdr:to>
      <xdr:col>24</xdr:col>
      <xdr:colOff>558800</xdr:colOff>
      <xdr:row>86</xdr:row>
      <xdr:rowOff>57150</xdr:rowOff>
    </xdr:to>
    <xdr:sp macro="" textlink="">
      <xdr:nvSpPr>
        <xdr:cNvPr id="570398" name="AutoShape 254"/>
        <xdr:cNvSpPr>
          <a:spLocks noChangeArrowheads="1"/>
        </xdr:cNvSpPr>
      </xdr:nvSpPr>
      <xdr:spPr bwMode="auto">
        <a:xfrm>
          <a:off x="15551150" y="14160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158750</xdr:rowOff>
    </xdr:from>
    <xdr:to>
      <xdr:col>23</xdr:col>
      <xdr:colOff>374650</xdr:colOff>
      <xdr:row>82</xdr:row>
      <xdr:rowOff>6350</xdr:rowOff>
    </xdr:to>
    <xdr:sp macro="" textlink="">
      <xdr:nvSpPr>
        <xdr:cNvPr id="570399" name="Line 255"/>
        <xdr:cNvSpPr>
          <a:spLocks noChangeShapeType="1"/>
        </xdr:cNvSpPr>
      </xdr:nvSpPr>
      <xdr:spPr bwMode="auto">
        <a:xfrm flipV="1">
          <a:off x="14014450" y="135318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79</xdr:row>
      <xdr:rowOff>158750</xdr:rowOff>
    </xdr:from>
    <xdr:to>
      <xdr:col>23</xdr:col>
      <xdr:colOff>419100</xdr:colOff>
      <xdr:row>80</xdr:row>
      <xdr:rowOff>82550</xdr:rowOff>
    </xdr:to>
    <xdr:sp macro="" textlink="">
      <xdr:nvSpPr>
        <xdr:cNvPr id="570400" name="AutoShape 256"/>
        <xdr:cNvSpPr>
          <a:spLocks noChangeArrowheads="1"/>
        </xdr:cNvSpPr>
      </xdr:nvSpPr>
      <xdr:spPr bwMode="auto">
        <a:xfrm>
          <a:off x="14782800" y="13201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78</xdr:row>
      <xdr:rowOff>123825</xdr:rowOff>
    </xdr:from>
    <xdr:to>
      <xdr:col>24</xdr:col>
      <xdr:colOff>69850</xdr:colOff>
      <xdr:row>79</xdr:row>
      <xdr:rowOff>155632</xdr:rowOff>
    </xdr:to>
    <xdr:sp macro="" textlink="">
      <xdr:nvSpPr>
        <xdr:cNvPr id="10497" name="Text Box 257"/>
        <xdr:cNvSpPr txBox="1">
          <a:spLocks noChangeArrowheads="1"/>
        </xdr:cNvSpPr>
      </xdr:nvSpPr>
      <xdr:spPr bwMode="auto">
        <a:xfrm>
          <a:off x="15801975" y="1349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21</xdr:col>
      <xdr:colOff>0</xdr:colOff>
      <xdr:row>81</xdr:row>
      <xdr:rowOff>44450</xdr:rowOff>
    </xdr:from>
    <xdr:to>
      <xdr:col>22</xdr:col>
      <xdr:colOff>184150</xdr:colOff>
      <xdr:row>82</xdr:row>
      <xdr:rowOff>6350</xdr:rowOff>
    </xdr:to>
    <xdr:sp macro="" textlink="">
      <xdr:nvSpPr>
        <xdr:cNvPr id="570402" name="Line 258"/>
        <xdr:cNvSpPr>
          <a:spLocks noChangeShapeType="1"/>
        </xdr:cNvSpPr>
      </xdr:nvSpPr>
      <xdr:spPr bwMode="auto">
        <a:xfrm>
          <a:off x="13201650" y="134175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79</xdr:row>
      <xdr:rowOff>146050</xdr:rowOff>
    </xdr:from>
    <xdr:to>
      <xdr:col>22</xdr:col>
      <xdr:colOff>234950</xdr:colOff>
      <xdr:row>80</xdr:row>
      <xdr:rowOff>76200</xdr:rowOff>
    </xdr:to>
    <xdr:sp macro="" textlink="">
      <xdr:nvSpPr>
        <xdr:cNvPr id="570403" name="AutoShape 259"/>
        <xdr:cNvSpPr>
          <a:spLocks noChangeArrowheads="1"/>
        </xdr:cNvSpPr>
      </xdr:nvSpPr>
      <xdr:spPr bwMode="auto">
        <a:xfrm>
          <a:off x="13970000" y="13188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78</xdr:row>
      <xdr:rowOff>107950</xdr:rowOff>
    </xdr:from>
    <xdr:to>
      <xdr:col>22</xdr:col>
      <xdr:colOff>536575</xdr:colOff>
      <xdr:row>79</xdr:row>
      <xdr:rowOff>146050</xdr:rowOff>
    </xdr:to>
    <xdr:sp macro="" textlink="">
      <xdr:nvSpPr>
        <xdr:cNvPr id="10500" name="Text Box 260"/>
        <xdr:cNvSpPr txBox="1">
          <a:spLocks noChangeArrowheads="1"/>
        </xdr:cNvSpPr>
      </xdr:nvSpPr>
      <xdr:spPr bwMode="auto">
        <a:xfrm>
          <a:off x="14906625"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444500</xdr:colOff>
      <xdr:row>80</xdr:row>
      <xdr:rowOff>101600</xdr:rowOff>
    </xdr:from>
    <xdr:to>
      <xdr:col>21</xdr:col>
      <xdr:colOff>0</xdr:colOff>
      <xdr:row>81</xdr:row>
      <xdr:rowOff>44450</xdr:rowOff>
    </xdr:to>
    <xdr:sp macro="" textlink="">
      <xdr:nvSpPr>
        <xdr:cNvPr id="570405" name="Line 261"/>
        <xdr:cNvSpPr>
          <a:spLocks noChangeShapeType="1"/>
        </xdr:cNvSpPr>
      </xdr:nvSpPr>
      <xdr:spPr bwMode="auto">
        <a:xfrm>
          <a:off x="12388850" y="133096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79</xdr:row>
      <xdr:rowOff>120650</xdr:rowOff>
    </xdr:from>
    <xdr:to>
      <xdr:col>21</xdr:col>
      <xdr:colOff>44450</xdr:colOff>
      <xdr:row>80</xdr:row>
      <xdr:rowOff>57150</xdr:rowOff>
    </xdr:to>
    <xdr:sp macro="" textlink="">
      <xdr:nvSpPr>
        <xdr:cNvPr id="570406" name="AutoShape 262"/>
        <xdr:cNvSpPr>
          <a:spLocks noChangeArrowheads="1"/>
        </xdr:cNvSpPr>
      </xdr:nvSpPr>
      <xdr:spPr bwMode="auto">
        <a:xfrm>
          <a:off x="13157200" y="13163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78</xdr:row>
      <xdr:rowOff>88900</xdr:rowOff>
    </xdr:from>
    <xdr:to>
      <xdr:col>21</xdr:col>
      <xdr:colOff>349275</xdr:colOff>
      <xdr:row>79</xdr:row>
      <xdr:rowOff>127000</xdr:rowOff>
    </xdr:to>
    <xdr:sp macro="" textlink="">
      <xdr:nvSpPr>
        <xdr:cNvPr id="10503" name="Text Box 263"/>
        <xdr:cNvSpPr txBox="1">
          <a:spLocks noChangeArrowheads="1"/>
        </xdr:cNvSpPr>
      </xdr:nvSpPr>
      <xdr:spPr bwMode="auto">
        <a:xfrm>
          <a:off x="14020800"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19</xdr:col>
      <xdr:colOff>393700</xdr:colOff>
      <xdr:row>79</xdr:row>
      <xdr:rowOff>101600</xdr:rowOff>
    </xdr:from>
    <xdr:to>
      <xdr:col>19</xdr:col>
      <xdr:colOff>488950</xdr:colOff>
      <xdr:row>80</xdr:row>
      <xdr:rowOff>25400</xdr:rowOff>
    </xdr:to>
    <xdr:sp macro="" textlink="">
      <xdr:nvSpPr>
        <xdr:cNvPr id="570408" name="AutoShape 264"/>
        <xdr:cNvSpPr>
          <a:spLocks noChangeArrowheads="1"/>
        </xdr:cNvSpPr>
      </xdr:nvSpPr>
      <xdr:spPr bwMode="auto">
        <a:xfrm>
          <a:off x="12338050" y="13144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78</xdr:row>
      <xdr:rowOff>66675</xdr:rowOff>
    </xdr:from>
    <xdr:to>
      <xdr:col>20</xdr:col>
      <xdr:colOff>161974</xdr:colOff>
      <xdr:row>79</xdr:row>
      <xdr:rowOff>98482</xdr:rowOff>
    </xdr:to>
    <xdr:sp macro="" textlink="">
      <xdr:nvSpPr>
        <xdr:cNvPr id="10505" name="Text Box 265"/>
        <xdr:cNvSpPr txBox="1">
          <a:spLocks noChangeArrowheads="1"/>
        </xdr:cNvSpPr>
      </xdr:nvSpPr>
      <xdr:spPr bwMode="auto">
        <a:xfrm>
          <a:off x="13134975"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415925</xdr:colOff>
      <xdr:row>92</xdr:row>
      <xdr:rowOff>104775</xdr:rowOff>
    </xdr:from>
    <xdr:to>
      <xdr:col>25</xdr:col>
      <xdr:colOff>479474</xdr:colOff>
      <xdr:row>93</xdr:row>
      <xdr:rowOff>136582</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104775</xdr:rowOff>
    </xdr:from>
    <xdr:to>
      <xdr:col>24</xdr:col>
      <xdr:colOff>346075</xdr:colOff>
      <xdr:row>93</xdr:row>
      <xdr:rowOff>136582</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92</xdr:row>
      <xdr:rowOff>104775</xdr:rowOff>
    </xdr:from>
    <xdr:to>
      <xdr:col>23</xdr:col>
      <xdr:colOff>142924</xdr:colOff>
      <xdr:row>93</xdr:row>
      <xdr:rowOff>136582</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104775</xdr:rowOff>
    </xdr:from>
    <xdr:to>
      <xdr:col>21</xdr:col>
      <xdr:colOff>590500</xdr:colOff>
      <xdr:row>93</xdr:row>
      <xdr:rowOff>136582</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92</xdr:row>
      <xdr:rowOff>104775</xdr:rowOff>
    </xdr:from>
    <xdr:to>
      <xdr:col>20</xdr:col>
      <xdr:colOff>409624</xdr:colOff>
      <xdr:row>93</xdr:row>
      <xdr:rowOff>136582</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87</xdr:row>
      <xdr:rowOff>63500</xdr:rowOff>
    </xdr:from>
    <xdr:to>
      <xdr:col>24</xdr:col>
      <xdr:colOff>558800</xdr:colOff>
      <xdr:row>87</xdr:row>
      <xdr:rowOff>152400</xdr:rowOff>
    </xdr:to>
    <xdr:sp macro="" textlink="">
      <xdr:nvSpPr>
        <xdr:cNvPr id="570415" name="Oval 271"/>
        <xdr:cNvSpPr>
          <a:spLocks noChangeArrowheads="1"/>
        </xdr:cNvSpPr>
      </xdr:nvSpPr>
      <xdr:spPr bwMode="auto">
        <a:xfrm>
          <a:off x="15551150" y="1442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60325</xdr:rowOff>
    </xdr:from>
    <xdr:to>
      <xdr:col>26</xdr:col>
      <xdr:colOff>38152</xdr:colOff>
      <xdr:row>88</xdr:row>
      <xdr:rowOff>104921</xdr:rowOff>
    </xdr:to>
    <xdr:sp macro="" textlink="">
      <xdr:nvSpPr>
        <xdr:cNvPr id="10512" name="給与水準   （国との比較）該当値テキスト"/>
        <xdr:cNvSpPr txBox="1">
          <a:spLocks noChangeArrowheads="1"/>
        </xdr:cNvSpPr>
      </xdr:nvSpPr>
      <xdr:spPr bwMode="auto">
        <a:xfrm>
          <a:off x="17106900" y="1498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23</xdr:col>
      <xdr:colOff>323850</xdr:colOff>
      <xdr:row>81</xdr:row>
      <xdr:rowOff>107950</xdr:rowOff>
    </xdr:from>
    <xdr:to>
      <xdr:col>23</xdr:col>
      <xdr:colOff>419100</xdr:colOff>
      <xdr:row>82</xdr:row>
      <xdr:rowOff>44450</xdr:rowOff>
    </xdr:to>
    <xdr:sp macro="" textlink="">
      <xdr:nvSpPr>
        <xdr:cNvPr id="570417" name="Oval 273"/>
        <xdr:cNvSpPr>
          <a:spLocks noChangeArrowheads="1"/>
        </xdr:cNvSpPr>
      </xdr:nvSpPr>
      <xdr:spPr bwMode="auto">
        <a:xfrm>
          <a:off x="14782800" y="1348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82</xdr:row>
      <xdr:rowOff>57150</xdr:rowOff>
    </xdr:from>
    <xdr:to>
      <xdr:col>24</xdr:col>
      <xdr:colOff>69850</xdr:colOff>
      <xdr:row>83</xdr:row>
      <xdr:rowOff>88754</xdr:rowOff>
    </xdr:to>
    <xdr:sp macro="" textlink="">
      <xdr:nvSpPr>
        <xdr:cNvPr id="10514" name="Text Box 274"/>
        <xdr:cNvSpPr txBox="1">
          <a:spLocks noChangeArrowheads="1"/>
        </xdr:cNvSpPr>
      </xdr:nvSpPr>
      <xdr:spPr bwMode="auto">
        <a:xfrm>
          <a:off x="15801975" y="1411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22</xdr:col>
      <xdr:colOff>139700</xdr:colOff>
      <xdr:row>81</xdr:row>
      <xdr:rowOff>120650</xdr:rowOff>
    </xdr:from>
    <xdr:to>
      <xdr:col>22</xdr:col>
      <xdr:colOff>234950</xdr:colOff>
      <xdr:row>82</xdr:row>
      <xdr:rowOff>57150</xdr:rowOff>
    </xdr:to>
    <xdr:sp macro="" textlink="">
      <xdr:nvSpPr>
        <xdr:cNvPr id="570419" name="Oval 275"/>
        <xdr:cNvSpPr>
          <a:spLocks noChangeArrowheads="1"/>
        </xdr:cNvSpPr>
      </xdr:nvSpPr>
      <xdr:spPr bwMode="auto">
        <a:xfrm>
          <a:off x="13970000" y="13493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66675</xdr:rowOff>
    </xdr:from>
    <xdr:to>
      <xdr:col>22</xdr:col>
      <xdr:colOff>536575</xdr:colOff>
      <xdr:row>83</xdr:row>
      <xdr:rowOff>98482</xdr:rowOff>
    </xdr:to>
    <xdr:sp macro="" textlink="">
      <xdr:nvSpPr>
        <xdr:cNvPr id="10516" name="Text Box 276"/>
        <xdr:cNvSpPr txBox="1">
          <a:spLocks noChangeArrowheads="1"/>
        </xdr:cNvSpPr>
      </xdr:nvSpPr>
      <xdr:spPr bwMode="auto">
        <a:xfrm>
          <a:off x="14906625"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20</xdr:col>
      <xdr:colOff>584200</xdr:colOff>
      <xdr:row>81</xdr:row>
      <xdr:rowOff>0</xdr:rowOff>
    </xdr:from>
    <xdr:to>
      <xdr:col>21</xdr:col>
      <xdr:colOff>44450</xdr:colOff>
      <xdr:row>81</xdr:row>
      <xdr:rowOff>101600</xdr:rowOff>
    </xdr:to>
    <xdr:sp macro="" textlink="">
      <xdr:nvSpPr>
        <xdr:cNvPr id="570421" name="Oval 277"/>
        <xdr:cNvSpPr>
          <a:spLocks noChangeArrowheads="1"/>
        </xdr:cNvSpPr>
      </xdr:nvSpPr>
      <xdr:spPr bwMode="auto">
        <a:xfrm>
          <a:off x="13157200" y="13373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81</xdr:row>
      <xdr:rowOff>107950</xdr:rowOff>
    </xdr:from>
    <xdr:to>
      <xdr:col>21</xdr:col>
      <xdr:colOff>349275</xdr:colOff>
      <xdr:row>82</xdr:row>
      <xdr:rowOff>146050</xdr:rowOff>
    </xdr:to>
    <xdr:sp macro="" textlink="">
      <xdr:nvSpPr>
        <xdr:cNvPr id="10518" name="Text Box 278"/>
        <xdr:cNvSpPr txBox="1">
          <a:spLocks noChangeArrowheads="1"/>
        </xdr:cNvSpPr>
      </xdr:nvSpPr>
      <xdr:spPr bwMode="auto">
        <a:xfrm>
          <a:off x="14020800"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97.7</a:t>
          </a:r>
        </a:p>
      </xdr:txBody>
    </xdr:sp>
    <xdr:clientData/>
  </xdr:twoCellAnchor>
  <xdr:twoCellAnchor>
    <xdr:from>
      <xdr:col>19</xdr:col>
      <xdr:colOff>393700</xdr:colOff>
      <xdr:row>80</xdr:row>
      <xdr:rowOff>57150</xdr:rowOff>
    </xdr:from>
    <xdr:to>
      <xdr:col>19</xdr:col>
      <xdr:colOff>488950</xdr:colOff>
      <xdr:row>80</xdr:row>
      <xdr:rowOff>158750</xdr:rowOff>
    </xdr:to>
    <xdr:sp macro="" textlink="">
      <xdr:nvSpPr>
        <xdr:cNvPr id="570423" name="Oval 279"/>
        <xdr:cNvSpPr>
          <a:spLocks noChangeArrowheads="1"/>
        </xdr:cNvSpPr>
      </xdr:nvSpPr>
      <xdr:spPr bwMode="auto">
        <a:xfrm>
          <a:off x="12338050" y="1326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81</xdr:row>
      <xdr:rowOff>0</xdr:rowOff>
    </xdr:from>
    <xdr:to>
      <xdr:col>20</xdr:col>
      <xdr:colOff>161974</xdr:colOff>
      <xdr:row>82</xdr:row>
      <xdr:rowOff>38100</xdr:rowOff>
    </xdr:to>
    <xdr:sp macro="" textlink="">
      <xdr:nvSpPr>
        <xdr:cNvPr id="10520" name="Text Box 280"/>
        <xdr:cNvSpPr txBox="1">
          <a:spLocks noChangeArrowheads="1"/>
        </xdr:cNvSpPr>
      </xdr:nvSpPr>
      <xdr:spPr bwMode="auto">
        <a:xfrm>
          <a:off x="13134975"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18</xdr:col>
      <xdr:colOff>441325</xdr:colOff>
      <xdr:row>51</xdr:row>
      <xdr:rowOff>79375</xdr:rowOff>
    </xdr:from>
    <xdr:to>
      <xdr:col>26</xdr:col>
      <xdr:colOff>69854</xdr:colOff>
      <xdr:row>53</xdr:row>
      <xdr:rowOff>57140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104775</xdr:rowOff>
    </xdr:from>
    <xdr:to>
      <xdr:col>23</xdr:col>
      <xdr:colOff>50800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85725</xdr:rowOff>
    </xdr:from>
    <xdr:to>
      <xdr:col>24</xdr:col>
      <xdr:colOff>428549</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[7.63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52</xdr:row>
      <xdr:rowOff>155575</xdr:rowOff>
    </xdr:from>
    <xdr:to>
      <xdr:col>28</xdr:col>
      <xdr:colOff>269949</xdr:colOff>
      <xdr:row>54</xdr:row>
      <xdr:rowOff>76188</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54</xdr:row>
      <xdr:rowOff>9525</xdr:rowOff>
    </xdr:from>
    <xdr:to>
      <xdr:col>28</xdr:col>
      <xdr:colOff>269949</xdr:colOff>
      <xdr:row>55</xdr:row>
      <xdr:rowOff>88865</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15/62</a:t>
          </a:r>
        </a:p>
      </xdr:txBody>
    </xdr:sp>
    <xdr:clientData/>
  </xdr:twoCellAnchor>
  <xdr:twoCellAnchor>
    <xdr:from>
      <xdr:col>28</xdr:col>
      <xdr:colOff>387350</xdr:colOff>
      <xdr:row>52</xdr:row>
      <xdr:rowOff>155575</xdr:rowOff>
    </xdr:from>
    <xdr:to>
      <xdr:col>30</xdr:col>
      <xdr:colOff>282575</xdr:colOff>
      <xdr:row>54</xdr:row>
      <xdr:rowOff>76188</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282575</xdr:colOff>
      <xdr:row>55</xdr:row>
      <xdr:rowOff>88865</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371480</xdr:colOff>
      <xdr:row>54</xdr:row>
      <xdr:rowOff>76188</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9525</xdr:rowOff>
    </xdr:from>
    <xdr:to>
      <xdr:col>32</xdr:col>
      <xdr:colOff>371480</xdr:colOff>
      <xdr:row>55</xdr:row>
      <xdr:rowOff>88865</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570434"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570435" name="Rectangle 291"/>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590553</xdr:colOff>
      <xdr:row>57</xdr:row>
      <xdr:rowOff>66751</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358775</xdr:colOff>
      <xdr:row>57</xdr:row>
      <xdr:rowOff>127000</xdr:rowOff>
    </xdr:from>
    <xdr:to>
      <xdr:col>34</xdr:col>
      <xdr:colOff>625915</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類似団体平均を下回っているが、今後も住民サービスを低下させることなく、「集中改革プラン」に則した適切な人員配置・適正な定員管理に努める。</a:t>
          </a:r>
          <a:endParaRPr lang="ja-JP" altLang="ja-JP" sz="1300">
            <a:solidFill>
              <a:sysClr val="windowText" lastClr="000000"/>
            </a:solidFill>
          </a:endParaRPr>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08039" y="8983889"/>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570439"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69</xdr:row>
      <xdr:rowOff>57150</xdr:rowOff>
    </xdr:from>
    <xdr:to>
      <xdr:col>18</xdr:col>
      <xdr:colOff>441374</xdr:colOff>
      <xdr:row>70</xdr:row>
      <xdr:rowOff>88957</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570441" name="Line 297"/>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66</xdr:row>
      <xdr:rowOff>79375</xdr:rowOff>
    </xdr:from>
    <xdr:to>
      <xdr:col>18</xdr:col>
      <xdr:colOff>441374</xdr:colOff>
      <xdr:row>67</xdr:row>
      <xdr:rowOff>123971</xdr:rowOff>
    </xdr:to>
    <xdr:sp macro="" textlink="">
      <xdr:nvSpPr>
        <xdr:cNvPr id="10538" name="Text Box 298"/>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570443" name="Line 299"/>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63</xdr:row>
      <xdr:rowOff>117475</xdr:rowOff>
    </xdr:from>
    <xdr:to>
      <xdr:col>18</xdr:col>
      <xdr:colOff>441374</xdr:colOff>
      <xdr:row>64</xdr:row>
      <xdr:rowOff>162071</xdr:rowOff>
    </xdr:to>
    <xdr:sp macro="" textlink="">
      <xdr:nvSpPr>
        <xdr:cNvPr id="10540" name="Text Box 300"/>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570445" name="Line 301"/>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60</xdr:row>
      <xdr:rowOff>146050</xdr:rowOff>
    </xdr:from>
    <xdr:to>
      <xdr:col>18</xdr:col>
      <xdr:colOff>441374</xdr:colOff>
      <xdr:row>62</xdr:row>
      <xdr:rowOff>19141</xdr:rowOff>
    </xdr:to>
    <xdr:sp macro="" textlink="">
      <xdr:nvSpPr>
        <xdr:cNvPr id="10542" name="Text Box 302"/>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570447" name="Line 303"/>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58</xdr:row>
      <xdr:rowOff>3175</xdr:rowOff>
    </xdr:from>
    <xdr:to>
      <xdr:col>18</xdr:col>
      <xdr:colOff>441374</xdr:colOff>
      <xdr:row>59</xdr:row>
      <xdr:rowOff>41275</xdr:rowOff>
    </xdr:to>
    <xdr:sp macro="" textlink="">
      <xdr:nvSpPr>
        <xdr:cNvPr id="10544" name="Text Box 304"/>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570449" name="Line 305"/>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55</xdr:row>
      <xdr:rowOff>41275</xdr:rowOff>
    </xdr:from>
    <xdr:to>
      <xdr:col>18</xdr:col>
      <xdr:colOff>441374</xdr:colOff>
      <xdr:row>56</xdr:row>
      <xdr:rowOff>79375</xdr:rowOff>
    </xdr:to>
    <xdr:sp macro="" textlink="">
      <xdr:nvSpPr>
        <xdr:cNvPr id="10546" name="Text Box 306"/>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57045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25400</xdr:rowOff>
    </xdr:from>
    <xdr:to>
      <xdr:col>24</xdr:col>
      <xdr:colOff>514350</xdr:colOff>
      <xdr:row>67</xdr:row>
      <xdr:rowOff>139700</xdr:rowOff>
    </xdr:to>
    <xdr:sp macro="" textlink="">
      <xdr:nvSpPr>
        <xdr:cNvPr id="570452" name="Line 308"/>
        <xdr:cNvSpPr>
          <a:spLocks noChangeShapeType="1"/>
        </xdr:cNvSpPr>
      </xdr:nvSpPr>
      <xdr:spPr bwMode="auto">
        <a:xfrm flipV="1">
          <a:off x="15601950" y="9601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142875</xdr:rowOff>
    </xdr:from>
    <xdr:to>
      <xdr:col>26</xdr:col>
      <xdr:colOff>38152</xdr:colOff>
      <xdr:row>69</xdr:row>
      <xdr:rowOff>3292</xdr:rowOff>
    </xdr:to>
    <xdr:sp macro="" textlink="">
      <xdr:nvSpPr>
        <xdr:cNvPr id="10549" name="定員管理の状況最小値テキスト"/>
        <xdr:cNvSpPr txBox="1">
          <a:spLocks noChangeArrowheads="1"/>
        </xdr:cNvSpPr>
      </xdr:nvSpPr>
      <xdr:spPr bwMode="auto">
        <a:xfrm>
          <a:off x="17106900"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15.72</a:t>
          </a:r>
        </a:p>
      </xdr:txBody>
    </xdr:sp>
    <xdr:clientData/>
  </xdr:twoCellAnchor>
  <xdr:twoCellAnchor>
    <xdr:from>
      <xdr:col>24</xdr:col>
      <xdr:colOff>425450</xdr:colOff>
      <xdr:row>67</xdr:row>
      <xdr:rowOff>139700</xdr:rowOff>
    </xdr:from>
    <xdr:to>
      <xdr:col>24</xdr:col>
      <xdr:colOff>590550</xdr:colOff>
      <xdr:row>67</xdr:row>
      <xdr:rowOff>139700</xdr:rowOff>
    </xdr:to>
    <xdr:sp macro="" textlink="">
      <xdr:nvSpPr>
        <xdr:cNvPr id="570454" name="Line 310"/>
        <xdr:cNvSpPr>
          <a:spLocks noChangeShapeType="1"/>
        </xdr:cNvSpPr>
      </xdr:nvSpPr>
      <xdr:spPr bwMode="auto">
        <a:xfrm>
          <a:off x="15513050" y="11201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136525</xdr:rowOff>
    </xdr:from>
    <xdr:to>
      <xdr:col>26</xdr:col>
      <xdr:colOff>38152</xdr:colOff>
      <xdr:row>58</xdr:row>
      <xdr:rowOff>3175</xdr:rowOff>
    </xdr:to>
    <xdr:sp macro="" textlink="">
      <xdr:nvSpPr>
        <xdr:cNvPr id="10551" name="定員管理の状況最大値テキスト"/>
        <xdr:cNvSpPr txBox="1">
          <a:spLocks noChangeArrowheads="1"/>
        </xdr:cNvSpPr>
      </xdr:nvSpPr>
      <xdr:spPr bwMode="auto">
        <a:xfrm>
          <a:off x="17106900"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5.38</a:t>
          </a:r>
        </a:p>
      </xdr:txBody>
    </xdr:sp>
    <xdr:clientData/>
  </xdr:twoCellAnchor>
  <xdr:twoCellAnchor>
    <xdr:from>
      <xdr:col>24</xdr:col>
      <xdr:colOff>425450</xdr:colOff>
      <xdr:row>58</xdr:row>
      <xdr:rowOff>25400</xdr:rowOff>
    </xdr:from>
    <xdr:to>
      <xdr:col>24</xdr:col>
      <xdr:colOff>590550</xdr:colOff>
      <xdr:row>58</xdr:row>
      <xdr:rowOff>25400</xdr:rowOff>
    </xdr:to>
    <xdr:sp macro="" textlink="">
      <xdr:nvSpPr>
        <xdr:cNvPr id="570456" name="Line 312"/>
        <xdr:cNvSpPr>
          <a:spLocks noChangeShapeType="1"/>
        </xdr:cNvSpPr>
      </xdr:nvSpPr>
      <xdr:spPr bwMode="auto">
        <a:xfrm>
          <a:off x="15513050" y="960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38100</xdr:rowOff>
    </xdr:from>
    <xdr:to>
      <xdr:col>24</xdr:col>
      <xdr:colOff>514350</xdr:colOff>
      <xdr:row>60</xdr:row>
      <xdr:rowOff>44450</xdr:rowOff>
    </xdr:to>
    <xdr:sp macro="" textlink="">
      <xdr:nvSpPr>
        <xdr:cNvPr id="570457" name="Line 313"/>
        <xdr:cNvSpPr>
          <a:spLocks noChangeShapeType="1"/>
        </xdr:cNvSpPr>
      </xdr:nvSpPr>
      <xdr:spPr bwMode="auto">
        <a:xfrm>
          <a:off x="14833600" y="99441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85725</xdr:rowOff>
    </xdr:from>
    <xdr:to>
      <xdr:col>26</xdr:col>
      <xdr:colOff>38152</xdr:colOff>
      <xdr:row>62</xdr:row>
      <xdr:rowOff>117532</xdr:rowOff>
    </xdr:to>
    <xdr:sp macro="" textlink="">
      <xdr:nvSpPr>
        <xdr:cNvPr id="10554" name="定員管理の状況平均値テキスト"/>
        <xdr:cNvSpPr txBox="1">
          <a:spLocks noChangeArrowheads="1"/>
        </xdr:cNvSpPr>
      </xdr:nvSpPr>
      <xdr:spPr bwMode="auto">
        <a:xfrm>
          <a:off x="17106900" y="1054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9.27</a:t>
          </a:r>
        </a:p>
      </xdr:txBody>
    </xdr:sp>
    <xdr:clientData/>
  </xdr:twoCellAnchor>
  <xdr:twoCellAnchor>
    <xdr:from>
      <xdr:col>24</xdr:col>
      <xdr:colOff>463550</xdr:colOff>
      <xdr:row>61</xdr:row>
      <xdr:rowOff>82550</xdr:rowOff>
    </xdr:from>
    <xdr:to>
      <xdr:col>24</xdr:col>
      <xdr:colOff>558800</xdr:colOff>
      <xdr:row>62</xdr:row>
      <xdr:rowOff>19050</xdr:rowOff>
    </xdr:to>
    <xdr:sp macro="" textlink="">
      <xdr:nvSpPr>
        <xdr:cNvPr id="570459" name="AutoShape 315"/>
        <xdr:cNvSpPr>
          <a:spLocks noChangeArrowheads="1"/>
        </xdr:cNvSpPr>
      </xdr:nvSpPr>
      <xdr:spPr bwMode="auto">
        <a:xfrm>
          <a:off x="15551150" y="10153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19050</xdr:rowOff>
    </xdr:from>
    <xdr:to>
      <xdr:col>23</xdr:col>
      <xdr:colOff>374650</xdr:colOff>
      <xdr:row>60</xdr:row>
      <xdr:rowOff>38100</xdr:rowOff>
    </xdr:to>
    <xdr:sp macro="" textlink="">
      <xdr:nvSpPr>
        <xdr:cNvPr id="570460" name="Line 316"/>
        <xdr:cNvSpPr>
          <a:spLocks noChangeShapeType="1"/>
        </xdr:cNvSpPr>
      </xdr:nvSpPr>
      <xdr:spPr bwMode="auto">
        <a:xfrm>
          <a:off x="14014450" y="99250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158750</xdr:rowOff>
    </xdr:from>
    <xdr:to>
      <xdr:col>23</xdr:col>
      <xdr:colOff>419100</xdr:colOff>
      <xdr:row>62</xdr:row>
      <xdr:rowOff>88900</xdr:rowOff>
    </xdr:to>
    <xdr:sp macro="" textlink="">
      <xdr:nvSpPr>
        <xdr:cNvPr id="570461" name="AutoShape 317"/>
        <xdr:cNvSpPr>
          <a:spLocks noChangeArrowheads="1"/>
        </xdr:cNvSpPr>
      </xdr:nvSpPr>
      <xdr:spPr bwMode="auto">
        <a:xfrm>
          <a:off x="14782800" y="1022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98425</xdr:rowOff>
    </xdr:from>
    <xdr:to>
      <xdr:col>24</xdr:col>
      <xdr:colOff>69850</xdr:colOff>
      <xdr:row>63</xdr:row>
      <xdr:rowOff>136525</xdr:rowOff>
    </xdr:to>
    <xdr:sp macro="" textlink="">
      <xdr:nvSpPr>
        <xdr:cNvPr id="10558" name="Text Box 318"/>
        <xdr:cNvSpPr txBox="1">
          <a:spLocks noChangeArrowheads="1"/>
        </xdr:cNvSpPr>
      </xdr:nvSpPr>
      <xdr:spPr bwMode="auto">
        <a:xfrm>
          <a:off x="15801975" y="1073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21</xdr:col>
      <xdr:colOff>0</xdr:colOff>
      <xdr:row>60</xdr:row>
      <xdr:rowOff>19050</xdr:rowOff>
    </xdr:from>
    <xdr:to>
      <xdr:col>22</xdr:col>
      <xdr:colOff>184150</xdr:colOff>
      <xdr:row>60</xdr:row>
      <xdr:rowOff>19050</xdr:rowOff>
    </xdr:to>
    <xdr:sp macro="" textlink="">
      <xdr:nvSpPr>
        <xdr:cNvPr id="570463" name="Line 319"/>
        <xdr:cNvSpPr>
          <a:spLocks noChangeShapeType="1"/>
        </xdr:cNvSpPr>
      </xdr:nvSpPr>
      <xdr:spPr bwMode="auto">
        <a:xfrm>
          <a:off x="13201650" y="99250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570464" name="AutoShape 320"/>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117475</xdr:rowOff>
    </xdr:from>
    <xdr:to>
      <xdr:col>22</xdr:col>
      <xdr:colOff>536575</xdr:colOff>
      <xdr:row>63</xdr:row>
      <xdr:rowOff>155575</xdr:rowOff>
    </xdr:to>
    <xdr:sp macro="" textlink="">
      <xdr:nvSpPr>
        <xdr:cNvPr id="10561" name="Text Box 321"/>
        <xdr:cNvSpPr txBox="1">
          <a:spLocks noChangeArrowheads="1"/>
        </xdr:cNvSpPr>
      </xdr:nvSpPr>
      <xdr:spPr bwMode="auto">
        <a:xfrm>
          <a:off x="14906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19</xdr:col>
      <xdr:colOff>444500</xdr:colOff>
      <xdr:row>60</xdr:row>
      <xdr:rowOff>19050</xdr:rowOff>
    </xdr:from>
    <xdr:to>
      <xdr:col>21</xdr:col>
      <xdr:colOff>0</xdr:colOff>
      <xdr:row>60</xdr:row>
      <xdr:rowOff>25400</xdr:rowOff>
    </xdr:to>
    <xdr:sp macro="" textlink="">
      <xdr:nvSpPr>
        <xdr:cNvPr id="570466" name="Line 322"/>
        <xdr:cNvSpPr>
          <a:spLocks noChangeShapeType="1"/>
        </xdr:cNvSpPr>
      </xdr:nvSpPr>
      <xdr:spPr bwMode="auto">
        <a:xfrm flipV="1">
          <a:off x="12388850" y="99250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107950</xdr:rowOff>
    </xdr:from>
    <xdr:to>
      <xdr:col>21</xdr:col>
      <xdr:colOff>44450</xdr:colOff>
      <xdr:row>62</xdr:row>
      <xdr:rowOff>44450</xdr:rowOff>
    </xdr:to>
    <xdr:sp macro="" textlink="">
      <xdr:nvSpPr>
        <xdr:cNvPr id="570467" name="AutoShape 323"/>
        <xdr:cNvSpPr>
          <a:spLocks noChangeArrowheads="1"/>
        </xdr:cNvSpPr>
      </xdr:nvSpPr>
      <xdr:spPr bwMode="auto">
        <a:xfrm>
          <a:off x="13157200" y="1017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57150</xdr:rowOff>
    </xdr:from>
    <xdr:to>
      <xdr:col>21</xdr:col>
      <xdr:colOff>349275</xdr:colOff>
      <xdr:row>63</xdr:row>
      <xdr:rowOff>88957</xdr:rowOff>
    </xdr:to>
    <xdr:sp macro="" textlink="">
      <xdr:nvSpPr>
        <xdr:cNvPr id="10564" name="Text Box 324"/>
        <xdr:cNvSpPr txBox="1">
          <a:spLocks noChangeArrowheads="1"/>
        </xdr:cNvSpPr>
      </xdr:nvSpPr>
      <xdr:spPr bwMode="auto">
        <a:xfrm>
          <a:off x="14020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393700</xdr:colOff>
      <xdr:row>61</xdr:row>
      <xdr:rowOff>127000</xdr:rowOff>
    </xdr:from>
    <xdr:to>
      <xdr:col>19</xdr:col>
      <xdr:colOff>488950</xdr:colOff>
      <xdr:row>62</xdr:row>
      <xdr:rowOff>57150</xdr:rowOff>
    </xdr:to>
    <xdr:sp macro="" textlink="">
      <xdr:nvSpPr>
        <xdr:cNvPr id="570469" name="AutoShape 325"/>
        <xdr:cNvSpPr>
          <a:spLocks noChangeArrowheads="1"/>
        </xdr:cNvSpPr>
      </xdr:nvSpPr>
      <xdr:spPr bwMode="auto">
        <a:xfrm>
          <a:off x="1233805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62</xdr:row>
      <xdr:rowOff>76200</xdr:rowOff>
    </xdr:from>
    <xdr:to>
      <xdr:col>20</xdr:col>
      <xdr:colOff>161974</xdr:colOff>
      <xdr:row>63</xdr:row>
      <xdr:rowOff>108007</xdr:rowOff>
    </xdr:to>
    <xdr:sp macro="" textlink="">
      <xdr:nvSpPr>
        <xdr:cNvPr id="10566" name="Text Box 326"/>
        <xdr:cNvSpPr txBox="1">
          <a:spLocks noChangeArrowheads="1"/>
        </xdr:cNvSpPr>
      </xdr:nvSpPr>
      <xdr:spPr bwMode="auto">
        <a:xfrm>
          <a:off x="1313497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editAs="oneCell">
    <xdr:from>
      <xdr:col>24</xdr:col>
      <xdr:colOff>415925</xdr:colOff>
      <xdr:row>70</xdr:row>
      <xdr:rowOff>60325</xdr:rowOff>
    </xdr:from>
    <xdr:to>
      <xdr:col>25</xdr:col>
      <xdr:colOff>479474</xdr:colOff>
      <xdr:row>71</xdr:row>
      <xdr:rowOff>104921</xdr:rowOff>
    </xdr:to>
    <xdr:sp macro="" textlink="">
      <xdr:nvSpPr>
        <xdr:cNvPr id="10567" name="Text Box 32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346075</xdr:colOff>
      <xdr:row>71</xdr:row>
      <xdr:rowOff>104921</xdr:rowOff>
    </xdr:to>
    <xdr:sp macro="" textlink="">
      <xdr:nvSpPr>
        <xdr:cNvPr id="10568" name="Text Box 32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70</xdr:row>
      <xdr:rowOff>60325</xdr:rowOff>
    </xdr:from>
    <xdr:to>
      <xdr:col>23</xdr:col>
      <xdr:colOff>142924</xdr:colOff>
      <xdr:row>71</xdr:row>
      <xdr:rowOff>104921</xdr:rowOff>
    </xdr:to>
    <xdr:sp macro="" textlink="">
      <xdr:nvSpPr>
        <xdr:cNvPr id="10569" name="Text Box 32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590500</xdr:colOff>
      <xdr:row>71</xdr:row>
      <xdr:rowOff>104921</xdr:rowOff>
    </xdr:to>
    <xdr:sp macro="" textlink="">
      <xdr:nvSpPr>
        <xdr:cNvPr id="10570" name="Text Box 33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70</xdr:row>
      <xdr:rowOff>60325</xdr:rowOff>
    </xdr:from>
    <xdr:to>
      <xdr:col>20</xdr:col>
      <xdr:colOff>409624</xdr:colOff>
      <xdr:row>71</xdr:row>
      <xdr:rowOff>104921</xdr:rowOff>
    </xdr:to>
    <xdr:sp macro="" textlink="">
      <xdr:nvSpPr>
        <xdr:cNvPr id="10571" name="Text Box 33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0</xdr:rowOff>
    </xdr:from>
    <xdr:to>
      <xdr:col>24</xdr:col>
      <xdr:colOff>558800</xdr:colOff>
      <xdr:row>60</xdr:row>
      <xdr:rowOff>88900</xdr:rowOff>
    </xdr:to>
    <xdr:sp macro="" textlink="">
      <xdr:nvSpPr>
        <xdr:cNvPr id="570476" name="Oval 332"/>
        <xdr:cNvSpPr>
          <a:spLocks noChangeArrowheads="1"/>
        </xdr:cNvSpPr>
      </xdr:nvSpPr>
      <xdr:spPr bwMode="auto">
        <a:xfrm>
          <a:off x="15551150" y="9906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38100</xdr:rowOff>
    </xdr:from>
    <xdr:to>
      <xdr:col>26</xdr:col>
      <xdr:colOff>38152</xdr:colOff>
      <xdr:row>60</xdr:row>
      <xdr:rowOff>76200</xdr:rowOff>
    </xdr:to>
    <xdr:sp macro="" textlink="">
      <xdr:nvSpPr>
        <xdr:cNvPr id="10573" name="定員管理の状況該当値テキスト"/>
        <xdr:cNvSpPr txBox="1">
          <a:spLocks noChangeArrowheads="1"/>
        </xdr:cNvSpPr>
      </xdr:nvSpPr>
      <xdr:spPr bwMode="auto">
        <a:xfrm>
          <a:off x="17106900" y="1015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7.63</a:t>
          </a:r>
        </a:p>
      </xdr:txBody>
    </xdr:sp>
    <xdr:clientData/>
  </xdr:twoCellAnchor>
  <xdr:twoCellAnchor>
    <xdr:from>
      <xdr:col>23</xdr:col>
      <xdr:colOff>323850</xdr:colOff>
      <xdr:row>59</xdr:row>
      <xdr:rowOff>158750</xdr:rowOff>
    </xdr:from>
    <xdr:to>
      <xdr:col>23</xdr:col>
      <xdr:colOff>419100</xdr:colOff>
      <xdr:row>60</xdr:row>
      <xdr:rowOff>88900</xdr:rowOff>
    </xdr:to>
    <xdr:sp macro="" textlink="">
      <xdr:nvSpPr>
        <xdr:cNvPr id="570478" name="Oval 334"/>
        <xdr:cNvSpPr>
          <a:spLocks noChangeArrowheads="1"/>
        </xdr:cNvSpPr>
      </xdr:nvSpPr>
      <xdr:spPr bwMode="auto">
        <a:xfrm>
          <a:off x="14782800" y="989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58</xdr:row>
      <xdr:rowOff>127000</xdr:rowOff>
    </xdr:from>
    <xdr:to>
      <xdr:col>24</xdr:col>
      <xdr:colOff>69850</xdr:colOff>
      <xdr:row>59</xdr:row>
      <xdr:rowOff>163169</xdr:rowOff>
    </xdr:to>
    <xdr:sp macro="" textlink="">
      <xdr:nvSpPr>
        <xdr:cNvPr id="10575" name="Text Box 335"/>
        <xdr:cNvSpPr txBox="1">
          <a:spLocks noChangeArrowheads="1"/>
        </xdr:cNvSpPr>
      </xdr:nvSpPr>
      <xdr:spPr bwMode="auto">
        <a:xfrm>
          <a:off x="15801975" y="10077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7.59</a:t>
          </a:r>
        </a:p>
      </xdr:txBody>
    </xdr:sp>
    <xdr:clientData/>
  </xdr:twoCellAnchor>
  <xdr:twoCellAnchor>
    <xdr:from>
      <xdr:col>22</xdr:col>
      <xdr:colOff>139700</xdr:colOff>
      <xdr:row>59</xdr:row>
      <xdr:rowOff>139700</xdr:rowOff>
    </xdr:from>
    <xdr:to>
      <xdr:col>22</xdr:col>
      <xdr:colOff>234950</xdr:colOff>
      <xdr:row>60</xdr:row>
      <xdr:rowOff>63500</xdr:rowOff>
    </xdr:to>
    <xdr:sp macro="" textlink="">
      <xdr:nvSpPr>
        <xdr:cNvPr id="570480" name="Oval 336"/>
        <xdr:cNvSpPr>
          <a:spLocks noChangeArrowheads="1"/>
        </xdr:cNvSpPr>
      </xdr:nvSpPr>
      <xdr:spPr bwMode="auto">
        <a:xfrm>
          <a:off x="13970000" y="9880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58</xdr:row>
      <xdr:rowOff>98425</xdr:rowOff>
    </xdr:from>
    <xdr:to>
      <xdr:col>22</xdr:col>
      <xdr:colOff>536575</xdr:colOff>
      <xdr:row>59</xdr:row>
      <xdr:rowOff>136525</xdr:rowOff>
    </xdr:to>
    <xdr:sp macro="" textlink="">
      <xdr:nvSpPr>
        <xdr:cNvPr id="10577" name="Text Box 337"/>
        <xdr:cNvSpPr txBox="1">
          <a:spLocks noChangeArrowheads="1"/>
        </xdr:cNvSpPr>
      </xdr:nvSpPr>
      <xdr:spPr bwMode="auto">
        <a:xfrm>
          <a:off x="14906625" y="1004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twoCellAnchor>
    <xdr:from>
      <xdr:col>20</xdr:col>
      <xdr:colOff>584200</xdr:colOff>
      <xdr:row>59</xdr:row>
      <xdr:rowOff>127000</xdr:rowOff>
    </xdr:from>
    <xdr:to>
      <xdr:col>21</xdr:col>
      <xdr:colOff>44450</xdr:colOff>
      <xdr:row>60</xdr:row>
      <xdr:rowOff>63500</xdr:rowOff>
    </xdr:to>
    <xdr:sp macro="" textlink="">
      <xdr:nvSpPr>
        <xdr:cNvPr id="570482" name="Oval 338"/>
        <xdr:cNvSpPr>
          <a:spLocks noChangeArrowheads="1"/>
        </xdr:cNvSpPr>
      </xdr:nvSpPr>
      <xdr:spPr bwMode="auto">
        <a:xfrm>
          <a:off x="13157200" y="9867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98425</xdr:rowOff>
    </xdr:from>
    <xdr:to>
      <xdr:col>21</xdr:col>
      <xdr:colOff>349275</xdr:colOff>
      <xdr:row>59</xdr:row>
      <xdr:rowOff>136525</xdr:rowOff>
    </xdr:to>
    <xdr:sp macro="" textlink="">
      <xdr:nvSpPr>
        <xdr:cNvPr id="10579" name="Text Box 339"/>
        <xdr:cNvSpPr txBox="1">
          <a:spLocks noChangeArrowheads="1"/>
        </xdr:cNvSpPr>
      </xdr:nvSpPr>
      <xdr:spPr bwMode="auto">
        <a:xfrm>
          <a:off x="14020800" y="1004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7.45</a:t>
          </a:r>
        </a:p>
      </xdr:txBody>
    </xdr:sp>
    <xdr:clientData/>
  </xdr:twoCellAnchor>
  <xdr:twoCellAnchor>
    <xdr:from>
      <xdr:col>19</xdr:col>
      <xdr:colOff>393700</xdr:colOff>
      <xdr:row>59</xdr:row>
      <xdr:rowOff>146050</xdr:rowOff>
    </xdr:from>
    <xdr:to>
      <xdr:col>19</xdr:col>
      <xdr:colOff>488950</xdr:colOff>
      <xdr:row>60</xdr:row>
      <xdr:rowOff>76200</xdr:rowOff>
    </xdr:to>
    <xdr:sp macro="" textlink="">
      <xdr:nvSpPr>
        <xdr:cNvPr id="570484" name="Oval 340"/>
        <xdr:cNvSpPr>
          <a:spLocks noChangeArrowheads="1"/>
        </xdr:cNvSpPr>
      </xdr:nvSpPr>
      <xdr:spPr bwMode="auto">
        <a:xfrm>
          <a:off x="12338050" y="988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58</xdr:row>
      <xdr:rowOff>107950</xdr:rowOff>
    </xdr:from>
    <xdr:to>
      <xdr:col>20</xdr:col>
      <xdr:colOff>161974</xdr:colOff>
      <xdr:row>59</xdr:row>
      <xdr:rowOff>146050</xdr:rowOff>
    </xdr:to>
    <xdr:sp macro="" textlink="">
      <xdr:nvSpPr>
        <xdr:cNvPr id="10581" name="Text Box 341"/>
        <xdr:cNvSpPr txBox="1">
          <a:spLocks noChangeArrowheads="1"/>
        </xdr:cNvSpPr>
      </xdr:nvSpPr>
      <xdr:spPr bwMode="auto">
        <a:xfrm>
          <a:off x="13134975" y="1005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7.52</a:t>
          </a:r>
        </a:p>
      </xdr:txBody>
    </xdr:sp>
    <xdr:clientData/>
  </xdr:twoCellAnchor>
  <xdr:twoCellAnchor>
    <xdr:from>
      <xdr:col>18</xdr:col>
      <xdr:colOff>441325</xdr:colOff>
      <xdr:row>29</xdr:row>
      <xdr:rowOff>47625</xdr:rowOff>
    </xdr:from>
    <xdr:to>
      <xdr:col>26</xdr:col>
      <xdr:colOff>69854</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517545</xdr:colOff>
      <xdr:row>32</xdr:row>
      <xdr:rowOff>123958</xdr:rowOff>
    </xdr:to>
    <xdr:sp macro="" textlink="">
      <xdr:nvSpPr>
        <xdr:cNvPr id="10583" name="Text Box 343"/>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171513</xdr:colOff>
      <xdr:row>32</xdr:row>
      <xdr:rowOff>146050</xdr:rowOff>
    </xdr:to>
    <xdr:sp macro="" textlink="">
      <xdr:nvSpPr>
        <xdr:cNvPr id="10584" name="Text Box 344"/>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30</xdr:row>
      <xdr:rowOff>117475</xdr:rowOff>
    </xdr:from>
    <xdr:to>
      <xdr:col>28</xdr:col>
      <xdr:colOff>269949</xdr:colOff>
      <xdr:row>32</xdr:row>
      <xdr:rowOff>38088</xdr:rowOff>
    </xdr:to>
    <xdr:sp macro="" textlink="">
      <xdr:nvSpPr>
        <xdr:cNvPr id="10585" name="Rectangle 34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31</xdr:row>
      <xdr:rowOff>136525</xdr:rowOff>
    </xdr:from>
    <xdr:to>
      <xdr:col>28</xdr:col>
      <xdr:colOff>269949</xdr:colOff>
      <xdr:row>33</xdr:row>
      <xdr:rowOff>57138</xdr:rowOff>
    </xdr:to>
    <xdr:sp macro="" textlink="">
      <xdr:nvSpPr>
        <xdr:cNvPr id="10586" name="Rectangle 34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26/62</a:t>
          </a:r>
        </a:p>
      </xdr:txBody>
    </xdr:sp>
    <xdr:clientData/>
  </xdr:twoCellAnchor>
  <xdr:twoCellAnchor>
    <xdr:from>
      <xdr:col>28</xdr:col>
      <xdr:colOff>387350</xdr:colOff>
      <xdr:row>30</xdr:row>
      <xdr:rowOff>117475</xdr:rowOff>
    </xdr:from>
    <xdr:to>
      <xdr:col>30</xdr:col>
      <xdr:colOff>282575</xdr:colOff>
      <xdr:row>32</xdr:row>
      <xdr:rowOff>38088</xdr:rowOff>
    </xdr:to>
    <xdr:sp macro="" textlink="">
      <xdr:nvSpPr>
        <xdr:cNvPr id="10587" name="Rectangle 34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57138</xdr:rowOff>
    </xdr:to>
    <xdr:sp macro="" textlink="">
      <xdr:nvSpPr>
        <xdr:cNvPr id="10588" name="Rectangle 34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371480</xdr:colOff>
      <xdr:row>32</xdr:row>
      <xdr:rowOff>38088</xdr:rowOff>
    </xdr:to>
    <xdr:sp macro="" textlink="">
      <xdr:nvSpPr>
        <xdr:cNvPr id="10589" name="Rectangle 349"/>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371480</xdr:colOff>
      <xdr:row>33</xdr:row>
      <xdr:rowOff>57138</xdr:rowOff>
    </xdr:to>
    <xdr:sp macro="" textlink="">
      <xdr:nvSpPr>
        <xdr:cNvPr id="10590" name="Rectangle 350"/>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570495" name="Rectangle 351"/>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570496" name="Rectangle 352"/>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123825</xdr:rowOff>
    </xdr:from>
    <xdr:to>
      <xdr:col>31</xdr:col>
      <xdr:colOff>590553</xdr:colOff>
      <xdr:row>35</xdr:row>
      <xdr:rowOff>22323</xdr:rowOff>
    </xdr:to>
    <xdr:sp macro="" textlink="">
      <xdr:nvSpPr>
        <xdr:cNvPr id="10593" name="Rectangle 353"/>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358775</xdr:colOff>
      <xdr:row>35</xdr:row>
      <xdr:rowOff>88900</xdr:rowOff>
    </xdr:from>
    <xdr:to>
      <xdr:col>34</xdr:col>
      <xdr:colOff>625915</xdr:colOff>
      <xdr:row>47</xdr:row>
      <xdr:rowOff>66676</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従来からの起債抑制策により類似団体平均を下回っており、比率も前年度と比較すると</a:t>
          </a:r>
          <a:r>
            <a:rPr lang="en-US" altLang="ja-JP" sz="1300" b="0" i="0" baseline="0">
              <a:solidFill>
                <a:sysClr val="windowText" lastClr="000000"/>
              </a:solidFill>
              <a:latin typeface="+mn-lt"/>
              <a:ea typeface="+mn-ea"/>
              <a:cs typeface="+mn-cs"/>
            </a:rPr>
            <a:t>0.4</a:t>
          </a:r>
          <a:r>
            <a:rPr lang="ja-JP" altLang="ja-JP" sz="1300" b="0" i="0" baseline="0">
              <a:solidFill>
                <a:sysClr val="windowText" lastClr="000000"/>
              </a:solidFill>
              <a:latin typeface="+mn-lt"/>
              <a:ea typeface="+mn-ea"/>
              <a:cs typeface="+mn-cs"/>
            </a:rPr>
            <a:t>ポイント低下し改善している。合併特例債の元金償還開始等による公債費の増加や下水道・簡易水道・病院事業会計への公債費財源繰出金の増加による数値の上昇が予想されるため、起債の抑制・選定を重点的に行い、適正な水準維持に努める。</a:t>
          </a:r>
          <a:endParaRPr lang="ja-JP" altLang="ja-JP" sz="1300">
            <a:solidFill>
              <a:sysClr val="windowText" lastClr="000000"/>
            </a:solidFill>
          </a:endParaRPr>
        </a:p>
      </xdr:txBody>
    </xdr:sp>
    <xdr:clientData/>
  </xdr:twoCellAnchor>
  <xdr:oneCellAnchor>
    <xdr:from>
      <xdr:col>18</xdr:col>
      <xdr:colOff>441325</xdr:colOff>
      <xdr:row>32</xdr:row>
      <xdr:rowOff>146050</xdr:rowOff>
    </xdr:from>
    <xdr:ext cx="132344" cy="151836"/>
    <xdr:sp macro="" textlink="">
      <xdr:nvSpPr>
        <xdr:cNvPr id="10595" name="Text Box 355"/>
        <xdr:cNvSpPr txBox="1">
          <a:spLocks noChangeArrowheads="1"/>
        </xdr:cNvSpPr>
      </xdr:nvSpPr>
      <xdr:spPr bwMode="auto">
        <a:xfrm>
          <a:off x="11708039" y="537119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570500" name="Line 356"/>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47</xdr:row>
      <xdr:rowOff>19050</xdr:rowOff>
    </xdr:from>
    <xdr:to>
      <xdr:col>18</xdr:col>
      <xdr:colOff>441374</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570502" name="Line 358"/>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44</xdr:row>
      <xdr:rowOff>41275</xdr:rowOff>
    </xdr:from>
    <xdr:to>
      <xdr:col>18</xdr:col>
      <xdr:colOff>441374</xdr:colOff>
      <xdr:row>45</xdr:row>
      <xdr:rowOff>79375</xdr:rowOff>
    </xdr:to>
    <xdr:sp macro="" textlink="">
      <xdr:nvSpPr>
        <xdr:cNvPr id="10599" name="Text Box 359"/>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570504" name="Line 360"/>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41</xdr:row>
      <xdr:rowOff>79375</xdr:rowOff>
    </xdr:from>
    <xdr:to>
      <xdr:col>18</xdr:col>
      <xdr:colOff>441374</xdr:colOff>
      <xdr:row>42</xdr:row>
      <xdr:rowOff>117475</xdr:rowOff>
    </xdr:to>
    <xdr:sp macro="" textlink="">
      <xdr:nvSpPr>
        <xdr:cNvPr id="10601" name="Text Box 361"/>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570506" name="Line 362"/>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38</xdr:row>
      <xdr:rowOff>107950</xdr:rowOff>
    </xdr:from>
    <xdr:to>
      <xdr:col>18</xdr:col>
      <xdr:colOff>441374</xdr:colOff>
      <xdr:row>39</xdr:row>
      <xdr:rowOff>146050</xdr:rowOff>
    </xdr:to>
    <xdr:sp macro="" textlink="">
      <xdr:nvSpPr>
        <xdr:cNvPr id="10603" name="Text Box 363"/>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570508" name="Line 364"/>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35</xdr:row>
      <xdr:rowOff>136525</xdr:rowOff>
    </xdr:from>
    <xdr:to>
      <xdr:col>18</xdr:col>
      <xdr:colOff>441374</xdr:colOff>
      <xdr:row>37</xdr:row>
      <xdr:rowOff>3175</xdr:rowOff>
    </xdr:to>
    <xdr:sp macro="" textlink="">
      <xdr:nvSpPr>
        <xdr:cNvPr id="10605" name="Text Box 365"/>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570510" name="Line 366"/>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33</xdr:row>
      <xdr:rowOff>9525</xdr:rowOff>
    </xdr:from>
    <xdr:to>
      <xdr:col>18</xdr:col>
      <xdr:colOff>441374</xdr:colOff>
      <xdr:row>34</xdr:row>
      <xdr:rowOff>41332</xdr:rowOff>
    </xdr:to>
    <xdr:sp macro="" textlink="">
      <xdr:nvSpPr>
        <xdr:cNvPr id="10607" name="Text Box 367"/>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57051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19050</xdr:rowOff>
    </xdr:from>
    <xdr:to>
      <xdr:col>24</xdr:col>
      <xdr:colOff>514350</xdr:colOff>
      <xdr:row>44</xdr:row>
      <xdr:rowOff>146050</xdr:rowOff>
    </xdr:to>
    <xdr:sp macro="" textlink="">
      <xdr:nvSpPr>
        <xdr:cNvPr id="570513" name="Line 369"/>
        <xdr:cNvSpPr>
          <a:spLocks noChangeShapeType="1"/>
        </xdr:cNvSpPr>
      </xdr:nvSpPr>
      <xdr:spPr bwMode="auto">
        <a:xfrm flipV="1">
          <a:off x="15601950" y="59626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146050</xdr:rowOff>
    </xdr:from>
    <xdr:to>
      <xdr:col>26</xdr:col>
      <xdr:colOff>38152</xdr:colOff>
      <xdr:row>46</xdr:row>
      <xdr:rowOff>18933</xdr:rowOff>
    </xdr:to>
    <xdr:sp macro="" textlink="">
      <xdr:nvSpPr>
        <xdr:cNvPr id="10610" name="公債費負担の状況最小値テキスト"/>
        <xdr:cNvSpPr txBox="1">
          <a:spLocks noChangeArrowheads="1"/>
        </xdr:cNvSpPr>
      </xdr:nvSpPr>
      <xdr:spPr bwMode="auto">
        <a:xfrm>
          <a:off x="17106900" y="769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a:t>
          </a:r>
        </a:p>
      </xdr:txBody>
    </xdr:sp>
    <xdr:clientData/>
  </xdr:twoCellAnchor>
  <xdr:twoCellAnchor>
    <xdr:from>
      <xdr:col>24</xdr:col>
      <xdr:colOff>425450</xdr:colOff>
      <xdr:row>44</xdr:row>
      <xdr:rowOff>146050</xdr:rowOff>
    </xdr:from>
    <xdr:to>
      <xdr:col>24</xdr:col>
      <xdr:colOff>590550</xdr:colOff>
      <xdr:row>44</xdr:row>
      <xdr:rowOff>146050</xdr:rowOff>
    </xdr:to>
    <xdr:sp macro="" textlink="">
      <xdr:nvSpPr>
        <xdr:cNvPr id="570515" name="Line 371"/>
        <xdr:cNvSpPr>
          <a:spLocks noChangeShapeType="1"/>
        </xdr:cNvSpPr>
      </xdr:nvSpPr>
      <xdr:spPr bwMode="auto">
        <a:xfrm>
          <a:off x="15513050" y="741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127000</xdr:rowOff>
    </xdr:from>
    <xdr:to>
      <xdr:col>26</xdr:col>
      <xdr:colOff>38152</xdr:colOff>
      <xdr:row>35</xdr:row>
      <xdr:rowOff>163169</xdr:rowOff>
    </xdr:to>
    <xdr:sp macro="" textlink="">
      <xdr:nvSpPr>
        <xdr:cNvPr id="10612" name="公債費負担の状況最大値テキスト"/>
        <xdr:cNvSpPr txBox="1">
          <a:spLocks noChangeArrowheads="1"/>
        </xdr:cNvSpPr>
      </xdr:nvSpPr>
      <xdr:spPr bwMode="auto">
        <a:xfrm>
          <a:off x="17106900" y="596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24</xdr:col>
      <xdr:colOff>425450</xdr:colOff>
      <xdr:row>36</xdr:row>
      <xdr:rowOff>19050</xdr:rowOff>
    </xdr:from>
    <xdr:to>
      <xdr:col>24</xdr:col>
      <xdr:colOff>590550</xdr:colOff>
      <xdr:row>36</xdr:row>
      <xdr:rowOff>19050</xdr:rowOff>
    </xdr:to>
    <xdr:sp macro="" textlink="">
      <xdr:nvSpPr>
        <xdr:cNvPr id="570517" name="Line 373"/>
        <xdr:cNvSpPr>
          <a:spLocks noChangeShapeType="1"/>
        </xdr:cNvSpPr>
      </xdr:nvSpPr>
      <xdr:spPr bwMode="auto">
        <a:xfrm>
          <a:off x="15513050" y="5962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101600</xdr:rowOff>
    </xdr:from>
    <xdr:to>
      <xdr:col>24</xdr:col>
      <xdr:colOff>514350</xdr:colOff>
      <xdr:row>40</xdr:row>
      <xdr:rowOff>139700</xdr:rowOff>
    </xdr:to>
    <xdr:sp macro="" textlink="">
      <xdr:nvSpPr>
        <xdr:cNvPr id="570518" name="Line 374"/>
        <xdr:cNvSpPr>
          <a:spLocks noChangeShapeType="1"/>
        </xdr:cNvSpPr>
      </xdr:nvSpPr>
      <xdr:spPr bwMode="auto">
        <a:xfrm flipV="1">
          <a:off x="14833600" y="67056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41</xdr:row>
      <xdr:rowOff>0</xdr:rowOff>
    </xdr:from>
    <xdr:to>
      <xdr:col>26</xdr:col>
      <xdr:colOff>38152</xdr:colOff>
      <xdr:row>42</xdr:row>
      <xdr:rowOff>38100</xdr:rowOff>
    </xdr:to>
    <xdr:sp macro="" textlink="">
      <xdr:nvSpPr>
        <xdr:cNvPr id="10615" name="公債費負担の状況平均値テキスト"/>
        <xdr:cNvSpPr txBox="1">
          <a:spLocks noChangeArrowheads="1"/>
        </xdr:cNvSpPr>
      </xdr:nvSpPr>
      <xdr:spPr bwMode="auto">
        <a:xfrm>
          <a:off x="17106900"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570520" name="AutoShape 376"/>
        <xdr:cNvSpPr>
          <a:spLocks noChangeArrowheads="1"/>
        </xdr:cNvSpPr>
      </xdr:nvSpPr>
      <xdr:spPr bwMode="auto">
        <a:xfrm>
          <a:off x="1555115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139700</xdr:rowOff>
    </xdr:from>
    <xdr:to>
      <xdr:col>23</xdr:col>
      <xdr:colOff>374650</xdr:colOff>
      <xdr:row>41</xdr:row>
      <xdr:rowOff>25400</xdr:rowOff>
    </xdr:to>
    <xdr:sp macro="" textlink="">
      <xdr:nvSpPr>
        <xdr:cNvPr id="570521" name="Line 377"/>
        <xdr:cNvSpPr>
          <a:spLocks noChangeShapeType="1"/>
        </xdr:cNvSpPr>
      </xdr:nvSpPr>
      <xdr:spPr bwMode="auto">
        <a:xfrm flipV="1">
          <a:off x="14014450" y="67437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107950</xdr:rowOff>
    </xdr:from>
    <xdr:to>
      <xdr:col>23</xdr:col>
      <xdr:colOff>419100</xdr:colOff>
      <xdr:row>42</xdr:row>
      <xdr:rowOff>44450</xdr:rowOff>
    </xdr:to>
    <xdr:sp macro="" textlink="">
      <xdr:nvSpPr>
        <xdr:cNvPr id="570522" name="AutoShape 378"/>
        <xdr:cNvSpPr>
          <a:spLocks noChangeArrowheads="1"/>
        </xdr:cNvSpPr>
      </xdr:nvSpPr>
      <xdr:spPr bwMode="auto">
        <a:xfrm>
          <a:off x="14782800" y="6877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42</xdr:row>
      <xdr:rowOff>57150</xdr:rowOff>
    </xdr:from>
    <xdr:to>
      <xdr:col>24</xdr:col>
      <xdr:colOff>69850</xdr:colOff>
      <xdr:row>43</xdr:row>
      <xdr:rowOff>88957</xdr:rowOff>
    </xdr:to>
    <xdr:sp macro="" textlink="">
      <xdr:nvSpPr>
        <xdr:cNvPr id="10619" name="Text Box 379"/>
        <xdr:cNvSpPr txBox="1">
          <a:spLocks noChangeArrowheads="1"/>
        </xdr:cNvSpPr>
      </xdr:nvSpPr>
      <xdr:spPr bwMode="auto">
        <a:xfrm>
          <a:off x="15801975" y="725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41</xdr:row>
      <xdr:rowOff>25400</xdr:rowOff>
    </xdr:from>
    <xdr:to>
      <xdr:col>22</xdr:col>
      <xdr:colOff>184150</xdr:colOff>
      <xdr:row>41</xdr:row>
      <xdr:rowOff>25400</xdr:rowOff>
    </xdr:to>
    <xdr:sp macro="" textlink="">
      <xdr:nvSpPr>
        <xdr:cNvPr id="570524" name="Line 380"/>
        <xdr:cNvSpPr>
          <a:spLocks noChangeShapeType="1"/>
        </xdr:cNvSpPr>
      </xdr:nvSpPr>
      <xdr:spPr bwMode="auto">
        <a:xfrm>
          <a:off x="13201650" y="67945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63500</xdr:rowOff>
    </xdr:from>
    <xdr:to>
      <xdr:col>22</xdr:col>
      <xdr:colOff>234950</xdr:colOff>
      <xdr:row>43</xdr:row>
      <xdr:rowOff>0</xdr:rowOff>
    </xdr:to>
    <xdr:sp macro="" textlink="">
      <xdr:nvSpPr>
        <xdr:cNvPr id="570525" name="AutoShape 381"/>
        <xdr:cNvSpPr>
          <a:spLocks noChangeArrowheads="1"/>
        </xdr:cNvSpPr>
      </xdr:nvSpPr>
      <xdr:spPr bwMode="auto">
        <a:xfrm>
          <a:off x="13970000" y="6997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43</xdr:row>
      <xdr:rowOff>9525</xdr:rowOff>
    </xdr:from>
    <xdr:to>
      <xdr:col>22</xdr:col>
      <xdr:colOff>536575</xdr:colOff>
      <xdr:row>44</xdr:row>
      <xdr:rowOff>41332</xdr:rowOff>
    </xdr:to>
    <xdr:sp macro="" textlink="">
      <xdr:nvSpPr>
        <xdr:cNvPr id="10622" name="Text Box 382"/>
        <xdr:cNvSpPr txBox="1">
          <a:spLocks noChangeArrowheads="1"/>
        </xdr:cNvSpPr>
      </xdr:nvSpPr>
      <xdr:spPr bwMode="auto">
        <a:xfrm>
          <a:off x="14906625" y="738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19</xdr:col>
      <xdr:colOff>444500</xdr:colOff>
      <xdr:row>40</xdr:row>
      <xdr:rowOff>88900</xdr:rowOff>
    </xdr:from>
    <xdr:to>
      <xdr:col>21</xdr:col>
      <xdr:colOff>0</xdr:colOff>
      <xdr:row>41</xdr:row>
      <xdr:rowOff>25400</xdr:rowOff>
    </xdr:to>
    <xdr:sp macro="" textlink="">
      <xdr:nvSpPr>
        <xdr:cNvPr id="570527" name="Line 383"/>
        <xdr:cNvSpPr>
          <a:spLocks noChangeShapeType="1"/>
        </xdr:cNvSpPr>
      </xdr:nvSpPr>
      <xdr:spPr bwMode="auto">
        <a:xfrm>
          <a:off x="12388850" y="66929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158750</xdr:rowOff>
    </xdr:from>
    <xdr:to>
      <xdr:col>21</xdr:col>
      <xdr:colOff>44450</xdr:colOff>
      <xdr:row>43</xdr:row>
      <xdr:rowOff>82550</xdr:rowOff>
    </xdr:to>
    <xdr:sp macro="" textlink="">
      <xdr:nvSpPr>
        <xdr:cNvPr id="570528" name="AutoShape 384"/>
        <xdr:cNvSpPr>
          <a:spLocks noChangeArrowheads="1"/>
        </xdr:cNvSpPr>
      </xdr:nvSpPr>
      <xdr:spPr bwMode="auto">
        <a:xfrm>
          <a:off x="13157200" y="70929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43</xdr:row>
      <xdr:rowOff>104775</xdr:rowOff>
    </xdr:from>
    <xdr:to>
      <xdr:col>21</xdr:col>
      <xdr:colOff>349275</xdr:colOff>
      <xdr:row>44</xdr:row>
      <xdr:rowOff>136582</xdr:rowOff>
    </xdr:to>
    <xdr:sp macro="" textlink="">
      <xdr:nvSpPr>
        <xdr:cNvPr id="10625" name="Text Box 385"/>
        <xdr:cNvSpPr txBox="1">
          <a:spLocks noChangeArrowheads="1"/>
        </xdr:cNvSpPr>
      </xdr:nvSpPr>
      <xdr:spPr bwMode="auto">
        <a:xfrm>
          <a:off x="14020800"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393700</xdr:colOff>
      <xdr:row>42</xdr:row>
      <xdr:rowOff>158750</xdr:rowOff>
    </xdr:from>
    <xdr:to>
      <xdr:col>19</xdr:col>
      <xdr:colOff>488950</xdr:colOff>
      <xdr:row>43</xdr:row>
      <xdr:rowOff>82550</xdr:rowOff>
    </xdr:to>
    <xdr:sp macro="" textlink="">
      <xdr:nvSpPr>
        <xdr:cNvPr id="570530" name="AutoShape 386"/>
        <xdr:cNvSpPr>
          <a:spLocks noChangeArrowheads="1"/>
        </xdr:cNvSpPr>
      </xdr:nvSpPr>
      <xdr:spPr bwMode="auto">
        <a:xfrm>
          <a:off x="12338050" y="7092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43</xdr:row>
      <xdr:rowOff>104775</xdr:rowOff>
    </xdr:from>
    <xdr:to>
      <xdr:col>20</xdr:col>
      <xdr:colOff>161974</xdr:colOff>
      <xdr:row>44</xdr:row>
      <xdr:rowOff>136582</xdr:rowOff>
    </xdr:to>
    <xdr:sp macro="" textlink="">
      <xdr:nvSpPr>
        <xdr:cNvPr id="10627" name="Text Box 387"/>
        <xdr:cNvSpPr txBox="1">
          <a:spLocks noChangeArrowheads="1"/>
        </xdr:cNvSpPr>
      </xdr:nvSpPr>
      <xdr:spPr bwMode="auto">
        <a:xfrm>
          <a:off x="13134975"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415925</xdr:colOff>
      <xdr:row>48</xdr:row>
      <xdr:rowOff>22225</xdr:rowOff>
    </xdr:from>
    <xdr:to>
      <xdr:col>25</xdr:col>
      <xdr:colOff>479474</xdr:colOff>
      <xdr:row>49</xdr:row>
      <xdr:rowOff>60325</xdr:rowOff>
    </xdr:to>
    <xdr:sp macro="" textlink="">
      <xdr:nvSpPr>
        <xdr:cNvPr id="10628" name="Text Box 388"/>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346075</xdr:colOff>
      <xdr:row>49</xdr:row>
      <xdr:rowOff>60325</xdr:rowOff>
    </xdr:to>
    <xdr:sp macro="" textlink="">
      <xdr:nvSpPr>
        <xdr:cNvPr id="10629" name="Text Box 389"/>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48</xdr:row>
      <xdr:rowOff>22225</xdr:rowOff>
    </xdr:from>
    <xdr:to>
      <xdr:col>23</xdr:col>
      <xdr:colOff>142924</xdr:colOff>
      <xdr:row>49</xdr:row>
      <xdr:rowOff>60325</xdr:rowOff>
    </xdr:to>
    <xdr:sp macro="" textlink="">
      <xdr:nvSpPr>
        <xdr:cNvPr id="10630" name="Text Box 390"/>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590500</xdr:colOff>
      <xdr:row>49</xdr:row>
      <xdr:rowOff>60325</xdr:rowOff>
    </xdr:to>
    <xdr:sp macro="" textlink="">
      <xdr:nvSpPr>
        <xdr:cNvPr id="10631" name="Text Box 391"/>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48</xdr:row>
      <xdr:rowOff>22225</xdr:rowOff>
    </xdr:from>
    <xdr:to>
      <xdr:col>20</xdr:col>
      <xdr:colOff>409624</xdr:colOff>
      <xdr:row>49</xdr:row>
      <xdr:rowOff>60325</xdr:rowOff>
    </xdr:to>
    <xdr:sp macro="" textlink="">
      <xdr:nvSpPr>
        <xdr:cNvPr id="10632" name="Text Box 392"/>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40</xdr:row>
      <xdr:rowOff>57150</xdr:rowOff>
    </xdr:from>
    <xdr:to>
      <xdr:col>24</xdr:col>
      <xdr:colOff>558800</xdr:colOff>
      <xdr:row>40</xdr:row>
      <xdr:rowOff>158750</xdr:rowOff>
    </xdr:to>
    <xdr:sp macro="" textlink="">
      <xdr:nvSpPr>
        <xdr:cNvPr id="570537" name="Oval 393"/>
        <xdr:cNvSpPr>
          <a:spLocks noChangeArrowheads="1"/>
        </xdr:cNvSpPr>
      </xdr:nvSpPr>
      <xdr:spPr bwMode="auto">
        <a:xfrm>
          <a:off x="15551150" y="666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104775</xdr:rowOff>
    </xdr:from>
    <xdr:to>
      <xdr:col>26</xdr:col>
      <xdr:colOff>38152</xdr:colOff>
      <xdr:row>40</xdr:row>
      <xdr:rowOff>142875</xdr:rowOff>
    </xdr:to>
    <xdr:sp macro="" textlink="">
      <xdr:nvSpPr>
        <xdr:cNvPr id="10634" name="公債費負担の状況該当値テキスト"/>
        <xdr:cNvSpPr txBox="1">
          <a:spLocks noChangeArrowheads="1"/>
        </xdr:cNvSpPr>
      </xdr:nvSpPr>
      <xdr:spPr bwMode="auto">
        <a:xfrm>
          <a:off x="17106900" y="679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23</xdr:col>
      <xdr:colOff>323850</xdr:colOff>
      <xdr:row>40</xdr:row>
      <xdr:rowOff>88900</xdr:rowOff>
    </xdr:from>
    <xdr:to>
      <xdr:col>23</xdr:col>
      <xdr:colOff>419100</xdr:colOff>
      <xdr:row>41</xdr:row>
      <xdr:rowOff>25400</xdr:rowOff>
    </xdr:to>
    <xdr:sp macro="" textlink="">
      <xdr:nvSpPr>
        <xdr:cNvPr id="570539" name="Oval 395"/>
        <xdr:cNvSpPr>
          <a:spLocks noChangeArrowheads="1"/>
        </xdr:cNvSpPr>
      </xdr:nvSpPr>
      <xdr:spPr bwMode="auto">
        <a:xfrm>
          <a:off x="14782800" y="669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39</xdr:row>
      <xdr:rowOff>66675</xdr:rowOff>
    </xdr:from>
    <xdr:to>
      <xdr:col>24</xdr:col>
      <xdr:colOff>69850</xdr:colOff>
      <xdr:row>40</xdr:row>
      <xdr:rowOff>104775</xdr:rowOff>
    </xdr:to>
    <xdr:sp macro="" textlink="">
      <xdr:nvSpPr>
        <xdr:cNvPr id="10636" name="Text Box 396"/>
        <xdr:cNvSpPr txBox="1">
          <a:spLocks noChangeArrowheads="1"/>
        </xdr:cNvSpPr>
      </xdr:nvSpPr>
      <xdr:spPr bwMode="auto">
        <a:xfrm>
          <a:off x="15801975" y="675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22</xdr:col>
      <xdr:colOff>139700</xdr:colOff>
      <xdr:row>40</xdr:row>
      <xdr:rowOff>146050</xdr:rowOff>
    </xdr:from>
    <xdr:to>
      <xdr:col>22</xdr:col>
      <xdr:colOff>234950</xdr:colOff>
      <xdr:row>41</xdr:row>
      <xdr:rowOff>82550</xdr:rowOff>
    </xdr:to>
    <xdr:sp macro="" textlink="">
      <xdr:nvSpPr>
        <xdr:cNvPr id="570541" name="Oval 397"/>
        <xdr:cNvSpPr>
          <a:spLocks noChangeArrowheads="1"/>
        </xdr:cNvSpPr>
      </xdr:nvSpPr>
      <xdr:spPr bwMode="auto">
        <a:xfrm>
          <a:off x="13970000" y="6750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39</xdr:row>
      <xdr:rowOff>123825</xdr:rowOff>
    </xdr:from>
    <xdr:to>
      <xdr:col>22</xdr:col>
      <xdr:colOff>536575</xdr:colOff>
      <xdr:row>40</xdr:row>
      <xdr:rowOff>161925</xdr:rowOff>
    </xdr:to>
    <xdr:sp macro="" textlink="">
      <xdr:nvSpPr>
        <xdr:cNvPr id="10638" name="Text Box 398"/>
        <xdr:cNvSpPr txBox="1">
          <a:spLocks noChangeArrowheads="1"/>
        </xdr:cNvSpPr>
      </xdr:nvSpPr>
      <xdr:spPr bwMode="auto">
        <a:xfrm>
          <a:off x="14906625"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20</xdr:col>
      <xdr:colOff>584200</xdr:colOff>
      <xdr:row>40</xdr:row>
      <xdr:rowOff>146050</xdr:rowOff>
    </xdr:from>
    <xdr:to>
      <xdr:col>21</xdr:col>
      <xdr:colOff>44450</xdr:colOff>
      <xdr:row>41</xdr:row>
      <xdr:rowOff>82550</xdr:rowOff>
    </xdr:to>
    <xdr:sp macro="" textlink="">
      <xdr:nvSpPr>
        <xdr:cNvPr id="570543" name="Oval 399"/>
        <xdr:cNvSpPr>
          <a:spLocks noChangeArrowheads="1"/>
        </xdr:cNvSpPr>
      </xdr:nvSpPr>
      <xdr:spPr bwMode="auto">
        <a:xfrm>
          <a:off x="13157200" y="6750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39</xdr:row>
      <xdr:rowOff>123825</xdr:rowOff>
    </xdr:from>
    <xdr:to>
      <xdr:col>21</xdr:col>
      <xdr:colOff>349275</xdr:colOff>
      <xdr:row>40</xdr:row>
      <xdr:rowOff>161925</xdr:rowOff>
    </xdr:to>
    <xdr:sp macro="" textlink="">
      <xdr:nvSpPr>
        <xdr:cNvPr id="10640" name="Text Box 400"/>
        <xdr:cNvSpPr txBox="1">
          <a:spLocks noChangeArrowheads="1"/>
        </xdr:cNvSpPr>
      </xdr:nvSpPr>
      <xdr:spPr bwMode="auto">
        <a:xfrm>
          <a:off x="14020800"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19</xdr:col>
      <xdr:colOff>393700</xdr:colOff>
      <xdr:row>40</xdr:row>
      <xdr:rowOff>44450</xdr:rowOff>
    </xdr:from>
    <xdr:to>
      <xdr:col>19</xdr:col>
      <xdr:colOff>488950</xdr:colOff>
      <xdr:row>40</xdr:row>
      <xdr:rowOff>146050</xdr:rowOff>
    </xdr:to>
    <xdr:sp macro="" textlink="">
      <xdr:nvSpPr>
        <xdr:cNvPr id="570545" name="Oval 401"/>
        <xdr:cNvSpPr>
          <a:spLocks noChangeArrowheads="1"/>
        </xdr:cNvSpPr>
      </xdr:nvSpPr>
      <xdr:spPr bwMode="auto">
        <a:xfrm>
          <a:off x="12338050" y="664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39</xdr:row>
      <xdr:rowOff>19050</xdr:rowOff>
    </xdr:from>
    <xdr:to>
      <xdr:col>20</xdr:col>
      <xdr:colOff>161974</xdr:colOff>
      <xdr:row>40</xdr:row>
      <xdr:rowOff>57150</xdr:rowOff>
    </xdr:to>
    <xdr:sp macro="" textlink="">
      <xdr:nvSpPr>
        <xdr:cNvPr id="10642" name="Text Box 402"/>
        <xdr:cNvSpPr txBox="1">
          <a:spLocks noChangeArrowheads="1"/>
        </xdr:cNvSpPr>
      </xdr:nvSpPr>
      <xdr:spPr bwMode="auto">
        <a:xfrm>
          <a:off x="13134975"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18</xdr:col>
      <xdr:colOff>441325</xdr:colOff>
      <xdr:row>7</xdr:row>
      <xdr:rowOff>3175</xdr:rowOff>
    </xdr:from>
    <xdr:to>
      <xdr:col>26</xdr:col>
      <xdr:colOff>69854</xdr:colOff>
      <xdr:row>8</xdr:row>
      <xdr:rowOff>146050</xdr:rowOff>
    </xdr:to>
    <xdr:sp macro="" textlink="">
      <xdr:nvSpPr>
        <xdr:cNvPr id="10643" name="Rectangle 403"/>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438139</xdr:colOff>
      <xdr:row>10</xdr:row>
      <xdr:rowOff>79375</xdr:rowOff>
    </xdr:to>
    <xdr:sp macro="" textlink="">
      <xdr:nvSpPr>
        <xdr:cNvPr id="10644" name="Text Box 404"/>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555625</xdr:colOff>
      <xdr:row>9</xdr:row>
      <xdr:rowOff>3175</xdr:rowOff>
    </xdr:from>
    <xdr:to>
      <xdr:col>24</xdr:col>
      <xdr:colOff>98471</xdr:colOff>
      <xdr:row>10</xdr:row>
      <xdr:rowOff>107950</xdr:rowOff>
    </xdr:to>
    <xdr:sp macro="" textlink="">
      <xdr:nvSpPr>
        <xdr:cNvPr id="10645" name="Text Box 405"/>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[21.2%]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8</xdr:row>
      <xdr:rowOff>85725</xdr:rowOff>
    </xdr:from>
    <xdr:to>
      <xdr:col>28</xdr:col>
      <xdr:colOff>269949</xdr:colOff>
      <xdr:row>10</xdr:row>
      <xdr:rowOff>0</xdr:rowOff>
    </xdr:to>
    <xdr:sp macro="" textlink="">
      <xdr:nvSpPr>
        <xdr:cNvPr id="10646" name="Rectangle 406"/>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9</xdr:row>
      <xdr:rowOff>98425</xdr:rowOff>
    </xdr:from>
    <xdr:to>
      <xdr:col>28</xdr:col>
      <xdr:colOff>269949</xdr:colOff>
      <xdr:row>11</xdr:row>
      <xdr:rowOff>19038</xdr:rowOff>
    </xdr:to>
    <xdr:sp macro="" textlink="">
      <xdr:nvSpPr>
        <xdr:cNvPr id="10647" name="Rectangle 407"/>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12/62</a:t>
          </a:r>
        </a:p>
      </xdr:txBody>
    </xdr:sp>
    <xdr:clientData/>
  </xdr:twoCellAnchor>
  <xdr:twoCellAnchor>
    <xdr:from>
      <xdr:col>28</xdr:col>
      <xdr:colOff>387350</xdr:colOff>
      <xdr:row>8</xdr:row>
      <xdr:rowOff>85725</xdr:rowOff>
    </xdr:from>
    <xdr:to>
      <xdr:col>30</xdr:col>
      <xdr:colOff>282575</xdr:colOff>
      <xdr:row>10</xdr:row>
      <xdr:rowOff>0</xdr:rowOff>
    </xdr:to>
    <xdr:sp macro="" textlink="">
      <xdr:nvSpPr>
        <xdr:cNvPr id="10648" name="Rectangle 408"/>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19038</xdr:rowOff>
    </xdr:to>
    <xdr:sp macro="" textlink="">
      <xdr:nvSpPr>
        <xdr:cNvPr id="10649" name="Rectangle 409"/>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85725</xdr:rowOff>
    </xdr:from>
    <xdr:to>
      <xdr:col>32</xdr:col>
      <xdr:colOff>371480</xdr:colOff>
      <xdr:row>10</xdr:row>
      <xdr:rowOff>0</xdr:rowOff>
    </xdr:to>
    <xdr:sp macro="" textlink="">
      <xdr:nvSpPr>
        <xdr:cNvPr id="10650" name="Rectangle 410"/>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371480</xdr:colOff>
      <xdr:row>11</xdr:row>
      <xdr:rowOff>19038</xdr:rowOff>
    </xdr:to>
    <xdr:sp macro="" textlink="">
      <xdr:nvSpPr>
        <xdr:cNvPr id="10651" name="Rectangle 411"/>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570556" name="Rectangle 412"/>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570557" name="Rectangle 413"/>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85725</xdr:rowOff>
    </xdr:from>
    <xdr:to>
      <xdr:col>31</xdr:col>
      <xdr:colOff>590553</xdr:colOff>
      <xdr:row>12</xdr:row>
      <xdr:rowOff>161925</xdr:rowOff>
    </xdr:to>
    <xdr:sp macro="" textlink="">
      <xdr:nvSpPr>
        <xdr:cNvPr id="10654" name="Rectangle 414"/>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358775</xdr:colOff>
      <xdr:row>13</xdr:row>
      <xdr:rowOff>57150</xdr:rowOff>
    </xdr:from>
    <xdr:to>
      <xdr:col>34</xdr:col>
      <xdr:colOff>625915</xdr:colOff>
      <xdr:row>25</xdr:row>
      <xdr:rowOff>28575</xdr:rowOff>
    </xdr:to>
    <xdr:sp macro="" textlink="" fLocksText="0">
      <xdr:nvSpPr>
        <xdr:cNvPr id="10655" name="Text Box 415"/>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600"/>
            </a:lnSpc>
          </a:pPr>
          <a:r>
            <a:rPr lang="ja-JP" altLang="ja-JP" sz="1300" b="0" i="0" baseline="0">
              <a:solidFill>
                <a:sysClr val="windowText" lastClr="000000"/>
              </a:solidFill>
              <a:latin typeface="+mn-lt"/>
              <a:ea typeface="+mn-ea"/>
              <a:cs typeface="+mn-cs"/>
            </a:rPr>
            <a:t>類似団体・全国平均ともに下回っており、前年度と比較して</a:t>
          </a:r>
          <a:r>
            <a:rPr lang="en-US" altLang="ja-JP" sz="1300" b="0" i="0" baseline="0">
              <a:solidFill>
                <a:sysClr val="windowText" lastClr="000000"/>
              </a:solidFill>
              <a:latin typeface="+mn-lt"/>
              <a:ea typeface="+mn-ea"/>
              <a:cs typeface="+mn-cs"/>
            </a:rPr>
            <a:t>11.2</a:t>
          </a:r>
          <a:r>
            <a:rPr lang="ja-JP" altLang="ja-JP" sz="1300" b="0" i="0" baseline="0">
              <a:solidFill>
                <a:sysClr val="windowText" lastClr="000000"/>
              </a:solidFill>
              <a:latin typeface="+mn-lt"/>
              <a:ea typeface="+mn-ea"/>
              <a:cs typeface="+mn-cs"/>
            </a:rPr>
            <a:t>％低下し改善している。主な要因としては、従来からの起債抑制策・交付税算入率の高い有利な起債借入の推進、</a:t>
          </a:r>
          <a:r>
            <a:rPr lang="ja-JP" altLang="en-US" sz="1300" b="0" i="0" baseline="0">
              <a:solidFill>
                <a:sysClr val="windowText" lastClr="000000"/>
              </a:solidFill>
              <a:latin typeface="+mn-lt"/>
              <a:ea typeface="+mn-ea"/>
              <a:cs typeface="+mn-cs"/>
            </a:rPr>
            <a:t>新設</a:t>
          </a:r>
          <a:r>
            <a:rPr lang="en-US" altLang="ja-JP" sz="1300" b="0" i="0" baseline="0">
              <a:solidFill>
                <a:sysClr val="windowText" lastClr="000000"/>
              </a:solidFill>
              <a:latin typeface="+mn-lt"/>
              <a:ea typeface="+mn-ea"/>
              <a:cs typeface="+mn-cs"/>
            </a:rPr>
            <a:t>4</a:t>
          </a:r>
          <a:r>
            <a:rPr lang="ja-JP" altLang="ja-JP" sz="1300" b="0" i="0" baseline="0">
              <a:solidFill>
                <a:sysClr val="windowText" lastClr="000000"/>
              </a:solidFill>
              <a:latin typeface="+mn-lt"/>
              <a:ea typeface="+mn-ea"/>
              <a:cs typeface="+mn-cs"/>
            </a:rPr>
            <a:t>基金</a:t>
          </a:r>
          <a:r>
            <a:rPr lang="ja-JP" altLang="en-US" sz="1300" b="0" i="0" baseline="0">
              <a:solidFill>
                <a:sysClr val="windowText" lastClr="000000"/>
              </a:solidFill>
              <a:latin typeface="+mn-lt"/>
              <a:ea typeface="+mn-ea"/>
              <a:cs typeface="+mn-cs"/>
            </a:rPr>
            <a:t>へ</a:t>
          </a:r>
          <a:r>
            <a:rPr lang="ja-JP" altLang="ja-JP" sz="1300" b="0" i="0" baseline="0">
              <a:solidFill>
                <a:sysClr val="windowText" lastClr="000000"/>
              </a:solidFill>
              <a:latin typeface="+mn-lt"/>
              <a:ea typeface="+mn-ea"/>
              <a:cs typeface="+mn-cs"/>
            </a:rPr>
            <a:t>の積立による充当可能基金の増額等があげられる。今後も徹底した起債の抑制・選定を重点的に行い、公債費等の義務的経費を節減し、後世への負担を少しでも軽減するよう、行財政改革を進め、財政の健全化を図る。</a:t>
          </a:r>
          <a:endParaRPr lang="ja-JP" altLang="ja-JP" sz="1300">
            <a:solidFill>
              <a:sysClr val="windowText" lastClr="000000"/>
            </a:solidFill>
          </a:endParaRPr>
        </a:p>
      </xdr:txBody>
    </xdr:sp>
    <xdr:clientData/>
  </xdr:twoCellAnchor>
  <xdr:oneCellAnchor>
    <xdr:from>
      <xdr:col>18</xdr:col>
      <xdr:colOff>441325</xdr:colOff>
      <xdr:row>10</xdr:row>
      <xdr:rowOff>98425</xdr:rowOff>
    </xdr:from>
    <xdr:ext cx="132344" cy="151836"/>
    <xdr:sp macro="" textlink="">
      <xdr:nvSpPr>
        <xdr:cNvPr id="10656" name="Text Box 416"/>
        <xdr:cNvSpPr txBox="1">
          <a:spLocks noChangeArrowheads="1"/>
        </xdr:cNvSpPr>
      </xdr:nvSpPr>
      <xdr:spPr bwMode="auto">
        <a:xfrm>
          <a:off x="11708039" y="1731282"/>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570561" name="Line 417"/>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24</xdr:row>
      <xdr:rowOff>146050</xdr:rowOff>
    </xdr:from>
    <xdr:to>
      <xdr:col>18</xdr:col>
      <xdr:colOff>441374</xdr:colOff>
      <xdr:row>26</xdr:row>
      <xdr:rowOff>18933</xdr:rowOff>
    </xdr:to>
    <xdr:sp macro="" textlink="">
      <xdr:nvSpPr>
        <xdr:cNvPr id="10658" name="Text Box 418"/>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570563" name="Line 419"/>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22</xdr:row>
      <xdr:rowOff>88900</xdr:rowOff>
    </xdr:from>
    <xdr:to>
      <xdr:col>18</xdr:col>
      <xdr:colOff>441374</xdr:colOff>
      <xdr:row>23</xdr:row>
      <xdr:rowOff>127000</xdr:rowOff>
    </xdr:to>
    <xdr:sp macro="" textlink="">
      <xdr:nvSpPr>
        <xdr:cNvPr id="10660" name="Text Box 420"/>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570565" name="Line 421"/>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20</xdr:row>
      <xdr:rowOff>38100</xdr:rowOff>
    </xdr:from>
    <xdr:to>
      <xdr:col>18</xdr:col>
      <xdr:colOff>441374</xdr:colOff>
      <xdr:row>21</xdr:row>
      <xdr:rowOff>76200</xdr:rowOff>
    </xdr:to>
    <xdr:sp macro="" textlink="">
      <xdr:nvSpPr>
        <xdr:cNvPr id="10662" name="Text Box 422"/>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570567" name="Line 423"/>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17</xdr:row>
      <xdr:rowOff>136525</xdr:rowOff>
    </xdr:from>
    <xdr:to>
      <xdr:col>18</xdr:col>
      <xdr:colOff>441374</xdr:colOff>
      <xdr:row>19</xdr:row>
      <xdr:rowOff>9616</xdr:rowOff>
    </xdr:to>
    <xdr:sp macro="" textlink="">
      <xdr:nvSpPr>
        <xdr:cNvPr id="10664" name="Text Box 424"/>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570569" name="Line 425"/>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15</xdr:row>
      <xdr:rowOff>85725</xdr:rowOff>
    </xdr:from>
    <xdr:to>
      <xdr:col>18</xdr:col>
      <xdr:colOff>441374</xdr:colOff>
      <xdr:row>16</xdr:row>
      <xdr:rowOff>117532</xdr:rowOff>
    </xdr:to>
    <xdr:sp macro="" textlink="">
      <xdr:nvSpPr>
        <xdr:cNvPr id="10666" name="Text Box 426"/>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570571" name="Line 427"/>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13</xdr:row>
      <xdr:rowOff>22225</xdr:rowOff>
    </xdr:from>
    <xdr:to>
      <xdr:col>18</xdr:col>
      <xdr:colOff>441374</xdr:colOff>
      <xdr:row>14</xdr:row>
      <xdr:rowOff>60325</xdr:rowOff>
    </xdr:to>
    <xdr:sp macro="" textlink="">
      <xdr:nvSpPr>
        <xdr:cNvPr id="10668" name="Text Box 428"/>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570573" name="Line 429"/>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570574"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146050</xdr:rowOff>
    </xdr:from>
    <xdr:to>
      <xdr:col>24</xdr:col>
      <xdr:colOff>514350</xdr:colOff>
      <xdr:row>22</xdr:row>
      <xdr:rowOff>76200</xdr:rowOff>
    </xdr:to>
    <xdr:sp macro="" textlink="">
      <xdr:nvSpPr>
        <xdr:cNvPr id="570575" name="Line 431"/>
        <xdr:cNvSpPr>
          <a:spLocks noChangeShapeType="1"/>
        </xdr:cNvSpPr>
      </xdr:nvSpPr>
      <xdr:spPr bwMode="auto">
        <a:xfrm flipV="1">
          <a:off x="15601950" y="2292350"/>
          <a:ext cx="0" cy="1416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38152</xdr:colOff>
      <xdr:row>23</xdr:row>
      <xdr:rowOff>107804</xdr:rowOff>
    </xdr:to>
    <xdr:sp macro="" textlink="">
      <xdr:nvSpPr>
        <xdr:cNvPr id="10672"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183.1</a:t>
          </a:r>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570577" name="Line 433"/>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88900</xdr:rowOff>
    </xdr:from>
    <xdr:to>
      <xdr:col>26</xdr:col>
      <xdr:colOff>38152</xdr:colOff>
      <xdr:row>13</xdr:row>
      <xdr:rowOff>127000</xdr:rowOff>
    </xdr:to>
    <xdr:sp macro="" textlink="">
      <xdr:nvSpPr>
        <xdr:cNvPr id="10674" name="将来負担の状況最大値テキスト"/>
        <xdr:cNvSpPr txBox="1">
          <a:spLocks noChangeArrowheads="1"/>
        </xdr:cNvSpPr>
      </xdr:nvSpPr>
      <xdr:spPr bwMode="auto">
        <a:xfrm>
          <a:off x="17106900" y="215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24</xdr:col>
      <xdr:colOff>425450</xdr:colOff>
      <xdr:row>13</xdr:row>
      <xdr:rowOff>146050</xdr:rowOff>
    </xdr:from>
    <xdr:to>
      <xdr:col>24</xdr:col>
      <xdr:colOff>590550</xdr:colOff>
      <xdr:row>13</xdr:row>
      <xdr:rowOff>146050</xdr:rowOff>
    </xdr:to>
    <xdr:sp macro="" textlink="">
      <xdr:nvSpPr>
        <xdr:cNvPr id="570579" name="Line 435"/>
        <xdr:cNvSpPr>
          <a:spLocks noChangeShapeType="1"/>
        </xdr:cNvSpPr>
      </xdr:nvSpPr>
      <xdr:spPr bwMode="auto">
        <a:xfrm>
          <a:off x="15513050" y="229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139700</xdr:rowOff>
    </xdr:from>
    <xdr:to>
      <xdr:col>24</xdr:col>
      <xdr:colOff>514350</xdr:colOff>
      <xdr:row>15</xdr:row>
      <xdr:rowOff>57150</xdr:rowOff>
    </xdr:to>
    <xdr:sp macro="" textlink="">
      <xdr:nvSpPr>
        <xdr:cNvPr id="570580" name="Line 436"/>
        <xdr:cNvSpPr>
          <a:spLocks noChangeShapeType="1"/>
        </xdr:cNvSpPr>
      </xdr:nvSpPr>
      <xdr:spPr bwMode="auto">
        <a:xfrm flipV="1">
          <a:off x="14833600" y="24511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17</xdr:row>
      <xdr:rowOff>19050</xdr:rowOff>
    </xdr:from>
    <xdr:to>
      <xdr:col>26</xdr:col>
      <xdr:colOff>38152</xdr:colOff>
      <xdr:row>18</xdr:row>
      <xdr:rowOff>57150</xdr:rowOff>
    </xdr:to>
    <xdr:sp macro="" textlink="">
      <xdr:nvSpPr>
        <xdr:cNvPr id="10677" name="将来負担の状況平均値テキスト"/>
        <xdr:cNvSpPr txBox="1">
          <a:spLocks noChangeArrowheads="1"/>
        </xdr:cNvSpPr>
      </xdr:nvSpPr>
      <xdr:spPr bwMode="auto">
        <a:xfrm>
          <a:off x="17106900" y="293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24</xdr:col>
      <xdr:colOff>463550</xdr:colOff>
      <xdr:row>17</xdr:row>
      <xdr:rowOff>19050</xdr:rowOff>
    </xdr:from>
    <xdr:to>
      <xdr:col>24</xdr:col>
      <xdr:colOff>558800</xdr:colOff>
      <xdr:row>17</xdr:row>
      <xdr:rowOff>107950</xdr:rowOff>
    </xdr:to>
    <xdr:sp macro="" textlink="">
      <xdr:nvSpPr>
        <xdr:cNvPr id="570582" name="AutoShape 438"/>
        <xdr:cNvSpPr>
          <a:spLocks noChangeArrowheads="1"/>
        </xdr:cNvSpPr>
      </xdr:nvSpPr>
      <xdr:spPr bwMode="auto">
        <a:xfrm>
          <a:off x="15551150" y="28257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57150</xdr:rowOff>
    </xdr:from>
    <xdr:to>
      <xdr:col>23</xdr:col>
      <xdr:colOff>374650</xdr:colOff>
      <xdr:row>15</xdr:row>
      <xdr:rowOff>158750</xdr:rowOff>
    </xdr:to>
    <xdr:sp macro="" textlink="">
      <xdr:nvSpPr>
        <xdr:cNvPr id="570583" name="Line 439"/>
        <xdr:cNvSpPr>
          <a:spLocks noChangeShapeType="1"/>
        </xdr:cNvSpPr>
      </xdr:nvSpPr>
      <xdr:spPr bwMode="auto">
        <a:xfrm flipV="1">
          <a:off x="14014450" y="25336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17</xdr:row>
      <xdr:rowOff>158750</xdr:rowOff>
    </xdr:from>
    <xdr:to>
      <xdr:col>23</xdr:col>
      <xdr:colOff>419100</xdr:colOff>
      <xdr:row>18</xdr:row>
      <xdr:rowOff>82550</xdr:rowOff>
    </xdr:to>
    <xdr:sp macro="" textlink="">
      <xdr:nvSpPr>
        <xdr:cNvPr id="570584" name="AutoShape 440"/>
        <xdr:cNvSpPr>
          <a:spLocks noChangeArrowheads="1"/>
        </xdr:cNvSpPr>
      </xdr:nvSpPr>
      <xdr:spPr bwMode="auto">
        <a:xfrm>
          <a:off x="14782800" y="2965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18</xdr:row>
      <xdr:rowOff>104775</xdr:rowOff>
    </xdr:from>
    <xdr:to>
      <xdr:col>24</xdr:col>
      <xdr:colOff>69850</xdr:colOff>
      <xdr:row>19</xdr:row>
      <xdr:rowOff>142875</xdr:rowOff>
    </xdr:to>
    <xdr:sp macro="" textlink="">
      <xdr:nvSpPr>
        <xdr:cNvPr id="10681" name="Text Box 441"/>
        <xdr:cNvSpPr txBox="1">
          <a:spLocks noChangeArrowheads="1"/>
        </xdr:cNvSpPr>
      </xdr:nvSpPr>
      <xdr:spPr bwMode="auto">
        <a:xfrm>
          <a:off x="15801975" y="319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21</xdr:col>
      <xdr:colOff>0</xdr:colOff>
      <xdr:row>15</xdr:row>
      <xdr:rowOff>158750</xdr:rowOff>
    </xdr:from>
    <xdr:to>
      <xdr:col>22</xdr:col>
      <xdr:colOff>184150</xdr:colOff>
      <xdr:row>16</xdr:row>
      <xdr:rowOff>57150</xdr:rowOff>
    </xdr:to>
    <xdr:sp macro="" textlink="">
      <xdr:nvSpPr>
        <xdr:cNvPr id="570586" name="Line 442"/>
        <xdr:cNvSpPr>
          <a:spLocks noChangeShapeType="1"/>
        </xdr:cNvSpPr>
      </xdr:nvSpPr>
      <xdr:spPr bwMode="auto">
        <a:xfrm flipV="1">
          <a:off x="13201650" y="2635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0</xdr:rowOff>
    </xdr:from>
    <xdr:to>
      <xdr:col>22</xdr:col>
      <xdr:colOff>234950</xdr:colOff>
      <xdr:row>19</xdr:row>
      <xdr:rowOff>88900</xdr:rowOff>
    </xdr:to>
    <xdr:sp macro="" textlink="">
      <xdr:nvSpPr>
        <xdr:cNvPr id="570587" name="AutoShape 443"/>
        <xdr:cNvSpPr>
          <a:spLocks noChangeArrowheads="1"/>
        </xdr:cNvSpPr>
      </xdr:nvSpPr>
      <xdr:spPr bwMode="auto">
        <a:xfrm>
          <a:off x="13970000" y="3136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19</xdr:row>
      <xdr:rowOff>107950</xdr:rowOff>
    </xdr:from>
    <xdr:to>
      <xdr:col>22</xdr:col>
      <xdr:colOff>536575</xdr:colOff>
      <xdr:row>20</xdr:row>
      <xdr:rowOff>146050</xdr:rowOff>
    </xdr:to>
    <xdr:sp macro="" textlink="">
      <xdr:nvSpPr>
        <xdr:cNvPr id="10684" name="Text Box 444"/>
        <xdr:cNvSpPr txBox="1">
          <a:spLocks noChangeArrowheads="1"/>
        </xdr:cNvSpPr>
      </xdr:nvSpPr>
      <xdr:spPr bwMode="auto">
        <a:xfrm>
          <a:off x="14906625" y="337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19</xdr:col>
      <xdr:colOff>444500</xdr:colOff>
      <xdr:row>16</xdr:row>
      <xdr:rowOff>57150</xdr:rowOff>
    </xdr:from>
    <xdr:to>
      <xdr:col>21</xdr:col>
      <xdr:colOff>0</xdr:colOff>
      <xdr:row>17</xdr:row>
      <xdr:rowOff>76200</xdr:rowOff>
    </xdr:to>
    <xdr:sp macro="" textlink="">
      <xdr:nvSpPr>
        <xdr:cNvPr id="570589" name="Line 445"/>
        <xdr:cNvSpPr>
          <a:spLocks noChangeShapeType="1"/>
        </xdr:cNvSpPr>
      </xdr:nvSpPr>
      <xdr:spPr bwMode="auto">
        <a:xfrm flipV="1">
          <a:off x="12388850" y="269875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88900</xdr:rowOff>
    </xdr:from>
    <xdr:to>
      <xdr:col>21</xdr:col>
      <xdr:colOff>44450</xdr:colOff>
      <xdr:row>20</xdr:row>
      <xdr:rowOff>25400</xdr:rowOff>
    </xdr:to>
    <xdr:sp macro="" textlink="">
      <xdr:nvSpPr>
        <xdr:cNvPr id="570590" name="AutoShape 446"/>
        <xdr:cNvSpPr>
          <a:spLocks noChangeArrowheads="1"/>
        </xdr:cNvSpPr>
      </xdr:nvSpPr>
      <xdr:spPr bwMode="auto">
        <a:xfrm>
          <a:off x="13157200" y="3225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20</xdr:row>
      <xdr:rowOff>38100</xdr:rowOff>
    </xdr:from>
    <xdr:to>
      <xdr:col>21</xdr:col>
      <xdr:colOff>349275</xdr:colOff>
      <xdr:row>21</xdr:row>
      <xdr:rowOff>76200</xdr:rowOff>
    </xdr:to>
    <xdr:sp macro="" textlink="">
      <xdr:nvSpPr>
        <xdr:cNvPr id="10687" name="Text Box 447"/>
        <xdr:cNvSpPr txBox="1">
          <a:spLocks noChangeArrowheads="1"/>
        </xdr:cNvSpPr>
      </xdr:nvSpPr>
      <xdr:spPr bwMode="auto">
        <a:xfrm>
          <a:off x="14020800" y="346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xdr:from>
      <xdr:col>19</xdr:col>
      <xdr:colOff>393700</xdr:colOff>
      <xdr:row>20</xdr:row>
      <xdr:rowOff>19050</xdr:rowOff>
    </xdr:from>
    <xdr:to>
      <xdr:col>19</xdr:col>
      <xdr:colOff>488950</xdr:colOff>
      <xdr:row>20</xdr:row>
      <xdr:rowOff>107950</xdr:rowOff>
    </xdr:to>
    <xdr:sp macro="" textlink="">
      <xdr:nvSpPr>
        <xdr:cNvPr id="570592" name="AutoShape 448"/>
        <xdr:cNvSpPr>
          <a:spLocks noChangeArrowheads="1"/>
        </xdr:cNvSpPr>
      </xdr:nvSpPr>
      <xdr:spPr bwMode="auto">
        <a:xfrm>
          <a:off x="12338050" y="3321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20</xdr:row>
      <xdr:rowOff>127000</xdr:rowOff>
    </xdr:from>
    <xdr:to>
      <xdr:col>20</xdr:col>
      <xdr:colOff>161974</xdr:colOff>
      <xdr:row>21</xdr:row>
      <xdr:rowOff>163169</xdr:rowOff>
    </xdr:to>
    <xdr:sp macro="" textlink="">
      <xdr:nvSpPr>
        <xdr:cNvPr id="10689" name="Text Box 449"/>
        <xdr:cNvSpPr txBox="1">
          <a:spLocks noChangeArrowheads="1"/>
        </xdr:cNvSpPr>
      </xdr:nvSpPr>
      <xdr:spPr bwMode="auto">
        <a:xfrm>
          <a:off x="13134975" y="356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139.9</a:t>
          </a:r>
        </a:p>
      </xdr:txBody>
    </xdr:sp>
    <xdr:clientData/>
  </xdr:twoCellAnchor>
  <xdr:twoCellAnchor editAs="oneCell">
    <xdr:from>
      <xdr:col>24</xdr:col>
      <xdr:colOff>415925</xdr:colOff>
      <xdr:row>25</xdr:row>
      <xdr:rowOff>161925</xdr:rowOff>
    </xdr:from>
    <xdr:to>
      <xdr:col>25</xdr:col>
      <xdr:colOff>479474</xdr:colOff>
      <xdr:row>27</xdr:row>
      <xdr:rowOff>22342</xdr:rowOff>
    </xdr:to>
    <xdr:sp macro="" textlink="">
      <xdr:nvSpPr>
        <xdr:cNvPr id="10690" name="Text Box 450"/>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161925</xdr:rowOff>
    </xdr:from>
    <xdr:to>
      <xdr:col>24</xdr:col>
      <xdr:colOff>346075</xdr:colOff>
      <xdr:row>27</xdr:row>
      <xdr:rowOff>22342</xdr:rowOff>
    </xdr:to>
    <xdr:sp macro="" textlink="">
      <xdr:nvSpPr>
        <xdr:cNvPr id="10691" name="Text Box 451"/>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25</xdr:row>
      <xdr:rowOff>161925</xdr:rowOff>
    </xdr:from>
    <xdr:to>
      <xdr:col>23</xdr:col>
      <xdr:colOff>142924</xdr:colOff>
      <xdr:row>27</xdr:row>
      <xdr:rowOff>22342</xdr:rowOff>
    </xdr:to>
    <xdr:sp macro="" textlink="">
      <xdr:nvSpPr>
        <xdr:cNvPr id="10692" name="Text Box 452"/>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161925</xdr:rowOff>
    </xdr:from>
    <xdr:to>
      <xdr:col>21</xdr:col>
      <xdr:colOff>590500</xdr:colOff>
      <xdr:row>27</xdr:row>
      <xdr:rowOff>22342</xdr:rowOff>
    </xdr:to>
    <xdr:sp macro="" textlink="">
      <xdr:nvSpPr>
        <xdr:cNvPr id="10693" name="Text Box 453"/>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25</xdr:row>
      <xdr:rowOff>161925</xdr:rowOff>
    </xdr:from>
    <xdr:to>
      <xdr:col>20</xdr:col>
      <xdr:colOff>409624</xdr:colOff>
      <xdr:row>27</xdr:row>
      <xdr:rowOff>22342</xdr:rowOff>
    </xdr:to>
    <xdr:sp macro="" textlink="">
      <xdr:nvSpPr>
        <xdr:cNvPr id="10694" name="Text Box 454"/>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14</xdr:row>
      <xdr:rowOff>82550</xdr:rowOff>
    </xdr:from>
    <xdr:to>
      <xdr:col>24</xdr:col>
      <xdr:colOff>558800</xdr:colOff>
      <xdr:row>15</xdr:row>
      <xdr:rowOff>19050</xdr:rowOff>
    </xdr:to>
    <xdr:sp macro="" textlink="">
      <xdr:nvSpPr>
        <xdr:cNvPr id="570599" name="Oval 455"/>
        <xdr:cNvSpPr>
          <a:spLocks noChangeArrowheads="1"/>
        </xdr:cNvSpPr>
      </xdr:nvSpPr>
      <xdr:spPr bwMode="auto">
        <a:xfrm>
          <a:off x="15551150" y="2393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127000</xdr:rowOff>
    </xdr:from>
    <xdr:to>
      <xdr:col>26</xdr:col>
      <xdr:colOff>38152</xdr:colOff>
      <xdr:row>14</xdr:row>
      <xdr:rowOff>163169</xdr:rowOff>
    </xdr:to>
    <xdr:sp macro="" textlink="">
      <xdr:nvSpPr>
        <xdr:cNvPr id="10696" name="将来負担の状況該当値テキスト"/>
        <xdr:cNvSpPr txBox="1">
          <a:spLocks noChangeArrowheads="1"/>
        </xdr:cNvSpPr>
      </xdr:nvSpPr>
      <xdr:spPr bwMode="auto">
        <a:xfrm>
          <a:off x="17106900"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23</xdr:col>
      <xdr:colOff>323850</xdr:colOff>
      <xdr:row>15</xdr:row>
      <xdr:rowOff>6350</xdr:rowOff>
    </xdr:from>
    <xdr:to>
      <xdr:col>23</xdr:col>
      <xdr:colOff>419100</xdr:colOff>
      <xdr:row>15</xdr:row>
      <xdr:rowOff>107950</xdr:rowOff>
    </xdr:to>
    <xdr:sp macro="" textlink="">
      <xdr:nvSpPr>
        <xdr:cNvPr id="570601" name="Oval 457"/>
        <xdr:cNvSpPr>
          <a:spLocks noChangeArrowheads="1"/>
        </xdr:cNvSpPr>
      </xdr:nvSpPr>
      <xdr:spPr bwMode="auto">
        <a:xfrm>
          <a:off x="14782800" y="248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146050</xdr:rowOff>
    </xdr:from>
    <xdr:to>
      <xdr:col>24</xdr:col>
      <xdr:colOff>69850</xdr:colOff>
      <xdr:row>15</xdr:row>
      <xdr:rowOff>18933</xdr:rowOff>
    </xdr:to>
    <xdr:sp macro="" textlink="">
      <xdr:nvSpPr>
        <xdr:cNvPr id="10698" name="Text Box 458"/>
        <xdr:cNvSpPr txBox="1">
          <a:spLocks noChangeArrowheads="1"/>
        </xdr:cNvSpPr>
      </xdr:nvSpPr>
      <xdr:spPr bwMode="auto">
        <a:xfrm>
          <a:off x="15801975" y="2381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a:t>
          </a:r>
        </a:p>
      </xdr:txBody>
    </xdr:sp>
    <xdr:clientData/>
  </xdr:twoCellAnchor>
  <xdr:twoCellAnchor>
    <xdr:from>
      <xdr:col>22</xdr:col>
      <xdr:colOff>139700</xdr:colOff>
      <xdr:row>15</xdr:row>
      <xdr:rowOff>107950</xdr:rowOff>
    </xdr:from>
    <xdr:to>
      <xdr:col>22</xdr:col>
      <xdr:colOff>234950</xdr:colOff>
      <xdr:row>16</xdr:row>
      <xdr:rowOff>38100</xdr:rowOff>
    </xdr:to>
    <xdr:sp macro="" textlink="">
      <xdr:nvSpPr>
        <xdr:cNvPr id="570603" name="Oval 459"/>
        <xdr:cNvSpPr>
          <a:spLocks noChangeArrowheads="1"/>
        </xdr:cNvSpPr>
      </xdr:nvSpPr>
      <xdr:spPr bwMode="auto">
        <a:xfrm>
          <a:off x="13970000" y="2584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14</xdr:row>
      <xdr:rowOff>76200</xdr:rowOff>
    </xdr:from>
    <xdr:to>
      <xdr:col>22</xdr:col>
      <xdr:colOff>536575</xdr:colOff>
      <xdr:row>15</xdr:row>
      <xdr:rowOff>108007</xdr:rowOff>
    </xdr:to>
    <xdr:sp macro="" textlink="">
      <xdr:nvSpPr>
        <xdr:cNvPr id="10700" name="Text Box 460"/>
        <xdr:cNvSpPr txBox="1">
          <a:spLocks noChangeArrowheads="1"/>
        </xdr:cNvSpPr>
      </xdr:nvSpPr>
      <xdr:spPr bwMode="auto">
        <a:xfrm>
          <a:off x="14906625" y="247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45.0</a:t>
          </a:r>
        </a:p>
      </xdr:txBody>
    </xdr:sp>
    <xdr:clientData/>
  </xdr:twoCellAnchor>
  <xdr:twoCellAnchor>
    <xdr:from>
      <xdr:col>20</xdr:col>
      <xdr:colOff>584200</xdr:colOff>
      <xdr:row>16</xdr:row>
      <xdr:rowOff>6350</xdr:rowOff>
    </xdr:from>
    <xdr:to>
      <xdr:col>21</xdr:col>
      <xdr:colOff>44450</xdr:colOff>
      <xdr:row>16</xdr:row>
      <xdr:rowOff>107950</xdr:rowOff>
    </xdr:to>
    <xdr:sp macro="" textlink="">
      <xdr:nvSpPr>
        <xdr:cNvPr id="570605" name="Oval 461"/>
        <xdr:cNvSpPr>
          <a:spLocks noChangeArrowheads="1"/>
        </xdr:cNvSpPr>
      </xdr:nvSpPr>
      <xdr:spPr bwMode="auto">
        <a:xfrm>
          <a:off x="13157200" y="2647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14</xdr:row>
      <xdr:rowOff>146050</xdr:rowOff>
    </xdr:from>
    <xdr:to>
      <xdr:col>21</xdr:col>
      <xdr:colOff>349275</xdr:colOff>
      <xdr:row>16</xdr:row>
      <xdr:rowOff>19141</xdr:rowOff>
    </xdr:to>
    <xdr:sp macro="" textlink="">
      <xdr:nvSpPr>
        <xdr:cNvPr id="10702" name="Text Box 462"/>
        <xdr:cNvSpPr txBox="1">
          <a:spLocks noChangeArrowheads="1"/>
        </xdr:cNvSpPr>
      </xdr:nvSpPr>
      <xdr:spPr bwMode="auto">
        <a:xfrm>
          <a:off x="14020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53.9</a:t>
          </a:r>
        </a:p>
      </xdr:txBody>
    </xdr:sp>
    <xdr:clientData/>
  </xdr:twoCellAnchor>
  <xdr:twoCellAnchor>
    <xdr:from>
      <xdr:col>19</xdr:col>
      <xdr:colOff>393700</xdr:colOff>
      <xdr:row>17</xdr:row>
      <xdr:rowOff>25400</xdr:rowOff>
    </xdr:from>
    <xdr:to>
      <xdr:col>19</xdr:col>
      <xdr:colOff>488950</xdr:colOff>
      <xdr:row>17</xdr:row>
      <xdr:rowOff>114300</xdr:rowOff>
    </xdr:to>
    <xdr:sp macro="" textlink="">
      <xdr:nvSpPr>
        <xdr:cNvPr id="570607" name="Oval 463"/>
        <xdr:cNvSpPr>
          <a:spLocks noChangeArrowheads="1"/>
        </xdr:cNvSpPr>
      </xdr:nvSpPr>
      <xdr:spPr bwMode="auto">
        <a:xfrm>
          <a:off x="12338050" y="2832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15</xdr:row>
      <xdr:rowOff>161925</xdr:rowOff>
    </xdr:from>
    <xdr:to>
      <xdr:col>20</xdr:col>
      <xdr:colOff>161974</xdr:colOff>
      <xdr:row>17</xdr:row>
      <xdr:rowOff>22342</xdr:rowOff>
    </xdr:to>
    <xdr:sp macro="" textlink="">
      <xdr:nvSpPr>
        <xdr:cNvPr id="10704" name="Text Box 464"/>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56439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56439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317473</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岡山県井原市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56439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56440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352435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368303</xdr:colOff>
      <xdr:row>87</xdr:row>
      <xdr:rowOff>136526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56440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57148</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50805</xdr:colOff>
      <xdr:row>18</xdr:row>
      <xdr:rowOff>28587</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43,910</a:t>
          </a:r>
        </a:p>
        <a:p>
          <a:pPr algn="r" rtl="0">
            <a:lnSpc>
              <a:spcPts val="1300"/>
            </a:lnSpc>
            <a:defRPr sz="1000"/>
          </a:pPr>
          <a:r>
            <a:rPr lang="en-US" altLang="ja-JP" sz="1100" b="1" i="0" u="none" strike="noStrike" baseline="0">
              <a:solidFill>
                <a:srgbClr val="000000"/>
              </a:solidFill>
              <a:latin typeface="ＭＳ ゴシック"/>
              <a:ea typeface="ＭＳ ゴシック"/>
            </a:rPr>
            <a:t>243.36</a:t>
          </a:r>
        </a:p>
        <a:p>
          <a:pPr algn="r" rtl="0">
            <a:lnSpc>
              <a:spcPts val="1300"/>
            </a:lnSpc>
            <a:defRPr sz="1000"/>
          </a:pPr>
          <a:r>
            <a:rPr lang="en-US" altLang="ja-JP" sz="1100" b="1" i="0" u="none" strike="noStrike" baseline="0">
              <a:solidFill>
                <a:srgbClr val="000000"/>
              </a:solidFill>
              <a:latin typeface="ＭＳ ゴシック"/>
              <a:ea typeface="ＭＳ ゴシック"/>
            </a:rPr>
            <a:t>22,376,301</a:t>
          </a:r>
        </a:p>
        <a:p>
          <a:pPr algn="r" rtl="0">
            <a:lnSpc>
              <a:spcPts val="1300"/>
            </a:lnSpc>
            <a:defRPr sz="1000"/>
          </a:pPr>
          <a:r>
            <a:rPr lang="en-US" altLang="ja-JP" sz="1100" b="1" i="0" u="none" strike="noStrike" baseline="0">
              <a:solidFill>
                <a:srgbClr val="000000"/>
              </a:solidFill>
              <a:latin typeface="ＭＳ ゴシック"/>
              <a:ea typeface="ＭＳ ゴシック"/>
            </a:rPr>
            <a:t>20,631,686</a:t>
          </a:r>
        </a:p>
        <a:p>
          <a:pPr algn="r" rtl="0">
            <a:lnSpc>
              <a:spcPts val="1300"/>
            </a:lnSpc>
            <a:defRPr sz="1000"/>
          </a:pPr>
          <a:r>
            <a:rPr lang="en-US" altLang="ja-JP" sz="1100" b="1" i="0" u="none" strike="noStrike" baseline="0">
              <a:solidFill>
                <a:srgbClr val="000000"/>
              </a:solidFill>
              <a:latin typeface="ＭＳ ゴシック"/>
              <a:ea typeface="ＭＳ ゴシック"/>
            </a:rPr>
            <a:t>1,740,570</a:t>
          </a:r>
        </a:p>
        <a:p>
          <a:pPr algn="r" rtl="0">
            <a:lnSpc>
              <a:spcPts val="1200"/>
            </a:lnSpc>
            <a:defRPr sz="1000"/>
          </a:pPr>
          <a:r>
            <a:rPr lang="en-US" altLang="ja-JP" sz="1100" b="1" i="0" u="none" strike="noStrike" baseline="0">
              <a:solidFill>
                <a:srgbClr val="000000"/>
              </a:solidFill>
              <a:latin typeface="ＭＳ ゴシック"/>
              <a:ea typeface="ＭＳ ゴシック"/>
            </a:rPr>
            <a:t>13,188,422</a:t>
          </a:r>
        </a:p>
        <a:p>
          <a:pPr algn="r" rtl="0">
            <a:lnSpc>
              <a:spcPts val="1200"/>
            </a:lnSpc>
            <a:defRPr sz="1000"/>
          </a:pPr>
          <a:r>
            <a:rPr lang="en-US" altLang="ja-JP" sz="1100" b="1" i="0" u="none" strike="noStrike" baseline="0">
              <a:solidFill>
                <a:srgbClr val="000000"/>
              </a:solidFill>
              <a:latin typeface="ＭＳ ゴシック"/>
              <a:ea typeface="ＭＳ ゴシック"/>
            </a:rPr>
            <a:t>19,506,186</a:t>
          </a:r>
        </a:p>
      </xdr:txBody>
    </xdr:sp>
    <xdr:clientData/>
  </xdr:twoCellAnchor>
  <xdr:twoCellAnchor>
    <xdr:from>
      <xdr:col>5</xdr:col>
      <xdr:colOff>107950</xdr:colOff>
      <xdr:row>9</xdr:row>
      <xdr:rowOff>41275</xdr:rowOff>
    </xdr:from>
    <xdr:to>
      <xdr:col>7</xdr:col>
      <xdr:colOff>241288</xdr:colOff>
      <xdr:row>18</xdr:row>
      <xdr:rowOff>28587</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228594</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130162</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12.3</a:t>
          </a:r>
        </a:p>
        <a:p>
          <a:pPr algn="r" rtl="0">
            <a:lnSpc>
              <a:spcPts val="1200"/>
            </a:lnSpc>
            <a:defRPr sz="1000"/>
          </a:pPr>
          <a:r>
            <a:rPr lang="en-US" altLang="ja-JP" sz="1100" b="1" i="0" u="none" strike="noStrike" baseline="0">
              <a:solidFill>
                <a:srgbClr val="000000"/>
              </a:solidFill>
              <a:latin typeface="ＭＳ ゴシック"/>
              <a:ea typeface="ＭＳ ゴシック"/>
            </a:rPr>
            <a:t>21.2</a:t>
          </a:r>
        </a:p>
      </xdr:txBody>
    </xdr:sp>
    <xdr:clientData/>
  </xdr:twoCellAnchor>
  <xdr:twoCellAnchor>
    <xdr:from>
      <xdr:col>12</xdr:col>
      <xdr:colOff>190500</xdr:colOff>
      <xdr:row>9</xdr:row>
      <xdr:rowOff>88900</xdr:rowOff>
    </xdr:from>
    <xdr:to>
      <xdr:col>13</xdr:col>
      <xdr:colOff>139670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228594</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469870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469870</xdr:colOff>
      <xdr:row>12</xdr:row>
      <xdr:rowOff>47701</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469870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56441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56441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56441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56441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56442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56442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56442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73837" cy="185179"/>
    <xdr:sp macro="" textlink="">
      <xdr:nvSpPr>
        <xdr:cNvPr id="11293" name="Text Box 29"/>
        <xdr:cNvSpPr txBox="1">
          <a:spLocks noChangeArrowheads="1"/>
        </xdr:cNvSpPr>
      </xdr:nvSpPr>
      <xdr:spPr bwMode="auto">
        <a:xfrm>
          <a:off x="760639" y="3661682"/>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520638</xdr:colOff>
      <xdr:row>29</xdr:row>
      <xdr:rowOff>47682</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50740</xdr:colOff>
      <xdr:row>29</xdr:row>
      <xdr:rowOff>47613</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50740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4/62</a:t>
          </a:r>
        </a:p>
      </xdr:txBody>
    </xdr:sp>
    <xdr:clientData/>
  </xdr:twoCellAnchor>
  <xdr:twoCellAnchor>
    <xdr:from>
      <xdr:col>10</xdr:col>
      <xdr:colOff>200025</xdr:colOff>
      <xdr:row>27</xdr:row>
      <xdr:rowOff>127000</xdr:rowOff>
    </xdr:from>
    <xdr:to>
      <xdr:col>12</xdr:col>
      <xdr:colOff>228600</xdr:colOff>
      <xdr:row>29</xdr:row>
      <xdr:rowOff>47613</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558792</xdr:colOff>
      <xdr:row>29</xdr:row>
      <xdr:rowOff>47613</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558792</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56443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56443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609598</xdr:colOff>
      <xdr:row>32</xdr:row>
      <xdr:rowOff>38088</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542947</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600"/>
            </a:lnSpc>
          </a:pPr>
          <a:r>
            <a:rPr lang="ja-JP" altLang="ja-JP" sz="1300" b="0" i="0" baseline="0">
              <a:solidFill>
                <a:sysClr val="windowText" lastClr="000000"/>
              </a:solidFill>
              <a:latin typeface="+mn-lt"/>
              <a:ea typeface="+mn-ea"/>
              <a:cs typeface="+mn-cs"/>
            </a:rPr>
            <a:t>「集中改革プラン」に基づく年度別計画値に沿った職員数削減や期末勤勉手当支給月の引き下げにより、人件費は年々減少してきており、類似団体・全国平均と比較して低い水準で推移している</a:t>
          </a:r>
          <a:r>
            <a:rPr lang="ja-JP" altLang="en-US" sz="1300" b="0" i="0" baseline="0">
              <a:solidFill>
                <a:sysClr val="windowText" lastClr="000000"/>
              </a:solidFill>
              <a:latin typeface="+mn-lt"/>
              <a:ea typeface="+mn-ea"/>
              <a:cs typeface="+mn-cs"/>
            </a:rPr>
            <a:t>が、</a:t>
          </a:r>
          <a:r>
            <a:rPr lang="en-US" altLang="ja-JP" sz="1300" b="0" i="0" baseline="0">
              <a:solidFill>
                <a:sysClr val="windowText" lastClr="000000"/>
              </a:solidFill>
              <a:latin typeface="+mn-lt"/>
              <a:ea typeface="+mn-ea"/>
              <a:cs typeface="+mn-cs"/>
            </a:rPr>
            <a:t>H23</a:t>
          </a:r>
          <a:r>
            <a:rPr lang="ja-JP" altLang="en-US" sz="1300" b="0" i="0" baseline="0">
              <a:solidFill>
                <a:sysClr val="windowText" lastClr="000000"/>
              </a:solidFill>
              <a:latin typeface="+mn-lt"/>
              <a:ea typeface="+mn-ea"/>
              <a:cs typeface="+mn-cs"/>
            </a:rPr>
            <a:t>年度においては、職員給料は減少しているものの共済費が大幅に増加したため前年度より</a:t>
          </a:r>
          <a:r>
            <a:rPr lang="en-US" altLang="ja-JP" sz="1300" b="0" i="0" baseline="0">
              <a:solidFill>
                <a:sysClr val="windowText" lastClr="000000"/>
              </a:solidFill>
              <a:latin typeface="+mn-lt"/>
              <a:ea typeface="+mn-ea"/>
              <a:cs typeface="+mn-cs"/>
            </a:rPr>
            <a:t>1.0</a:t>
          </a:r>
          <a:r>
            <a:rPr lang="ja-JP" altLang="en-US" sz="1300" b="0" i="0" baseline="0">
              <a:solidFill>
                <a:sysClr val="windowText" lastClr="000000"/>
              </a:solidFill>
              <a:latin typeface="+mn-lt"/>
              <a:ea typeface="+mn-ea"/>
              <a:cs typeface="+mn-cs"/>
            </a:rPr>
            <a:t>％増加した。</a:t>
          </a:r>
          <a:endParaRPr lang="en-US" altLang="ja-JP" sz="1300" b="0" i="0" baseline="0">
            <a:solidFill>
              <a:sysClr val="windowText" lastClr="000000"/>
            </a:solidFill>
            <a:latin typeface="+mn-lt"/>
            <a:ea typeface="+mn-ea"/>
            <a:cs typeface="+mn-cs"/>
          </a:endParaRPr>
        </a:p>
        <a:p>
          <a:pPr rtl="0">
            <a:lnSpc>
              <a:spcPts val="1600"/>
            </a:lnSpc>
          </a:pPr>
          <a:r>
            <a:rPr lang="ja-JP" altLang="ja-JP" sz="1300" b="0" i="0" baseline="0">
              <a:solidFill>
                <a:sysClr val="windowText" lastClr="000000"/>
              </a:solidFill>
              <a:latin typeface="+mn-lt"/>
              <a:ea typeface="+mn-ea"/>
              <a:cs typeface="+mn-cs"/>
            </a:rPr>
            <a:t>今後も、中長期的な視野にたった職員採用計画による定員管理を引き続き実施し、人件費の抑制に努める。</a:t>
          </a:r>
          <a:endParaRPr lang="ja-JP" altLang="ja-JP" sz="1300">
            <a:solidFill>
              <a:sysClr val="windowText" lastClr="000000"/>
            </a:solidFill>
            <a:latin typeface="+mn-lt"/>
            <a:ea typeface="+mn-ea"/>
            <a:cs typeface="+mn-cs"/>
          </a:endParaRPr>
        </a:p>
      </xdr:txBody>
    </xdr:sp>
    <xdr:clientData/>
  </xdr:twoCellAnchor>
  <xdr:oneCellAnchor>
    <xdr:from>
      <xdr:col>1</xdr:col>
      <xdr:colOff>60325</xdr:colOff>
      <xdr:row>29</xdr:row>
      <xdr:rowOff>146050</xdr:rowOff>
    </xdr:from>
    <xdr:ext cx="132344" cy="151836"/>
    <xdr:sp macro="" textlink="">
      <xdr:nvSpPr>
        <xdr:cNvPr id="11305" name="Text Box 41"/>
        <xdr:cNvSpPr txBox="1">
          <a:spLocks noChangeArrowheads="1"/>
        </xdr:cNvSpPr>
      </xdr:nvSpPr>
      <xdr:spPr bwMode="auto">
        <a:xfrm>
          <a:off x="695325" y="488133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56443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98482</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63500</xdr:colOff>
      <xdr:row>42</xdr:row>
      <xdr:rowOff>25400</xdr:rowOff>
    </xdr:from>
    <xdr:to>
      <xdr:col>7</xdr:col>
      <xdr:colOff>520700</xdr:colOff>
      <xdr:row>42</xdr:row>
      <xdr:rowOff>25400</xdr:rowOff>
    </xdr:to>
    <xdr:sp macro="" textlink="">
      <xdr:nvSpPr>
        <xdr:cNvPr id="564438" name="Line 44"/>
        <xdr:cNvSpPr>
          <a:spLocks noChangeShapeType="1"/>
        </xdr:cNvSpPr>
      </xdr:nvSpPr>
      <xdr:spPr bwMode="auto">
        <a:xfrm>
          <a:off x="698500" y="6959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79375</xdr:rowOff>
    </xdr:from>
    <xdr:to>
      <xdr:col>1</xdr:col>
      <xdr:colOff>60325</xdr:colOff>
      <xdr:row>42</xdr:row>
      <xdr:rowOff>117475</xdr:rowOff>
    </xdr:to>
    <xdr:sp macro="" textlink="">
      <xdr:nvSpPr>
        <xdr:cNvPr id="11309" name="Text Box 45"/>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63500</xdr:colOff>
      <xdr:row>40</xdr:row>
      <xdr:rowOff>44450</xdr:rowOff>
    </xdr:from>
    <xdr:to>
      <xdr:col>7</xdr:col>
      <xdr:colOff>520700</xdr:colOff>
      <xdr:row>40</xdr:row>
      <xdr:rowOff>44450</xdr:rowOff>
    </xdr:to>
    <xdr:sp macro="" textlink="">
      <xdr:nvSpPr>
        <xdr:cNvPr id="564440" name="Line 46"/>
        <xdr:cNvSpPr>
          <a:spLocks noChangeShapeType="1"/>
        </xdr:cNvSpPr>
      </xdr:nvSpPr>
      <xdr:spPr bwMode="auto">
        <a:xfrm>
          <a:off x="698500" y="664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39</xdr:row>
      <xdr:rowOff>104775</xdr:rowOff>
    </xdr:from>
    <xdr:to>
      <xdr:col>1</xdr:col>
      <xdr:colOff>60325</xdr:colOff>
      <xdr:row>40</xdr:row>
      <xdr:rowOff>142875</xdr:rowOff>
    </xdr:to>
    <xdr:sp macro="" textlink="">
      <xdr:nvSpPr>
        <xdr:cNvPr id="11311" name="Text Box 47"/>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38</xdr:row>
      <xdr:rowOff>57150</xdr:rowOff>
    </xdr:from>
    <xdr:to>
      <xdr:col>7</xdr:col>
      <xdr:colOff>520700</xdr:colOff>
      <xdr:row>38</xdr:row>
      <xdr:rowOff>57150</xdr:rowOff>
    </xdr:to>
    <xdr:sp macro="" textlink="">
      <xdr:nvSpPr>
        <xdr:cNvPr id="564442" name="Line 48"/>
        <xdr:cNvSpPr>
          <a:spLocks noChangeShapeType="1"/>
        </xdr:cNvSpPr>
      </xdr:nvSpPr>
      <xdr:spPr bwMode="auto">
        <a:xfrm>
          <a:off x="698500" y="6330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37</xdr:row>
      <xdr:rowOff>107950</xdr:rowOff>
    </xdr:from>
    <xdr:to>
      <xdr:col>1</xdr:col>
      <xdr:colOff>60325</xdr:colOff>
      <xdr:row>38</xdr:row>
      <xdr:rowOff>146050</xdr:rowOff>
    </xdr:to>
    <xdr:sp macro="" textlink="">
      <xdr:nvSpPr>
        <xdr:cNvPr id="11313" name="Text Box 49"/>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36</xdr:row>
      <xdr:rowOff>76200</xdr:rowOff>
    </xdr:from>
    <xdr:to>
      <xdr:col>7</xdr:col>
      <xdr:colOff>520700</xdr:colOff>
      <xdr:row>36</xdr:row>
      <xdr:rowOff>76200</xdr:rowOff>
    </xdr:to>
    <xdr:sp macro="" textlink="">
      <xdr:nvSpPr>
        <xdr:cNvPr id="564444" name="Line 50"/>
        <xdr:cNvSpPr>
          <a:spLocks noChangeShapeType="1"/>
        </xdr:cNvSpPr>
      </xdr:nvSpPr>
      <xdr:spPr bwMode="auto">
        <a:xfrm>
          <a:off x="698500" y="6019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127000</xdr:rowOff>
    </xdr:from>
    <xdr:to>
      <xdr:col>1</xdr:col>
      <xdr:colOff>60325</xdr:colOff>
      <xdr:row>37</xdr:row>
      <xdr:rowOff>91</xdr:rowOff>
    </xdr:to>
    <xdr:sp macro="" textlink="">
      <xdr:nvSpPr>
        <xdr:cNvPr id="11315" name="Text Box 51"/>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34</xdr:row>
      <xdr:rowOff>88900</xdr:rowOff>
    </xdr:from>
    <xdr:to>
      <xdr:col>7</xdr:col>
      <xdr:colOff>520700</xdr:colOff>
      <xdr:row>34</xdr:row>
      <xdr:rowOff>88900</xdr:rowOff>
    </xdr:to>
    <xdr:sp macro="" textlink="">
      <xdr:nvSpPr>
        <xdr:cNvPr id="564446" name="Line 52"/>
        <xdr:cNvSpPr>
          <a:spLocks noChangeShapeType="1"/>
        </xdr:cNvSpPr>
      </xdr:nvSpPr>
      <xdr:spPr bwMode="auto">
        <a:xfrm>
          <a:off x="698500" y="5702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146050</xdr:rowOff>
    </xdr:from>
    <xdr:to>
      <xdr:col>1</xdr:col>
      <xdr:colOff>60325</xdr:colOff>
      <xdr:row>35</xdr:row>
      <xdr:rowOff>19141</xdr:rowOff>
    </xdr:to>
    <xdr:sp macro="" textlink="">
      <xdr:nvSpPr>
        <xdr:cNvPr id="11317" name="Text Box 53"/>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32</xdr:row>
      <xdr:rowOff>107950</xdr:rowOff>
    </xdr:from>
    <xdr:to>
      <xdr:col>7</xdr:col>
      <xdr:colOff>520700</xdr:colOff>
      <xdr:row>32</xdr:row>
      <xdr:rowOff>107950</xdr:rowOff>
    </xdr:to>
    <xdr:sp macro="" textlink="">
      <xdr:nvSpPr>
        <xdr:cNvPr id="564448" name="Line 54"/>
        <xdr:cNvSpPr>
          <a:spLocks noChangeShapeType="1"/>
        </xdr:cNvSpPr>
      </xdr:nvSpPr>
      <xdr:spPr bwMode="auto">
        <a:xfrm>
          <a:off x="698500" y="539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0</xdr:rowOff>
    </xdr:from>
    <xdr:to>
      <xdr:col>1</xdr:col>
      <xdr:colOff>60325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564450"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56445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32</xdr:row>
      <xdr:rowOff>139700</xdr:rowOff>
    </xdr:from>
    <xdr:to>
      <xdr:col>7</xdr:col>
      <xdr:colOff>19050</xdr:colOff>
      <xdr:row>41</xdr:row>
      <xdr:rowOff>76200</xdr:rowOff>
    </xdr:to>
    <xdr:sp macro="" textlink="">
      <xdr:nvSpPr>
        <xdr:cNvPr id="564453" name="Line 59"/>
        <xdr:cNvSpPr>
          <a:spLocks noChangeShapeType="1"/>
        </xdr:cNvSpPr>
      </xdr:nvSpPr>
      <xdr:spPr bwMode="auto">
        <a:xfrm flipV="1">
          <a:off x="4425950" y="542290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161950</xdr:colOff>
      <xdr:row>42</xdr:row>
      <xdr:rowOff>108007</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31.9</a:t>
          </a:r>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564455" name="Line 61"/>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79375</xdr:rowOff>
    </xdr:from>
    <xdr:to>
      <xdr:col>8</xdr:col>
      <xdr:colOff>161950</xdr:colOff>
      <xdr:row>32</xdr:row>
      <xdr:rowOff>123971</xdr:rowOff>
    </xdr:to>
    <xdr:sp macro="" textlink="">
      <xdr:nvSpPr>
        <xdr:cNvPr id="11326" name="人件費最大値テキスト"/>
        <xdr:cNvSpPr txBox="1">
          <a:spLocks noChangeArrowheads="1"/>
        </xdr:cNvSpPr>
      </xdr:nvSpPr>
      <xdr:spPr bwMode="auto">
        <a:xfrm>
          <a:off x="4914900" y="540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a:t>
          </a:r>
        </a:p>
      </xdr:txBody>
    </xdr:sp>
    <xdr:clientData/>
  </xdr:twoCellAnchor>
  <xdr:twoCellAnchor>
    <xdr:from>
      <xdr:col>6</xdr:col>
      <xdr:colOff>558800</xdr:colOff>
      <xdr:row>32</xdr:row>
      <xdr:rowOff>139700</xdr:rowOff>
    </xdr:from>
    <xdr:to>
      <xdr:col>7</xdr:col>
      <xdr:colOff>95250</xdr:colOff>
      <xdr:row>32</xdr:row>
      <xdr:rowOff>139700</xdr:rowOff>
    </xdr:to>
    <xdr:sp macro="" textlink="">
      <xdr:nvSpPr>
        <xdr:cNvPr id="564457" name="Line 63"/>
        <xdr:cNvSpPr>
          <a:spLocks noChangeShapeType="1"/>
        </xdr:cNvSpPr>
      </xdr:nvSpPr>
      <xdr:spPr bwMode="auto">
        <a:xfrm>
          <a:off x="4337050" y="5422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33</xdr:row>
      <xdr:rowOff>76200</xdr:rowOff>
    </xdr:from>
    <xdr:to>
      <xdr:col>7</xdr:col>
      <xdr:colOff>19050</xdr:colOff>
      <xdr:row>34</xdr:row>
      <xdr:rowOff>19050</xdr:rowOff>
    </xdr:to>
    <xdr:sp macro="" textlink="">
      <xdr:nvSpPr>
        <xdr:cNvPr id="564458" name="Line 64"/>
        <xdr:cNvSpPr>
          <a:spLocks noChangeShapeType="1"/>
        </xdr:cNvSpPr>
      </xdr:nvSpPr>
      <xdr:spPr bwMode="auto">
        <a:xfrm>
          <a:off x="3657600" y="552450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85725</xdr:rowOff>
    </xdr:from>
    <xdr:to>
      <xdr:col>8</xdr:col>
      <xdr:colOff>161950</xdr:colOff>
      <xdr:row>37</xdr:row>
      <xdr:rowOff>117532</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36</xdr:row>
      <xdr:rowOff>82550</xdr:rowOff>
    </xdr:from>
    <xdr:to>
      <xdr:col>7</xdr:col>
      <xdr:colOff>63500</xdr:colOff>
      <xdr:row>37</xdr:row>
      <xdr:rowOff>6350</xdr:rowOff>
    </xdr:to>
    <xdr:sp macro="" textlink="">
      <xdr:nvSpPr>
        <xdr:cNvPr id="564460" name="AutoShape 66"/>
        <xdr:cNvSpPr>
          <a:spLocks noChangeArrowheads="1"/>
        </xdr:cNvSpPr>
      </xdr:nvSpPr>
      <xdr:spPr bwMode="auto">
        <a:xfrm>
          <a:off x="4368800" y="60261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33</xdr:row>
      <xdr:rowOff>76200</xdr:rowOff>
    </xdr:from>
    <xdr:to>
      <xdr:col>5</xdr:col>
      <xdr:colOff>508000</xdr:colOff>
      <xdr:row>33</xdr:row>
      <xdr:rowOff>139700</xdr:rowOff>
    </xdr:to>
    <xdr:sp macro="" textlink="">
      <xdr:nvSpPr>
        <xdr:cNvPr id="564461" name="Line 67"/>
        <xdr:cNvSpPr>
          <a:spLocks noChangeShapeType="1"/>
        </xdr:cNvSpPr>
      </xdr:nvSpPr>
      <xdr:spPr bwMode="auto">
        <a:xfrm flipV="1">
          <a:off x="2838450" y="55245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25400</xdr:rowOff>
    </xdr:from>
    <xdr:to>
      <xdr:col>5</xdr:col>
      <xdr:colOff>552450</xdr:colOff>
      <xdr:row>36</xdr:row>
      <xdr:rowOff>127000</xdr:rowOff>
    </xdr:to>
    <xdr:sp macro="" textlink="">
      <xdr:nvSpPr>
        <xdr:cNvPr id="564462" name="AutoShape 68"/>
        <xdr:cNvSpPr>
          <a:spLocks noChangeArrowheads="1"/>
        </xdr:cNvSpPr>
      </xdr:nvSpPr>
      <xdr:spPr bwMode="auto">
        <a:xfrm>
          <a:off x="360680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142875</xdr:rowOff>
    </xdr:from>
    <xdr:to>
      <xdr:col>6</xdr:col>
      <xdr:colOff>206375</xdr:colOff>
      <xdr:row>38</xdr:row>
      <xdr:rowOff>3292</xdr:rowOff>
    </xdr:to>
    <xdr:sp macro="" textlink="">
      <xdr:nvSpPr>
        <xdr:cNvPr id="11333" name="Text Box 69"/>
        <xdr:cNvSpPr txBox="1">
          <a:spLocks noChangeArrowheads="1"/>
        </xdr:cNvSpPr>
      </xdr:nvSpPr>
      <xdr:spPr bwMode="auto">
        <a:xfrm>
          <a:off x="360997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133350</xdr:colOff>
      <xdr:row>33</xdr:row>
      <xdr:rowOff>139700</xdr:rowOff>
    </xdr:from>
    <xdr:to>
      <xdr:col>4</xdr:col>
      <xdr:colOff>317500</xdr:colOff>
      <xdr:row>34</xdr:row>
      <xdr:rowOff>107950</xdr:rowOff>
    </xdr:to>
    <xdr:sp macro="" textlink="">
      <xdr:nvSpPr>
        <xdr:cNvPr id="564464" name="Line 70"/>
        <xdr:cNvSpPr>
          <a:spLocks noChangeShapeType="1"/>
        </xdr:cNvSpPr>
      </xdr:nvSpPr>
      <xdr:spPr bwMode="auto">
        <a:xfrm flipV="1">
          <a:off x="2025650" y="55880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25400</xdr:rowOff>
    </xdr:from>
    <xdr:to>
      <xdr:col>4</xdr:col>
      <xdr:colOff>368300</xdr:colOff>
      <xdr:row>37</xdr:row>
      <xdr:rowOff>127000</xdr:rowOff>
    </xdr:to>
    <xdr:sp macro="" textlink="">
      <xdr:nvSpPr>
        <xdr:cNvPr id="564465" name="AutoShape 71"/>
        <xdr:cNvSpPr>
          <a:spLocks noChangeArrowheads="1"/>
        </xdr:cNvSpPr>
      </xdr:nvSpPr>
      <xdr:spPr bwMode="auto">
        <a:xfrm>
          <a:off x="2794000" y="6134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136525</xdr:rowOff>
    </xdr:from>
    <xdr:to>
      <xdr:col>5</xdr:col>
      <xdr:colOff>38152</xdr:colOff>
      <xdr:row>39</xdr:row>
      <xdr:rowOff>9616</xdr:rowOff>
    </xdr:to>
    <xdr:sp macro="" textlink="">
      <xdr:nvSpPr>
        <xdr:cNvPr id="11336" name="Text Box 72"/>
        <xdr:cNvSpPr txBox="1">
          <a:spLocks noChangeArrowheads="1"/>
        </xdr:cNvSpPr>
      </xdr:nvSpPr>
      <xdr:spPr bwMode="auto">
        <a:xfrm>
          <a:off x="2714625"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577850</xdr:colOff>
      <xdr:row>34</xdr:row>
      <xdr:rowOff>107950</xdr:rowOff>
    </xdr:from>
    <xdr:to>
      <xdr:col>3</xdr:col>
      <xdr:colOff>133350</xdr:colOff>
      <xdr:row>35</xdr:row>
      <xdr:rowOff>57150</xdr:rowOff>
    </xdr:to>
    <xdr:sp macro="" textlink="">
      <xdr:nvSpPr>
        <xdr:cNvPr id="564467" name="Line 73"/>
        <xdr:cNvSpPr>
          <a:spLocks noChangeShapeType="1"/>
        </xdr:cNvSpPr>
      </xdr:nvSpPr>
      <xdr:spPr bwMode="auto">
        <a:xfrm flipV="1">
          <a:off x="1212850" y="57213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564468" name="AutoShape 74"/>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38</xdr:row>
      <xdr:rowOff>19050</xdr:rowOff>
    </xdr:from>
    <xdr:to>
      <xdr:col>3</xdr:col>
      <xdr:colOff>479474</xdr:colOff>
      <xdr:row>39</xdr:row>
      <xdr:rowOff>57150</xdr:rowOff>
    </xdr:to>
    <xdr:sp macro="" textlink="">
      <xdr:nvSpPr>
        <xdr:cNvPr id="11339" name="Text Box 75"/>
        <xdr:cNvSpPr txBox="1">
          <a:spLocks noChangeArrowheads="1"/>
        </xdr:cNvSpPr>
      </xdr:nvSpPr>
      <xdr:spPr bwMode="auto">
        <a:xfrm>
          <a:off x="1828800"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520700</xdr:colOff>
      <xdr:row>38</xdr:row>
      <xdr:rowOff>44450</xdr:rowOff>
    </xdr:from>
    <xdr:to>
      <xdr:col>1</xdr:col>
      <xdr:colOff>615950</xdr:colOff>
      <xdr:row>38</xdr:row>
      <xdr:rowOff>133350</xdr:rowOff>
    </xdr:to>
    <xdr:sp macro="" textlink="">
      <xdr:nvSpPr>
        <xdr:cNvPr id="564470" name="AutoShape 76"/>
        <xdr:cNvSpPr>
          <a:spLocks noChangeArrowheads="1"/>
        </xdr:cNvSpPr>
      </xdr:nvSpPr>
      <xdr:spPr bwMode="auto">
        <a:xfrm>
          <a:off x="1155700" y="631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155575</xdr:rowOff>
    </xdr:from>
    <xdr:to>
      <xdr:col>2</xdr:col>
      <xdr:colOff>298475</xdr:colOff>
      <xdr:row>40</xdr:row>
      <xdr:rowOff>28666</xdr:rowOff>
    </xdr:to>
    <xdr:sp macro="" textlink="">
      <xdr:nvSpPr>
        <xdr:cNvPr id="11341" name="Text Box 77"/>
        <xdr:cNvSpPr txBox="1">
          <a:spLocks noChangeArrowheads="1"/>
        </xdr:cNvSpPr>
      </xdr:nvSpPr>
      <xdr:spPr bwMode="auto">
        <a:xfrm>
          <a:off x="942975"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539750</xdr:colOff>
      <xdr:row>44</xdr:row>
      <xdr:rowOff>76200</xdr:rowOff>
    </xdr:from>
    <xdr:to>
      <xdr:col>7</xdr:col>
      <xdr:colOff>609774</xdr:colOff>
      <xdr:row>45</xdr:row>
      <xdr:rowOff>108007</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469925</xdr:colOff>
      <xdr:row>45</xdr:row>
      <xdr:rowOff>108007</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279367</xdr:colOff>
      <xdr:row>45</xdr:row>
      <xdr:rowOff>108007</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98425</xdr:colOff>
      <xdr:row>45</xdr:row>
      <xdr:rowOff>108007</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539775</xdr:colOff>
      <xdr:row>45</xdr:row>
      <xdr:rowOff>108007</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33</xdr:row>
      <xdr:rowOff>139700</xdr:rowOff>
    </xdr:from>
    <xdr:to>
      <xdr:col>7</xdr:col>
      <xdr:colOff>63500</xdr:colOff>
      <xdr:row>34</xdr:row>
      <xdr:rowOff>63500</xdr:rowOff>
    </xdr:to>
    <xdr:sp macro="" textlink="">
      <xdr:nvSpPr>
        <xdr:cNvPr id="564477" name="Oval 83"/>
        <xdr:cNvSpPr>
          <a:spLocks noChangeArrowheads="1"/>
        </xdr:cNvSpPr>
      </xdr:nvSpPr>
      <xdr:spPr bwMode="auto">
        <a:xfrm>
          <a:off x="4368800" y="55880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9525</xdr:rowOff>
    </xdr:from>
    <xdr:to>
      <xdr:col>8</xdr:col>
      <xdr:colOff>161950</xdr:colOff>
      <xdr:row>34</xdr:row>
      <xdr:rowOff>41332</xdr:rowOff>
    </xdr:to>
    <xdr:sp macro="" textlink="">
      <xdr:nvSpPr>
        <xdr:cNvPr id="11348" name="人件費該当値テキスト"/>
        <xdr:cNvSpPr txBox="1">
          <a:spLocks noChangeArrowheads="1"/>
        </xdr:cNvSpPr>
      </xdr:nvSpPr>
      <xdr:spPr bwMode="auto">
        <a:xfrm>
          <a:off x="4914900" y="566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5</xdr:col>
      <xdr:colOff>457200</xdr:colOff>
      <xdr:row>33</xdr:row>
      <xdr:rowOff>25400</xdr:rowOff>
    </xdr:from>
    <xdr:to>
      <xdr:col>5</xdr:col>
      <xdr:colOff>552450</xdr:colOff>
      <xdr:row>33</xdr:row>
      <xdr:rowOff>127000</xdr:rowOff>
    </xdr:to>
    <xdr:sp macro="" textlink="">
      <xdr:nvSpPr>
        <xdr:cNvPr id="564479" name="Oval 85"/>
        <xdr:cNvSpPr>
          <a:spLocks noChangeArrowheads="1"/>
        </xdr:cNvSpPr>
      </xdr:nvSpPr>
      <xdr:spPr bwMode="auto">
        <a:xfrm>
          <a:off x="3606800" y="547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32</xdr:row>
      <xdr:rowOff>0</xdr:rowOff>
    </xdr:from>
    <xdr:to>
      <xdr:col>6</xdr:col>
      <xdr:colOff>206375</xdr:colOff>
      <xdr:row>33</xdr:row>
      <xdr:rowOff>38100</xdr:rowOff>
    </xdr:to>
    <xdr:sp macro="" textlink="">
      <xdr:nvSpPr>
        <xdr:cNvPr id="11350" name="Text Box 86"/>
        <xdr:cNvSpPr txBox="1">
          <a:spLocks noChangeArrowheads="1"/>
        </xdr:cNvSpPr>
      </xdr:nvSpPr>
      <xdr:spPr bwMode="auto">
        <a:xfrm>
          <a:off x="3609975" y="548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4</xdr:col>
      <xdr:colOff>273050</xdr:colOff>
      <xdr:row>33</xdr:row>
      <xdr:rowOff>88900</xdr:rowOff>
    </xdr:from>
    <xdr:to>
      <xdr:col>4</xdr:col>
      <xdr:colOff>368300</xdr:colOff>
      <xdr:row>34</xdr:row>
      <xdr:rowOff>25400</xdr:rowOff>
    </xdr:to>
    <xdr:sp macro="" textlink="">
      <xdr:nvSpPr>
        <xdr:cNvPr id="564481" name="Oval 87"/>
        <xdr:cNvSpPr>
          <a:spLocks noChangeArrowheads="1"/>
        </xdr:cNvSpPr>
      </xdr:nvSpPr>
      <xdr:spPr bwMode="auto">
        <a:xfrm>
          <a:off x="2794000" y="553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32</xdr:row>
      <xdr:rowOff>66675</xdr:rowOff>
    </xdr:from>
    <xdr:to>
      <xdr:col>5</xdr:col>
      <xdr:colOff>38152</xdr:colOff>
      <xdr:row>33</xdr:row>
      <xdr:rowOff>104775</xdr:rowOff>
    </xdr:to>
    <xdr:sp macro="" textlink="">
      <xdr:nvSpPr>
        <xdr:cNvPr id="11352" name="Text Box 88"/>
        <xdr:cNvSpPr txBox="1">
          <a:spLocks noChangeArrowheads="1"/>
        </xdr:cNvSpPr>
      </xdr:nvSpPr>
      <xdr:spPr bwMode="auto">
        <a:xfrm>
          <a:off x="2714625" y="555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3</xdr:col>
      <xdr:colOff>88900</xdr:colOff>
      <xdr:row>34</xdr:row>
      <xdr:rowOff>63500</xdr:rowOff>
    </xdr:from>
    <xdr:to>
      <xdr:col>3</xdr:col>
      <xdr:colOff>171450</xdr:colOff>
      <xdr:row>35</xdr:row>
      <xdr:rowOff>0</xdr:rowOff>
    </xdr:to>
    <xdr:sp macro="" textlink="">
      <xdr:nvSpPr>
        <xdr:cNvPr id="564483" name="Oval 89"/>
        <xdr:cNvSpPr>
          <a:spLocks noChangeArrowheads="1"/>
        </xdr:cNvSpPr>
      </xdr:nvSpPr>
      <xdr:spPr bwMode="auto">
        <a:xfrm>
          <a:off x="1981200" y="56769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33</xdr:row>
      <xdr:rowOff>38100</xdr:rowOff>
    </xdr:from>
    <xdr:to>
      <xdr:col>3</xdr:col>
      <xdr:colOff>479474</xdr:colOff>
      <xdr:row>34</xdr:row>
      <xdr:rowOff>76200</xdr:rowOff>
    </xdr:to>
    <xdr:sp macro="" textlink="">
      <xdr:nvSpPr>
        <xdr:cNvPr id="11354" name="Text Box 90"/>
        <xdr:cNvSpPr txBox="1">
          <a:spLocks noChangeArrowheads="1"/>
        </xdr:cNvSpPr>
      </xdr:nvSpPr>
      <xdr:spPr bwMode="auto">
        <a:xfrm>
          <a:off x="1828800" y="569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1</xdr:col>
      <xdr:colOff>520700</xdr:colOff>
      <xdr:row>35</xdr:row>
      <xdr:rowOff>0</xdr:rowOff>
    </xdr:from>
    <xdr:to>
      <xdr:col>1</xdr:col>
      <xdr:colOff>615950</xdr:colOff>
      <xdr:row>35</xdr:row>
      <xdr:rowOff>101600</xdr:rowOff>
    </xdr:to>
    <xdr:sp macro="" textlink="">
      <xdr:nvSpPr>
        <xdr:cNvPr id="564485" name="Oval 91"/>
        <xdr:cNvSpPr>
          <a:spLocks noChangeArrowheads="1"/>
        </xdr:cNvSpPr>
      </xdr:nvSpPr>
      <xdr:spPr bwMode="auto">
        <a:xfrm>
          <a:off x="1155700" y="577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33</xdr:row>
      <xdr:rowOff>142875</xdr:rowOff>
    </xdr:from>
    <xdr:to>
      <xdr:col>2</xdr:col>
      <xdr:colOff>298475</xdr:colOff>
      <xdr:row>35</xdr:row>
      <xdr:rowOff>3292</xdr:rowOff>
    </xdr:to>
    <xdr:sp macro="" textlink="">
      <xdr:nvSpPr>
        <xdr:cNvPr id="11356" name="Text Box 92"/>
        <xdr:cNvSpPr txBox="1">
          <a:spLocks noChangeArrowheads="1"/>
        </xdr:cNvSpPr>
      </xdr:nvSpPr>
      <xdr:spPr bwMode="auto">
        <a:xfrm>
          <a:off x="942975" y="580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18</xdr:col>
      <xdr:colOff>73025</xdr:colOff>
      <xdr:row>7</xdr:row>
      <xdr:rowOff>60325</xdr:rowOff>
    </xdr:from>
    <xdr:to>
      <xdr:col>24</xdr:col>
      <xdr:colOff>539754</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555625</xdr:colOff>
      <xdr:row>7</xdr:row>
      <xdr:rowOff>127000</xdr:rowOff>
    </xdr:from>
    <xdr:to>
      <xdr:col>27</xdr:col>
      <xdr:colOff>60274</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8</xdr:row>
      <xdr:rowOff>146050</xdr:rowOff>
    </xdr:from>
    <xdr:to>
      <xdr:col>27</xdr:col>
      <xdr:colOff>60274</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44/62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577899</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577899</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564494"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564495"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619120</xdr:colOff>
      <xdr:row>12</xdr:row>
      <xdr:rowOff>38088</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104775</xdr:rowOff>
    </xdr:from>
    <xdr:to>
      <xdr:col>32</xdr:col>
      <xdr:colOff>561975</xdr:colOff>
      <xdr:row>23</xdr:row>
      <xdr:rowOff>117478</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物件費については類似団体平均より高い水準で推移している。</a:t>
          </a:r>
          <a:r>
            <a:rPr lang="ja-JP" altLang="en-US" sz="1300" b="0" i="0" baseline="0">
              <a:solidFill>
                <a:sysClr val="windowText" lastClr="000000"/>
              </a:solidFill>
              <a:latin typeface="+mn-lt"/>
              <a:ea typeface="+mn-ea"/>
              <a:cs typeface="+mn-cs"/>
            </a:rPr>
            <a:t>平成２２</a:t>
          </a:r>
          <a:r>
            <a:rPr lang="ja-JP" altLang="ja-JP" sz="1300" b="0" i="0" baseline="0">
              <a:solidFill>
                <a:sysClr val="windowText" lastClr="000000"/>
              </a:solidFill>
              <a:latin typeface="+mn-lt"/>
              <a:ea typeface="+mn-ea"/>
              <a:cs typeface="+mn-cs"/>
            </a:rPr>
            <a:t>年度と比較して増加している要因としては、</a:t>
          </a:r>
          <a:r>
            <a:rPr lang="ja-JP" altLang="en-US" sz="1300" b="0" i="0" baseline="0">
              <a:solidFill>
                <a:sysClr val="windowText" lastClr="000000"/>
              </a:solidFill>
              <a:latin typeface="+mn-lt"/>
              <a:ea typeface="+mn-ea"/>
              <a:cs typeface="+mn-cs"/>
            </a:rPr>
            <a:t>緊急雇用創出事業による労働費の委託料の増加</a:t>
          </a:r>
          <a:r>
            <a:rPr lang="ja-JP" altLang="ja-JP" sz="1300" b="0" i="0" baseline="0">
              <a:solidFill>
                <a:sysClr val="windowText" lastClr="000000"/>
              </a:solidFill>
              <a:latin typeface="+mn-lt"/>
              <a:ea typeface="+mn-ea"/>
              <a:cs typeface="+mn-cs"/>
            </a:rPr>
            <a:t>である。各種施設の委託内容の検討・見直しをおこない、民営化や指定管理制度の導入を視野にいれ、経費の節減に努める。</a:t>
          </a:r>
          <a:endParaRPr lang="ja-JP" altLang="ja-JP" sz="1300">
            <a:solidFill>
              <a:sysClr val="windowText" lastClr="000000"/>
            </a:solidFill>
          </a:endParaRPr>
        </a:p>
      </xdr:txBody>
    </xdr:sp>
    <xdr:clientData/>
  </xdr:twoCellAnchor>
  <xdr:oneCellAnchor>
    <xdr:from>
      <xdr:col>18</xdr:col>
      <xdr:colOff>66675</xdr:colOff>
      <xdr:row>9</xdr:row>
      <xdr:rowOff>146050</xdr:rowOff>
    </xdr:from>
    <xdr:ext cx="132344" cy="151836"/>
    <xdr:sp macro="" textlink="">
      <xdr:nvSpPr>
        <xdr:cNvPr id="11368" name="Text Box 104"/>
        <xdr:cNvSpPr txBox="1">
          <a:spLocks noChangeArrowheads="1"/>
        </xdr:cNvSpPr>
      </xdr:nvSpPr>
      <xdr:spPr bwMode="auto">
        <a:xfrm>
          <a:off x="11351532" y="1615621"/>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564499"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69863</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564501"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21</xdr:row>
      <xdr:rowOff>79375</xdr:rowOff>
    </xdr:from>
    <xdr:to>
      <xdr:col>18</xdr:col>
      <xdr:colOff>69863</xdr:colOff>
      <xdr:row>22</xdr:row>
      <xdr:rowOff>123971</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564503"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19</xdr:row>
      <xdr:rowOff>104775</xdr:rowOff>
    </xdr:from>
    <xdr:to>
      <xdr:col>18</xdr:col>
      <xdr:colOff>69863</xdr:colOff>
      <xdr:row>20</xdr:row>
      <xdr:rowOff>136582</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564505"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17</xdr:row>
      <xdr:rowOff>107950</xdr:rowOff>
    </xdr:from>
    <xdr:to>
      <xdr:col>18</xdr:col>
      <xdr:colOff>69863</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564507"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15</xdr:row>
      <xdr:rowOff>127000</xdr:rowOff>
    </xdr:from>
    <xdr:to>
      <xdr:col>18</xdr:col>
      <xdr:colOff>69863</xdr:colOff>
      <xdr:row>17</xdr:row>
      <xdr:rowOff>91</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564509"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13</xdr:row>
      <xdr:rowOff>146050</xdr:rowOff>
    </xdr:from>
    <xdr:to>
      <xdr:col>18</xdr:col>
      <xdr:colOff>69863</xdr:colOff>
      <xdr:row>15</xdr:row>
      <xdr:rowOff>18933</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564511"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0</xdr:rowOff>
    </xdr:from>
    <xdr:to>
      <xdr:col>18</xdr:col>
      <xdr:colOff>69863</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564513"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10</xdr:row>
      <xdr:rowOff>3175</xdr:rowOff>
    </xdr:from>
    <xdr:to>
      <xdr:col>18</xdr:col>
      <xdr:colOff>69863</xdr:colOff>
      <xdr:row>11</xdr:row>
      <xdr:rowOff>47771</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56451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88900</xdr:rowOff>
    </xdr:from>
    <xdr:to>
      <xdr:col>24</xdr:col>
      <xdr:colOff>25400</xdr:colOff>
      <xdr:row>20</xdr:row>
      <xdr:rowOff>139700</xdr:rowOff>
    </xdr:to>
    <xdr:sp macro="" textlink="">
      <xdr:nvSpPr>
        <xdr:cNvPr id="564516" name="Line 122"/>
        <xdr:cNvSpPr>
          <a:spLocks noChangeShapeType="1"/>
        </xdr:cNvSpPr>
      </xdr:nvSpPr>
      <xdr:spPr bwMode="auto">
        <a:xfrm flipV="1">
          <a:off x="15125700" y="20701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20</xdr:row>
      <xdr:rowOff>136525</xdr:rowOff>
    </xdr:from>
    <xdr:to>
      <xdr:col>25</xdr:col>
      <xdr:colOff>181024</xdr:colOff>
      <xdr:row>22</xdr:row>
      <xdr:rowOff>9616</xdr:rowOff>
    </xdr:to>
    <xdr:sp macro="" textlink="">
      <xdr:nvSpPr>
        <xdr:cNvPr id="11387" name="物件費最小値テキスト"/>
        <xdr:cNvSpPr txBox="1">
          <a:spLocks noChangeArrowheads="1"/>
        </xdr:cNvSpPr>
      </xdr:nvSpPr>
      <xdr:spPr bwMode="auto">
        <a:xfrm>
          <a:off x="16602075" y="3571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a:t>
          </a:r>
        </a:p>
      </xdr:txBody>
    </xdr:sp>
    <xdr:clientData/>
  </xdr:twoCellAnchor>
  <xdr:twoCellAnchor>
    <xdr:from>
      <xdr:col>23</xdr:col>
      <xdr:colOff>577850</xdr:colOff>
      <xdr:row>20</xdr:row>
      <xdr:rowOff>139700</xdr:rowOff>
    </xdr:from>
    <xdr:to>
      <xdr:col>24</xdr:col>
      <xdr:colOff>114300</xdr:colOff>
      <xdr:row>20</xdr:row>
      <xdr:rowOff>139700</xdr:rowOff>
    </xdr:to>
    <xdr:sp macro="" textlink="">
      <xdr:nvSpPr>
        <xdr:cNvPr id="564518" name="Line 124"/>
        <xdr:cNvSpPr>
          <a:spLocks noChangeShapeType="1"/>
        </xdr:cNvSpPr>
      </xdr:nvSpPr>
      <xdr:spPr bwMode="auto">
        <a:xfrm>
          <a:off x="15049500" y="344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11</xdr:row>
      <xdr:rowOff>38100</xdr:rowOff>
    </xdr:from>
    <xdr:to>
      <xdr:col>25</xdr:col>
      <xdr:colOff>181024</xdr:colOff>
      <xdr:row>12</xdr:row>
      <xdr:rowOff>76200</xdr:rowOff>
    </xdr:to>
    <xdr:sp macro="" textlink="">
      <xdr:nvSpPr>
        <xdr:cNvPr id="11389" name="物件費最大値テキスト"/>
        <xdr:cNvSpPr txBox="1">
          <a:spLocks noChangeArrowheads="1"/>
        </xdr:cNvSpPr>
      </xdr:nvSpPr>
      <xdr:spPr bwMode="auto">
        <a:xfrm>
          <a:off x="16602075" y="192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a:t>
          </a:r>
        </a:p>
      </xdr:txBody>
    </xdr:sp>
    <xdr:clientData/>
  </xdr:twoCellAnchor>
  <xdr:twoCellAnchor>
    <xdr:from>
      <xdr:col>23</xdr:col>
      <xdr:colOff>577850</xdr:colOff>
      <xdr:row>12</xdr:row>
      <xdr:rowOff>88900</xdr:rowOff>
    </xdr:from>
    <xdr:to>
      <xdr:col>24</xdr:col>
      <xdr:colOff>114300</xdr:colOff>
      <xdr:row>12</xdr:row>
      <xdr:rowOff>88900</xdr:rowOff>
    </xdr:to>
    <xdr:sp macro="" textlink="">
      <xdr:nvSpPr>
        <xdr:cNvPr id="564520" name="Line 126"/>
        <xdr:cNvSpPr>
          <a:spLocks noChangeShapeType="1"/>
        </xdr:cNvSpPr>
      </xdr:nvSpPr>
      <xdr:spPr bwMode="auto">
        <a:xfrm>
          <a:off x="15049500" y="2070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127000</xdr:rowOff>
    </xdr:from>
    <xdr:to>
      <xdr:col>24</xdr:col>
      <xdr:colOff>25400</xdr:colOff>
      <xdr:row>16</xdr:row>
      <xdr:rowOff>146050</xdr:rowOff>
    </xdr:to>
    <xdr:sp macro="" textlink="">
      <xdr:nvSpPr>
        <xdr:cNvPr id="564521" name="Line 127"/>
        <xdr:cNvSpPr>
          <a:spLocks noChangeShapeType="1"/>
        </xdr:cNvSpPr>
      </xdr:nvSpPr>
      <xdr:spPr bwMode="auto">
        <a:xfrm>
          <a:off x="14357350" y="2768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15</xdr:row>
      <xdr:rowOff>0</xdr:rowOff>
    </xdr:from>
    <xdr:to>
      <xdr:col>25</xdr:col>
      <xdr:colOff>181024</xdr:colOff>
      <xdr:row>16</xdr:row>
      <xdr:rowOff>38100</xdr:rowOff>
    </xdr:to>
    <xdr:sp macro="" textlink="">
      <xdr:nvSpPr>
        <xdr:cNvPr id="11392" name="物件費平均値テキスト"/>
        <xdr:cNvSpPr txBox="1">
          <a:spLocks noChangeArrowheads="1"/>
        </xdr:cNvSpPr>
      </xdr:nvSpPr>
      <xdr:spPr bwMode="auto">
        <a:xfrm>
          <a:off x="16602075" y="257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15</xdr:row>
      <xdr:rowOff>120650</xdr:rowOff>
    </xdr:from>
    <xdr:to>
      <xdr:col>24</xdr:col>
      <xdr:colOff>76200</xdr:colOff>
      <xdr:row>16</xdr:row>
      <xdr:rowOff>57150</xdr:rowOff>
    </xdr:to>
    <xdr:sp macro="" textlink="">
      <xdr:nvSpPr>
        <xdr:cNvPr id="564523" name="AutoShape 129"/>
        <xdr:cNvSpPr>
          <a:spLocks noChangeArrowheads="1"/>
        </xdr:cNvSpPr>
      </xdr:nvSpPr>
      <xdr:spPr bwMode="auto">
        <a:xfrm>
          <a:off x="1508125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57150</xdr:rowOff>
    </xdr:from>
    <xdr:to>
      <xdr:col>22</xdr:col>
      <xdr:colOff>514350</xdr:colOff>
      <xdr:row>16</xdr:row>
      <xdr:rowOff>127000</xdr:rowOff>
    </xdr:to>
    <xdr:sp macro="" textlink="">
      <xdr:nvSpPr>
        <xdr:cNvPr id="564524" name="Line 130"/>
        <xdr:cNvSpPr>
          <a:spLocks noChangeShapeType="1"/>
        </xdr:cNvSpPr>
      </xdr:nvSpPr>
      <xdr:spPr bwMode="auto">
        <a:xfrm>
          <a:off x="13544550" y="2698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120650</xdr:rowOff>
    </xdr:from>
    <xdr:to>
      <xdr:col>22</xdr:col>
      <xdr:colOff>565150</xdr:colOff>
      <xdr:row>16</xdr:row>
      <xdr:rowOff>57150</xdr:rowOff>
    </xdr:to>
    <xdr:sp macro="" textlink="">
      <xdr:nvSpPr>
        <xdr:cNvPr id="564525" name="AutoShape 131"/>
        <xdr:cNvSpPr>
          <a:spLocks noChangeArrowheads="1"/>
        </xdr:cNvSpPr>
      </xdr:nvSpPr>
      <xdr:spPr bwMode="auto">
        <a:xfrm>
          <a:off x="1431290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88900</xdr:rowOff>
    </xdr:from>
    <xdr:to>
      <xdr:col>23</xdr:col>
      <xdr:colOff>209550</xdr:colOff>
      <xdr:row>15</xdr:row>
      <xdr:rowOff>127000</xdr:rowOff>
    </xdr:to>
    <xdr:sp macro="" textlink="">
      <xdr:nvSpPr>
        <xdr:cNvPr id="11396" name="Text Box 132"/>
        <xdr:cNvSpPr txBox="1">
          <a:spLocks noChangeArrowheads="1"/>
        </xdr:cNvSpPr>
      </xdr:nvSpPr>
      <xdr:spPr bwMode="auto">
        <a:xfrm>
          <a:off x="15287625" y="249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146050</xdr:colOff>
      <xdr:row>16</xdr:row>
      <xdr:rowOff>57150</xdr:rowOff>
    </xdr:from>
    <xdr:to>
      <xdr:col>21</xdr:col>
      <xdr:colOff>330200</xdr:colOff>
      <xdr:row>16</xdr:row>
      <xdr:rowOff>88900</xdr:rowOff>
    </xdr:to>
    <xdr:sp macro="" textlink="">
      <xdr:nvSpPr>
        <xdr:cNvPr id="564527" name="Line 133"/>
        <xdr:cNvSpPr>
          <a:spLocks noChangeShapeType="1"/>
        </xdr:cNvSpPr>
      </xdr:nvSpPr>
      <xdr:spPr bwMode="auto">
        <a:xfrm flipV="1">
          <a:off x="12731750" y="26987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139700</xdr:rowOff>
    </xdr:from>
    <xdr:to>
      <xdr:col>21</xdr:col>
      <xdr:colOff>374650</xdr:colOff>
      <xdr:row>16</xdr:row>
      <xdr:rowOff>76200</xdr:rowOff>
    </xdr:to>
    <xdr:sp macro="" textlink="">
      <xdr:nvSpPr>
        <xdr:cNvPr id="564528" name="AutoShape 134"/>
        <xdr:cNvSpPr>
          <a:spLocks noChangeArrowheads="1"/>
        </xdr:cNvSpPr>
      </xdr:nvSpPr>
      <xdr:spPr bwMode="auto">
        <a:xfrm>
          <a:off x="13500100" y="261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107950</xdr:rowOff>
    </xdr:from>
    <xdr:to>
      <xdr:col>22</xdr:col>
      <xdr:colOff>50817</xdr:colOff>
      <xdr:row>15</xdr:row>
      <xdr:rowOff>146050</xdr:rowOff>
    </xdr:to>
    <xdr:sp macro="" textlink="">
      <xdr:nvSpPr>
        <xdr:cNvPr id="11399" name="Text Box 135"/>
        <xdr:cNvSpPr txBox="1">
          <a:spLocks noChangeArrowheads="1"/>
        </xdr:cNvSpPr>
      </xdr:nvSpPr>
      <xdr:spPr bwMode="auto">
        <a:xfrm>
          <a:off x="14401800"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584200</xdr:colOff>
      <xdr:row>16</xdr:row>
      <xdr:rowOff>76200</xdr:rowOff>
    </xdr:from>
    <xdr:to>
      <xdr:col>20</xdr:col>
      <xdr:colOff>146050</xdr:colOff>
      <xdr:row>16</xdr:row>
      <xdr:rowOff>88900</xdr:rowOff>
    </xdr:to>
    <xdr:sp macro="" textlink="">
      <xdr:nvSpPr>
        <xdr:cNvPr id="564530" name="Line 136"/>
        <xdr:cNvSpPr>
          <a:spLocks noChangeShapeType="1"/>
        </xdr:cNvSpPr>
      </xdr:nvSpPr>
      <xdr:spPr bwMode="auto">
        <a:xfrm>
          <a:off x="11912600" y="27178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146050</xdr:rowOff>
    </xdr:from>
    <xdr:to>
      <xdr:col>20</xdr:col>
      <xdr:colOff>190500</xdr:colOff>
      <xdr:row>16</xdr:row>
      <xdr:rowOff>82550</xdr:rowOff>
    </xdr:to>
    <xdr:sp macro="" textlink="">
      <xdr:nvSpPr>
        <xdr:cNvPr id="564531" name="AutoShape 137"/>
        <xdr:cNvSpPr>
          <a:spLocks noChangeArrowheads="1"/>
        </xdr:cNvSpPr>
      </xdr:nvSpPr>
      <xdr:spPr bwMode="auto">
        <a:xfrm>
          <a:off x="126809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14</xdr:row>
      <xdr:rowOff>117475</xdr:rowOff>
    </xdr:from>
    <xdr:to>
      <xdr:col>20</xdr:col>
      <xdr:colOff>492174</xdr:colOff>
      <xdr:row>15</xdr:row>
      <xdr:rowOff>162071</xdr:rowOff>
    </xdr:to>
    <xdr:sp macro="" textlink="">
      <xdr:nvSpPr>
        <xdr:cNvPr id="11402" name="Text Box 138"/>
        <xdr:cNvSpPr txBox="1">
          <a:spLocks noChangeArrowheads="1"/>
        </xdr:cNvSpPr>
      </xdr:nvSpPr>
      <xdr:spPr bwMode="auto">
        <a:xfrm>
          <a:off x="1351597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564533" name="AutoShape 139"/>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127000</xdr:rowOff>
    </xdr:from>
    <xdr:to>
      <xdr:col>19</xdr:col>
      <xdr:colOff>307975</xdr:colOff>
      <xdr:row>16</xdr:row>
      <xdr:rowOff>91</xdr:rowOff>
    </xdr:to>
    <xdr:sp macro="" textlink="">
      <xdr:nvSpPr>
        <xdr:cNvPr id="11404" name="Text Box 140"/>
        <xdr:cNvSpPr txBox="1">
          <a:spLocks noChangeArrowheads="1"/>
        </xdr:cNvSpPr>
      </xdr:nvSpPr>
      <xdr:spPr bwMode="auto">
        <a:xfrm>
          <a:off x="12620625"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549275</xdr:colOff>
      <xdr:row>24</xdr:row>
      <xdr:rowOff>76200</xdr:rowOff>
    </xdr:from>
    <xdr:to>
      <xdr:col>24</xdr:col>
      <xdr:colOff>625760</xdr:colOff>
      <xdr:row>25</xdr:row>
      <xdr:rowOff>108007</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479450</xdr:colOff>
      <xdr:row>25</xdr:row>
      <xdr:rowOff>108007</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298417</xdr:colOff>
      <xdr:row>25</xdr:row>
      <xdr:rowOff>108007</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117475</xdr:colOff>
      <xdr:row>25</xdr:row>
      <xdr:rowOff>108007</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555625</xdr:colOff>
      <xdr:row>25</xdr:row>
      <xdr:rowOff>108007</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16</xdr:row>
      <xdr:rowOff>101600</xdr:rowOff>
    </xdr:from>
    <xdr:to>
      <xdr:col>24</xdr:col>
      <xdr:colOff>76200</xdr:colOff>
      <xdr:row>17</xdr:row>
      <xdr:rowOff>38100</xdr:rowOff>
    </xdr:to>
    <xdr:sp macro="" textlink="">
      <xdr:nvSpPr>
        <xdr:cNvPr id="564540" name="Oval 146"/>
        <xdr:cNvSpPr>
          <a:spLocks noChangeArrowheads="1"/>
        </xdr:cNvSpPr>
      </xdr:nvSpPr>
      <xdr:spPr bwMode="auto">
        <a:xfrm>
          <a:off x="1508125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16</xdr:row>
      <xdr:rowOff>98425</xdr:rowOff>
    </xdr:from>
    <xdr:to>
      <xdr:col>25</xdr:col>
      <xdr:colOff>181024</xdr:colOff>
      <xdr:row>17</xdr:row>
      <xdr:rowOff>136525</xdr:rowOff>
    </xdr:to>
    <xdr:sp macro="" textlink="">
      <xdr:nvSpPr>
        <xdr:cNvPr id="11411" name="物件費該当値テキスト"/>
        <xdr:cNvSpPr txBox="1">
          <a:spLocks noChangeArrowheads="1"/>
        </xdr:cNvSpPr>
      </xdr:nvSpPr>
      <xdr:spPr bwMode="auto">
        <a:xfrm>
          <a:off x="16602075" y="284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22</xdr:col>
      <xdr:colOff>469900</xdr:colOff>
      <xdr:row>16</xdr:row>
      <xdr:rowOff>82550</xdr:rowOff>
    </xdr:from>
    <xdr:to>
      <xdr:col>22</xdr:col>
      <xdr:colOff>565150</xdr:colOff>
      <xdr:row>17</xdr:row>
      <xdr:rowOff>6350</xdr:rowOff>
    </xdr:to>
    <xdr:sp macro="" textlink="">
      <xdr:nvSpPr>
        <xdr:cNvPr id="564542" name="Oval 148"/>
        <xdr:cNvSpPr>
          <a:spLocks noChangeArrowheads="1"/>
        </xdr:cNvSpPr>
      </xdr:nvSpPr>
      <xdr:spPr bwMode="auto">
        <a:xfrm>
          <a:off x="14312900" y="2724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22225</xdr:rowOff>
    </xdr:from>
    <xdr:to>
      <xdr:col>23</xdr:col>
      <xdr:colOff>209550</xdr:colOff>
      <xdr:row>18</xdr:row>
      <xdr:rowOff>66821</xdr:rowOff>
    </xdr:to>
    <xdr:sp macro="" textlink="">
      <xdr:nvSpPr>
        <xdr:cNvPr id="11413" name="Text Box 149"/>
        <xdr:cNvSpPr txBox="1">
          <a:spLocks noChangeArrowheads="1"/>
        </xdr:cNvSpPr>
      </xdr:nvSpPr>
      <xdr:spPr bwMode="auto">
        <a:xfrm>
          <a:off x="15287625" y="294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21</xdr:col>
      <xdr:colOff>285750</xdr:colOff>
      <xdr:row>16</xdr:row>
      <xdr:rowOff>6350</xdr:rowOff>
    </xdr:from>
    <xdr:to>
      <xdr:col>21</xdr:col>
      <xdr:colOff>374650</xdr:colOff>
      <xdr:row>16</xdr:row>
      <xdr:rowOff>95250</xdr:rowOff>
    </xdr:to>
    <xdr:sp macro="" textlink="">
      <xdr:nvSpPr>
        <xdr:cNvPr id="564544" name="Oval 150"/>
        <xdr:cNvSpPr>
          <a:spLocks noChangeArrowheads="1"/>
        </xdr:cNvSpPr>
      </xdr:nvSpPr>
      <xdr:spPr bwMode="auto">
        <a:xfrm>
          <a:off x="13500100" y="2647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117475</xdr:rowOff>
    </xdr:from>
    <xdr:to>
      <xdr:col>22</xdr:col>
      <xdr:colOff>50817</xdr:colOff>
      <xdr:row>17</xdr:row>
      <xdr:rowOff>155575</xdr:rowOff>
    </xdr:to>
    <xdr:sp macro="" textlink="">
      <xdr:nvSpPr>
        <xdr:cNvPr id="11415" name="Text Box 151"/>
        <xdr:cNvSpPr txBox="1">
          <a:spLocks noChangeArrowheads="1"/>
        </xdr:cNvSpPr>
      </xdr:nvSpPr>
      <xdr:spPr bwMode="auto">
        <a:xfrm>
          <a:off x="14401800"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20</xdr:col>
      <xdr:colOff>95250</xdr:colOff>
      <xdr:row>16</xdr:row>
      <xdr:rowOff>44450</xdr:rowOff>
    </xdr:from>
    <xdr:to>
      <xdr:col>20</xdr:col>
      <xdr:colOff>190500</xdr:colOff>
      <xdr:row>16</xdr:row>
      <xdr:rowOff>146050</xdr:rowOff>
    </xdr:to>
    <xdr:sp macro="" textlink="">
      <xdr:nvSpPr>
        <xdr:cNvPr id="564546" name="Oval 152"/>
        <xdr:cNvSpPr>
          <a:spLocks noChangeArrowheads="1"/>
        </xdr:cNvSpPr>
      </xdr:nvSpPr>
      <xdr:spPr bwMode="auto">
        <a:xfrm>
          <a:off x="12680950" y="2686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16</xdr:row>
      <xdr:rowOff>155575</xdr:rowOff>
    </xdr:from>
    <xdr:to>
      <xdr:col>20</xdr:col>
      <xdr:colOff>492174</xdr:colOff>
      <xdr:row>18</xdr:row>
      <xdr:rowOff>28666</xdr:rowOff>
    </xdr:to>
    <xdr:sp macro="" textlink="">
      <xdr:nvSpPr>
        <xdr:cNvPr id="11417" name="Text Box 153"/>
        <xdr:cNvSpPr txBox="1">
          <a:spLocks noChangeArrowheads="1"/>
        </xdr:cNvSpPr>
      </xdr:nvSpPr>
      <xdr:spPr bwMode="auto">
        <a:xfrm>
          <a:off x="1351597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18</xdr:col>
      <xdr:colOff>539750</xdr:colOff>
      <xdr:row>16</xdr:row>
      <xdr:rowOff>25400</xdr:rowOff>
    </xdr:from>
    <xdr:to>
      <xdr:col>19</xdr:col>
      <xdr:colOff>6350</xdr:colOff>
      <xdr:row>16</xdr:row>
      <xdr:rowOff>127000</xdr:rowOff>
    </xdr:to>
    <xdr:sp macro="" textlink="">
      <xdr:nvSpPr>
        <xdr:cNvPr id="564548" name="Oval 154"/>
        <xdr:cNvSpPr>
          <a:spLocks noChangeArrowheads="1"/>
        </xdr:cNvSpPr>
      </xdr:nvSpPr>
      <xdr:spPr bwMode="auto">
        <a:xfrm>
          <a:off x="11868150" y="2667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136525</xdr:rowOff>
    </xdr:from>
    <xdr:to>
      <xdr:col>19</xdr:col>
      <xdr:colOff>307975</xdr:colOff>
      <xdr:row>18</xdr:row>
      <xdr:rowOff>9616</xdr:rowOff>
    </xdr:to>
    <xdr:sp macro="" textlink="">
      <xdr:nvSpPr>
        <xdr:cNvPr id="11419" name="Text Box 155"/>
        <xdr:cNvSpPr txBox="1">
          <a:spLocks noChangeArrowheads="1"/>
        </xdr:cNvSpPr>
      </xdr:nvSpPr>
      <xdr:spPr bwMode="auto">
        <a:xfrm>
          <a:off x="12620625" y="288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xdr:col>
      <xdr:colOff>60325</xdr:colOff>
      <xdr:row>47</xdr:row>
      <xdr:rowOff>66675</xdr:rowOff>
    </xdr:from>
    <xdr:to>
      <xdr:col>7</xdr:col>
      <xdr:colOff>520638</xdr:colOff>
      <xdr:row>49</xdr:row>
      <xdr:rowOff>41349</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50740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50740</xdr:colOff>
      <xdr:row>50</xdr:row>
      <xdr:rowOff>66663</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35/62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66663</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558792</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558792</xdr:colOff>
      <xdr:row>50</xdr:row>
      <xdr:rowOff>66663</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564557"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564558"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123825</xdr:rowOff>
    </xdr:from>
    <xdr:to>
      <xdr:col>13</xdr:col>
      <xdr:colOff>609598</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600"/>
            </a:lnSpc>
          </a:pPr>
          <a:r>
            <a:rPr lang="ja-JP" altLang="ja-JP" sz="1300" b="0" i="0" baseline="0">
              <a:solidFill>
                <a:sysClr val="windowText" lastClr="000000"/>
              </a:solidFill>
              <a:latin typeface="+mn-lt"/>
              <a:ea typeface="+mn-ea"/>
              <a:cs typeface="+mn-cs"/>
            </a:rPr>
            <a:t>社会保障費</a:t>
          </a:r>
          <a:r>
            <a:rPr lang="ja-JP" altLang="en-US" sz="1300" b="0" i="0" baseline="0">
              <a:solidFill>
                <a:sysClr val="windowText" lastClr="000000"/>
              </a:solidFill>
              <a:latin typeface="+mn-lt"/>
              <a:ea typeface="+mn-ea"/>
              <a:cs typeface="+mn-cs"/>
            </a:rPr>
            <a:t>が増加し、</a:t>
          </a:r>
          <a:r>
            <a:rPr lang="ja-JP" altLang="ja-JP" sz="1300" b="0" i="0" baseline="0">
              <a:solidFill>
                <a:sysClr val="windowText" lastClr="000000"/>
              </a:solidFill>
              <a:latin typeface="+mn-lt"/>
              <a:ea typeface="+mn-ea"/>
              <a:cs typeface="+mn-cs"/>
            </a:rPr>
            <a:t>全国平均を上回る高齢化（</a:t>
          </a:r>
          <a:r>
            <a:rPr lang="en-US" altLang="ja-JP" sz="1300" b="0" i="0" baseline="0">
              <a:solidFill>
                <a:sysClr val="windowText" lastClr="000000"/>
              </a:solidFill>
              <a:latin typeface="+mn-lt"/>
              <a:ea typeface="+mn-ea"/>
              <a:cs typeface="+mn-cs"/>
            </a:rPr>
            <a:t>H24.3</a:t>
          </a:r>
          <a:r>
            <a:rPr lang="ja-JP" altLang="ja-JP" sz="1300" b="0" i="0" baseline="0">
              <a:solidFill>
                <a:sysClr val="windowText" lastClr="000000"/>
              </a:solidFill>
              <a:latin typeface="+mn-lt"/>
              <a:ea typeface="+mn-ea"/>
              <a:cs typeface="+mn-cs"/>
            </a:rPr>
            <a:t>月末現在の高齢化率：</a:t>
          </a:r>
          <a:r>
            <a:rPr lang="en-US" altLang="ja-JP" sz="1300" b="0" i="0" baseline="0">
              <a:solidFill>
                <a:sysClr val="windowText" lastClr="000000"/>
              </a:solidFill>
              <a:latin typeface="+mn-lt"/>
              <a:ea typeface="+mn-ea"/>
              <a:cs typeface="+mn-cs"/>
            </a:rPr>
            <a:t>31.5</a:t>
          </a:r>
          <a:r>
            <a:rPr lang="ja-JP" altLang="ja-JP" sz="1300" b="0" i="0" baseline="0">
              <a:solidFill>
                <a:sysClr val="windowText" lastClr="000000"/>
              </a:solidFill>
              <a:latin typeface="+mn-lt"/>
              <a:ea typeface="+mn-ea"/>
              <a:cs typeface="+mn-cs"/>
            </a:rPr>
            <a:t>％）が進行する本市において、扶助費は今後も大幅な増加が見込まれる。</a:t>
          </a:r>
          <a:endParaRPr lang="ja-JP" altLang="ja-JP" sz="1300">
            <a:solidFill>
              <a:sysClr val="windowText" lastClr="000000"/>
            </a:solidFill>
            <a:latin typeface="+mn-lt"/>
            <a:ea typeface="+mn-ea"/>
            <a:cs typeface="+mn-cs"/>
          </a:endParaRPr>
        </a:p>
      </xdr:txBody>
    </xdr:sp>
    <xdr:clientData/>
  </xdr:twoCellAnchor>
  <xdr:oneCellAnchor>
    <xdr:from>
      <xdr:col>1</xdr:col>
      <xdr:colOff>60325</xdr:colOff>
      <xdr:row>49</xdr:row>
      <xdr:rowOff>146050</xdr:rowOff>
    </xdr:from>
    <xdr:ext cx="132344" cy="151836"/>
    <xdr:sp macro="" textlink="">
      <xdr:nvSpPr>
        <xdr:cNvPr id="11431" name="Text Box 167"/>
        <xdr:cNvSpPr txBox="1">
          <a:spLocks noChangeArrowheads="1"/>
        </xdr:cNvSpPr>
      </xdr:nvSpPr>
      <xdr:spPr bwMode="auto">
        <a:xfrm>
          <a:off x="695325" y="8147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564562"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104921</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564564" name="Line 170"/>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60382</xdr:rowOff>
    </xdr:to>
    <xdr:sp macro="" textlink="">
      <xdr:nvSpPr>
        <xdr:cNvPr id="11435" name="Text Box 171"/>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564566" name="Line 172"/>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28666</xdr:rowOff>
    </xdr:to>
    <xdr:sp macro="" textlink="">
      <xdr:nvSpPr>
        <xdr:cNvPr id="11437" name="Text Box 173"/>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564568" name="Line 174"/>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162071</xdr:rowOff>
    </xdr:to>
    <xdr:sp macro="" textlink="">
      <xdr:nvSpPr>
        <xdr:cNvPr id="11439" name="Text Box 175"/>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564570" name="Line 176"/>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117532</xdr:rowOff>
    </xdr:to>
    <xdr:sp macro="" textlink="">
      <xdr:nvSpPr>
        <xdr:cNvPr id="11441" name="Text Box 177"/>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564572" name="Line 178"/>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85871</xdr:rowOff>
    </xdr:to>
    <xdr:sp macro="" textlink="">
      <xdr:nvSpPr>
        <xdr:cNvPr id="11443" name="Text Box 179"/>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564574" name="Line 180"/>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41332</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56457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120650</xdr:rowOff>
    </xdr:from>
    <xdr:to>
      <xdr:col>7</xdr:col>
      <xdr:colOff>19050</xdr:colOff>
      <xdr:row>61</xdr:row>
      <xdr:rowOff>63500</xdr:rowOff>
    </xdr:to>
    <xdr:sp macro="" textlink="">
      <xdr:nvSpPr>
        <xdr:cNvPr id="564577" name="Line 183"/>
        <xdr:cNvSpPr>
          <a:spLocks noChangeShapeType="1"/>
        </xdr:cNvSpPr>
      </xdr:nvSpPr>
      <xdr:spPr bwMode="auto">
        <a:xfrm flipV="1">
          <a:off x="4425950" y="87058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66675</xdr:rowOff>
    </xdr:from>
    <xdr:to>
      <xdr:col>8</xdr:col>
      <xdr:colOff>161950</xdr:colOff>
      <xdr:row>62</xdr:row>
      <xdr:rowOff>98482</xdr:rowOff>
    </xdr:to>
    <xdr:sp macro="" textlink="">
      <xdr:nvSpPr>
        <xdr:cNvPr id="11448"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11.6</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564579" name="Line 185"/>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60325</xdr:rowOff>
    </xdr:from>
    <xdr:to>
      <xdr:col>8</xdr:col>
      <xdr:colOff>161950</xdr:colOff>
      <xdr:row>52</xdr:row>
      <xdr:rowOff>98425</xdr:rowOff>
    </xdr:to>
    <xdr:sp macro="" textlink="">
      <xdr:nvSpPr>
        <xdr:cNvPr id="11450" name="扶助費最大値テキスト"/>
        <xdr:cNvSpPr txBox="1">
          <a:spLocks noChangeArrowheads="1"/>
        </xdr:cNvSpPr>
      </xdr:nvSpPr>
      <xdr:spPr bwMode="auto">
        <a:xfrm>
          <a:off x="4914900" y="8810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6</xdr:col>
      <xdr:colOff>558800</xdr:colOff>
      <xdr:row>52</xdr:row>
      <xdr:rowOff>120650</xdr:rowOff>
    </xdr:from>
    <xdr:to>
      <xdr:col>7</xdr:col>
      <xdr:colOff>95250</xdr:colOff>
      <xdr:row>52</xdr:row>
      <xdr:rowOff>120650</xdr:rowOff>
    </xdr:to>
    <xdr:sp macro="" textlink="">
      <xdr:nvSpPr>
        <xdr:cNvPr id="564581" name="Line 187"/>
        <xdr:cNvSpPr>
          <a:spLocks noChangeShapeType="1"/>
        </xdr:cNvSpPr>
      </xdr:nvSpPr>
      <xdr:spPr bwMode="auto">
        <a:xfrm>
          <a:off x="4337050" y="870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101600</xdr:rowOff>
    </xdr:from>
    <xdr:to>
      <xdr:col>7</xdr:col>
      <xdr:colOff>19050</xdr:colOff>
      <xdr:row>56</xdr:row>
      <xdr:rowOff>44450</xdr:rowOff>
    </xdr:to>
    <xdr:sp macro="" textlink="">
      <xdr:nvSpPr>
        <xdr:cNvPr id="564582" name="Line 188"/>
        <xdr:cNvSpPr>
          <a:spLocks noChangeShapeType="1"/>
        </xdr:cNvSpPr>
      </xdr:nvSpPr>
      <xdr:spPr bwMode="auto">
        <a:xfrm>
          <a:off x="3657600" y="918210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54</xdr:row>
      <xdr:rowOff>142875</xdr:rowOff>
    </xdr:from>
    <xdr:to>
      <xdr:col>8</xdr:col>
      <xdr:colOff>161950</xdr:colOff>
      <xdr:row>56</xdr:row>
      <xdr:rowOff>3292</xdr:rowOff>
    </xdr:to>
    <xdr:sp macro="" textlink="">
      <xdr:nvSpPr>
        <xdr:cNvPr id="11453" name="扶助費平均値テキスト"/>
        <xdr:cNvSpPr txBox="1">
          <a:spLocks noChangeArrowheads="1"/>
        </xdr:cNvSpPr>
      </xdr:nvSpPr>
      <xdr:spPr bwMode="auto">
        <a:xfrm>
          <a:off x="4914900" y="940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xdr:from>
      <xdr:col>6</xdr:col>
      <xdr:colOff>590550</xdr:colOff>
      <xdr:row>55</xdr:row>
      <xdr:rowOff>88900</xdr:rowOff>
    </xdr:from>
    <xdr:to>
      <xdr:col>7</xdr:col>
      <xdr:colOff>63500</xdr:colOff>
      <xdr:row>56</xdr:row>
      <xdr:rowOff>25400</xdr:rowOff>
    </xdr:to>
    <xdr:sp macro="" textlink="">
      <xdr:nvSpPr>
        <xdr:cNvPr id="564584" name="AutoShape 190"/>
        <xdr:cNvSpPr>
          <a:spLocks noChangeArrowheads="1"/>
        </xdr:cNvSpPr>
      </xdr:nvSpPr>
      <xdr:spPr bwMode="auto">
        <a:xfrm>
          <a:off x="4368800" y="91694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55</xdr:row>
      <xdr:rowOff>44450</xdr:rowOff>
    </xdr:from>
    <xdr:to>
      <xdr:col>5</xdr:col>
      <xdr:colOff>508000</xdr:colOff>
      <xdr:row>55</xdr:row>
      <xdr:rowOff>101600</xdr:rowOff>
    </xdr:to>
    <xdr:sp macro="" textlink="">
      <xdr:nvSpPr>
        <xdr:cNvPr id="564585" name="Line 191"/>
        <xdr:cNvSpPr>
          <a:spLocks noChangeShapeType="1"/>
        </xdr:cNvSpPr>
      </xdr:nvSpPr>
      <xdr:spPr bwMode="auto">
        <a:xfrm>
          <a:off x="2838450" y="91249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564586" name="AutoShape 192"/>
        <xdr:cNvSpPr>
          <a:spLocks noChangeArrowheads="1"/>
        </xdr:cNvSpPr>
      </xdr:nvSpPr>
      <xdr:spPr bwMode="auto">
        <a:xfrm>
          <a:off x="3606800" y="9099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53</xdr:row>
      <xdr:rowOff>161925</xdr:rowOff>
    </xdr:from>
    <xdr:to>
      <xdr:col>6</xdr:col>
      <xdr:colOff>206375</xdr:colOff>
      <xdr:row>55</xdr:row>
      <xdr:rowOff>22342</xdr:rowOff>
    </xdr:to>
    <xdr:sp macro="" textlink="">
      <xdr:nvSpPr>
        <xdr:cNvPr id="11457" name="Text Box 193"/>
        <xdr:cNvSpPr txBox="1">
          <a:spLocks noChangeArrowheads="1"/>
        </xdr:cNvSpPr>
      </xdr:nvSpPr>
      <xdr:spPr bwMode="auto">
        <a:xfrm>
          <a:off x="360997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3</xdr:col>
      <xdr:colOff>133350</xdr:colOff>
      <xdr:row>55</xdr:row>
      <xdr:rowOff>44450</xdr:rowOff>
    </xdr:from>
    <xdr:to>
      <xdr:col>4</xdr:col>
      <xdr:colOff>317500</xdr:colOff>
      <xdr:row>55</xdr:row>
      <xdr:rowOff>82550</xdr:rowOff>
    </xdr:to>
    <xdr:sp macro="" textlink="">
      <xdr:nvSpPr>
        <xdr:cNvPr id="564588" name="Line 194"/>
        <xdr:cNvSpPr>
          <a:spLocks noChangeShapeType="1"/>
        </xdr:cNvSpPr>
      </xdr:nvSpPr>
      <xdr:spPr bwMode="auto">
        <a:xfrm flipV="1">
          <a:off x="2025650" y="91249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88900</xdr:rowOff>
    </xdr:from>
    <xdr:to>
      <xdr:col>4</xdr:col>
      <xdr:colOff>368300</xdr:colOff>
      <xdr:row>55</xdr:row>
      <xdr:rowOff>25400</xdr:rowOff>
    </xdr:to>
    <xdr:sp macro="" textlink="">
      <xdr:nvSpPr>
        <xdr:cNvPr id="564589" name="AutoShape 195"/>
        <xdr:cNvSpPr>
          <a:spLocks noChangeArrowheads="1"/>
        </xdr:cNvSpPr>
      </xdr:nvSpPr>
      <xdr:spPr bwMode="auto">
        <a:xfrm>
          <a:off x="2794000" y="900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53</xdr:row>
      <xdr:rowOff>66675</xdr:rowOff>
    </xdr:from>
    <xdr:to>
      <xdr:col>5</xdr:col>
      <xdr:colOff>38152</xdr:colOff>
      <xdr:row>54</xdr:row>
      <xdr:rowOff>104775</xdr:rowOff>
    </xdr:to>
    <xdr:sp macro="" textlink="">
      <xdr:nvSpPr>
        <xdr:cNvPr id="11460" name="Text Box 196"/>
        <xdr:cNvSpPr txBox="1">
          <a:spLocks noChangeArrowheads="1"/>
        </xdr:cNvSpPr>
      </xdr:nvSpPr>
      <xdr:spPr bwMode="auto">
        <a:xfrm>
          <a:off x="2714625" y="915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577850</xdr:colOff>
      <xdr:row>55</xdr:row>
      <xdr:rowOff>25400</xdr:rowOff>
    </xdr:from>
    <xdr:to>
      <xdr:col>3</xdr:col>
      <xdr:colOff>133350</xdr:colOff>
      <xdr:row>55</xdr:row>
      <xdr:rowOff>82550</xdr:rowOff>
    </xdr:to>
    <xdr:sp macro="" textlink="">
      <xdr:nvSpPr>
        <xdr:cNvPr id="564591" name="Line 197"/>
        <xdr:cNvSpPr>
          <a:spLocks noChangeShapeType="1"/>
        </xdr:cNvSpPr>
      </xdr:nvSpPr>
      <xdr:spPr bwMode="auto">
        <a:xfrm>
          <a:off x="1212850" y="91059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107950</xdr:rowOff>
    </xdr:from>
    <xdr:to>
      <xdr:col>3</xdr:col>
      <xdr:colOff>171450</xdr:colOff>
      <xdr:row>55</xdr:row>
      <xdr:rowOff>44450</xdr:rowOff>
    </xdr:to>
    <xdr:sp macro="" textlink="">
      <xdr:nvSpPr>
        <xdr:cNvPr id="564592" name="AutoShape 198"/>
        <xdr:cNvSpPr>
          <a:spLocks noChangeArrowheads="1"/>
        </xdr:cNvSpPr>
      </xdr:nvSpPr>
      <xdr:spPr bwMode="auto">
        <a:xfrm>
          <a:off x="1981200" y="90233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53</xdr:row>
      <xdr:rowOff>85725</xdr:rowOff>
    </xdr:from>
    <xdr:to>
      <xdr:col>3</xdr:col>
      <xdr:colOff>479474</xdr:colOff>
      <xdr:row>54</xdr:row>
      <xdr:rowOff>123825</xdr:rowOff>
    </xdr:to>
    <xdr:sp macro="" textlink="">
      <xdr:nvSpPr>
        <xdr:cNvPr id="11463" name="Text Box 199"/>
        <xdr:cNvSpPr txBox="1">
          <a:spLocks noChangeArrowheads="1"/>
        </xdr:cNvSpPr>
      </xdr:nvSpPr>
      <xdr:spPr bwMode="auto">
        <a:xfrm>
          <a:off x="1828800"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xdr:from>
      <xdr:col>1</xdr:col>
      <xdr:colOff>520700</xdr:colOff>
      <xdr:row>54</xdr:row>
      <xdr:rowOff>107950</xdr:rowOff>
    </xdr:from>
    <xdr:to>
      <xdr:col>1</xdr:col>
      <xdr:colOff>622300</xdr:colOff>
      <xdr:row>55</xdr:row>
      <xdr:rowOff>44450</xdr:rowOff>
    </xdr:to>
    <xdr:sp macro="" textlink="">
      <xdr:nvSpPr>
        <xdr:cNvPr id="564594" name="AutoShape 200"/>
        <xdr:cNvSpPr>
          <a:spLocks noChangeArrowheads="1"/>
        </xdr:cNvSpPr>
      </xdr:nvSpPr>
      <xdr:spPr bwMode="auto">
        <a:xfrm>
          <a:off x="1155700" y="90233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85725</xdr:rowOff>
    </xdr:from>
    <xdr:to>
      <xdr:col>2</xdr:col>
      <xdr:colOff>298475</xdr:colOff>
      <xdr:row>54</xdr:row>
      <xdr:rowOff>123825</xdr:rowOff>
    </xdr:to>
    <xdr:sp macro="" textlink="">
      <xdr:nvSpPr>
        <xdr:cNvPr id="11465" name="Text Box 201"/>
        <xdr:cNvSpPr txBox="1">
          <a:spLocks noChangeArrowheads="1"/>
        </xdr:cNvSpPr>
      </xdr:nvSpPr>
      <xdr:spPr bwMode="auto">
        <a:xfrm>
          <a:off x="94297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539750</xdr:colOff>
      <xdr:row>64</xdr:row>
      <xdr:rowOff>76200</xdr:rowOff>
    </xdr:from>
    <xdr:to>
      <xdr:col>7</xdr:col>
      <xdr:colOff>609774</xdr:colOff>
      <xdr:row>65</xdr:row>
      <xdr:rowOff>107804</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469925</xdr:colOff>
      <xdr:row>65</xdr:row>
      <xdr:rowOff>107804</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279367</xdr:colOff>
      <xdr:row>65</xdr:row>
      <xdr:rowOff>107804</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98425</xdr:colOff>
      <xdr:row>65</xdr:row>
      <xdr:rowOff>107804</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539775</xdr:colOff>
      <xdr:row>65</xdr:row>
      <xdr:rowOff>107804</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56</xdr:row>
      <xdr:rowOff>0</xdr:rowOff>
    </xdr:from>
    <xdr:to>
      <xdr:col>7</xdr:col>
      <xdr:colOff>63500</xdr:colOff>
      <xdr:row>56</xdr:row>
      <xdr:rowOff>101600</xdr:rowOff>
    </xdr:to>
    <xdr:sp macro="" textlink="">
      <xdr:nvSpPr>
        <xdr:cNvPr id="564601" name="Oval 207"/>
        <xdr:cNvSpPr>
          <a:spLocks noChangeArrowheads="1"/>
        </xdr:cNvSpPr>
      </xdr:nvSpPr>
      <xdr:spPr bwMode="auto">
        <a:xfrm>
          <a:off x="4368800" y="9245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56</xdr:row>
      <xdr:rowOff>0</xdr:rowOff>
    </xdr:from>
    <xdr:to>
      <xdr:col>8</xdr:col>
      <xdr:colOff>161950</xdr:colOff>
      <xdr:row>57</xdr:row>
      <xdr:rowOff>38100</xdr:rowOff>
    </xdr:to>
    <xdr:sp macro="" textlink="">
      <xdr:nvSpPr>
        <xdr:cNvPr id="11472" name="扶助費該当値テキスト"/>
        <xdr:cNvSpPr txBox="1">
          <a:spLocks noChangeArrowheads="1"/>
        </xdr:cNvSpPr>
      </xdr:nvSpPr>
      <xdr:spPr bwMode="auto">
        <a:xfrm>
          <a:off x="4914900" y="960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7.0</a:t>
          </a:r>
        </a:p>
      </xdr:txBody>
    </xdr:sp>
    <xdr:clientData/>
  </xdr:twoCellAnchor>
  <xdr:twoCellAnchor>
    <xdr:from>
      <xdr:col>5</xdr:col>
      <xdr:colOff>457200</xdr:colOff>
      <xdr:row>55</xdr:row>
      <xdr:rowOff>57150</xdr:rowOff>
    </xdr:from>
    <xdr:to>
      <xdr:col>5</xdr:col>
      <xdr:colOff>552450</xdr:colOff>
      <xdr:row>55</xdr:row>
      <xdr:rowOff>158750</xdr:rowOff>
    </xdr:to>
    <xdr:sp macro="" textlink="">
      <xdr:nvSpPr>
        <xdr:cNvPr id="564603" name="Oval 209"/>
        <xdr:cNvSpPr>
          <a:spLocks noChangeArrowheads="1"/>
        </xdr:cNvSpPr>
      </xdr:nvSpPr>
      <xdr:spPr bwMode="auto">
        <a:xfrm>
          <a:off x="3606800" y="913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0</xdr:rowOff>
    </xdr:from>
    <xdr:to>
      <xdr:col>6</xdr:col>
      <xdr:colOff>206375</xdr:colOff>
      <xdr:row>57</xdr:row>
      <xdr:rowOff>38100</xdr:rowOff>
    </xdr:to>
    <xdr:sp macro="" textlink="">
      <xdr:nvSpPr>
        <xdr:cNvPr id="11474" name="Text Box 210"/>
        <xdr:cNvSpPr txBox="1">
          <a:spLocks noChangeArrowheads="1"/>
        </xdr:cNvSpPr>
      </xdr:nvSpPr>
      <xdr:spPr bwMode="auto">
        <a:xfrm>
          <a:off x="3609975" y="960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4</xdr:col>
      <xdr:colOff>273050</xdr:colOff>
      <xdr:row>55</xdr:row>
      <xdr:rowOff>0</xdr:rowOff>
    </xdr:from>
    <xdr:to>
      <xdr:col>4</xdr:col>
      <xdr:colOff>368300</xdr:colOff>
      <xdr:row>55</xdr:row>
      <xdr:rowOff>101600</xdr:rowOff>
    </xdr:to>
    <xdr:sp macro="" textlink="">
      <xdr:nvSpPr>
        <xdr:cNvPr id="564605" name="Oval 211"/>
        <xdr:cNvSpPr>
          <a:spLocks noChangeArrowheads="1"/>
        </xdr:cNvSpPr>
      </xdr:nvSpPr>
      <xdr:spPr bwMode="auto">
        <a:xfrm>
          <a:off x="2794000" y="9080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55</xdr:row>
      <xdr:rowOff>107950</xdr:rowOff>
    </xdr:from>
    <xdr:to>
      <xdr:col>5</xdr:col>
      <xdr:colOff>38152</xdr:colOff>
      <xdr:row>56</xdr:row>
      <xdr:rowOff>146050</xdr:rowOff>
    </xdr:to>
    <xdr:sp macro="" textlink="">
      <xdr:nvSpPr>
        <xdr:cNvPr id="11476" name="Text Box 212"/>
        <xdr:cNvSpPr txBox="1">
          <a:spLocks noChangeArrowheads="1"/>
        </xdr:cNvSpPr>
      </xdr:nvSpPr>
      <xdr:spPr bwMode="auto">
        <a:xfrm>
          <a:off x="271462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a:t>
          </a:r>
        </a:p>
      </xdr:txBody>
    </xdr:sp>
    <xdr:clientData/>
  </xdr:twoCellAnchor>
  <xdr:twoCellAnchor>
    <xdr:from>
      <xdr:col>3</xdr:col>
      <xdr:colOff>88900</xdr:colOff>
      <xdr:row>55</xdr:row>
      <xdr:rowOff>38100</xdr:rowOff>
    </xdr:from>
    <xdr:to>
      <xdr:col>3</xdr:col>
      <xdr:colOff>177800</xdr:colOff>
      <xdr:row>55</xdr:row>
      <xdr:rowOff>139700</xdr:rowOff>
    </xdr:to>
    <xdr:sp macro="" textlink="">
      <xdr:nvSpPr>
        <xdr:cNvPr id="564607" name="Oval 213"/>
        <xdr:cNvSpPr>
          <a:spLocks noChangeArrowheads="1"/>
        </xdr:cNvSpPr>
      </xdr:nvSpPr>
      <xdr:spPr bwMode="auto">
        <a:xfrm>
          <a:off x="1981200" y="9118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55</xdr:row>
      <xdr:rowOff>146050</xdr:rowOff>
    </xdr:from>
    <xdr:to>
      <xdr:col>3</xdr:col>
      <xdr:colOff>479474</xdr:colOff>
      <xdr:row>57</xdr:row>
      <xdr:rowOff>18933</xdr:rowOff>
    </xdr:to>
    <xdr:sp macro="" textlink="">
      <xdr:nvSpPr>
        <xdr:cNvPr id="11478" name="Text Box 214"/>
        <xdr:cNvSpPr txBox="1">
          <a:spLocks noChangeArrowheads="1"/>
        </xdr:cNvSpPr>
      </xdr:nvSpPr>
      <xdr:spPr bwMode="auto">
        <a:xfrm>
          <a:off x="1828800"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1</xdr:col>
      <xdr:colOff>520700</xdr:colOff>
      <xdr:row>54</xdr:row>
      <xdr:rowOff>146050</xdr:rowOff>
    </xdr:from>
    <xdr:to>
      <xdr:col>1</xdr:col>
      <xdr:colOff>622300</xdr:colOff>
      <xdr:row>55</xdr:row>
      <xdr:rowOff>82550</xdr:rowOff>
    </xdr:to>
    <xdr:sp macro="" textlink="">
      <xdr:nvSpPr>
        <xdr:cNvPr id="564609" name="Oval 215"/>
        <xdr:cNvSpPr>
          <a:spLocks noChangeArrowheads="1"/>
        </xdr:cNvSpPr>
      </xdr:nvSpPr>
      <xdr:spPr bwMode="auto">
        <a:xfrm>
          <a:off x="1155700" y="9061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55</xdr:row>
      <xdr:rowOff>88900</xdr:rowOff>
    </xdr:from>
    <xdr:to>
      <xdr:col>2</xdr:col>
      <xdr:colOff>298475</xdr:colOff>
      <xdr:row>56</xdr:row>
      <xdr:rowOff>127000</xdr:rowOff>
    </xdr:to>
    <xdr:sp macro="" textlink="">
      <xdr:nvSpPr>
        <xdr:cNvPr id="11480" name="Text Box 216"/>
        <xdr:cNvSpPr txBox="1">
          <a:spLocks noChangeArrowheads="1"/>
        </xdr:cNvSpPr>
      </xdr:nvSpPr>
      <xdr:spPr bwMode="auto">
        <a:xfrm>
          <a:off x="942975" y="952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a:t>
          </a:r>
        </a:p>
      </xdr:txBody>
    </xdr:sp>
    <xdr:clientData/>
  </xdr:twoCellAnchor>
  <xdr:twoCellAnchor>
    <xdr:from>
      <xdr:col>18</xdr:col>
      <xdr:colOff>73025</xdr:colOff>
      <xdr:row>47</xdr:row>
      <xdr:rowOff>66675</xdr:rowOff>
    </xdr:from>
    <xdr:to>
      <xdr:col>24</xdr:col>
      <xdr:colOff>539754</xdr:colOff>
      <xdr:row>49</xdr:row>
      <xdr:rowOff>41349</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555625</xdr:colOff>
      <xdr:row>47</xdr:row>
      <xdr:rowOff>127000</xdr:rowOff>
    </xdr:from>
    <xdr:to>
      <xdr:col>27</xdr:col>
      <xdr:colOff>60274</xdr:colOff>
      <xdr:row>49</xdr:row>
      <xdr:rowOff>41275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48</xdr:row>
      <xdr:rowOff>146050</xdr:rowOff>
    </xdr:from>
    <xdr:to>
      <xdr:col>27</xdr:col>
      <xdr:colOff>60274</xdr:colOff>
      <xdr:row>50</xdr:row>
      <xdr:rowOff>66663</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60/62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66663</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577899</xdr:colOff>
      <xdr:row>49</xdr:row>
      <xdr:rowOff>41275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577899</xdr:colOff>
      <xdr:row>50</xdr:row>
      <xdr:rowOff>66663</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564618" name="Rectangle 224"/>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564619" name="Rectangle 225"/>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123825</xdr:rowOff>
    </xdr:from>
    <xdr:to>
      <xdr:col>30</xdr:col>
      <xdr:colOff>619120</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その他に係る経常収支比率が類似団体平均を大きく上回っているのは、繰出金の増加が主な原因である。医療費の増大に伴う国民健康保険事業・後期高齢者医療事業に対する繰出や、公営事業債の元利償還金に対する繰出が今後も増加する見込みであるため、引き続き経費の節減に取り組み、一般会計の負担を減らすよう努める。</a:t>
          </a:r>
          <a:endParaRPr lang="ja-JP" altLang="ja-JP" sz="1300">
            <a:solidFill>
              <a:sysClr val="windowText" lastClr="000000"/>
            </a:solidFill>
          </a:endParaRPr>
        </a:p>
      </xdr:txBody>
    </xdr:sp>
    <xdr:clientData/>
  </xdr:twoCellAnchor>
  <xdr:oneCellAnchor>
    <xdr:from>
      <xdr:col>18</xdr:col>
      <xdr:colOff>66675</xdr:colOff>
      <xdr:row>49</xdr:row>
      <xdr:rowOff>146050</xdr:rowOff>
    </xdr:from>
    <xdr:ext cx="132344" cy="151836"/>
    <xdr:sp macro="" textlink="">
      <xdr:nvSpPr>
        <xdr:cNvPr id="11492" name="Text Box 228"/>
        <xdr:cNvSpPr txBox="1">
          <a:spLocks noChangeArrowheads="1"/>
        </xdr:cNvSpPr>
      </xdr:nvSpPr>
      <xdr:spPr bwMode="auto">
        <a:xfrm>
          <a:off x="11351532" y="8147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564623" name="Line 229"/>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60325</xdr:rowOff>
    </xdr:from>
    <xdr:to>
      <xdr:col>18</xdr:col>
      <xdr:colOff>69863</xdr:colOff>
      <xdr:row>64</xdr:row>
      <xdr:rowOff>104921</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564625" name="Line 231"/>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85725</xdr:rowOff>
    </xdr:from>
    <xdr:to>
      <xdr:col>18</xdr:col>
      <xdr:colOff>69863</xdr:colOff>
      <xdr:row>62</xdr:row>
      <xdr:rowOff>117532</xdr:rowOff>
    </xdr:to>
    <xdr:sp macro="" textlink="">
      <xdr:nvSpPr>
        <xdr:cNvPr id="11496" name="Text Box 232"/>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564627" name="Line 233"/>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59</xdr:row>
      <xdr:rowOff>98425</xdr:rowOff>
    </xdr:from>
    <xdr:to>
      <xdr:col>18</xdr:col>
      <xdr:colOff>69863</xdr:colOff>
      <xdr:row>60</xdr:row>
      <xdr:rowOff>143021</xdr:rowOff>
    </xdr:to>
    <xdr:sp macro="" textlink="">
      <xdr:nvSpPr>
        <xdr:cNvPr id="11498" name="Text Box 234"/>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564629" name="Line 235"/>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57</xdr:row>
      <xdr:rowOff>107950</xdr:rowOff>
    </xdr:from>
    <xdr:to>
      <xdr:col>18</xdr:col>
      <xdr:colOff>69863</xdr:colOff>
      <xdr:row>58</xdr:row>
      <xdr:rowOff>146050</xdr:rowOff>
    </xdr:to>
    <xdr:sp macro="" textlink="">
      <xdr:nvSpPr>
        <xdr:cNvPr id="11500" name="Text Box 236"/>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564631" name="Line 237"/>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55</xdr:row>
      <xdr:rowOff>127000</xdr:rowOff>
    </xdr:from>
    <xdr:to>
      <xdr:col>18</xdr:col>
      <xdr:colOff>69863</xdr:colOff>
      <xdr:row>56</xdr:row>
      <xdr:rowOff>163169</xdr:rowOff>
    </xdr:to>
    <xdr:sp macro="" textlink="">
      <xdr:nvSpPr>
        <xdr:cNvPr id="11502" name="Text Box 238"/>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564633" name="Line 239"/>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53</xdr:row>
      <xdr:rowOff>146050</xdr:rowOff>
    </xdr:from>
    <xdr:to>
      <xdr:col>18</xdr:col>
      <xdr:colOff>69863</xdr:colOff>
      <xdr:row>55</xdr:row>
      <xdr:rowOff>19141</xdr:rowOff>
    </xdr:to>
    <xdr:sp macro="" textlink="">
      <xdr:nvSpPr>
        <xdr:cNvPr id="11504" name="Text Box 240"/>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564635" name="Line 241"/>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0</xdr:rowOff>
    </xdr:from>
    <xdr:to>
      <xdr:col>18</xdr:col>
      <xdr:colOff>69863</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564637" name="Line 243"/>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69863</xdr:colOff>
      <xdr:row>51</xdr:row>
      <xdr:rowOff>41332</xdr:rowOff>
    </xdr:to>
    <xdr:sp macro="" textlink="">
      <xdr:nvSpPr>
        <xdr:cNvPr id="11508" name="Text Box 244"/>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56463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146050</xdr:rowOff>
    </xdr:from>
    <xdr:to>
      <xdr:col>24</xdr:col>
      <xdr:colOff>25400</xdr:colOff>
      <xdr:row>62</xdr:row>
      <xdr:rowOff>19050</xdr:rowOff>
    </xdr:to>
    <xdr:sp macro="" textlink="">
      <xdr:nvSpPr>
        <xdr:cNvPr id="564640" name="Line 246"/>
        <xdr:cNvSpPr>
          <a:spLocks noChangeShapeType="1"/>
        </xdr:cNvSpPr>
      </xdr:nvSpPr>
      <xdr:spPr bwMode="auto">
        <a:xfrm flipV="1">
          <a:off x="15125700" y="8896350"/>
          <a:ext cx="0" cy="1358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62</xdr:row>
      <xdr:rowOff>19050</xdr:rowOff>
    </xdr:from>
    <xdr:to>
      <xdr:col>25</xdr:col>
      <xdr:colOff>181024</xdr:colOff>
      <xdr:row>63</xdr:row>
      <xdr:rowOff>57150</xdr:rowOff>
    </xdr:to>
    <xdr:sp macro="" textlink="">
      <xdr:nvSpPr>
        <xdr:cNvPr id="11511" name="その他最小値テキスト"/>
        <xdr:cNvSpPr txBox="1">
          <a:spLocks noChangeArrowheads="1"/>
        </xdr:cNvSpPr>
      </xdr:nvSpPr>
      <xdr:spPr bwMode="auto">
        <a:xfrm>
          <a:off x="1660207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20.9</a:t>
          </a:r>
        </a:p>
      </xdr:txBody>
    </xdr:sp>
    <xdr:clientData/>
  </xdr:twoCellAnchor>
  <xdr:twoCellAnchor>
    <xdr:from>
      <xdr:col>23</xdr:col>
      <xdr:colOff>577850</xdr:colOff>
      <xdr:row>62</xdr:row>
      <xdr:rowOff>19050</xdr:rowOff>
    </xdr:from>
    <xdr:to>
      <xdr:col>24</xdr:col>
      <xdr:colOff>114300</xdr:colOff>
      <xdr:row>62</xdr:row>
      <xdr:rowOff>19050</xdr:rowOff>
    </xdr:to>
    <xdr:sp macro="" textlink="">
      <xdr:nvSpPr>
        <xdr:cNvPr id="564642" name="Line 248"/>
        <xdr:cNvSpPr>
          <a:spLocks noChangeShapeType="1"/>
        </xdr:cNvSpPr>
      </xdr:nvSpPr>
      <xdr:spPr bwMode="auto">
        <a:xfrm>
          <a:off x="15049500" y="10255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52</xdr:row>
      <xdr:rowOff>88900</xdr:rowOff>
    </xdr:from>
    <xdr:to>
      <xdr:col>25</xdr:col>
      <xdr:colOff>181024</xdr:colOff>
      <xdr:row>53</xdr:row>
      <xdr:rowOff>127000</xdr:rowOff>
    </xdr:to>
    <xdr:sp macro="" textlink="">
      <xdr:nvSpPr>
        <xdr:cNvPr id="11513" name="その他最大値テキスト"/>
        <xdr:cNvSpPr txBox="1">
          <a:spLocks noChangeArrowheads="1"/>
        </xdr:cNvSpPr>
      </xdr:nvSpPr>
      <xdr:spPr bwMode="auto">
        <a:xfrm>
          <a:off x="16602075" y="901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a:t>
          </a:r>
        </a:p>
      </xdr:txBody>
    </xdr:sp>
    <xdr:clientData/>
  </xdr:twoCellAnchor>
  <xdr:twoCellAnchor>
    <xdr:from>
      <xdr:col>23</xdr:col>
      <xdr:colOff>577850</xdr:colOff>
      <xdr:row>53</xdr:row>
      <xdr:rowOff>146050</xdr:rowOff>
    </xdr:from>
    <xdr:to>
      <xdr:col>24</xdr:col>
      <xdr:colOff>114300</xdr:colOff>
      <xdr:row>53</xdr:row>
      <xdr:rowOff>146050</xdr:rowOff>
    </xdr:to>
    <xdr:sp macro="" textlink="">
      <xdr:nvSpPr>
        <xdr:cNvPr id="564644" name="Line 250"/>
        <xdr:cNvSpPr>
          <a:spLocks noChangeShapeType="1"/>
        </xdr:cNvSpPr>
      </xdr:nvSpPr>
      <xdr:spPr bwMode="auto">
        <a:xfrm>
          <a:off x="15049500" y="8896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60</xdr:row>
      <xdr:rowOff>139700</xdr:rowOff>
    </xdr:from>
    <xdr:to>
      <xdr:col>24</xdr:col>
      <xdr:colOff>25400</xdr:colOff>
      <xdr:row>61</xdr:row>
      <xdr:rowOff>44450</xdr:rowOff>
    </xdr:to>
    <xdr:sp macro="" textlink="">
      <xdr:nvSpPr>
        <xdr:cNvPr id="564645" name="Line 251"/>
        <xdr:cNvSpPr>
          <a:spLocks noChangeShapeType="1"/>
        </xdr:cNvSpPr>
      </xdr:nvSpPr>
      <xdr:spPr bwMode="auto">
        <a:xfrm>
          <a:off x="14357350" y="100457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56</xdr:row>
      <xdr:rowOff>88900</xdr:rowOff>
    </xdr:from>
    <xdr:to>
      <xdr:col>25</xdr:col>
      <xdr:colOff>181024</xdr:colOff>
      <xdr:row>57</xdr:row>
      <xdr:rowOff>127000</xdr:rowOff>
    </xdr:to>
    <xdr:sp macro="" textlink="">
      <xdr:nvSpPr>
        <xdr:cNvPr id="11516" name="その他平均値テキスト"/>
        <xdr:cNvSpPr txBox="1">
          <a:spLocks noChangeArrowheads="1"/>
        </xdr:cNvSpPr>
      </xdr:nvSpPr>
      <xdr:spPr bwMode="auto">
        <a:xfrm>
          <a:off x="16602075"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564647" name="AutoShape 253"/>
        <xdr:cNvSpPr>
          <a:spLocks noChangeArrowheads="1"/>
        </xdr:cNvSpPr>
      </xdr:nvSpPr>
      <xdr:spPr bwMode="auto">
        <a:xfrm>
          <a:off x="1508125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60</xdr:row>
      <xdr:rowOff>76200</xdr:rowOff>
    </xdr:from>
    <xdr:to>
      <xdr:col>22</xdr:col>
      <xdr:colOff>514350</xdr:colOff>
      <xdr:row>60</xdr:row>
      <xdr:rowOff>139700</xdr:rowOff>
    </xdr:to>
    <xdr:sp macro="" textlink="">
      <xdr:nvSpPr>
        <xdr:cNvPr id="564648" name="Line 254"/>
        <xdr:cNvSpPr>
          <a:spLocks noChangeShapeType="1"/>
        </xdr:cNvSpPr>
      </xdr:nvSpPr>
      <xdr:spPr bwMode="auto">
        <a:xfrm>
          <a:off x="13544550" y="99822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44450</xdr:rowOff>
    </xdr:from>
    <xdr:to>
      <xdr:col>22</xdr:col>
      <xdr:colOff>565150</xdr:colOff>
      <xdr:row>57</xdr:row>
      <xdr:rowOff>146050</xdr:rowOff>
    </xdr:to>
    <xdr:sp macro="" textlink="">
      <xdr:nvSpPr>
        <xdr:cNvPr id="564649" name="AutoShape 255"/>
        <xdr:cNvSpPr>
          <a:spLocks noChangeArrowheads="1"/>
        </xdr:cNvSpPr>
      </xdr:nvSpPr>
      <xdr:spPr bwMode="auto">
        <a:xfrm>
          <a:off x="1431290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56</xdr:row>
      <xdr:rowOff>19050</xdr:rowOff>
    </xdr:from>
    <xdr:to>
      <xdr:col>23</xdr:col>
      <xdr:colOff>209550</xdr:colOff>
      <xdr:row>57</xdr:row>
      <xdr:rowOff>57150</xdr:rowOff>
    </xdr:to>
    <xdr:sp macro="" textlink="">
      <xdr:nvSpPr>
        <xdr:cNvPr id="11520" name="Text Box 256"/>
        <xdr:cNvSpPr txBox="1">
          <a:spLocks noChangeArrowheads="1"/>
        </xdr:cNvSpPr>
      </xdr:nvSpPr>
      <xdr:spPr bwMode="auto">
        <a:xfrm>
          <a:off x="15287625" y="9620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146050</xdr:colOff>
      <xdr:row>59</xdr:row>
      <xdr:rowOff>146050</xdr:rowOff>
    </xdr:from>
    <xdr:to>
      <xdr:col>21</xdr:col>
      <xdr:colOff>330200</xdr:colOff>
      <xdr:row>60</xdr:row>
      <xdr:rowOff>76200</xdr:rowOff>
    </xdr:to>
    <xdr:sp macro="" textlink="">
      <xdr:nvSpPr>
        <xdr:cNvPr id="564651" name="Line 257"/>
        <xdr:cNvSpPr>
          <a:spLocks noChangeShapeType="1"/>
        </xdr:cNvSpPr>
      </xdr:nvSpPr>
      <xdr:spPr bwMode="auto">
        <a:xfrm>
          <a:off x="12731750" y="98869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88900</xdr:rowOff>
    </xdr:from>
    <xdr:to>
      <xdr:col>21</xdr:col>
      <xdr:colOff>374650</xdr:colOff>
      <xdr:row>58</xdr:row>
      <xdr:rowOff>25400</xdr:rowOff>
    </xdr:to>
    <xdr:sp macro="" textlink="">
      <xdr:nvSpPr>
        <xdr:cNvPr id="564652" name="AutoShape 258"/>
        <xdr:cNvSpPr>
          <a:spLocks noChangeArrowheads="1"/>
        </xdr:cNvSpPr>
      </xdr:nvSpPr>
      <xdr:spPr bwMode="auto">
        <a:xfrm>
          <a:off x="13500100" y="9499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60325</xdr:rowOff>
    </xdr:from>
    <xdr:to>
      <xdr:col>22</xdr:col>
      <xdr:colOff>50817</xdr:colOff>
      <xdr:row>57</xdr:row>
      <xdr:rowOff>104921</xdr:rowOff>
    </xdr:to>
    <xdr:sp macro="" textlink="">
      <xdr:nvSpPr>
        <xdr:cNvPr id="11523" name="Text Box 259"/>
        <xdr:cNvSpPr txBox="1">
          <a:spLocks noChangeArrowheads="1"/>
        </xdr:cNvSpPr>
      </xdr:nvSpPr>
      <xdr:spPr bwMode="auto">
        <a:xfrm>
          <a:off x="14401800" y="966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59</xdr:row>
      <xdr:rowOff>146050</xdr:rowOff>
    </xdr:from>
    <xdr:to>
      <xdr:col>20</xdr:col>
      <xdr:colOff>146050</xdr:colOff>
      <xdr:row>59</xdr:row>
      <xdr:rowOff>158750</xdr:rowOff>
    </xdr:to>
    <xdr:sp macro="" textlink="">
      <xdr:nvSpPr>
        <xdr:cNvPr id="564654" name="Line 260"/>
        <xdr:cNvSpPr>
          <a:spLocks noChangeShapeType="1"/>
        </xdr:cNvSpPr>
      </xdr:nvSpPr>
      <xdr:spPr bwMode="auto">
        <a:xfrm flipV="1">
          <a:off x="11912600" y="98869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101600</xdr:rowOff>
    </xdr:from>
    <xdr:to>
      <xdr:col>20</xdr:col>
      <xdr:colOff>190500</xdr:colOff>
      <xdr:row>58</xdr:row>
      <xdr:rowOff>38100</xdr:rowOff>
    </xdr:to>
    <xdr:sp macro="" textlink="">
      <xdr:nvSpPr>
        <xdr:cNvPr id="564655" name="AutoShape 261"/>
        <xdr:cNvSpPr>
          <a:spLocks noChangeArrowheads="1"/>
        </xdr:cNvSpPr>
      </xdr:nvSpPr>
      <xdr:spPr bwMode="auto">
        <a:xfrm>
          <a:off x="12680950" y="9512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56</xdr:row>
      <xdr:rowOff>76200</xdr:rowOff>
    </xdr:from>
    <xdr:to>
      <xdr:col>20</xdr:col>
      <xdr:colOff>492174</xdr:colOff>
      <xdr:row>57</xdr:row>
      <xdr:rowOff>108007</xdr:rowOff>
    </xdr:to>
    <xdr:sp macro="" textlink="">
      <xdr:nvSpPr>
        <xdr:cNvPr id="11526" name="Text Box 262"/>
        <xdr:cNvSpPr txBox="1">
          <a:spLocks noChangeArrowheads="1"/>
        </xdr:cNvSpPr>
      </xdr:nvSpPr>
      <xdr:spPr bwMode="auto">
        <a:xfrm>
          <a:off x="1351597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18</xdr:col>
      <xdr:colOff>539750</xdr:colOff>
      <xdr:row>57</xdr:row>
      <xdr:rowOff>63500</xdr:rowOff>
    </xdr:from>
    <xdr:to>
      <xdr:col>19</xdr:col>
      <xdr:colOff>6350</xdr:colOff>
      <xdr:row>57</xdr:row>
      <xdr:rowOff>158750</xdr:rowOff>
    </xdr:to>
    <xdr:sp macro="" textlink="">
      <xdr:nvSpPr>
        <xdr:cNvPr id="564657" name="AutoShape 263"/>
        <xdr:cNvSpPr>
          <a:spLocks noChangeArrowheads="1"/>
        </xdr:cNvSpPr>
      </xdr:nvSpPr>
      <xdr:spPr bwMode="auto">
        <a:xfrm>
          <a:off x="11868150" y="947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22225</xdr:rowOff>
    </xdr:from>
    <xdr:to>
      <xdr:col>19</xdr:col>
      <xdr:colOff>307975</xdr:colOff>
      <xdr:row>57</xdr:row>
      <xdr:rowOff>66821</xdr:rowOff>
    </xdr:to>
    <xdr:sp macro="" textlink="">
      <xdr:nvSpPr>
        <xdr:cNvPr id="11528" name="Text Box 264"/>
        <xdr:cNvSpPr txBox="1">
          <a:spLocks noChangeArrowheads="1"/>
        </xdr:cNvSpPr>
      </xdr:nvSpPr>
      <xdr:spPr bwMode="auto">
        <a:xfrm>
          <a:off x="12620625" y="962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23</xdr:col>
      <xdr:colOff>549275</xdr:colOff>
      <xdr:row>64</xdr:row>
      <xdr:rowOff>76200</xdr:rowOff>
    </xdr:from>
    <xdr:to>
      <xdr:col>24</xdr:col>
      <xdr:colOff>625760</xdr:colOff>
      <xdr:row>65</xdr:row>
      <xdr:rowOff>107804</xdr:rowOff>
    </xdr:to>
    <xdr:sp macro="" textlink="">
      <xdr:nvSpPr>
        <xdr:cNvPr id="11529" name="Text Box 26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479450</xdr:colOff>
      <xdr:row>65</xdr:row>
      <xdr:rowOff>107804</xdr:rowOff>
    </xdr:to>
    <xdr:sp macro="" textlink="">
      <xdr:nvSpPr>
        <xdr:cNvPr id="11530" name="Text Box 26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298417</xdr:colOff>
      <xdr:row>65</xdr:row>
      <xdr:rowOff>107804</xdr:rowOff>
    </xdr:to>
    <xdr:sp macro="" textlink="">
      <xdr:nvSpPr>
        <xdr:cNvPr id="11531" name="Text Box 26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117475</xdr:colOff>
      <xdr:row>65</xdr:row>
      <xdr:rowOff>107804</xdr:rowOff>
    </xdr:to>
    <xdr:sp macro="" textlink="">
      <xdr:nvSpPr>
        <xdr:cNvPr id="11532" name="Text Box 26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555625</xdr:colOff>
      <xdr:row>65</xdr:row>
      <xdr:rowOff>107804</xdr:rowOff>
    </xdr:to>
    <xdr:sp macro="" textlink="">
      <xdr:nvSpPr>
        <xdr:cNvPr id="11533" name="Text Box 26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61</xdr:row>
      <xdr:rowOff>0</xdr:rowOff>
    </xdr:from>
    <xdr:to>
      <xdr:col>24</xdr:col>
      <xdr:colOff>76200</xdr:colOff>
      <xdr:row>61</xdr:row>
      <xdr:rowOff>88900</xdr:rowOff>
    </xdr:to>
    <xdr:sp macro="" textlink="">
      <xdr:nvSpPr>
        <xdr:cNvPr id="564664" name="Oval 270"/>
        <xdr:cNvSpPr>
          <a:spLocks noChangeArrowheads="1"/>
        </xdr:cNvSpPr>
      </xdr:nvSpPr>
      <xdr:spPr bwMode="auto">
        <a:xfrm>
          <a:off x="15081250" y="10071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61</xdr:row>
      <xdr:rowOff>0</xdr:rowOff>
    </xdr:from>
    <xdr:to>
      <xdr:col>25</xdr:col>
      <xdr:colOff>181024</xdr:colOff>
      <xdr:row>62</xdr:row>
      <xdr:rowOff>38100</xdr:rowOff>
    </xdr:to>
    <xdr:sp macro="" textlink="">
      <xdr:nvSpPr>
        <xdr:cNvPr id="11535" name="その他該当値テキスト"/>
        <xdr:cNvSpPr txBox="1">
          <a:spLocks noChangeArrowheads="1"/>
        </xdr:cNvSpPr>
      </xdr:nvSpPr>
      <xdr:spPr bwMode="auto">
        <a:xfrm>
          <a:off x="16602075" y="1045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22</xdr:col>
      <xdr:colOff>469900</xdr:colOff>
      <xdr:row>60</xdr:row>
      <xdr:rowOff>88900</xdr:rowOff>
    </xdr:from>
    <xdr:to>
      <xdr:col>22</xdr:col>
      <xdr:colOff>565150</xdr:colOff>
      <xdr:row>61</xdr:row>
      <xdr:rowOff>19050</xdr:rowOff>
    </xdr:to>
    <xdr:sp macro="" textlink="">
      <xdr:nvSpPr>
        <xdr:cNvPr id="564666" name="Oval 272"/>
        <xdr:cNvSpPr>
          <a:spLocks noChangeArrowheads="1"/>
        </xdr:cNvSpPr>
      </xdr:nvSpPr>
      <xdr:spPr bwMode="auto">
        <a:xfrm>
          <a:off x="14312900" y="999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61</xdr:row>
      <xdr:rowOff>38100</xdr:rowOff>
    </xdr:from>
    <xdr:to>
      <xdr:col>23</xdr:col>
      <xdr:colOff>209550</xdr:colOff>
      <xdr:row>62</xdr:row>
      <xdr:rowOff>76200</xdr:rowOff>
    </xdr:to>
    <xdr:sp macro="" textlink="">
      <xdr:nvSpPr>
        <xdr:cNvPr id="11537" name="Text Box 273"/>
        <xdr:cNvSpPr txBox="1">
          <a:spLocks noChangeArrowheads="1"/>
        </xdr:cNvSpPr>
      </xdr:nvSpPr>
      <xdr:spPr bwMode="auto">
        <a:xfrm>
          <a:off x="15287625" y="1049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21</xdr:col>
      <xdr:colOff>285750</xdr:colOff>
      <xdr:row>60</xdr:row>
      <xdr:rowOff>25400</xdr:rowOff>
    </xdr:from>
    <xdr:to>
      <xdr:col>21</xdr:col>
      <xdr:colOff>374650</xdr:colOff>
      <xdr:row>60</xdr:row>
      <xdr:rowOff>127000</xdr:rowOff>
    </xdr:to>
    <xdr:sp macro="" textlink="">
      <xdr:nvSpPr>
        <xdr:cNvPr id="564668" name="Oval 274"/>
        <xdr:cNvSpPr>
          <a:spLocks noChangeArrowheads="1"/>
        </xdr:cNvSpPr>
      </xdr:nvSpPr>
      <xdr:spPr bwMode="auto">
        <a:xfrm>
          <a:off x="13500100" y="9931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60</xdr:row>
      <xdr:rowOff>142875</xdr:rowOff>
    </xdr:from>
    <xdr:to>
      <xdr:col>22</xdr:col>
      <xdr:colOff>50817</xdr:colOff>
      <xdr:row>62</xdr:row>
      <xdr:rowOff>3292</xdr:rowOff>
    </xdr:to>
    <xdr:sp macro="" textlink="">
      <xdr:nvSpPr>
        <xdr:cNvPr id="11539" name="Text Box 275"/>
        <xdr:cNvSpPr txBox="1">
          <a:spLocks noChangeArrowheads="1"/>
        </xdr:cNvSpPr>
      </xdr:nvSpPr>
      <xdr:spPr bwMode="auto">
        <a:xfrm>
          <a:off x="14401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20</xdr:col>
      <xdr:colOff>95250</xdr:colOff>
      <xdr:row>59</xdr:row>
      <xdr:rowOff>101600</xdr:rowOff>
    </xdr:from>
    <xdr:to>
      <xdr:col>20</xdr:col>
      <xdr:colOff>190500</xdr:colOff>
      <xdr:row>60</xdr:row>
      <xdr:rowOff>25400</xdr:rowOff>
    </xdr:to>
    <xdr:sp macro="" textlink="">
      <xdr:nvSpPr>
        <xdr:cNvPr id="564670" name="Oval 276"/>
        <xdr:cNvSpPr>
          <a:spLocks noChangeArrowheads="1"/>
        </xdr:cNvSpPr>
      </xdr:nvSpPr>
      <xdr:spPr bwMode="auto">
        <a:xfrm>
          <a:off x="12680950" y="9842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60</xdr:row>
      <xdr:rowOff>47625</xdr:rowOff>
    </xdr:from>
    <xdr:to>
      <xdr:col>20</xdr:col>
      <xdr:colOff>492174</xdr:colOff>
      <xdr:row>61</xdr:row>
      <xdr:rowOff>85725</xdr:rowOff>
    </xdr:to>
    <xdr:sp macro="" textlink="">
      <xdr:nvSpPr>
        <xdr:cNvPr id="11541" name="Text Box 277"/>
        <xdr:cNvSpPr txBox="1">
          <a:spLocks noChangeArrowheads="1"/>
        </xdr:cNvSpPr>
      </xdr:nvSpPr>
      <xdr:spPr bwMode="auto">
        <a:xfrm>
          <a:off x="1351597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18</xdr:col>
      <xdr:colOff>539750</xdr:colOff>
      <xdr:row>59</xdr:row>
      <xdr:rowOff>107950</xdr:rowOff>
    </xdr:from>
    <xdr:to>
      <xdr:col>19</xdr:col>
      <xdr:colOff>6350</xdr:colOff>
      <xdr:row>60</xdr:row>
      <xdr:rowOff>38100</xdr:rowOff>
    </xdr:to>
    <xdr:sp macro="" textlink="">
      <xdr:nvSpPr>
        <xdr:cNvPr id="564672" name="Oval 278"/>
        <xdr:cNvSpPr>
          <a:spLocks noChangeArrowheads="1"/>
        </xdr:cNvSpPr>
      </xdr:nvSpPr>
      <xdr:spPr bwMode="auto">
        <a:xfrm>
          <a:off x="11868150" y="984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60</xdr:row>
      <xdr:rowOff>57150</xdr:rowOff>
    </xdr:from>
    <xdr:to>
      <xdr:col>19</xdr:col>
      <xdr:colOff>307975</xdr:colOff>
      <xdr:row>61</xdr:row>
      <xdr:rowOff>88957</xdr:rowOff>
    </xdr:to>
    <xdr:sp macro="" textlink="">
      <xdr:nvSpPr>
        <xdr:cNvPr id="11543" name="Text Box 279"/>
        <xdr:cNvSpPr txBox="1">
          <a:spLocks noChangeArrowheads="1"/>
        </xdr:cNvSpPr>
      </xdr:nvSpPr>
      <xdr:spPr bwMode="auto">
        <a:xfrm>
          <a:off x="12620625" y="1034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18</xdr:col>
      <xdr:colOff>73025</xdr:colOff>
      <xdr:row>27</xdr:row>
      <xdr:rowOff>60325</xdr:rowOff>
    </xdr:from>
    <xdr:to>
      <xdr:col>24</xdr:col>
      <xdr:colOff>539754</xdr:colOff>
      <xdr:row>29</xdr:row>
      <xdr:rowOff>47682</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555625</xdr:colOff>
      <xdr:row>27</xdr:row>
      <xdr:rowOff>127000</xdr:rowOff>
    </xdr:from>
    <xdr:to>
      <xdr:col>27</xdr:col>
      <xdr:colOff>60274</xdr:colOff>
      <xdr:row>29</xdr:row>
      <xdr:rowOff>47613</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28</xdr:row>
      <xdr:rowOff>146050</xdr:rowOff>
    </xdr:from>
    <xdr:to>
      <xdr:col>27</xdr:col>
      <xdr:colOff>60274</xdr:colOff>
      <xdr:row>30</xdr:row>
      <xdr:rowOff>60325</xdr:rowOff>
    </xdr:to>
    <xdr:sp macro="" textlink="">
      <xdr:nvSpPr>
        <xdr:cNvPr id="11546" name="Rectangle 28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39/62</a:t>
          </a:r>
        </a:p>
      </xdr:txBody>
    </xdr:sp>
    <xdr:clientData/>
  </xdr:twoCellAnchor>
  <xdr:twoCellAnchor>
    <xdr:from>
      <xdr:col>27</xdr:col>
      <xdr:colOff>212725</xdr:colOff>
      <xdr:row>27</xdr:row>
      <xdr:rowOff>127000</xdr:rowOff>
    </xdr:from>
    <xdr:to>
      <xdr:col>29</xdr:col>
      <xdr:colOff>231775</xdr:colOff>
      <xdr:row>29</xdr:row>
      <xdr:rowOff>47613</xdr:rowOff>
    </xdr:to>
    <xdr:sp macro="" textlink="">
      <xdr:nvSpPr>
        <xdr:cNvPr id="11547" name="Rectangle 28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8" name="Rectangle 28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577899</xdr:colOff>
      <xdr:row>29</xdr:row>
      <xdr:rowOff>47613</xdr:rowOff>
    </xdr:to>
    <xdr:sp macro="" textlink="">
      <xdr:nvSpPr>
        <xdr:cNvPr id="11549" name="Rectangle 28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577899</xdr:colOff>
      <xdr:row>30</xdr:row>
      <xdr:rowOff>60325</xdr:rowOff>
    </xdr:to>
    <xdr:sp macro="" textlink="">
      <xdr:nvSpPr>
        <xdr:cNvPr id="11550" name="Rectangle 28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564681" name="Rectangle 287"/>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564682" name="Rectangle 288"/>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619120</xdr:colOff>
      <xdr:row>32</xdr:row>
      <xdr:rowOff>38088</xdr:rowOff>
    </xdr:to>
    <xdr:sp macro="" textlink="">
      <xdr:nvSpPr>
        <xdr:cNvPr id="11553" name="Rectangle 28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561975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本市ではごみ処理業務や消防業務を一部事務組合で行っているため、それらに対する負担金があること、また病院事業に対する補助金などがあることから、類似団体平均より高い状態が続いている。今後についても一部事務組合への負担金や病院事業への補助金が継続するため、全国平均・類似団体平均より高い水準で推移するとみられる。</a:t>
          </a:r>
          <a:endParaRPr lang="ja-JP" altLang="ja-JP" sz="1300">
            <a:solidFill>
              <a:sysClr val="windowText" lastClr="000000"/>
            </a:solidFill>
          </a:endParaRPr>
        </a:p>
      </xdr:txBody>
    </xdr:sp>
    <xdr:clientData/>
  </xdr:twoCellAnchor>
  <xdr:oneCellAnchor>
    <xdr:from>
      <xdr:col>18</xdr:col>
      <xdr:colOff>66675</xdr:colOff>
      <xdr:row>29</xdr:row>
      <xdr:rowOff>146050</xdr:rowOff>
    </xdr:from>
    <xdr:ext cx="132344" cy="151836"/>
    <xdr:sp macro="" textlink="">
      <xdr:nvSpPr>
        <xdr:cNvPr id="11555" name="Text Box 291"/>
        <xdr:cNvSpPr txBox="1">
          <a:spLocks noChangeArrowheads="1"/>
        </xdr:cNvSpPr>
      </xdr:nvSpPr>
      <xdr:spPr bwMode="auto">
        <a:xfrm>
          <a:off x="11351532" y="488133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564686" name="Line 292"/>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69863</xdr:colOff>
      <xdr:row>44</xdr:row>
      <xdr:rowOff>98482</xdr:rowOff>
    </xdr:to>
    <xdr:sp macro="" textlink="">
      <xdr:nvSpPr>
        <xdr:cNvPr id="11557" name="Text Box 29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564688" name="Line 294"/>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41</xdr:row>
      <xdr:rowOff>22225</xdr:rowOff>
    </xdr:from>
    <xdr:to>
      <xdr:col>18</xdr:col>
      <xdr:colOff>69863</xdr:colOff>
      <xdr:row>42</xdr:row>
      <xdr:rowOff>60325</xdr:rowOff>
    </xdr:to>
    <xdr:sp macro="" textlink="">
      <xdr:nvSpPr>
        <xdr:cNvPr id="11559" name="Text Box 295"/>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564690" name="Line 296"/>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155575</xdr:rowOff>
    </xdr:from>
    <xdr:to>
      <xdr:col>18</xdr:col>
      <xdr:colOff>69863</xdr:colOff>
      <xdr:row>40</xdr:row>
      <xdr:rowOff>28666</xdr:rowOff>
    </xdr:to>
    <xdr:sp macro="" textlink="">
      <xdr:nvSpPr>
        <xdr:cNvPr id="11561" name="Text Box 297"/>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564692" name="Line 298"/>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36</xdr:row>
      <xdr:rowOff>123825</xdr:rowOff>
    </xdr:from>
    <xdr:to>
      <xdr:col>18</xdr:col>
      <xdr:colOff>69863</xdr:colOff>
      <xdr:row>37</xdr:row>
      <xdr:rowOff>155632</xdr:rowOff>
    </xdr:to>
    <xdr:sp macro="" textlink="">
      <xdr:nvSpPr>
        <xdr:cNvPr id="11563" name="Text Box 299"/>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564694" name="Line 300"/>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34</xdr:row>
      <xdr:rowOff>79375</xdr:rowOff>
    </xdr:from>
    <xdr:to>
      <xdr:col>18</xdr:col>
      <xdr:colOff>69863</xdr:colOff>
      <xdr:row>35</xdr:row>
      <xdr:rowOff>117475</xdr:rowOff>
    </xdr:to>
    <xdr:sp macro="" textlink="">
      <xdr:nvSpPr>
        <xdr:cNvPr id="11565" name="Text Box 301"/>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564696" name="Line 302"/>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47625</xdr:rowOff>
    </xdr:from>
    <xdr:to>
      <xdr:col>18</xdr:col>
      <xdr:colOff>69863</xdr:colOff>
      <xdr:row>33</xdr:row>
      <xdr:rowOff>85725</xdr:rowOff>
    </xdr:to>
    <xdr:sp macro="" textlink="">
      <xdr:nvSpPr>
        <xdr:cNvPr id="11567" name="Text Box 303"/>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564698" name="Line 30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30</xdr:row>
      <xdr:rowOff>3175</xdr:rowOff>
    </xdr:from>
    <xdr:to>
      <xdr:col>18</xdr:col>
      <xdr:colOff>69863</xdr:colOff>
      <xdr:row>31</xdr:row>
      <xdr:rowOff>41275</xdr:rowOff>
    </xdr:to>
    <xdr:sp macro="" textlink="">
      <xdr:nvSpPr>
        <xdr:cNvPr id="11569" name="Text Box 305"/>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56470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32</xdr:row>
      <xdr:rowOff>101600</xdr:rowOff>
    </xdr:from>
    <xdr:to>
      <xdr:col>24</xdr:col>
      <xdr:colOff>25400</xdr:colOff>
      <xdr:row>41</xdr:row>
      <xdr:rowOff>19050</xdr:rowOff>
    </xdr:to>
    <xdr:sp macro="" textlink="">
      <xdr:nvSpPr>
        <xdr:cNvPr id="564701" name="Line 307"/>
        <xdr:cNvSpPr>
          <a:spLocks noChangeShapeType="1"/>
        </xdr:cNvSpPr>
      </xdr:nvSpPr>
      <xdr:spPr bwMode="auto">
        <a:xfrm flipV="1">
          <a:off x="15125700" y="538480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41</xdr:row>
      <xdr:rowOff>19050</xdr:rowOff>
    </xdr:from>
    <xdr:to>
      <xdr:col>25</xdr:col>
      <xdr:colOff>181024</xdr:colOff>
      <xdr:row>42</xdr:row>
      <xdr:rowOff>57150</xdr:rowOff>
    </xdr:to>
    <xdr:sp macro="" textlink="">
      <xdr:nvSpPr>
        <xdr:cNvPr id="11572"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23.3</a:t>
          </a:r>
        </a:p>
      </xdr:txBody>
    </xdr:sp>
    <xdr:clientData/>
  </xdr:twoCellAnchor>
  <xdr:twoCellAnchor>
    <xdr:from>
      <xdr:col>23</xdr:col>
      <xdr:colOff>577850</xdr:colOff>
      <xdr:row>41</xdr:row>
      <xdr:rowOff>19050</xdr:rowOff>
    </xdr:from>
    <xdr:to>
      <xdr:col>24</xdr:col>
      <xdr:colOff>114300</xdr:colOff>
      <xdr:row>41</xdr:row>
      <xdr:rowOff>19050</xdr:rowOff>
    </xdr:to>
    <xdr:sp macro="" textlink="">
      <xdr:nvSpPr>
        <xdr:cNvPr id="564703" name="Line 309"/>
        <xdr:cNvSpPr>
          <a:spLocks noChangeShapeType="1"/>
        </xdr:cNvSpPr>
      </xdr:nvSpPr>
      <xdr:spPr bwMode="auto">
        <a:xfrm>
          <a:off x="1504950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31</xdr:row>
      <xdr:rowOff>41275</xdr:rowOff>
    </xdr:from>
    <xdr:to>
      <xdr:col>25</xdr:col>
      <xdr:colOff>181024</xdr:colOff>
      <xdr:row>32</xdr:row>
      <xdr:rowOff>85871</xdr:rowOff>
    </xdr:to>
    <xdr:sp macro="" textlink="">
      <xdr:nvSpPr>
        <xdr:cNvPr id="11574" name="補助費等最大値テキスト"/>
        <xdr:cNvSpPr txBox="1">
          <a:spLocks noChangeArrowheads="1"/>
        </xdr:cNvSpPr>
      </xdr:nvSpPr>
      <xdr:spPr bwMode="auto">
        <a:xfrm>
          <a:off x="16602075" y="5362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a:t>
          </a:r>
        </a:p>
      </xdr:txBody>
    </xdr:sp>
    <xdr:clientData/>
  </xdr:twoCellAnchor>
  <xdr:twoCellAnchor>
    <xdr:from>
      <xdr:col>23</xdr:col>
      <xdr:colOff>577850</xdr:colOff>
      <xdr:row>32</xdr:row>
      <xdr:rowOff>101600</xdr:rowOff>
    </xdr:from>
    <xdr:to>
      <xdr:col>24</xdr:col>
      <xdr:colOff>114300</xdr:colOff>
      <xdr:row>32</xdr:row>
      <xdr:rowOff>101600</xdr:rowOff>
    </xdr:to>
    <xdr:sp macro="" textlink="">
      <xdr:nvSpPr>
        <xdr:cNvPr id="564705" name="Line 311"/>
        <xdr:cNvSpPr>
          <a:spLocks noChangeShapeType="1"/>
        </xdr:cNvSpPr>
      </xdr:nvSpPr>
      <xdr:spPr bwMode="auto">
        <a:xfrm>
          <a:off x="15049500" y="5384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63500</xdr:rowOff>
    </xdr:from>
    <xdr:to>
      <xdr:col>24</xdr:col>
      <xdr:colOff>25400</xdr:colOff>
      <xdr:row>36</xdr:row>
      <xdr:rowOff>120650</xdr:rowOff>
    </xdr:to>
    <xdr:sp macro="" textlink="">
      <xdr:nvSpPr>
        <xdr:cNvPr id="564706" name="Line 312"/>
        <xdr:cNvSpPr>
          <a:spLocks noChangeShapeType="1"/>
        </xdr:cNvSpPr>
      </xdr:nvSpPr>
      <xdr:spPr bwMode="auto">
        <a:xfrm flipV="1">
          <a:off x="14357350" y="60071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34</xdr:row>
      <xdr:rowOff>146050</xdr:rowOff>
    </xdr:from>
    <xdr:to>
      <xdr:col>25</xdr:col>
      <xdr:colOff>181024</xdr:colOff>
      <xdr:row>36</xdr:row>
      <xdr:rowOff>18933</xdr:rowOff>
    </xdr:to>
    <xdr:sp macro="" textlink="">
      <xdr:nvSpPr>
        <xdr:cNvPr id="11577" name="補助費等平均値テキスト"/>
        <xdr:cNvSpPr txBox="1">
          <a:spLocks noChangeArrowheads="1"/>
        </xdr:cNvSpPr>
      </xdr:nvSpPr>
      <xdr:spPr bwMode="auto">
        <a:xfrm>
          <a:off x="16602075"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23</xdr:col>
      <xdr:colOff>609600</xdr:colOff>
      <xdr:row>35</xdr:row>
      <xdr:rowOff>107950</xdr:rowOff>
    </xdr:from>
    <xdr:to>
      <xdr:col>24</xdr:col>
      <xdr:colOff>76200</xdr:colOff>
      <xdr:row>36</xdr:row>
      <xdr:rowOff>38100</xdr:rowOff>
    </xdr:to>
    <xdr:sp macro="" textlink="">
      <xdr:nvSpPr>
        <xdr:cNvPr id="564708" name="AutoShape 314"/>
        <xdr:cNvSpPr>
          <a:spLocks noChangeArrowheads="1"/>
        </xdr:cNvSpPr>
      </xdr:nvSpPr>
      <xdr:spPr bwMode="auto">
        <a:xfrm>
          <a:off x="15081250" y="58864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120650</xdr:rowOff>
    </xdr:from>
    <xdr:to>
      <xdr:col>22</xdr:col>
      <xdr:colOff>514350</xdr:colOff>
      <xdr:row>37</xdr:row>
      <xdr:rowOff>44450</xdr:rowOff>
    </xdr:to>
    <xdr:sp macro="" textlink="">
      <xdr:nvSpPr>
        <xdr:cNvPr id="564709" name="Line 315"/>
        <xdr:cNvSpPr>
          <a:spLocks noChangeShapeType="1"/>
        </xdr:cNvSpPr>
      </xdr:nvSpPr>
      <xdr:spPr bwMode="auto">
        <a:xfrm flipV="1">
          <a:off x="13544550" y="60642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25400</xdr:rowOff>
    </xdr:from>
    <xdr:to>
      <xdr:col>22</xdr:col>
      <xdr:colOff>565150</xdr:colOff>
      <xdr:row>35</xdr:row>
      <xdr:rowOff>114300</xdr:rowOff>
    </xdr:to>
    <xdr:sp macro="" textlink="">
      <xdr:nvSpPr>
        <xdr:cNvPr id="564710" name="AutoShape 316"/>
        <xdr:cNvSpPr>
          <a:spLocks noChangeArrowheads="1"/>
        </xdr:cNvSpPr>
      </xdr:nvSpPr>
      <xdr:spPr bwMode="auto">
        <a:xfrm>
          <a:off x="14312900" y="5803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33</xdr:row>
      <xdr:rowOff>161925</xdr:rowOff>
    </xdr:from>
    <xdr:to>
      <xdr:col>23</xdr:col>
      <xdr:colOff>209550</xdr:colOff>
      <xdr:row>35</xdr:row>
      <xdr:rowOff>22342</xdr:rowOff>
    </xdr:to>
    <xdr:sp macro="" textlink="">
      <xdr:nvSpPr>
        <xdr:cNvPr id="11581" name="Text Box 317"/>
        <xdr:cNvSpPr txBox="1">
          <a:spLocks noChangeArrowheads="1"/>
        </xdr:cNvSpPr>
      </xdr:nvSpPr>
      <xdr:spPr bwMode="auto">
        <a:xfrm>
          <a:off x="15287625" y="581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146050</xdr:colOff>
      <xdr:row>37</xdr:row>
      <xdr:rowOff>44450</xdr:rowOff>
    </xdr:from>
    <xdr:to>
      <xdr:col>21</xdr:col>
      <xdr:colOff>330200</xdr:colOff>
      <xdr:row>37</xdr:row>
      <xdr:rowOff>88900</xdr:rowOff>
    </xdr:to>
    <xdr:sp macro="" textlink="">
      <xdr:nvSpPr>
        <xdr:cNvPr id="564712" name="Line 318"/>
        <xdr:cNvSpPr>
          <a:spLocks noChangeShapeType="1"/>
        </xdr:cNvSpPr>
      </xdr:nvSpPr>
      <xdr:spPr bwMode="auto">
        <a:xfrm flipV="1">
          <a:off x="12731750" y="61531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35</xdr:row>
      <xdr:rowOff>38100</xdr:rowOff>
    </xdr:from>
    <xdr:to>
      <xdr:col>21</xdr:col>
      <xdr:colOff>374650</xdr:colOff>
      <xdr:row>35</xdr:row>
      <xdr:rowOff>139700</xdr:rowOff>
    </xdr:to>
    <xdr:sp macro="" textlink="">
      <xdr:nvSpPr>
        <xdr:cNvPr id="564713" name="AutoShape 319"/>
        <xdr:cNvSpPr>
          <a:spLocks noChangeArrowheads="1"/>
        </xdr:cNvSpPr>
      </xdr:nvSpPr>
      <xdr:spPr bwMode="auto">
        <a:xfrm>
          <a:off x="13500100" y="5816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34</xdr:row>
      <xdr:rowOff>3175</xdr:rowOff>
    </xdr:from>
    <xdr:to>
      <xdr:col>22</xdr:col>
      <xdr:colOff>50817</xdr:colOff>
      <xdr:row>35</xdr:row>
      <xdr:rowOff>41275</xdr:rowOff>
    </xdr:to>
    <xdr:sp macro="" textlink="">
      <xdr:nvSpPr>
        <xdr:cNvPr id="11584" name="Text Box 320"/>
        <xdr:cNvSpPr txBox="1">
          <a:spLocks noChangeArrowheads="1"/>
        </xdr:cNvSpPr>
      </xdr:nvSpPr>
      <xdr:spPr bwMode="auto">
        <a:xfrm>
          <a:off x="14401800" y="583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584200</xdr:colOff>
      <xdr:row>36</xdr:row>
      <xdr:rowOff>158750</xdr:rowOff>
    </xdr:from>
    <xdr:to>
      <xdr:col>20</xdr:col>
      <xdr:colOff>146050</xdr:colOff>
      <xdr:row>37</xdr:row>
      <xdr:rowOff>88900</xdr:rowOff>
    </xdr:to>
    <xdr:sp macro="" textlink="">
      <xdr:nvSpPr>
        <xdr:cNvPr id="564715" name="Line 321"/>
        <xdr:cNvSpPr>
          <a:spLocks noChangeShapeType="1"/>
        </xdr:cNvSpPr>
      </xdr:nvSpPr>
      <xdr:spPr bwMode="auto">
        <a:xfrm>
          <a:off x="11912600" y="61023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34</xdr:row>
      <xdr:rowOff>146050</xdr:rowOff>
    </xdr:from>
    <xdr:to>
      <xdr:col>20</xdr:col>
      <xdr:colOff>190500</xdr:colOff>
      <xdr:row>35</xdr:row>
      <xdr:rowOff>82550</xdr:rowOff>
    </xdr:to>
    <xdr:sp macro="" textlink="">
      <xdr:nvSpPr>
        <xdr:cNvPr id="564716" name="AutoShape 322"/>
        <xdr:cNvSpPr>
          <a:spLocks noChangeArrowheads="1"/>
        </xdr:cNvSpPr>
      </xdr:nvSpPr>
      <xdr:spPr bwMode="auto">
        <a:xfrm>
          <a:off x="12680950" y="5759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33</xdr:row>
      <xdr:rowOff>123825</xdr:rowOff>
    </xdr:from>
    <xdr:to>
      <xdr:col>20</xdr:col>
      <xdr:colOff>492174</xdr:colOff>
      <xdr:row>34</xdr:row>
      <xdr:rowOff>155632</xdr:rowOff>
    </xdr:to>
    <xdr:sp macro="" textlink="">
      <xdr:nvSpPr>
        <xdr:cNvPr id="11587" name="Text Box 323"/>
        <xdr:cNvSpPr txBox="1">
          <a:spLocks noChangeArrowheads="1"/>
        </xdr:cNvSpPr>
      </xdr:nvSpPr>
      <xdr:spPr bwMode="auto">
        <a:xfrm>
          <a:off x="13515975"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xdr:from>
      <xdr:col>18</xdr:col>
      <xdr:colOff>539750</xdr:colOff>
      <xdr:row>35</xdr:row>
      <xdr:rowOff>0</xdr:rowOff>
    </xdr:from>
    <xdr:to>
      <xdr:col>19</xdr:col>
      <xdr:colOff>6350</xdr:colOff>
      <xdr:row>35</xdr:row>
      <xdr:rowOff>88900</xdr:rowOff>
    </xdr:to>
    <xdr:sp macro="" textlink="">
      <xdr:nvSpPr>
        <xdr:cNvPr id="564718" name="AutoShape 324"/>
        <xdr:cNvSpPr>
          <a:spLocks noChangeArrowheads="1"/>
        </xdr:cNvSpPr>
      </xdr:nvSpPr>
      <xdr:spPr bwMode="auto">
        <a:xfrm>
          <a:off x="11868150" y="5778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33</xdr:row>
      <xdr:rowOff>127000</xdr:rowOff>
    </xdr:from>
    <xdr:to>
      <xdr:col>19</xdr:col>
      <xdr:colOff>307975</xdr:colOff>
      <xdr:row>35</xdr:row>
      <xdr:rowOff>91</xdr:rowOff>
    </xdr:to>
    <xdr:sp macro="" textlink="">
      <xdr:nvSpPr>
        <xdr:cNvPr id="11589" name="Text Box 325"/>
        <xdr:cNvSpPr txBox="1">
          <a:spLocks noChangeArrowheads="1"/>
        </xdr:cNvSpPr>
      </xdr:nvSpPr>
      <xdr:spPr bwMode="auto">
        <a:xfrm>
          <a:off x="12620625" y="579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editAs="oneCell">
    <xdr:from>
      <xdr:col>23</xdr:col>
      <xdr:colOff>549275</xdr:colOff>
      <xdr:row>44</xdr:row>
      <xdr:rowOff>76200</xdr:rowOff>
    </xdr:from>
    <xdr:to>
      <xdr:col>24</xdr:col>
      <xdr:colOff>625760</xdr:colOff>
      <xdr:row>45</xdr:row>
      <xdr:rowOff>108007</xdr:rowOff>
    </xdr:to>
    <xdr:sp macro="" textlink="">
      <xdr:nvSpPr>
        <xdr:cNvPr id="11590" name="Text Box 326"/>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479450</xdr:colOff>
      <xdr:row>45</xdr:row>
      <xdr:rowOff>108007</xdr:rowOff>
    </xdr:to>
    <xdr:sp macro="" textlink="">
      <xdr:nvSpPr>
        <xdr:cNvPr id="11591" name="Text Box 327"/>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298417</xdr:colOff>
      <xdr:row>45</xdr:row>
      <xdr:rowOff>108007</xdr:rowOff>
    </xdr:to>
    <xdr:sp macro="" textlink="">
      <xdr:nvSpPr>
        <xdr:cNvPr id="11592" name="Text Box 328"/>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117475</xdr:colOff>
      <xdr:row>45</xdr:row>
      <xdr:rowOff>108007</xdr:rowOff>
    </xdr:to>
    <xdr:sp macro="" textlink="">
      <xdr:nvSpPr>
        <xdr:cNvPr id="11593" name="Text Box 329"/>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555625</xdr:colOff>
      <xdr:row>45</xdr:row>
      <xdr:rowOff>108007</xdr:rowOff>
    </xdr:to>
    <xdr:sp macro="" textlink="">
      <xdr:nvSpPr>
        <xdr:cNvPr id="11594" name="Text Box 330"/>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19050</xdr:rowOff>
    </xdr:from>
    <xdr:to>
      <xdr:col>24</xdr:col>
      <xdr:colOff>76200</xdr:colOff>
      <xdr:row>36</xdr:row>
      <xdr:rowOff>107950</xdr:rowOff>
    </xdr:to>
    <xdr:sp macro="" textlink="">
      <xdr:nvSpPr>
        <xdr:cNvPr id="564725" name="Oval 331"/>
        <xdr:cNvSpPr>
          <a:spLocks noChangeArrowheads="1"/>
        </xdr:cNvSpPr>
      </xdr:nvSpPr>
      <xdr:spPr bwMode="auto">
        <a:xfrm>
          <a:off x="15081250" y="5962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36</xdr:row>
      <xdr:rowOff>19050</xdr:rowOff>
    </xdr:from>
    <xdr:to>
      <xdr:col>25</xdr:col>
      <xdr:colOff>181024</xdr:colOff>
      <xdr:row>37</xdr:row>
      <xdr:rowOff>57150</xdr:rowOff>
    </xdr:to>
    <xdr:sp macro="" textlink="">
      <xdr:nvSpPr>
        <xdr:cNvPr id="11596" name="補助費等該当値テキスト"/>
        <xdr:cNvSpPr txBox="1">
          <a:spLocks noChangeArrowheads="1"/>
        </xdr:cNvSpPr>
      </xdr:nvSpPr>
      <xdr:spPr bwMode="auto">
        <a:xfrm>
          <a:off x="16602075"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22</xdr:col>
      <xdr:colOff>469900</xdr:colOff>
      <xdr:row>36</xdr:row>
      <xdr:rowOff>76200</xdr:rowOff>
    </xdr:from>
    <xdr:to>
      <xdr:col>22</xdr:col>
      <xdr:colOff>565150</xdr:colOff>
      <xdr:row>37</xdr:row>
      <xdr:rowOff>6350</xdr:rowOff>
    </xdr:to>
    <xdr:sp macro="" textlink="">
      <xdr:nvSpPr>
        <xdr:cNvPr id="564727" name="Oval 333"/>
        <xdr:cNvSpPr>
          <a:spLocks noChangeArrowheads="1"/>
        </xdr:cNvSpPr>
      </xdr:nvSpPr>
      <xdr:spPr bwMode="auto">
        <a:xfrm>
          <a:off x="14312900" y="6019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37</xdr:row>
      <xdr:rowOff>19050</xdr:rowOff>
    </xdr:from>
    <xdr:to>
      <xdr:col>23</xdr:col>
      <xdr:colOff>209550</xdr:colOff>
      <xdr:row>38</xdr:row>
      <xdr:rowOff>57150</xdr:rowOff>
    </xdr:to>
    <xdr:sp macro="" textlink="">
      <xdr:nvSpPr>
        <xdr:cNvPr id="11598" name="Text Box 334"/>
        <xdr:cNvSpPr txBox="1">
          <a:spLocks noChangeArrowheads="1"/>
        </xdr:cNvSpPr>
      </xdr:nvSpPr>
      <xdr:spPr bwMode="auto">
        <a:xfrm>
          <a:off x="15287625" y="636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21</xdr:col>
      <xdr:colOff>285750</xdr:colOff>
      <xdr:row>37</xdr:row>
      <xdr:rowOff>0</xdr:rowOff>
    </xdr:from>
    <xdr:to>
      <xdr:col>21</xdr:col>
      <xdr:colOff>374650</xdr:colOff>
      <xdr:row>37</xdr:row>
      <xdr:rowOff>88900</xdr:rowOff>
    </xdr:to>
    <xdr:sp macro="" textlink="">
      <xdr:nvSpPr>
        <xdr:cNvPr id="564729" name="Oval 335"/>
        <xdr:cNvSpPr>
          <a:spLocks noChangeArrowheads="1"/>
        </xdr:cNvSpPr>
      </xdr:nvSpPr>
      <xdr:spPr bwMode="auto">
        <a:xfrm>
          <a:off x="13500100" y="6108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37</xdr:row>
      <xdr:rowOff>107950</xdr:rowOff>
    </xdr:from>
    <xdr:to>
      <xdr:col>22</xdr:col>
      <xdr:colOff>50817</xdr:colOff>
      <xdr:row>38</xdr:row>
      <xdr:rowOff>146050</xdr:rowOff>
    </xdr:to>
    <xdr:sp macro="" textlink="">
      <xdr:nvSpPr>
        <xdr:cNvPr id="11600" name="Text Box 336"/>
        <xdr:cNvSpPr txBox="1">
          <a:spLocks noChangeArrowheads="1"/>
        </xdr:cNvSpPr>
      </xdr:nvSpPr>
      <xdr:spPr bwMode="auto">
        <a:xfrm>
          <a:off x="14401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20</xdr:col>
      <xdr:colOff>95250</xdr:colOff>
      <xdr:row>37</xdr:row>
      <xdr:rowOff>38100</xdr:rowOff>
    </xdr:from>
    <xdr:to>
      <xdr:col>20</xdr:col>
      <xdr:colOff>190500</xdr:colOff>
      <xdr:row>37</xdr:row>
      <xdr:rowOff>139700</xdr:rowOff>
    </xdr:to>
    <xdr:sp macro="" textlink="">
      <xdr:nvSpPr>
        <xdr:cNvPr id="564731" name="Oval 337"/>
        <xdr:cNvSpPr>
          <a:spLocks noChangeArrowheads="1"/>
        </xdr:cNvSpPr>
      </xdr:nvSpPr>
      <xdr:spPr bwMode="auto">
        <a:xfrm>
          <a:off x="12680950" y="614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37</xdr:row>
      <xdr:rowOff>146050</xdr:rowOff>
    </xdr:from>
    <xdr:to>
      <xdr:col>20</xdr:col>
      <xdr:colOff>492174</xdr:colOff>
      <xdr:row>39</xdr:row>
      <xdr:rowOff>18933</xdr:rowOff>
    </xdr:to>
    <xdr:sp macro="" textlink="">
      <xdr:nvSpPr>
        <xdr:cNvPr id="11602" name="Text Box 338"/>
        <xdr:cNvSpPr txBox="1">
          <a:spLocks noChangeArrowheads="1"/>
        </xdr:cNvSpPr>
      </xdr:nvSpPr>
      <xdr:spPr bwMode="auto">
        <a:xfrm>
          <a:off x="13515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18</xdr:col>
      <xdr:colOff>539750</xdr:colOff>
      <xdr:row>36</xdr:row>
      <xdr:rowOff>107950</xdr:rowOff>
    </xdr:from>
    <xdr:to>
      <xdr:col>19</xdr:col>
      <xdr:colOff>6350</xdr:colOff>
      <xdr:row>37</xdr:row>
      <xdr:rowOff>44450</xdr:rowOff>
    </xdr:to>
    <xdr:sp macro="" textlink="">
      <xdr:nvSpPr>
        <xdr:cNvPr id="564733" name="Oval 339"/>
        <xdr:cNvSpPr>
          <a:spLocks noChangeArrowheads="1"/>
        </xdr:cNvSpPr>
      </xdr:nvSpPr>
      <xdr:spPr bwMode="auto">
        <a:xfrm>
          <a:off x="1186815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37</xdr:row>
      <xdr:rowOff>57150</xdr:rowOff>
    </xdr:from>
    <xdr:to>
      <xdr:col>19</xdr:col>
      <xdr:colOff>307975</xdr:colOff>
      <xdr:row>38</xdr:row>
      <xdr:rowOff>88957</xdr:rowOff>
    </xdr:to>
    <xdr:sp macro="" textlink="">
      <xdr:nvSpPr>
        <xdr:cNvPr id="11604" name="Text Box 340"/>
        <xdr:cNvSpPr txBox="1">
          <a:spLocks noChangeArrowheads="1"/>
        </xdr:cNvSpPr>
      </xdr:nvSpPr>
      <xdr:spPr bwMode="auto">
        <a:xfrm>
          <a:off x="1262062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1</xdr:col>
      <xdr:colOff>60325</xdr:colOff>
      <xdr:row>67</xdr:row>
      <xdr:rowOff>66675</xdr:rowOff>
    </xdr:from>
    <xdr:to>
      <xdr:col>7</xdr:col>
      <xdr:colOff>520638</xdr:colOff>
      <xdr:row>69</xdr:row>
      <xdr:rowOff>41349</xdr:rowOff>
    </xdr:to>
    <xdr:sp macro="" textlink="">
      <xdr:nvSpPr>
        <xdr:cNvPr id="11605" name="Rectangle 34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50740</xdr:colOff>
      <xdr:row>69</xdr:row>
      <xdr:rowOff>41275</xdr:rowOff>
    </xdr:to>
    <xdr:sp macro="" textlink="">
      <xdr:nvSpPr>
        <xdr:cNvPr id="11606" name="Rectangle 342"/>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50740</xdr:colOff>
      <xdr:row>70</xdr:row>
      <xdr:rowOff>60325</xdr:rowOff>
    </xdr:to>
    <xdr:sp macro="" textlink="">
      <xdr:nvSpPr>
        <xdr:cNvPr id="11607" name="Rectangle 343"/>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8" name="Rectangle 344"/>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9" name="Rectangle 345"/>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558792</xdr:colOff>
      <xdr:row>69</xdr:row>
      <xdr:rowOff>41275</xdr:rowOff>
    </xdr:to>
    <xdr:sp macro="" textlink="">
      <xdr:nvSpPr>
        <xdr:cNvPr id="11610" name="Rectangle 346"/>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558792</xdr:colOff>
      <xdr:row>70</xdr:row>
      <xdr:rowOff>60325</xdr:rowOff>
    </xdr:to>
    <xdr:sp macro="" textlink="">
      <xdr:nvSpPr>
        <xdr:cNvPr id="11611" name="Rectangle 347"/>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564742" name="Rectangle 348"/>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564743" name="Rectangle 349"/>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609598</xdr:colOff>
      <xdr:row>72</xdr:row>
      <xdr:rowOff>38259</xdr:rowOff>
    </xdr:to>
    <xdr:sp macro="" textlink="">
      <xdr:nvSpPr>
        <xdr:cNvPr id="11614" name="Rectangle 35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5" name="Text Box 351"/>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ja-JP" sz="1300" b="0" i="0" baseline="0">
              <a:solidFill>
                <a:sysClr val="windowText" lastClr="000000"/>
              </a:solidFill>
              <a:latin typeface="+mn-lt"/>
              <a:ea typeface="+mn-ea"/>
              <a:cs typeface="+mn-cs"/>
            </a:rPr>
            <a:t>公債費は類似団体・全国平均より下回って推移しているが、合併後実施してきた大規模事業に伴い借り入れた合併特例債</a:t>
          </a:r>
          <a:r>
            <a:rPr lang="ja-JP" altLang="en-US" sz="1300" b="0" i="0" baseline="0">
              <a:solidFill>
                <a:sysClr val="windowText" lastClr="000000"/>
              </a:solidFill>
              <a:latin typeface="+mn-lt"/>
              <a:ea typeface="+mn-ea"/>
              <a:cs typeface="+mn-cs"/>
            </a:rPr>
            <a:t>や、臨時財政対策債の償還額の増加により</a:t>
          </a:r>
          <a:r>
            <a:rPr lang="ja-JP" altLang="ja-JP" sz="1300" b="0" i="0" baseline="0">
              <a:solidFill>
                <a:sysClr val="windowText" lastClr="000000"/>
              </a:solidFill>
              <a:latin typeface="+mn-lt"/>
              <a:ea typeface="+mn-ea"/>
              <a:cs typeface="+mn-cs"/>
            </a:rPr>
            <a:t>、比率の上昇</a:t>
          </a:r>
          <a:r>
            <a:rPr lang="ja-JP" altLang="en-US" sz="1300" b="0" i="0" baseline="0">
              <a:solidFill>
                <a:sysClr val="windowText" lastClr="000000"/>
              </a:solidFill>
              <a:latin typeface="+mn-lt"/>
              <a:ea typeface="+mn-ea"/>
              <a:cs typeface="+mn-cs"/>
            </a:rPr>
            <a:t>してきている</a:t>
          </a:r>
          <a:r>
            <a:rPr lang="ja-JP" altLang="ja-JP" sz="1300" b="0" i="0" baseline="0">
              <a:solidFill>
                <a:sysClr val="windowText" lastClr="000000"/>
              </a:solidFill>
              <a:latin typeface="+mn-lt"/>
              <a:ea typeface="+mn-ea"/>
              <a:cs typeface="+mn-cs"/>
            </a:rPr>
            <a:t>。今後も優先度を再度精査し、地方債の大量発行を伴う大規模な建設事業は抑制していく必要がある</a:t>
          </a:r>
          <a:r>
            <a:rPr lang="ja-JP" altLang="en-US" sz="1300" b="0" i="0" baseline="0">
              <a:solidFill>
                <a:sysClr val="windowText" lastClr="000000"/>
              </a:solidFill>
              <a:latin typeface="+mn-lt"/>
              <a:ea typeface="+mn-ea"/>
              <a:cs typeface="+mn-cs"/>
            </a:rPr>
            <a:t>。</a:t>
          </a:r>
          <a:endParaRPr lang="en-US" altLang="ja-JP" sz="1300" b="0" i="0" baseline="0">
            <a:solidFill>
              <a:sysClr val="windowText" lastClr="000000"/>
            </a:solidFill>
            <a:latin typeface="+mn-lt"/>
            <a:ea typeface="+mn-ea"/>
            <a:cs typeface="+mn-cs"/>
          </a:endParaRPr>
        </a:p>
      </xdr:txBody>
    </xdr:sp>
    <xdr:clientData/>
  </xdr:twoCellAnchor>
  <xdr:oneCellAnchor>
    <xdr:from>
      <xdr:col>1</xdr:col>
      <xdr:colOff>60325</xdr:colOff>
      <xdr:row>69</xdr:row>
      <xdr:rowOff>146050</xdr:rowOff>
    </xdr:from>
    <xdr:ext cx="132344" cy="151836"/>
    <xdr:sp macro="" textlink="">
      <xdr:nvSpPr>
        <xdr:cNvPr id="11616" name="Text Box 352"/>
        <xdr:cNvSpPr txBox="1">
          <a:spLocks noChangeArrowheads="1"/>
        </xdr:cNvSpPr>
      </xdr:nvSpPr>
      <xdr:spPr bwMode="auto">
        <a:xfrm>
          <a:off x="695325" y="1141276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564747" name="Line 353"/>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8" name="Text Box 354"/>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564749" name="Line 355"/>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162071</xdr:rowOff>
    </xdr:to>
    <xdr:sp macro="" textlink="">
      <xdr:nvSpPr>
        <xdr:cNvPr id="11620" name="Text Box 356"/>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564751" name="Line 357"/>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9525</xdr:rowOff>
    </xdr:from>
    <xdr:to>
      <xdr:col>1</xdr:col>
      <xdr:colOff>60325</xdr:colOff>
      <xdr:row>79</xdr:row>
      <xdr:rowOff>41332</xdr:rowOff>
    </xdr:to>
    <xdr:sp macro="" textlink="">
      <xdr:nvSpPr>
        <xdr:cNvPr id="11622" name="Text Box 358"/>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564753" name="Line 359"/>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66675</xdr:rowOff>
    </xdr:from>
    <xdr:to>
      <xdr:col>1</xdr:col>
      <xdr:colOff>60325</xdr:colOff>
      <xdr:row>76</xdr:row>
      <xdr:rowOff>98482</xdr:rowOff>
    </xdr:to>
    <xdr:sp macro="" textlink="">
      <xdr:nvSpPr>
        <xdr:cNvPr id="11624" name="Text Box 360"/>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564755" name="Line 361"/>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26" name="Text Box 362"/>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564757" name="Line 363"/>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564758"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146050</xdr:rowOff>
    </xdr:from>
    <xdr:to>
      <xdr:col>7</xdr:col>
      <xdr:colOff>19050</xdr:colOff>
      <xdr:row>81</xdr:row>
      <xdr:rowOff>120650</xdr:rowOff>
    </xdr:to>
    <xdr:sp macro="" textlink="">
      <xdr:nvSpPr>
        <xdr:cNvPr id="564759" name="Line 365"/>
        <xdr:cNvSpPr>
          <a:spLocks noChangeShapeType="1"/>
        </xdr:cNvSpPr>
      </xdr:nvSpPr>
      <xdr:spPr bwMode="auto">
        <a:xfrm flipV="1">
          <a:off x="4425950" y="1236345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123825</xdr:rowOff>
    </xdr:from>
    <xdr:to>
      <xdr:col>8</xdr:col>
      <xdr:colOff>161950</xdr:colOff>
      <xdr:row>82</xdr:row>
      <xdr:rowOff>161925</xdr:rowOff>
    </xdr:to>
    <xdr:sp macro="" textlink="">
      <xdr:nvSpPr>
        <xdr:cNvPr id="11630" name="公債費最小値テキスト"/>
        <xdr:cNvSpPr txBox="1">
          <a:spLocks noChangeArrowheads="1"/>
        </xdr:cNvSpPr>
      </xdr:nvSpPr>
      <xdr:spPr bwMode="auto">
        <a:xfrm>
          <a:off x="4914900" y="1401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31.1</a:t>
          </a:r>
        </a:p>
      </xdr:txBody>
    </xdr:sp>
    <xdr:clientData/>
  </xdr:twoCellAnchor>
  <xdr:twoCellAnchor>
    <xdr:from>
      <xdr:col>6</xdr:col>
      <xdr:colOff>558800</xdr:colOff>
      <xdr:row>81</xdr:row>
      <xdr:rowOff>120650</xdr:rowOff>
    </xdr:from>
    <xdr:to>
      <xdr:col>7</xdr:col>
      <xdr:colOff>95250</xdr:colOff>
      <xdr:row>81</xdr:row>
      <xdr:rowOff>120650</xdr:rowOff>
    </xdr:to>
    <xdr:sp macro="" textlink="">
      <xdr:nvSpPr>
        <xdr:cNvPr id="564761" name="Line 367"/>
        <xdr:cNvSpPr>
          <a:spLocks noChangeShapeType="1"/>
        </xdr:cNvSpPr>
      </xdr:nvSpPr>
      <xdr:spPr bwMode="auto">
        <a:xfrm>
          <a:off x="4337050" y="1349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73</xdr:row>
      <xdr:rowOff>88900</xdr:rowOff>
    </xdr:from>
    <xdr:to>
      <xdr:col>8</xdr:col>
      <xdr:colOff>161950</xdr:colOff>
      <xdr:row>74</xdr:row>
      <xdr:rowOff>127000</xdr:rowOff>
    </xdr:to>
    <xdr:sp macro="" textlink="">
      <xdr:nvSpPr>
        <xdr:cNvPr id="11632" name="公債費最大値テキスト"/>
        <xdr:cNvSpPr txBox="1">
          <a:spLocks noChangeArrowheads="1"/>
        </xdr:cNvSpPr>
      </xdr:nvSpPr>
      <xdr:spPr bwMode="auto">
        <a:xfrm>
          <a:off x="4914900" y="12611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a:t>
          </a:r>
        </a:p>
      </xdr:txBody>
    </xdr:sp>
    <xdr:clientData/>
  </xdr:twoCellAnchor>
  <xdr:twoCellAnchor>
    <xdr:from>
      <xdr:col>6</xdr:col>
      <xdr:colOff>558800</xdr:colOff>
      <xdr:row>74</xdr:row>
      <xdr:rowOff>146050</xdr:rowOff>
    </xdr:from>
    <xdr:to>
      <xdr:col>7</xdr:col>
      <xdr:colOff>95250</xdr:colOff>
      <xdr:row>74</xdr:row>
      <xdr:rowOff>146050</xdr:rowOff>
    </xdr:to>
    <xdr:sp macro="" textlink="">
      <xdr:nvSpPr>
        <xdr:cNvPr id="564763" name="Line 369"/>
        <xdr:cNvSpPr>
          <a:spLocks noChangeShapeType="1"/>
        </xdr:cNvSpPr>
      </xdr:nvSpPr>
      <xdr:spPr bwMode="auto">
        <a:xfrm>
          <a:off x="4337050" y="12363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139700</xdr:rowOff>
    </xdr:from>
    <xdr:to>
      <xdr:col>7</xdr:col>
      <xdr:colOff>19050</xdr:colOff>
      <xdr:row>77</xdr:row>
      <xdr:rowOff>146050</xdr:rowOff>
    </xdr:to>
    <xdr:sp macro="" textlink="">
      <xdr:nvSpPr>
        <xdr:cNvPr id="564764" name="Line 370"/>
        <xdr:cNvSpPr>
          <a:spLocks noChangeShapeType="1"/>
        </xdr:cNvSpPr>
      </xdr:nvSpPr>
      <xdr:spPr bwMode="auto">
        <a:xfrm>
          <a:off x="3657600" y="128524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57150</xdr:rowOff>
    </xdr:from>
    <xdr:to>
      <xdr:col>8</xdr:col>
      <xdr:colOff>161950</xdr:colOff>
      <xdr:row>79</xdr:row>
      <xdr:rowOff>88754</xdr:rowOff>
    </xdr:to>
    <xdr:sp macro="" textlink="">
      <xdr:nvSpPr>
        <xdr:cNvPr id="11635" name="公債費平均値テキスト"/>
        <xdr:cNvSpPr txBox="1">
          <a:spLocks noChangeArrowheads="1"/>
        </xdr:cNvSpPr>
      </xdr:nvSpPr>
      <xdr:spPr bwMode="auto">
        <a:xfrm>
          <a:off x="4914900" y="1343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xdr:from>
      <xdr:col>6</xdr:col>
      <xdr:colOff>590550</xdr:colOff>
      <xdr:row>78</xdr:row>
      <xdr:rowOff>57150</xdr:rowOff>
    </xdr:from>
    <xdr:to>
      <xdr:col>7</xdr:col>
      <xdr:colOff>63500</xdr:colOff>
      <xdr:row>78</xdr:row>
      <xdr:rowOff>146050</xdr:rowOff>
    </xdr:to>
    <xdr:sp macro="" textlink="">
      <xdr:nvSpPr>
        <xdr:cNvPr id="564766" name="AutoShape 372"/>
        <xdr:cNvSpPr>
          <a:spLocks noChangeArrowheads="1"/>
        </xdr:cNvSpPr>
      </xdr:nvSpPr>
      <xdr:spPr bwMode="auto">
        <a:xfrm>
          <a:off x="4368800" y="129349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120650</xdr:rowOff>
    </xdr:from>
    <xdr:to>
      <xdr:col>5</xdr:col>
      <xdr:colOff>508000</xdr:colOff>
      <xdr:row>77</xdr:row>
      <xdr:rowOff>139700</xdr:rowOff>
    </xdr:to>
    <xdr:sp macro="" textlink="">
      <xdr:nvSpPr>
        <xdr:cNvPr id="564767" name="Line 373"/>
        <xdr:cNvSpPr>
          <a:spLocks noChangeShapeType="1"/>
        </xdr:cNvSpPr>
      </xdr:nvSpPr>
      <xdr:spPr bwMode="auto">
        <a:xfrm>
          <a:off x="2838450" y="128333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82550</xdr:rowOff>
    </xdr:from>
    <xdr:to>
      <xdr:col>5</xdr:col>
      <xdr:colOff>552450</xdr:colOff>
      <xdr:row>79</xdr:row>
      <xdr:rowOff>19050</xdr:rowOff>
    </xdr:to>
    <xdr:sp macro="" textlink="">
      <xdr:nvSpPr>
        <xdr:cNvPr id="564768" name="AutoShape 374"/>
        <xdr:cNvSpPr>
          <a:spLocks noChangeArrowheads="1"/>
        </xdr:cNvSpPr>
      </xdr:nvSpPr>
      <xdr:spPr bwMode="auto">
        <a:xfrm>
          <a:off x="3606800" y="12960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79</xdr:row>
      <xdr:rowOff>22225</xdr:rowOff>
    </xdr:from>
    <xdr:to>
      <xdr:col>6</xdr:col>
      <xdr:colOff>206375</xdr:colOff>
      <xdr:row>80</xdr:row>
      <xdr:rowOff>60325</xdr:rowOff>
    </xdr:to>
    <xdr:sp macro="" textlink="">
      <xdr:nvSpPr>
        <xdr:cNvPr id="11639" name="Text Box 375"/>
        <xdr:cNvSpPr txBox="1">
          <a:spLocks noChangeArrowheads="1"/>
        </xdr:cNvSpPr>
      </xdr:nvSpPr>
      <xdr:spPr bwMode="auto">
        <a:xfrm>
          <a:off x="3609975" y="1357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3</xdr:col>
      <xdr:colOff>133350</xdr:colOff>
      <xdr:row>77</xdr:row>
      <xdr:rowOff>120650</xdr:rowOff>
    </xdr:from>
    <xdr:to>
      <xdr:col>4</xdr:col>
      <xdr:colOff>317500</xdr:colOff>
      <xdr:row>77</xdr:row>
      <xdr:rowOff>139700</xdr:rowOff>
    </xdr:to>
    <xdr:sp macro="" textlink="">
      <xdr:nvSpPr>
        <xdr:cNvPr id="564770" name="Line 376"/>
        <xdr:cNvSpPr>
          <a:spLocks noChangeShapeType="1"/>
        </xdr:cNvSpPr>
      </xdr:nvSpPr>
      <xdr:spPr bwMode="auto">
        <a:xfrm flipV="1">
          <a:off x="2025650" y="12833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78</xdr:row>
      <xdr:rowOff>146050</xdr:rowOff>
    </xdr:from>
    <xdr:to>
      <xdr:col>4</xdr:col>
      <xdr:colOff>368300</xdr:colOff>
      <xdr:row>79</xdr:row>
      <xdr:rowOff>82550</xdr:rowOff>
    </xdr:to>
    <xdr:sp macro="" textlink="">
      <xdr:nvSpPr>
        <xdr:cNvPr id="564771" name="AutoShape 377"/>
        <xdr:cNvSpPr>
          <a:spLocks noChangeArrowheads="1"/>
        </xdr:cNvSpPr>
      </xdr:nvSpPr>
      <xdr:spPr bwMode="auto">
        <a:xfrm>
          <a:off x="2794000" y="13023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79</xdr:row>
      <xdr:rowOff>88900</xdr:rowOff>
    </xdr:from>
    <xdr:to>
      <xdr:col>5</xdr:col>
      <xdr:colOff>38152</xdr:colOff>
      <xdr:row>80</xdr:row>
      <xdr:rowOff>127000</xdr:rowOff>
    </xdr:to>
    <xdr:sp macro="" textlink="">
      <xdr:nvSpPr>
        <xdr:cNvPr id="11642" name="Text Box 378"/>
        <xdr:cNvSpPr txBox="1">
          <a:spLocks noChangeArrowheads="1"/>
        </xdr:cNvSpPr>
      </xdr:nvSpPr>
      <xdr:spPr bwMode="auto">
        <a:xfrm>
          <a:off x="2714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577850</xdr:colOff>
      <xdr:row>77</xdr:row>
      <xdr:rowOff>120650</xdr:rowOff>
    </xdr:from>
    <xdr:to>
      <xdr:col>3</xdr:col>
      <xdr:colOff>133350</xdr:colOff>
      <xdr:row>77</xdr:row>
      <xdr:rowOff>139700</xdr:rowOff>
    </xdr:to>
    <xdr:sp macro="" textlink="">
      <xdr:nvSpPr>
        <xdr:cNvPr id="564773" name="Line 379"/>
        <xdr:cNvSpPr>
          <a:spLocks noChangeShapeType="1"/>
        </xdr:cNvSpPr>
      </xdr:nvSpPr>
      <xdr:spPr bwMode="auto">
        <a:xfrm>
          <a:off x="1212850" y="12833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25400</xdr:rowOff>
    </xdr:from>
    <xdr:to>
      <xdr:col>3</xdr:col>
      <xdr:colOff>177800</xdr:colOff>
      <xdr:row>79</xdr:row>
      <xdr:rowOff>127000</xdr:rowOff>
    </xdr:to>
    <xdr:sp macro="" textlink="">
      <xdr:nvSpPr>
        <xdr:cNvPr id="564774" name="AutoShape 380"/>
        <xdr:cNvSpPr>
          <a:spLocks noChangeArrowheads="1"/>
        </xdr:cNvSpPr>
      </xdr:nvSpPr>
      <xdr:spPr bwMode="auto">
        <a:xfrm>
          <a:off x="1981200" y="1306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79</xdr:row>
      <xdr:rowOff>136525</xdr:rowOff>
    </xdr:from>
    <xdr:to>
      <xdr:col>3</xdr:col>
      <xdr:colOff>479474</xdr:colOff>
      <xdr:row>81</xdr:row>
      <xdr:rowOff>9616</xdr:rowOff>
    </xdr:to>
    <xdr:sp macro="" textlink="">
      <xdr:nvSpPr>
        <xdr:cNvPr id="11645" name="Text Box 381"/>
        <xdr:cNvSpPr txBox="1">
          <a:spLocks noChangeArrowheads="1"/>
        </xdr:cNvSpPr>
      </xdr:nvSpPr>
      <xdr:spPr bwMode="auto">
        <a:xfrm>
          <a:off x="1828800"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520700</xdr:colOff>
      <xdr:row>79</xdr:row>
      <xdr:rowOff>63500</xdr:rowOff>
    </xdr:from>
    <xdr:to>
      <xdr:col>1</xdr:col>
      <xdr:colOff>622300</xdr:colOff>
      <xdr:row>80</xdr:row>
      <xdr:rowOff>0</xdr:rowOff>
    </xdr:to>
    <xdr:sp macro="" textlink="">
      <xdr:nvSpPr>
        <xdr:cNvPr id="564776" name="AutoShape 382"/>
        <xdr:cNvSpPr>
          <a:spLocks noChangeArrowheads="1"/>
        </xdr:cNvSpPr>
      </xdr:nvSpPr>
      <xdr:spPr bwMode="auto">
        <a:xfrm>
          <a:off x="1155700" y="13106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80</xdr:row>
      <xdr:rowOff>3175</xdr:rowOff>
    </xdr:from>
    <xdr:to>
      <xdr:col>2</xdr:col>
      <xdr:colOff>298475</xdr:colOff>
      <xdr:row>81</xdr:row>
      <xdr:rowOff>47771</xdr:rowOff>
    </xdr:to>
    <xdr:sp macro="" textlink="">
      <xdr:nvSpPr>
        <xdr:cNvPr id="11647" name="Text Box 383"/>
        <xdr:cNvSpPr txBox="1">
          <a:spLocks noChangeArrowheads="1"/>
        </xdr:cNvSpPr>
      </xdr:nvSpPr>
      <xdr:spPr bwMode="auto">
        <a:xfrm>
          <a:off x="94297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editAs="oneCell">
    <xdr:from>
      <xdr:col>6</xdr:col>
      <xdr:colOff>539750</xdr:colOff>
      <xdr:row>84</xdr:row>
      <xdr:rowOff>76200</xdr:rowOff>
    </xdr:from>
    <xdr:to>
      <xdr:col>7</xdr:col>
      <xdr:colOff>609774</xdr:colOff>
      <xdr:row>85</xdr:row>
      <xdr:rowOff>108007</xdr:rowOff>
    </xdr:to>
    <xdr:sp macro="" textlink="">
      <xdr:nvSpPr>
        <xdr:cNvPr id="11648" name="Text Box 38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469925</xdr:colOff>
      <xdr:row>85</xdr:row>
      <xdr:rowOff>108007</xdr:rowOff>
    </xdr:to>
    <xdr:sp macro="" textlink="">
      <xdr:nvSpPr>
        <xdr:cNvPr id="11649" name="Text Box 38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279367</xdr:colOff>
      <xdr:row>85</xdr:row>
      <xdr:rowOff>108007</xdr:rowOff>
    </xdr:to>
    <xdr:sp macro="" textlink="">
      <xdr:nvSpPr>
        <xdr:cNvPr id="11650" name="Text Box 38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98425</xdr:colOff>
      <xdr:row>85</xdr:row>
      <xdr:rowOff>108007</xdr:rowOff>
    </xdr:to>
    <xdr:sp macro="" textlink="">
      <xdr:nvSpPr>
        <xdr:cNvPr id="11651" name="Text Box 38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539775</xdr:colOff>
      <xdr:row>85</xdr:row>
      <xdr:rowOff>108007</xdr:rowOff>
    </xdr:to>
    <xdr:sp macro="" textlink="">
      <xdr:nvSpPr>
        <xdr:cNvPr id="11652" name="Text Box 38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77</xdr:row>
      <xdr:rowOff>101600</xdr:rowOff>
    </xdr:from>
    <xdr:to>
      <xdr:col>7</xdr:col>
      <xdr:colOff>63500</xdr:colOff>
      <xdr:row>78</xdr:row>
      <xdr:rowOff>38100</xdr:rowOff>
    </xdr:to>
    <xdr:sp macro="" textlink="">
      <xdr:nvSpPr>
        <xdr:cNvPr id="564783" name="Oval 389"/>
        <xdr:cNvSpPr>
          <a:spLocks noChangeArrowheads="1"/>
        </xdr:cNvSpPr>
      </xdr:nvSpPr>
      <xdr:spPr bwMode="auto">
        <a:xfrm>
          <a:off x="4368800" y="12814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146050</xdr:rowOff>
    </xdr:from>
    <xdr:to>
      <xdr:col>8</xdr:col>
      <xdr:colOff>161950</xdr:colOff>
      <xdr:row>78</xdr:row>
      <xdr:rowOff>18933</xdr:rowOff>
    </xdr:to>
    <xdr:sp macro="" textlink="">
      <xdr:nvSpPr>
        <xdr:cNvPr id="11654" name="公債費該当値テキスト"/>
        <xdr:cNvSpPr txBox="1">
          <a:spLocks noChangeArrowheads="1"/>
        </xdr:cNvSpPr>
      </xdr:nvSpPr>
      <xdr:spPr bwMode="auto">
        <a:xfrm>
          <a:off x="4914900" y="1318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5</xdr:col>
      <xdr:colOff>457200</xdr:colOff>
      <xdr:row>77</xdr:row>
      <xdr:rowOff>82550</xdr:rowOff>
    </xdr:from>
    <xdr:to>
      <xdr:col>5</xdr:col>
      <xdr:colOff>552450</xdr:colOff>
      <xdr:row>78</xdr:row>
      <xdr:rowOff>19050</xdr:rowOff>
    </xdr:to>
    <xdr:sp macro="" textlink="">
      <xdr:nvSpPr>
        <xdr:cNvPr id="564785" name="Oval 391"/>
        <xdr:cNvSpPr>
          <a:spLocks noChangeArrowheads="1"/>
        </xdr:cNvSpPr>
      </xdr:nvSpPr>
      <xdr:spPr bwMode="auto">
        <a:xfrm>
          <a:off x="3606800" y="1279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57150</xdr:rowOff>
    </xdr:from>
    <xdr:to>
      <xdr:col>6</xdr:col>
      <xdr:colOff>206375</xdr:colOff>
      <xdr:row>77</xdr:row>
      <xdr:rowOff>88957</xdr:rowOff>
    </xdr:to>
    <xdr:sp macro="" textlink="">
      <xdr:nvSpPr>
        <xdr:cNvPr id="11656" name="Text Box 392"/>
        <xdr:cNvSpPr txBox="1">
          <a:spLocks noChangeArrowheads="1"/>
        </xdr:cNvSpPr>
      </xdr:nvSpPr>
      <xdr:spPr bwMode="auto">
        <a:xfrm>
          <a:off x="360997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4</xdr:col>
      <xdr:colOff>273050</xdr:colOff>
      <xdr:row>77</xdr:row>
      <xdr:rowOff>76200</xdr:rowOff>
    </xdr:from>
    <xdr:to>
      <xdr:col>4</xdr:col>
      <xdr:colOff>368300</xdr:colOff>
      <xdr:row>78</xdr:row>
      <xdr:rowOff>0</xdr:rowOff>
    </xdr:to>
    <xdr:sp macro="" textlink="">
      <xdr:nvSpPr>
        <xdr:cNvPr id="564787" name="Oval 393"/>
        <xdr:cNvSpPr>
          <a:spLocks noChangeArrowheads="1"/>
        </xdr:cNvSpPr>
      </xdr:nvSpPr>
      <xdr:spPr bwMode="auto">
        <a:xfrm>
          <a:off x="2794000" y="12788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38100</xdr:rowOff>
    </xdr:from>
    <xdr:to>
      <xdr:col>5</xdr:col>
      <xdr:colOff>38152</xdr:colOff>
      <xdr:row>77</xdr:row>
      <xdr:rowOff>76200</xdr:rowOff>
    </xdr:to>
    <xdr:sp macro="" textlink="">
      <xdr:nvSpPr>
        <xdr:cNvPr id="11658" name="Text Box 394"/>
        <xdr:cNvSpPr txBox="1">
          <a:spLocks noChangeArrowheads="1"/>
        </xdr:cNvSpPr>
      </xdr:nvSpPr>
      <xdr:spPr bwMode="auto">
        <a:xfrm>
          <a:off x="2714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3</xdr:col>
      <xdr:colOff>88900</xdr:colOff>
      <xdr:row>77</xdr:row>
      <xdr:rowOff>82550</xdr:rowOff>
    </xdr:from>
    <xdr:to>
      <xdr:col>3</xdr:col>
      <xdr:colOff>171450</xdr:colOff>
      <xdr:row>78</xdr:row>
      <xdr:rowOff>19050</xdr:rowOff>
    </xdr:to>
    <xdr:sp macro="" textlink="">
      <xdr:nvSpPr>
        <xdr:cNvPr id="564789" name="Oval 395"/>
        <xdr:cNvSpPr>
          <a:spLocks noChangeArrowheads="1"/>
        </xdr:cNvSpPr>
      </xdr:nvSpPr>
      <xdr:spPr bwMode="auto">
        <a:xfrm>
          <a:off x="1981200" y="12795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76</xdr:row>
      <xdr:rowOff>57150</xdr:rowOff>
    </xdr:from>
    <xdr:to>
      <xdr:col>3</xdr:col>
      <xdr:colOff>479474</xdr:colOff>
      <xdr:row>77</xdr:row>
      <xdr:rowOff>88957</xdr:rowOff>
    </xdr:to>
    <xdr:sp macro="" textlink="">
      <xdr:nvSpPr>
        <xdr:cNvPr id="11660" name="Text Box 396"/>
        <xdr:cNvSpPr txBox="1">
          <a:spLocks noChangeArrowheads="1"/>
        </xdr:cNvSpPr>
      </xdr:nvSpPr>
      <xdr:spPr bwMode="auto">
        <a:xfrm>
          <a:off x="1828800"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1</xdr:col>
      <xdr:colOff>520700</xdr:colOff>
      <xdr:row>77</xdr:row>
      <xdr:rowOff>76200</xdr:rowOff>
    </xdr:from>
    <xdr:to>
      <xdr:col>1</xdr:col>
      <xdr:colOff>622300</xdr:colOff>
      <xdr:row>78</xdr:row>
      <xdr:rowOff>0</xdr:rowOff>
    </xdr:to>
    <xdr:sp macro="" textlink="">
      <xdr:nvSpPr>
        <xdr:cNvPr id="564791" name="Oval 397"/>
        <xdr:cNvSpPr>
          <a:spLocks noChangeArrowheads="1"/>
        </xdr:cNvSpPr>
      </xdr:nvSpPr>
      <xdr:spPr bwMode="auto">
        <a:xfrm>
          <a:off x="1155700" y="127889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76</xdr:row>
      <xdr:rowOff>38100</xdr:rowOff>
    </xdr:from>
    <xdr:to>
      <xdr:col>2</xdr:col>
      <xdr:colOff>298475</xdr:colOff>
      <xdr:row>77</xdr:row>
      <xdr:rowOff>76200</xdr:rowOff>
    </xdr:to>
    <xdr:sp macro="" textlink="">
      <xdr:nvSpPr>
        <xdr:cNvPr id="11662" name="Text Box 398"/>
        <xdr:cNvSpPr txBox="1">
          <a:spLocks noChangeArrowheads="1"/>
        </xdr:cNvSpPr>
      </xdr:nvSpPr>
      <xdr:spPr bwMode="auto">
        <a:xfrm>
          <a:off x="94297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18</xdr:col>
      <xdr:colOff>73025</xdr:colOff>
      <xdr:row>67</xdr:row>
      <xdr:rowOff>66675</xdr:rowOff>
    </xdr:from>
    <xdr:to>
      <xdr:col>24</xdr:col>
      <xdr:colOff>539754</xdr:colOff>
      <xdr:row>69</xdr:row>
      <xdr:rowOff>41349</xdr:rowOff>
    </xdr:to>
    <xdr:sp macro="" textlink="">
      <xdr:nvSpPr>
        <xdr:cNvPr id="11663" name="Rectangle 39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555625</xdr:colOff>
      <xdr:row>67</xdr:row>
      <xdr:rowOff>127000</xdr:rowOff>
    </xdr:from>
    <xdr:to>
      <xdr:col>27</xdr:col>
      <xdr:colOff>60274</xdr:colOff>
      <xdr:row>69</xdr:row>
      <xdr:rowOff>41275</xdr:rowOff>
    </xdr:to>
    <xdr:sp macro="" textlink="">
      <xdr:nvSpPr>
        <xdr:cNvPr id="11664" name="Rectangle 40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68</xdr:row>
      <xdr:rowOff>146050</xdr:rowOff>
    </xdr:from>
    <xdr:to>
      <xdr:col>27</xdr:col>
      <xdr:colOff>60274</xdr:colOff>
      <xdr:row>70</xdr:row>
      <xdr:rowOff>60325</xdr:rowOff>
    </xdr:to>
    <xdr:sp macro="" textlink="">
      <xdr:nvSpPr>
        <xdr:cNvPr id="11665" name="Rectangle 40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48/62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6" name="Rectangle 40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7" name="Rectangle 40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577899</xdr:colOff>
      <xdr:row>69</xdr:row>
      <xdr:rowOff>41275</xdr:rowOff>
    </xdr:to>
    <xdr:sp macro="" textlink="">
      <xdr:nvSpPr>
        <xdr:cNvPr id="11668" name="Rectangle 40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577899</xdr:colOff>
      <xdr:row>70</xdr:row>
      <xdr:rowOff>60325</xdr:rowOff>
    </xdr:to>
    <xdr:sp macro="" textlink="">
      <xdr:nvSpPr>
        <xdr:cNvPr id="11669" name="Rectangle 40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564800" name="Rectangle 40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564801" name="Rectangle 40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619120</xdr:colOff>
      <xdr:row>72</xdr:row>
      <xdr:rowOff>38259</xdr:rowOff>
    </xdr:to>
    <xdr:sp macro="" textlink="">
      <xdr:nvSpPr>
        <xdr:cNvPr id="11672" name="Rectangle 40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3" name="Text Box 40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ysClr val="windowText" lastClr="000000"/>
              </a:solidFill>
              <a:latin typeface="+mn-lt"/>
              <a:ea typeface="+mn-ea"/>
              <a:cs typeface="+mn-cs"/>
            </a:rPr>
            <a:t>公債費以外に係る経常収支比率は類似団体平均を上回っ</a:t>
          </a:r>
          <a:r>
            <a:rPr lang="ja-JP" altLang="en-US" sz="1300" b="0" i="0" baseline="0">
              <a:solidFill>
                <a:sysClr val="windowText" lastClr="000000"/>
              </a:solidFill>
              <a:latin typeface="+mn-lt"/>
              <a:ea typeface="+mn-ea"/>
              <a:cs typeface="+mn-cs"/>
            </a:rPr>
            <a:t>た状態で推移している</a:t>
          </a:r>
          <a:r>
            <a:rPr lang="ja-JP" altLang="ja-JP" sz="1300" b="0" i="0" baseline="0">
              <a:solidFill>
                <a:sysClr val="windowText" lastClr="000000"/>
              </a:solidFill>
              <a:latin typeface="+mn-lt"/>
              <a:ea typeface="+mn-ea"/>
              <a:cs typeface="+mn-cs"/>
            </a:rPr>
            <a:t>。合併後実施してきた大規模事業に伴い借り入れた合併特例債の元金償還開始により、今後の数年間は公債費における経常収支比率の増加も見込まれる。優先度を再度精査し、地方債の大量発行を伴う大規模な建設事業は抑制していくことで、公債費以外に充てる財源の確保に努める。</a:t>
          </a:r>
          <a:endParaRPr lang="ja-JP" altLang="ja-JP" sz="1300">
            <a:solidFill>
              <a:sysClr val="windowText" lastClr="000000"/>
            </a:solidFill>
          </a:endParaRPr>
        </a:p>
      </xdr:txBody>
    </xdr:sp>
    <xdr:clientData/>
  </xdr:twoCellAnchor>
  <xdr:oneCellAnchor>
    <xdr:from>
      <xdr:col>18</xdr:col>
      <xdr:colOff>66675</xdr:colOff>
      <xdr:row>69</xdr:row>
      <xdr:rowOff>146050</xdr:rowOff>
    </xdr:from>
    <xdr:ext cx="132344" cy="151836"/>
    <xdr:sp macro="" textlink="">
      <xdr:nvSpPr>
        <xdr:cNvPr id="11674" name="Text Box 410"/>
        <xdr:cNvSpPr txBox="1">
          <a:spLocks noChangeArrowheads="1"/>
        </xdr:cNvSpPr>
      </xdr:nvSpPr>
      <xdr:spPr bwMode="auto">
        <a:xfrm>
          <a:off x="11351532" y="1141276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564805" name="Line 41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60325</xdr:rowOff>
    </xdr:from>
    <xdr:to>
      <xdr:col>18</xdr:col>
      <xdr:colOff>69863</xdr:colOff>
      <xdr:row>84</xdr:row>
      <xdr:rowOff>98425</xdr:rowOff>
    </xdr:to>
    <xdr:sp macro="" textlink="">
      <xdr:nvSpPr>
        <xdr:cNvPr id="11676" name="Text Box 41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564807" name="Line 413"/>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80</xdr:row>
      <xdr:rowOff>117475</xdr:rowOff>
    </xdr:from>
    <xdr:to>
      <xdr:col>18</xdr:col>
      <xdr:colOff>69863</xdr:colOff>
      <xdr:row>81</xdr:row>
      <xdr:rowOff>162071</xdr:rowOff>
    </xdr:to>
    <xdr:sp macro="" textlink="">
      <xdr:nvSpPr>
        <xdr:cNvPr id="11678" name="Text Box 414"/>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564809" name="Line 415"/>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9525</xdr:rowOff>
    </xdr:from>
    <xdr:to>
      <xdr:col>18</xdr:col>
      <xdr:colOff>69863</xdr:colOff>
      <xdr:row>79</xdr:row>
      <xdr:rowOff>41332</xdr:rowOff>
    </xdr:to>
    <xdr:sp macro="" textlink="">
      <xdr:nvSpPr>
        <xdr:cNvPr id="11680" name="Text Box 416"/>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564811" name="Line 417"/>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75</xdr:row>
      <xdr:rowOff>66675</xdr:rowOff>
    </xdr:from>
    <xdr:to>
      <xdr:col>18</xdr:col>
      <xdr:colOff>69863</xdr:colOff>
      <xdr:row>76</xdr:row>
      <xdr:rowOff>98482</xdr:rowOff>
    </xdr:to>
    <xdr:sp macro="" textlink="">
      <xdr:nvSpPr>
        <xdr:cNvPr id="11682" name="Text Box 418"/>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564813" name="Line 419"/>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117475</xdr:rowOff>
    </xdr:from>
    <xdr:to>
      <xdr:col>18</xdr:col>
      <xdr:colOff>69863</xdr:colOff>
      <xdr:row>73</xdr:row>
      <xdr:rowOff>155575</xdr:rowOff>
    </xdr:to>
    <xdr:sp macro="" textlink="">
      <xdr:nvSpPr>
        <xdr:cNvPr id="11684" name="Text Box 420"/>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564815" name="Line 421"/>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3175</xdr:rowOff>
    </xdr:from>
    <xdr:to>
      <xdr:col>18</xdr:col>
      <xdr:colOff>69863</xdr:colOff>
      <xdr:row>71</xdr:row>
      <xdr:rowOff>47771</xdr:rowOff>
    </xdr:to>
    <xdr:sp macro="" textlink="">
      <xdr:nvSpPr>
        <xdr:cNvPr id="11686" name="Text Box 422"/>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56481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44450</xdr:rowOff>
    </xdr:from>
    <xdr:to>
      <xdr:col>24</xdr:col>
      <xdr:colOff>25400</xdr:colOff>
      <xdr:row>80</xdr:row>
      <xdr:rowOff>139700</xdr:rowOff>
    </xdr:to>
    <xdr:sp macro="" textlink="">
      <xdr:nvSpPr>
        <xdr:cNvPr id="564818" name="Line 424"/>
        <xdr:cNvSpPr>
          <a:spLocks noChangeShapeType="1"/>
        </xdr:cNvSpPr>
      </xdr:nvSpPr>
      <xdr:spPr bwMode="auto">
        <a:xfrm flipV="1">
          <a:off x="15125700" y="12261850"/>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80</xdr:row>
      <xdr:rowOff>136525</xdr:rowOff>
    </xdr:from>
    <xdr:to>
      <xdr:col>25</xdr:col>
      <xdr:colOff>181024</xdr:colOff>
      <xdr:row>82</xdr:row>
      <xdr:rowOff>9616</xdr:rowOff>
    </xdr:to>
    <xdr:sp macro="" textlink="">
      <xdr:nvSpPr>
        <xdr:cNvPr id="11689" name="公債費以外最小値テキスト"/>
        <xdr:cNvSpPr txBox="1">
          <a:spLocks noChangeArrowheads="1"/>
        </xdr:cNvSpPr>
      </xdr:nvSpPr>
      <xdr:spPr bwMode="auto">
        <a:xfrm>
          <a:off x="16602075" y="1385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77.9</a:t>
          </a:r>
        </a:p>
      </xdr:txBody>
    </xdr:sp>
    <xdr:clientData/>
  </xdr:twoCellAnchor>
  <xdr:twoCellAnchor>
    <xdr:from>
      <xdr:col>23</xdr:col>
      <xdr:colOff>577850</xdr:colOff>
      <xdr:row>80</xdr:row>
      <xdr:rowOff>139700</xdr:rowOff>
    </xdr:from>
    <xdr:to>
      <xdr:col>24</xdr:col>
      <xdr:colOff>114300</xdr:colOff>
      <xdr:row>80</xdr:row>
      <xdr:rowOff>139700</xdr:rowOff>
    </xdr:to>
    <xdr:sp macro="" textlink="">
      <xdr:nvSpPr>
        <xdr:cNvPr id="564820" name="Line 426"/>
        <xdr:cNvSpPr>
          <a:spLocks noChangeShapeType="1"/>
        </xdr:cNvSpPr>
      </xdr:nvSpPr>
      <xdr:spPr bwMode="auto">
        <a:xfrm>
          <a:off x="15049500" y="1334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72</xdr:row>
      <xdr:rowOff>155575</xdr:rowOff>
    </xdr:from>
    <xdr:to>
      <xdr:col>25</xdr:col>
      <xdr:colOff>181024</xdr:colOff>
      <xdr:row>74</xdr:row>
      <xdr:rowOff>28666</xdr:rowOff>
    </xdr:to>
    <xdr:sp macro="" textlink="">
      <xdr:nvSpPr>
        <xdr:cNvPr id="11691" name="公債費以外最大値テキスト"/>
        <xdr:cNvSpPr txBox="1">
          <a:spLocks noChangeArrowheads="1"/>
        </xdr:cNvSpPr>
      </xdr:nvSpPr>
      <xdr:spPr bwMode="auto">
        <a:xfrm>
          <a:off x="16602075" y="12506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53.3</a:t>
          </a:r>
        </a:p>
      </xdr:txBody>
    </xdr:sp>
    <xdr:clientData/>
  </xdr:twoCellAnchor>
  <xdr:twoCellAnchor>
    <xdr:from>
      <xdr:col>23</xdr:col>
      <xdr:colOff>577850</xdr:colOff>
      <xdr:row>74</xdr:row>
      <xdr:rowOff>44450</xdr:rowOff>
    </xdr:from>
    <xdr:to>
      <xdr:col>24</xdr:col>
      <xdr:colOff>114300</xdr:colOff>
      <xdr:row>74</xdr:row>
      <xdr:rowOff>44450</xdr:rowOff>
    </xdr:to>
    <xdr:sp macro="" textlink="">
      <xdr:nvSpPr>
        <xdr:cNvPr id="564822" name="Line 428"/>
        <xdr:cNvSpPr>
          <a:spLocks noChangeShapeType="1"/>
        </xdr:cNvSpPr>
      </xdr:nvSpPr>
      <xdr:spPr bwMode="auto">
        <a:xfrm>
          <a:off x="15049500" y="1226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146050</xdr:rowOff>
    </xdr:from>
    <xdr:to>
      <xdr:col>24</xdr:col>
      <xdr:colOff>25400</xdr:colOff>
      <xdr:row>79</xdr:row>
      <xdr:rowOff>57150</xdr:rowOff>
    </xdr:to>
    <xdr:sp macro="" textlink="">
      <xdr:nvSpPr>
        <xdr:cNvPr id="564823" name="Line 429"/>
        <xdr:cNvSpPr>
          <a:spLocks noChangeShapeType="1"/>
        </xdr:cNvSpPr>
      </xdr:nvSpPr>
      <xdr:spPr bwMode="auto">
        <a:xfrm>
          <a:off x="14357350" y="130238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77</xdr:row>
      <xdr:rowOff>22225</xdr:rowOff>
    </xdr:from>
    <xdr:to>
      <xdr:col>25</xdr:col>
      <xdr:colOff>181024</xdr:colOff>
      <xdr:row>78</xdr:row>
      <xdr:rowOff>66821</xdr:rowOff>
    </xdr:to>
    <xdr:sp macro="" textlink="">
      <xdr:nvSpPr>
        <xdr:cNvPr id="11694" name="公債費以外平均値テキスト"/>
        <xdr:cNvSpPr txBox="1">
          <a:spLocks noChangeArrowheads="1"/>
        </xdr:cNvSpPr>
      </xdr:nvSpPr>
      <xdr:spPr bwMode="auto">
        <a:xfrm>
          <a:off x="16602075" y="1323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67.9</a:t>
          </a:r>
        </a:p>
      </xdr:txBody>
    </xdr:sp>
    <xdr:clientData/>
  </xdr:twoCellAnchor>
  <xdr:twoCellAnchor>
    <xdr:from>
      <xdr:col>23</xdr:col>
      <xdr:colOff>609600</xdr:colOff>
      <xdr:row>77</xdr:row>
      <xdr:rowOff>146050</xdr:rowOff>
    </xdr:from>
    <xdr:to>
      <xdr:col>24</xdr:col>
      <xdr:colOff>76200</xdr:colOff>
      <xdr:row>78</xdr:row>
      <xdr:rowOff>82550</xdr:rowOff>
    </xdr:to>
    <xdr:sp macro="" textlink="">
      <xdr:nvSpPr>
        <xdr:cNvPr id="564825" name="AutoShape 431"/>
        <xdr:cNvSpPr>
          <a:spLocks noChangeArrowheads="1"/>
        </xdr:cNvSpPr>
      </xdr:nvSpPr>
      <xdr:spPr bwMode="auto">
        <a:xfrm>
          <a:off x="1508125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146050</xdr:rowOff>
    </xdr:from>
    <xdr:to>
      <xdr:col>22</xdr:col>
      <xdr:colOff>514350</xdr:colOff>
      <xdr:row>78</xdr:row>
      <xdr:rowOff>158750</xdr:rowOff>
    </xdr:to>
    <xdr:sp macro="" textlink="">
      <xdr:nvSpPr>
        <xdr:cNvPr id="564826" name="Line 432"/>
        <xdr:cNvSpPr>
          <a:spLocks noChangeShapeType="1"/>
        </xdr:cNvSpPr>
      </xdr:nvSpPr>
      <xdr:spPr bwMode="auto">
        <a:xfrm flipV="1">
          <a:off x="13544550" y="13023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57150</xdr:rowOff>
    </xdr:from>
    <xdr:to>
      <xdr:col>22</xdr:col>
      <xdr:colOff>565150</xdr:colOff>
      <xdr:row>77</xdr:row>
      <xdr:rowOff>158750</xdr:rowOff>
    </xdr:to>
    <xdr:sp macro="" textlink="">
      <xdr:nvSpPr>
        <xdr:cNvPr id="564827" name="AutoShape 433"/>
        <xdr:cNvSpPr>
          <a:spLocks noChangeArrowheads="1"/>
        </xdr:cNvSpPr>
      </xdr:nvSpPr>
      <xdr:spPr bwMode="auto">
        <a:xfrm>
          <a:off x="1431290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22225</xdr:rowOff>
    </xdr:from>
    <xdr:to>
      <xdr:col>23</xdr:col>
      <xdr:colOff>209550</xdr:colOff>
      <xdr:row>77</xdr:row>
      <xdr:rowOff>60325</xdr:rowOff>
    </xdr:to>
    <xdr:sp macro="" textlink="">
      <xdr:nvSpPr>
        <xdr:cNvPr id="11698" name="Text Box 434"/>
        <xdr:cNvSpPr txBox="1">
          <a:spLocks noChangeArrowheads="1"/>
        </xdr:cNvSpPr>
      </xdr:nvSpPr>
      <xdr:spPr bwMode="auto">
        <a:xfrm>
          <a:off x="15287625" y="1305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20</xdr:col>
      <xdr:colOff>146050</xdr:colOff>
      <xdr:row>78</xdr:row>
      <xdr:rowOff>158750</xdr:rowOff>
    </xdr:from>
    <xdr:to>
      <xdr:col>21</xdr:col>
      <xdr:colOff>330200</xdr:colOff>
      <xdr:row>79</xdr:row>
      <xdr:rowOff>63500</xdr:rowOff>
    </xdr:to>
    <xdr:sp macro="" textlink="">
      <xdr:nvSpPr>
        <xdr:cNvPr id="564829" name="Line 435"/>
        <xdr:cNvSpPr>
          <a:spLocks noChangeShapeType="1"/>
        </xdr:cNvSpPr>
      </xdr:nvSpPr>
      <xdr:spPr bwMode="auto">
        <a:xfrm flipV="1">
          <a:off x="12731750" y="130365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139700</xdr:rowOff>
    </xdr:from>
    <xdr:to>
      <xdr:col>21</xdr:col>
      <xdr:colOff>374650</xdr:colOff>
      <xdr:row>78</xdr:row>
      <xdr:rowOff>76200</xdr:rowOff>
    </xdr:to>
    <xdr:sp macro="" textlink="">
      <xdr:nvSpPr>
        <xdr:cNvPr id="564830" name="AutoShape 436"/>
        <xdr:cNvSpPr>
          <a:spLocks noChangeArrowheads="1"/>
        </xdr:cNvSpPr>
      </xdr:nvSpPr>
      <xdr:spPr bwMode="auto">
        <a:xfrm>
          <a:off x="13500100" y="12852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107950</xdr:rowOff>
    </xdr:from>
    <xdr:to>
      <xdr:col>22</xdr:col>
      <xdr:colOff>50817</xdr:colOff>
      <xdr:row>77</xdr:row>
      <xdr:rowOff>146050</xdr:rowOff>
    </xdr:to>
    <xdr:sp macro="" textlink="">
      <xdr:nvSpPr>
        <xdr:cNvPr id="11701" name="Text Box 437"/>
        <xdr:cNvSpPr txBox="1">
          <a:spLocks noChangeArrowheads="1"/>
        </xdr:cNvSpPr>
      </xdr:nvSpPr>
      <xdr:spPr bwMode="auto">
        <a:xfrm>
          <a:off x="14401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18</xdr:col>
      <xdr:colOff>584200</xdr:colOff>
      <xdr:row>79</xdr:row>
      <xdr:rowOff>25400</xdr:rowOff>
    </xdr:from>
    <xdr:to>
      <xdr:col>20</xdr:col>
      <xdr:colOff>146050</xdr:colOff>
      <xdr:row>79</xdr:row>
      <xdr:rowOff>63500</xdr:rowOff>
    </xdr:to>
    <xdr:sp macro="" textlink="">
      <xdr:nvSpPr>
        <xdr:cNvPr id="564832" name="Line 438"/>
        <xdr:cNvSpPr>
          <a:spLocks noChangeShapeType="1"/>
        </xdr:cNvSpPr>
      </xdr:nvSpPr>
      <xdr:spPr bwMode="auto">
        <a:xfrm>
          <a:off x="11912600" y="130683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139700</xdr:rowOff>
    </xdr:from>
    <xdr:to>
      <xdr:col>20</xdr:col>
      <xdr:colOff>190500</xdr:colOff>
      <xdr:row>78</xdr:row>
      <xdr:rowOff>76200</xdr:rowOff>
    </xdr:to>
    <xdr:sp macro="" textlink="">
      <xdr:nvSpPr>
        <xdr:cNvPr id="564833" name="AutoShape 439"/>
        <xdr:cNvSpPr>
          <a:spLocks noChangeArrowheads="1"/>
        </xdr:cNvSpPr>
      </xdr:nvSpPr>
      <xdr:spPr bwMode="auto">
        <a:xfrm>
          <a:off x="1268095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76</xdr:row>
      <xdr:rowOff>107950</xdr:rowOff>
    </xdr:from>
    <xdr:to>
      <xdr:col>20</xdr:col>
      <xdr:colOff>492174</xdr:colOff>
      <xdr:row>77</xdr:row>
      <xdr:rowOff>146050</xdr:rowOff>
    </xdr:to>
    <xdr:sp macro="" textlink="">
      <xdr:nvSpPr>
        <xdr:cNvPr id="11704" name="Text Box 440"/>
        <xdr:cNvSpPr txBox="1">
          <a:spLocks noChangeArrowheads="1"/>
        </xdr:cNvSpPr>
      </xdr:nvSpPr>
      <xdr:spPr bwMode="auto">
        <a:xfrm>
          <a:off x="1351597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xdr:from>
      <xdr:col>18</xdr:col>
      <xdr:colOff>539750</xdr:colOff>
      <xdr:row>78</xdr:row>
      <xdr:rowOff>25400</xdr:rowOff>
    </xdr:from>
    <xdr:to>
      <xdr:col>19</xdr:col>
      <xdr:colOff>6350</xdr:colOff>
      <xdr:row>78</xdr:row>
      <xdr:rowOff>120650</xdr:rowOff>
    </xdr:to>
    <xdr:sp macro="" textlink="">
      <xdr:nvSpPr>
        <xdr:cNvPr id="564835" name="AutoShape 441"/>
        <xdr:cNvSpPr>
          <a:spLocks noChangeArrowheads="1"/>
        </xdr:cNvSpPr>
      </xdr:nvSpPr>
      <xdr:spPr bwMode="auto">
        <a:xfrm>
          <a:off x="11868150" y="1290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155575</xdr:rowOff>
    </xdr:from>
    <xdr:to>
      <xdr:col>19</xdr:col>
      <xdr:colOff>307975</xdr:colOff>
      <xdr:row>78</xdr:row>
      <xdr:rowOff>28666</xdr:rowOff>
    </xdr:to>
    <xdr:sp macro="" textlink="">
      <xdr:nvSpPr>
        <xdr:cNvPr id="11706" name="Text Box 442"/>
        <xdr:cNvSpPr txBox="1">
          <a:spLocks noChangeArrowheads="1"/>
        </xdr:cNvSpPr>
      </xdr:nvSpPr>
      <xdr:spPr bwMode="auto">
        <a:xfrm>
          <a:off x="1262062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editAs="oneCell">
    <xdr:from>
      <xdr:col>23</xdr:col>
      <xdr:colOff>549275</xdr:colOff>
      <xdr:row>84</xdr:row>
      <xdr:rowOff>76200</xdr:rowOff>
    </xdr:from>
    <xdr:to>
      <xdr:col>24</xdr:col>
      <xdr:colOff>625760</xdr:colOff>
      <xdr:row>85</xdr:row>
      <xdr:rowOff>108007</xdr:rowOff>
    </xdr:to>
    <xdr:sp macro="" textlink="">
      <xdr:nvSpPr>
        <xdr:cNvPr id="11707" name="Text Box 443"/>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479450</xdr:colOff>
      <xdr:row>85</xdr:row>
      <xdr:rowOff>108007</xdr:rowOff>
    </xdr:to>
    <xdr:sp macro="" textlink="">
      <xdr:nvSpPr>
        <xdr:cNvPr id="11708" name="Text Box 444"/>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298417</xdr:colOff>
      <xdr:row>85</xdr:row>
      <xdr:rowOff>108007</xdr:rowOff>
    </xdr:to>
    <xdr:sp macro="" textlink="">
      <xdr:nvSpPr>
        <xdr:cNvPr id="11709" name="Text Box 445"/>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117475</xdr:colOff>
      <xdr:row>85</xdr:row>
      <xdr:rowOff>108007</xdr:rowOff>
    </xdr:to>
    <xdr:sp macro="" textlink="">
      <xdr:nvSpPr>
        <xdr:cNvPr id="11710" name="Text Box 446"/>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555625</xdr:colOff>
      <xdr:row>85</xdr:row>
      <xdr:rowOff>108007</xdr:rowOff>
    </xdr:to>
    <xdr:sp macro="" textlink="">
      <xdr:nvSpPr>
        <xdr:cNvPr id="11711" name="Text Box 447"/>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79</xdr:row>
      <xdr:rowOff>6350</xdr:rowOff>
    </xdr:from>
    <xdr:to>
      <xdr:col>24</xdr:col>
      <xdr:colOff>76200</xdr:colOff>
      <xdr:row>79</xdr:row>
      <xdr:rowOff>107950</xdr:rowOff>
    </xdr:to>
    <xdr:sp macro="" textlink="">
      <xdr:nvSpPr>
        <xdr:cNvPr id="564842" name="Oval 448"/>
        <xdr:cNvSpPr>
          <a:spLocks noChangeArrowheads="1"/>
        </xdr:cNvSpPr>
      </xdr:nvSpPr>
      <xdr:spPr bwMode="auto">
        <a:xfrm>
          <a:off x="15081250" y="1304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79</xdr:row>
      <xdr:rowOff>3175</xdr:rowOff>
    </xdr:from>
    <xdr:to>
      <xdr:col>25</xdr:col>
      <xdr:colOff>181024</xdr:colOff>
      <xdr:row>80</xdr:row>
      <xdr:rowOff>41275</xdr:rowOff>
    </xdr:to>
    <xdr:sp macro="" textlink="">
      <xdr:nvSpPr>
        <xdr:cNvPr id="11713" name="公債費以外該当値テキスト"/>
        <xdr:cNvSpPr txBox="1">
          <a:spLocks noChangeArrowheads="1"/>
        </xdr:cNvSpPr>
      </xdr:nvSpPr>
      <xdr:spPr bwMode="auto">
        <a:xfrm>
          <a:off x="16602075" y="1355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72.3</a:t>
          </a:r>
        </a:p>
      </xdr:txBody>
    </xdr:sp>
    <xdr:clientData/>
  </xdr:twoCellAnchor>
  <xdr:twoCellAnchor>
    <xdr:from>
      <xdr:col>22</xdr:col>
      <xdr:colOff>469900</xdr:colOff>
      <xdr:row>78</xdr:row>
      <xdr:rowOff>101600</xdr:rowOff>
    </xdr:from>
    <xdr:to>
      <xdr:col>22</xdr:col>
      <xdr:colOff>565150</xdr:colOff>
      <xdr:row>79</xdr:row>
      <xdr:rowOff>38100</xdr:rowOff>
    </xdr:to>
    <xdr:sp macro="" textlink="">
      <xdr:nvSpPr>
        <xdr:cNvPr id="564844" name="Oval 450"/>
        <xdr:cNvSpPr>
          <a:spLocks noChangeArrowheads="1"/>
        </xdr:cNvSpPr>
      </xdr:nvSpPr>
      <xdr:spPr bwMode="auto">
        <a:xfrm>
          <a:off x="14312900" y="1297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79</xdr:row>
      <xdr:rowOff>41275</xdr:rowOff>
    </xdr:from>
    <xdr:to>
      <xdr:col>23</xdr:col>
      <xdr:colOff>209550</xdr:colOff>
      <xdr:row>80</xdr:row>
      <xdr:rowOff>79375</xdr:rowOff>
    </xdr:to>
    <xdr:sp macro="" textlink="">
      <xdr:nvSpPr>
        <xdr:cNvPr id="11715" name="Text Box 451"/>
        <xdr:cNvSpPr txBox="1">
          <a:spLocks noChangeArrowheads="1"/>
        </xdr:cNvSpPr>
      </xdr:nvSpPr>
      <xdr:spPr bwMode="auto">
        <a:xfrm>
          <a:off x="15287625" y="1359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a:t>
          </a:r>
        </a:p>
      </xdr:txBody>
    </xdr:sp>
    <xdr:clientData/>
  </xdr:twoCellAnchor>
  <xdr:twoCellAnchor>
    <xdr:from>
      <xdr:col>21</xdr:col>
      <xdr:colOff>285750</xdr:colOff>
      <xdr:row>78</xdr:row>
      <xdr:rowOff>107950</xdr:rowOff>
    </xdr:from>
    <xdr:to>
      <xdr:col>21</xdr:col>
      <xdr:colOff>374650</xdr:colOff>
      <xdr:row>79</xdr:row>
      <xdr:rowOff>44450</xdr:rowOff>
    </xdr:to>
    <xdr:sp macro="" textlink="">
      <xdr:nvSpPr>
        <xdr:cNvPr id="564846" name="Oval 452"/>
        <xdr:cNvSpPr>
          <a:spLocks noChangeArrowheads="1"/>
        </xdr:cNvSpPr>
      </xdr:nvSpPr>
      <xdr:spPr bwMode="auto">
        <a:xfrm>
          <a:off x="13500100" y="12985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57150</xdr:rowOff>
    </xdr:from>
    <xdr:to>
      <xdr:col>22</xdr:col>
      <xdr:colOff>50817</xdr:colOff>
      <xdr:row>80</xdr:row>
      <xdr:rowOff>88957</xdr:rowOff>
    </xdr:to>
    <xdr:sp macro="" textlink="">
      <xdr:nvSpPr>
        <xdr:cNvPr id="11717" name="Text Box 453"/>
        <xdr:cNvSpPr txBox="1">
          <a:spLocks noChangeArrowheads="1"/>
        </xdr:cNvSpPr>
      </xdr:nvSpPr>
      <xdr:spPr bwMode="auto">
        <a:xfrm>
          <a:off x="14401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70.8</a:t>
          </a:r>
        </a:p>
      </xdr:txBody>
    </xdr:sp>
    <xdr:clientData/>
  </xdr:twoCellAnchor>
  <xdr:twoCellAnchor>
    <xdr:from>
      <xdr:col>20</xdr:col>
      <xdr:colOff>95250</xdr:colOff>
      <xdr:row>79</xdr:row>
      <xdr:rowOff>19050</xdr:rowOff>
    </xdr:from>
    <xdr:to>
      <xdr:col>20</xdr:col>
      <xdr:colOff>190500</xdr:colOff>
      <xdr:row>79</xdr:row>
      <xdr:rowOff>107950</xdr:rowOff>
    </xdr:to>
    <xdr:sp macro="" textlink="">
      <xdr:nvSpPr>
        <xdr:cNvPr id="564848" name="Oval 454"/>
        <xdr:cNvSpPr>
          <a:spLocks noChangeArrowheads="1"/>
        </xdr:cNvSpPr>
      </xdr:nvSpPr>
      <xdr:spPr bwMode="auto">
        <a:xfrm>
          <a:off x="12680950" y="13061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79</xdr:row>
      <xdr:rowOff>127000</xdr:rowOff>
    </xdr:from>
    <xdr:to>
      <xdr:col>20</xdr:col>
      <xdr:colOff>492174</xdr:colOff>
      <xdr:row>80</xdr:row>
      <xdr:rowOff>163169</xdr:rowOff>
    </xdr:to>
    <xdr:sp macro="" textlink="">
      <xdr:nvSpPr>
        <xdr:cNvPr id="11719" name="Text Box 455"/>
        <xdr:cNvSpPr txBox="1">
          <a:spLocks noChangeArrowheads="1"/>
        </xdr:cNvSpPr>
      </xdr:nvSpPr>
      <xdr:spPr bwMode="auto">
        <a:xfrm>
          <a:off x="1351597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72.4</a:t>
          </a:r>
        </a:p>
      </xdr:txBody>
    </xdr:sp>
    <xdr:clientData/>
  </xdr:twoCellAnchor>
  <xdr:twoCellAnchor>
    <xdr:from>
      <xdr:col>18</xdr:col>
      <xdr:colOff>539750</xdr:colOff>
      <xdr:row>78</xdr:row>
      <xdr:rowOff>146050</xdr:rowOff>
    </xdr:from>
    <xdr:to>
      <xdr:col>19</xdr:col>
      <xdr:colOff>6350</xdr:colOff>
      <xdr:row>79</xdr:row>
      <xdr:rowOff>82550</xdr:rowOff>
    </xdr:to>
    <xdr:sp macro="" textlink="">
      <xdr:nvSpPr>
        <xdr:cNvPr id="564850" name="Oval 456"/>
        <xdr:cNvSpPr>
          <a:spLocks noChangeArrowheads="1"/>
        </xdr:cNvSpPr>
      </xdr:nvSpPr>
      <xdr:spPr bwMode="auto">
        <a:xfrm>
          <a:off x="11868150" y="1302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88900</xdr:rowOff>
    </xdr:from>
    <xdr:to>
      <xdr:col>19</xdr:col>
      <xdr:colOff>307975</xdr:colOff>
      <xdr:row>80</xdr:row>
      <xdr:rowOff>127000</xdr:rowOff>
    </xdr:to>
    <xdr:sp macro="" textlink="">
      <xdr:nvSpPr>
        <xdr:cNvPr id="11721" name="Text Box 457"/>
        <xdr:cNvSpPr txBox="1">
          <a:spLocks noChangeArrowheads="1"/>
        </xdr:cNvSpPr>
      </xdr:nvSpPr>
      <xdr:spPr bwMode="auto">
        <a:xfrm>
          <a:off x="12620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5533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587371</xdr:colOff>
      <xdr:row>3</xdr:row>
      <xdr:rowOff>19134</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55336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55336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352432</xdr:colOff>
      <xdr:row>2</xdr:row>
      <xdr:rowOff>9648</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岡山県井原市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55336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55336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168275</xdr:colOff>
      <xdr:row>0</xdr:row>
      <xdr:rowOff>22225</xdr:rowOff>
    </xdr:from>
    <xdr:to>
      <xdr:col>11</xdr:col>
      <xdr:colOff>800130</xdr:colOff>
      <xdr:row>2</xdr:row>
      <xdr:rowOff>9648</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669926</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555603</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553373"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55337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55337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168275</xdr:colOff>
      <xdr:row>63</xdr:row>
      <xdr:rowOff>38100</xdr:rowOff>
    </xdr:from>
    <xdr:to>
      <xdr:col>5</xdr:col>
      <xdr:colOff>282612</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669926</xdr:colOff>
      <xdr:row>7</xdr:row>
      <xdr:rowOff>79382</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365116</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606403</xdr:colOff>
      <xdr:row>7</xdr:row>
      <xdr:rowOff>161621</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606403</xdr:colOff>
      <xdr:row>9</xdr:row>
      <xdr:rowOff>88822</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606403</xdr:colOff>
      <xdr:row>13</xdr:row>
      <xdr:rowOff>130195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553382"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553383"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553384"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553385"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553386"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55338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55338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53389"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593725</xdr:colOff>
      <xdr:row>7</xdr:row>
      <xdr:rowOff>41275</xdr:rowOff>
    </xdr:from>
    <xdr:ext cx="251746" cy="201850"/>
    <xdr:sp macro="" textlink="">
      <xdr:nvSpPr>
        <xdr:cNvPr id="12316" name="Text Box 28"/>
        <xdr:cNvSpPr txBox="1">
          <a:spLocks noChangeArrowheads="1"/>
        </xdr:cNvSpPr>
      </xdr:nvSpPr>
      <xdr:spPr bwMode="auto">
        <a:xfrm>
          <a:off x="1763857" y="1311852"/>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553391"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553393"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553395"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553397"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47625</xdr:rowOff>
    </xdr:from>
    <xdr:to>
      <xdr:col>1</xdr:col>
      <xdr:colOff>946150</xdr:colOff>
      <xdr:row>17</xdr:row>
      <xdr:rowOff>79483</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553399"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73025</xdr:rowOff>
    </xdr:from>
    <xdr:to>
      <xdr:col>1</xdr:col>
      <xdr:colOff>946150</xdr:colOff>
      <xdr:row>15</xdr:row>
      <xdr:rowOff>98697</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553401"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130227</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553403"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104775</xdr:rowOff>
    </xdr:from>
    <xdr:to>
      <xdr:col>1</xdr:col>
      <xdr:colOff>946150</xdr:colOff>
      <xdr:row>11</xdr:row>
      <xdr:rowOff>136661</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553405"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53407"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133350</xdr:rowOff>
    </xdr:from>
    <xdr:to>
      <xdr:col>4</xdr:col>
      <xdr:colOff>1022350</xdr:colOff>
      <xdr:row>20</xdr:row>
      <xdr:rowOff>139700</xdr:rowOff>
    </xdr:to>
    <xdr:sp macro="" textlink="">
      <xdr:nvSpPr>
        <xdr:cNvPr id="553408" name="Line 46"/>
        <xdr:cNvSpPr>
          <a:spLocks noChangeShapeType="1"/>
        </xdr:cNvSpPr>
      </xdr:nvSpPr>
      <xdr:spPr bwMode="auto">
        <a:xfrm flipV="1">
          <a:off x="5187950" y="2000250"/>
          <a:ext cx="0" cy="1517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136525</xdr:rowOff>
    </xdr:from>
    <xdr:to>
      <xdr:col>5</xdr:col>
      <xdr:colOff>768350</xdr:colOff>
      <xdr:row>22</xdr:row>
      <xdr:rowOff>3175</xdr:rowOff>
    </xdr:to>
    <xdr:sp macro="" textlink="">
      <xdr:nvSpPr>
        <xdr:cNvPr id="12335" name="人口1人当たり決算額の推移最小値テキスト130"/>
        <xdr:cNvSpPr txBox="1">
          <a:spLocks noChangeArrowheads="1"/>
        </xdr:cNvSpPr>
      </xdr:nvSpPr>
      <xdr:spPr bwMode="auto">
        <a:xfrm>
          <a:off x="5743575" y="3619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59,681</a:t>
          </a:r>
        </a:p>
      </xdr:txBody>
    </xdr:sp>
    <xdr:clientData/>
  </xdr:twoCellAnchor>
  <xdr:twoCellAnchor>
    <xdr:from>
      <xdr:col>4</xdr:col>
      <xdr:colOff>946150</xdr:colOff>
      <xdr:row>20</xdr:row>
      <xdr:rowOff>139700</xdr:rowOff>
    </xdr:from>
    <xdr:to>
      <xdr:col>5</xdr:col>
      <xdr:colOff>69850</xdr:colOff>
      <xdr:row>20</xdr:row>
      <xdr:rowOff>139700</xdr:rowOff>
    </xdr:to>
    <xdr:sp macro="" textlink="">
      <xdr:nvSpPr>
        <xdr:cNvPr id="553410" name="Line 48"/>
        <xdr:cNvSpPr>
          <a:spLocks noChangeShapeType="1"/>
        </xdr:cNvSpPr>
      </xdr:nvSpPr>
      <xdr:spPr bwMode="auto">
        <a:xfrm>
          <a:off x="5111750" y="351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76200</xdr:rowOff>
    </xdr:from>
    <xdr:to>
      <xdr:col>5</xdr:col>
      <xdr:colOff>768350</xdr:colOff>
      <xdr:row>11</xdr:row>
      <xdr:rowOff>114300</xdr:rowOff>
    </xdr:to>
    <xdr:sp macro="" textlink="">
      <xdr:nvSpPr>
        <xdr:cNvPr id="12337" name="人口1人当たり決算額の推移最大値テキスト130"/>
        <xdr:cNvSpPr txBox="1">
          <a:spLocks noChangeArrowheads="1"/>
        </xdr:cNvSpPr>
      </xdr:nvSpPr>
      <xdr:spPr bwMode="auto">
        <a:xfrm>
          <a:off x="5743575" y="1838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154,585</a:t>
          </a:r>
        </a:p>
      </xdr:txBody>
    </xdr:sp>
    <xdr:clientData/>
  </xdr:twoCellAnchor>
  <xdr:twoCellAnchor>
    <xdr:from>
      <xdr:col>4</xdr:col>
      <xdr:colOff>946150</xdr:colOff>
      <xdr:row>11</xdr:row>
      <xdr:rowOff>133350</xdr:rowOff>
    </xdr:from>
    <xdr:to>
      <xdr:col>5</xdr:col>
      <xdr:colOff>69850</xdr:colOff>
      <xdr:row>11</xdr:row>
      <xdr:rowOff>133350</xdr:rowOff>
    </xdr:to>
    <xdr:sp macro="" textlink="">
      <xdr:nvSpPr>
        <xdr:cNvPr id="553412" name="Line 50"/>
        <xdr:cNvSpPr>
          <a:spLocks noChangeShapeType="1"/>
        </xdr:cNvSpPr>
      </xdr:nvSpPr>
      <xdr:spPr bwMode="auto">
        <a:xfrm>
          <a:off x="5111750" y="200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63500</xdr:rowOff>
    </xdr:from>
    <xdr:to>
      <xdr:col>4</xdr:col>
      <xdr:colOff>1028700</xdr:colOff>
      <xdr:row>18</xdr:row>
      <xdr:rowOff>107950</xdr:rowOff>
    </xdr:to>
    <xdr:sp macro="" textlink="">
      <xdr:nvSpPr>
        <xdr:cNvPr id="553413" name="Line 51"/>
        <xdr:cNvSpPr>
          <a:spLocks noChangeShapeType="1"/>
        </xdr:cNvSpPr>
      </xdr:nvSpPr>
      <xdr:spPr bwMode="auto">
        <a:xfrm flipV="1">
          <a:off x="4597400" y="3111500"/>
          <a:ext cx="5969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66675</xdr:rowOff>
    </xdr:from>
    <xdr:to>
      <xdr:col>5</xdr:col>
      <xdr:colOff>768350</xdr:colOff>
      <xdr:row>17</xdr:row>
      <xdr:rowOff>98533</xdr:rowOff>
    </xdr:to>
    <xdr:sp macro="" textlink="">
      <xdr:nvSpPr>
        <xdr:cNvPr id="12340" name="人口1人当たり決算額の推移平均値テキスト130"/>
        <xdr:cNvSpPr txBox="1">
          <a:spLocks noChangeArrowheads="1"/>
        </xdr:cNvSpPr>
      </xdr:nvSpPr>
      <xdr:spPr bwMode="auto">
        <a:xfrm>
          <a:off x="5743575" y="2857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95,278</a:t>
          </a:r>
        </a:p>
      </xdr:txBody>
    </xdr:sp>
    <xdr:clientData/>
  </xdr:twoCellAnchor>
  <xdr:twoCellAnchor>
    <xdr:from>
      <xdr:col>4</xdr:col>
      <xdr:colOff>977900</xdr:colOff>
      <xdr:row>17</xdr:row>
      <xdr:rowOff>19050</xdr:rowOff>
    </xdr:from>
    <xdr:to>
      <xdr:col>5</xdr:col>
      <xdr:colOff>31750</xdr:colOff>
      <xdr:row>17</xdr:row>
      <xdr:rowOff>120650</xdr:rowOff>
    </xdr:to>
    <xdr:sp macro="" textlink="">
      <xdr:nvSpPr>
        <xdr:cNvPr id="553415" name="AutoShape 53"/>
        <xdr:cNvSpPr>
          <a:spLocks noChangeArrowheads="1"/>
        </xdr:cNvSpPr>
      </xdr:nvSpPr>
      <xdr:spPr bwMode="auto">
        <a:xfrm>
          <a:off x="5143500" y="290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101600</xdr:rowOff>
    </xdr:from>
    <xdr:to>
      <xdr:col>4</xdr:col>
      <xdr:colOff>431800</xdr:colOff>
      <xdr:row>18</xdr:row>
      <xdr:rowOff>107950</xdr:rowOff>
    </xdr:to>
    <xdr:sp macro="" textlink="">
      <xdr:nvSpPr>
        <xdr:cNvPr id="553416" name="Line 54"/>
        <xdr:cNvSpPr>
          <a:spLocks noChangeShapeType="1"/>
        </xdr:cNvSpPr>
      </xdr:nvSpPr>
      <xdr:spPr bwMode="auto">
        <a:xfrm>
          <a:off x="3956050" y="31496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6350</xdr:rowOff>
    </xdr:from>
    <xdr:to>
      <xdr:col>4</xdr:col>
      <xdr:colOff>482600</xdr:colOff>
      <xdr:row>17</xdr:row>
      <xdr:rowOff>95250</xdr:rowOff>
    </xdr:to>
    <xdr:sp macro="" textlink="">
      <xdr:nvSpPr>
        <xdr:cNvPr id="553417" name="AutoShape 55"/>
        <xdr:cNvSpPr>
          <a:spLocks noChangeArrowheads="1"/>
        </xdr:cNvSpPr>
      </xdr:nvSpPr>
      <xdr:spPr bwMode="auto">
        <a:xfrm>
          <a:off x="455295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79375</xdr:colOff>
      <xdr:row>15</xdr:row>
      <xdr:rowOff>136525</xdr:rowOff>
    </xdr:from>
    <xdr:to>
      <xdr:col>4</xdr:col>
      <xdr:colOff>755896</xdr:colOff>
      <xdr:row>17</xdr:row>
      <xdr:rowOff>3175</xdr:rowOff>
    </xdr:to>
    <xdr:sp macro="" textlink="">
      <xdr:nvSpPr>
        <xdr:cNvPr id="12344" name="Text Box 56"/>
        <xdr:cNvSpPr txBox="1">
          <a:spLocks noChangeArrowheads="1"/>
        </xdr:cNvSpPr>
      </xdr:nvSpPr>
      <xdr:spPr bwMode="auto">
        <a:xfrm>
          <a:off x="4619625" y="2762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3</xdr:col>
      <xdr:colOff>190500</xdr:colOff>
      <xdr:row>18</xdr:row>
      <xdr:rowOff>101600</xdr:rowOff>
    </xdr:from>
    <xdr:to>
      <xdr:col>3</xdr:col>
      <xdr:colOff>831850</xdr:colOff>
      <xdr:row>18</xdr:row>
      <xdr:rowOff>107950</xdr:rowOff>
    </xdr:to>
    <xdr:sp macro="" textlink="">
      <xdr:nvSpPr>
        <xdr:cNvPr id="553419" name="Line 57"/>
        <xdr:cNvSpPr>
          <a:spLocks noChangeShapeType="1"/>
        </xdr:cNvSpPr>
      </xdr:nvSpPr>
      <xdr:spPr bwMode="auto">
        <a:xfrm flipV="1">
          <a:off x="3314700" y="31496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553420" name="AutoShape 58"/>
        <xdr:cNvSpPr>
          <a:spLocks noChangeArrowheads="1"/>
        </xdr:cNvSpPr>
      </xdr:nvSpPr>
      <xdr:spPr bwMode="auto">
        <a:xfrm>
          <a:off x="3911600" y="288925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485775</xdr:colOff>
      <xdr:row>15</xdr:row>
      <xdr:rowOff>136525</xdr:rowOff>
    </xdr:from>
    <xdr:to>
      <xdr:col>4</xdr:col>
      <xdr:colOff>139493</xdr:colOff>
      <xdr:row>17</xdr:row>
      <xdr:rowOff>3175</xdr:rowOff>
    </xdr:to>
    <xdr:sp macro="" textlink="">
      <xdr:nvSpPr>
        <xdr:cNvPr id="12347" name="Text Box 59"/>
        <xdr:cNvSpPr txBox="1">
          <a:spLocks noChangeArrowheads="1"/>
        </xdr:cNvSpPr>
      </xdr:nvSpPr>
      <xdr:spPr bwMode="auto">
        <a:xfrm>
          <a:off x="3924300"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2</xdr:col>
      <xdr:colOff>584200</xdr:colOff>
      <xdr:row>18</xdr:row>
      <xdr:rowOff>82550</xdr:rowOff>
    </xdr:from>
    <xdr:to>
      <xdr:col>3</xdr:col>
      <xdr:colOff>190500</xdr:colOff>
      <xdr:row>18</xdr:row>
      <xdr:rowOff>107950</xdr:rowOff>
    </xdr:to>
    <xdr:sp macro="" textlink="">
      <xdr:nvSpPr>
        <xdr:cNvPr id="553422" name="Line 60"/>
        <xdr:cNvSpPr>
          <a:spLocks noChangeShapeType="1"/>
        </xdr:cNvSpPr>
      </xdr:nvSpPr>
      <xdr:spPr bwMode="auto">
        <a:xfrm>
          <a:off x="2667000" y="31305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57150</xdr:rowOff>
    </xdr:from>
    <xdr:to>
      <xdr:col>3</xdr:col>
      <xdr:colOff>234950</xdr:colOff>
      <xdr:row>17</xdr:row>
      <xdr:rowOff>158750</xdr:rowOff>
    </xdr:to>
    <xdr:sp macro="" textlink="">
      <xdr:nvSpPr>
        <xdr:cNvPr id="553423" name="AutoShape 61"/>
        <xdr:cNvSpPr>
          <a:spLocks noChangeArrowheads="1"/>
        </xdr:cNvSpPr>
      </xdr:nvSpPr>
      <xdr:spPr bwMode="auto">
        <a:xfrm>
          <a:off x="326390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28575</xdr:rowOff>
    </xdr:from>
    <xdr:to>
      <xdr:col>3</xdr:col>
      <xdr:colOff>546149</xdr:colOff>
      <xdr:row>17</xdr:row>
      <xdr:rowOff>60433</xdr:rowOff>
    </xdr:to>
    <xdr:sp macro="" textlink="">
      <xdr:nvSpPr>
        <xdr:cNvPr id="12350" name="Text Box 62"/>
        <xdr:cNvSpPr txBox="1">
          <a:spLocks noChangeArrowheads="1"/>
        </xdr:cNvSpPr>
      </xdr:nvSpPr>
      <xdr:spPr bwMode="auto">
        <a:xfrm>
          <a:off x="3228975"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xdr:from>
      <xdr:col>2</xdr:col>
      <xdr:colOff>546100</xdr:colOff>
      <xdr:row>17</xdr:row>
      <xdr:rowOff>25400</xdr:rowOff>
    </xdr:from>
    <xdr:to>
      <xdr:col>2</xdr:col>
      <xdr:colOff>641350</xdr:colOff>
      <xdr:row>17</xdr:row>
      <xdr:rowOff>127000</xdr:rowOff>
    </xdr:to>
    <xdr:sp macro="" textlink="">
      <xdr:nvSpPr>
        <xdr:cNvPr id="553425" name="AutoShape 63"/>
        <xdr:cNvSpPr>
          <a:spLocks noChangeArrowheads="1"/>
        </xdr:cNvSpPr>
      </xdr:nvSpPr>
      <xdr:spPr bwMode="auto">
        <a:xfrm>
          <a:off x="2628900" y="2908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0</xdr:rowOff>
    </xdr:from>
    <xdr:to>
      <xdr:col>2</xdr:col>
      <xdr:colOff>936625</xdr:colOff>
      <xdr:row>17</xdr:row>
      <xdr:rowOff>38100</xdr:rowOff>
    </xdr:to>
    <xdr:sp macro="" textlink="">
      <xdr:nvSpPr>
        <xdr:cNvPr id="12352" name="Text Box 64"/>
        <xdr:cNvSpPr txBox="1">
          <a:spLocks noChangeArrowheads="1"/>
        </xdr:cNvSpPr>
      </xdr:nvSpPr>
      <xdr:spPr bwMode="auto">
        <a:xfrm>
          <a:off x="252412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94,601</a:t>
          </a:r>
        </a:p>
      </xdr:txBody>
    </xdr:sp>
    <xdr:clientData/>
  </xdr:twoCellAnchor>
  <xdr:twoCellAnchor editAs="oneCell">
    <xdr:from>
      <xdr:col>4</xdr:col>
      <xdr:colOff>923925</xdr:colOff>
      <xdr:row>23</xdr:row>
      <xdr:rowOff>9525</xdr:rowOff>
    </xdr:from>
    <xdr:to>
      <xdr:col>5</xdr:col>
      <xdr:colOff>577883</xdr:colOff>
      <xdr:row>24</xdr:row>
      <xdr:rowOff>41383</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327025</xdr:colOff>
      <xdr:row>23</xdr:row>
      <xdr:rowOff>9525</xdr:rowOff>
    </xdr:from>
    <xdr:to>
      <xdr:col>4</xdr:col>
      <xdr:colOff>1025525</xdr:colOff>
      <xdr:row>24</xdr:row>
      <xdr:rowOff>41383</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727075</xdr:colOff>
      <xdr:row>23</xdr:row>
      <xdr:rowOff>9525</xdr:rowOff>
    </xdr:from>
    <xdr:to>
      <xdr:col>4</xdr:col>
      <xdr:colOff>387091</xdr:colOff>
      <xdr:row>24</xdr:row>
      <xdr:rowOff>41383</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9525</xdr:rowOff>
    </xdr:from>
    <xdr:to>
      <xdr:col>3</xdr:col>
      <xdr:colOff>787400</xdr:colOff>
      <xdr:row>24</xdr:row>
      <xdr:rowOff>41383</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9525</xdr:rowOff>
    </xdr:from>
    <xdr:to>
      <xdr:col>3</xdr:col>
      <xdr:colOff>139741</xdr:colOff>
      <xdr:row>24</xdr:row>
      <xdr:rowOff>41383</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18</xdr:row>
      <xdr:rowOff>19050</xdr:rowOff>
    </xdr:from>
    <xdr:to>
      <xdr:col>5</xdr:col>
      <xdr:colOff>31750</xdr:colOff>
      <xdr:row>18</xdr:row>
      <xdr:rowOff>107950</xdr:rowOff>
    </xdr:to>
    <xdr:sp macro="" textlink="">
      <xdr:nvSpPr>
        <xdr:cNvPr id="553432" name="Oval 70"/>
        <xdr:cNvSpPr>
          <a:spLocks noChangeArrowheads="1"/>
        </xdr:cNvSpPr>
      </xdr:nvSpPr>
      <xdr:spPr bwMode="auto">
        <a:xfrm>
          <a:off x="5143500" y="30670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19050</xdr:rowOff>
    </xdr:from>
    <xdr:to>
      <xdr:col>5</xdr:col>
      <xdr:colOff>768350</xdr:colOff>
      <xdr:row>19</xdr:row>
      <xdr:rowOff>57150</xdr:rowOff>
    </xdr:to>
    <xdr:sp macro="" textlink="">
      <xdr:nvSpPr>
        <xdr:cNvPr id="12359" name="人口1人当たり決算額の推移該当値テキスト130"/>
        <xdr:cNvSpPr txBox="1">
          <a:spLocks noChangeArrowheads="1"/>
        </xdr:cNvSpPr>
      </xdr:nvSpPr>
      <xdr:spPr bwMode="auto">
        <a:xfrm>
          <a:off x="5743575" y="3152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85,129</a:t>
          </a:r>
        </a:p>
      </xdr:txBody>
    </xdr:sp>
    <xdr:clientData/>
  </xdr:twoCellAnchor>
  <xdr:twoCellAnchor>
    <xdr:from>
      <xdr:col>4</xdr:col>
      <xdr:colOff>387350</xdr:colOff>
      <xdr:row>18</xdr:row>
      <xdr:rowOff>57150</xdr:rowOff>
    </xdr:from>
    <xdr:to>
      <xdr:col>4</xdr:col>
      <xdr:colOff>482600</xdr:colOff>
      <xdr:row>18</xdr:row>
      <xdr:rowOff>158750</xdr:rowOff>
    </xdr:to>
    <xdr:sp macro="" textlink="">
      <xdr:nvSpPr>
        <xdr:cNvPr id="553434" name="Oval 72"/>
        <xdr:cNvSpPr>
          <a:spLocks noChangeArrowheads="1"/>
        </xdr:cNvSpPr>
      </xdr:nvSpPr>
      <xdr:spPr bwMode="auto">
        <a:xfrm>
          <a:off x="4552950" y="3105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79375</xdr:colOff>
      <xdr:row>19</xdr:row>
      <xdr:rowOff>0</xdr:rowOff>
    </xdr:from>
    <xdr:to>
      <xdr:col>4</xdr:col>
      <xdr:colOff>755896</xdr:colOff>
      <xdr:row>20</xdr:row>
      <xdr:rowOff>38100</xdr:rowOff>
    </xdr:to>
    <xdr:sp macro="" textlink="">
      <xdr:nvSpPr>
        <xdr:cNvPr id="12361" name="Text Box 73"/>
        <xdr:cNvSpPr txBox="1">
          <a:spLocks noChangeArrowheads="1"/>
        </xdr:cNvSpPr>
      </xdr:nvSpPr>
      <xdr:spPr bwMode="auto">
        <a:xfrm>
          <a:off x="4619625" y="33051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82,403</a:t>
          </a:r>
        </a:p>
      </xdr:txBody>
    </xdr:sp>
    <xdr:clientData/>
  </xdr:twoCellAnchor>
  <xdr:twoCellAnchor>
    <xdr:from>
      <xdr:col>3</xdr:col>
      <xdr:colOff>787400</xdr:colOff>
      <xdr:row>18</xdr:row>
      <xdr:rowOff>57150</xdr:rowOff>
    </xdr:from>
    <xdr:to>
      <xdr:col>3</xdr:col>
      <xdr:colOff>876300</xdr:colOff>
      <xdr:row>18</xdr:row>
      <xdr:rowOff>158750</xdr:rowOff>
    </xdr:to>
    <xdr:sp macro="" textlink="">
      <xdr:nvSpPr>
        <xdr:cNvPr id="553436" name="Oval 74"/>
        <xdr:cNvSpPr>
          <a:spLocks noChangeArrowheads="1"/>
        </xdr:cNvSpPr>
      </xdr:nvSpPr>
      <xdr:spPr bwMode="auto">
        <a:xfrm>
          <a:off x="3911600" y="31051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485775</xdr:colOff>
      <xdr:row>19</xdr:row>
      <xdr:rowOff>0</xdr:rowOff>
    </xdr:from>
    <xdr:to>
      <xdr:col>4</xdr:col>
      <xdr:colOff>139493</xdr:colOff>
      <xdr:row>20</xdr:row>
      <xdr:rowOff>38100</xdr:rowOff>
    </xdr:to>
    <xdr:sp macro="" textlink="">
      <xdr:nvSpPr>
        <xdr:cNvPr id="12363" name="Text Box 75"/>
        <xdr:cNvSpPr txBox="1">
          <a:spLocks noChangeArrowheads="1"/>
        </xdr:cNvSpPr>
      </xdr:nvSpPr>
      <xdr:spPr bwMode="auto">
        <a:xfrm>
          <a:off x="3924300" y="3305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82,493</a:t>
          </a:r>
        </a:p>
      </xdr:txBody>
    </xdr:sp>
    <xdr:clientData/>
  </xdr:twoCellAnchor>
  <xdr:twoCellAnchor>
    <xdr:from>
      <xdr:col>3</xdr:col>
      <xdr:colOff>139700</xdr:colOff>
      <xdr:row>18</xdr:row>
      <xdr:rowOff>63500</xdr:rowOff>
    </xdr:from>
    <xdr:to>
      <xdr:col>3</xdr:col>
      <xdr:colOff>234950</xdr:colOff>
      <xdr:row>18</xdr:row>
      <xdr:rowOff>152400</xdr:rowOff>
    </xdr:to>
    <xdr:sp macro="" textlink="">
      <xdr:nvSpPr>
        <xdr:cNvPr id="553438" name="Oval 76"/>
        <xdr:cNvSpPr>
          <a:spLocks noChangeArrowheads="1"/>
        </xdr:cNvSpPr>
      </xdr:nvSpPr>
      <xdr:spPr bwMode="auto">
        <a:xfrm>
          <a:off x="3263900" y="31115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19</xdr:row>
      <xdr:rowOff>3175</xdr:rowOff>
    </xdr:from>
    <xdr:to>
      <xdr:col>3</xdr:col>
      <xdr:colOff>546149</xdr:colOff>
      <xdr:row>20</xdr:row>
      <xdr:rowOff>41275</xdr:rowOff>
    </xdr:to>
    <xdr:sp macro="" textlink="">
      <xdr:nvSpPr>
        <xdr:cNvPr id="12365" name="Text Box 77"/>
        <xdr:cNvSpPr txBox="1">
          <a:spLocks noChangeArrowheads="1"/>
        </xdr:cNvSpPr>
      </xdr:nvSpPr>
      <xdr:spPr bwMode="auto">
        <a:xfrm>
          <a:off x="3228975" y="3314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82,278</a:t>
          </a:r>
        </a:p>
      </xdr:txBody>
    </xdr:sp>
    <xdr:clientData/>
  </xdr:twoCellAnchor>
  <xdr:twoCellAnchor>
    <xdr:from>
      <xdr:col>2</xdr:col>
      <xdr:colOff>546100</xdr:colOff>
      <xdr:row>18</xdr:row>
      <xdr:rowOff>38100</xdr:rowOff>
    </xdr:from>
    <xdr:to>
      <xdr:col>2</xdr:col>
      <xdr:colOff>641350</xdr:colOff>
      <xdr:row>18</xdr:row>
      <xdr:rowOff>139700</xdr:rowOff>
    </xdr:to>
    <xdr:sp macro="" textlink="">
      <xdr:nvSpPr>
        <xdr:cNvPr id="553440" name="Oval 78"/>
        <xdr:cNvSpPr>
          <a:spLocks noChangeArrowheads="1"/>
        </xdr:cNvSpPr>
      </xdr:nvSpPr>
      <xdr:spPr bwMode="auto">
        <a:xfrm>
          <a:off x="2628900" y="30861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146050</xdr:rowOff>
    </xdr:from>
    <xdr:to>
      <xdr:col>2</xdr:col>
      <xdr:colOff>936625</xdr:colOff>
      <xdr:row>20</xdr:row>
      <xdr:rowOff>19249</xdr:rowOff>
    </xdr:to>
    <xdr:sp macro="" textlink="">
      <xdr:nvSpPr>
        <xdr:cNvPr id="12367" name="Text Box 79"/>
        <xdr:cNvSpPr txBox="1">
          <a:spLocks noChangeArrowheads="1"/>
        </xdr:cNvSpPr>
      </xdr:nvSpPr>
      <xdr:spPr bwMode="auto">
        <a:xfrm>
          <a:off x="2524125" y="3286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83,733</a:t>
          </a:r>
        </a:p>
      </xdr:txBody>
    </xdr:sp>
    <xdr:clientData/>
  </xdr:twoCellAnchor>
  <xdr:twoCellAnchor>
    <xdr:from>
      <xdr:col>1</xdr:col>
      <xdr:colOff>946150</xdr:colOff>
      <xdr:row>29</xdr:row>
      <xdr:rowOff>9525</xdr:rowOff>
    </xdr:from>
    <xdr:to>
      <xdr:col>5</xdr:col>
      <xdr:colOff>669926</xdr:colOff>
      <xdr:row>30</xdr:row>
      <xdr:rowOff>88907</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9525</xdr:rowOff>
    </xdr:from>
    <xdr:to>
      <xdr:col>1</xdr:col>
      <xdr:colOff>365116</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104775</xdr:rowOff>
    </xdr:from>
    <xdr:to>
      <xdr:col>1</xdr:col>
      <xdr:colOff>606403</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28575</xdr:rowOff>
    </xdr:from>
    <xdr:to>
      <xdr:col>1</xdr:col>
      <xdr:colOff>606403</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606403</xdr:colOff>
      <xdr:row>34</xdr:row>
      <xdr:rowOff>133370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553447"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553448"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553449"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553450"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553451"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553452"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553453"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53454"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593725</xdr:colOff>
      <xdr:row>30</xdr:row>
      <xdr:rowOff>66675</xdr:rowOff>
    </xdr:from>
    <xdr:ext cx="251746" cy="201850"/>
    <xdr:sp macro="" textlink="">
      <xdr:nvSpPr>
        <xdr:cNvPr id="12381" name="Text Box 93"/>
        <xdr:cNvSpPr txBox="1">
          <a:spLocks noChangeArrowheads="1"/>
        </xdr:cNvSpPr>
      </xdr:nvSpPr>
      <xdr:spPr bwMode="auto">
        <a:xfrm>
          <a:off x="1763857" y="5366039"/>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553456"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553457" name="Line 95"/>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4" name="Text Box 96"/>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553459" name="Line 97"/>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142927</xdr:rowOff>
    </xdr:to>
    <xdr:sp macro="" textlink="">
      <xdr:nvSpPr>
        <xdr:cNvPr id="12386" name="Text Box 98"/>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553461" name="Line 99"/>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73025</xdr:rowOff>
    </xdr:from>
    <xdr:to>
      <xdr:col>1</xdr:col>
      <xdr:colOff>946150</xdr:colOff>
      <xdr:row>35</xdr:row>
      <xdr:rowOff>282575</xdr:rowOff>
    </xdr:to>
    <xdr:sp macro="" textlink="">
      <xdr:nvSpPr>
        <xdr:cNvPr id="12388" name="Text Box 100"/>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553463" name="Line 101"/>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90" name="Text Box 102"/>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553465" name="Line 103"/>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553467"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123825</xdr:rowOff>
    </xdr:from>
    <xdr:to>
      <xdr:col>1</xdr:col>
      <xdr:colOff>946150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53469"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6350</xdr:rowOff>
    </xdr:from>
    <xdr:to>
      <xdr:col>4</xdr:col>
      <xdr:colOff>1022350</xdr:colOff>
      <xdr:row>37</xdr:row>
      <xdr:rowOff>260350</xdr:rowOff>
    </xdr:to>
    <xdr:sp macro="" textlink="">
      <xdr:nvSpPr>
        <xdr:cNvPr id="553470" name="Line 108"/>
        <xdr:cNvSpPr>
          <a:spLocks noChangeShapeType="1"/>
        </xdr:cNvSpPr>
      </xdr:nvSpPr>
      <xdr:spPr bwMode="auto">
        <a:xfrm flipV="1">
          <a:off x="5187950" y="6102350"/>
          <a:ext cx="0" cy="1111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257175</xdr:rowOff>
    </xdr:from>
    <xdr:to>
      <xdr:col>5</xdr:col>
      <xdr:colOff>768350</xdr:colOff>
      <xdr:row>38</xdr:row>
      <xdr:rowOff>117560</xdr:rowOff>
    </xdr:to>
    <xdr:sp macro="" textlink="">
      <xdr:nvSpPr>
        <xdr:cNvPr id="12397" name="人口1人当たり決算額の推移最小値テキスト445"/>
        <xdr:cNvSpPr txBox="1">
          <a:spLocks noChangeArrowheads="1"/>
        </xdr:cNvSpPr>
      </xdr:nvSpPr>
      <xdr:spPr bwMode="auto">
        <a:xfrm>
          <a:off x="5743575" y="7381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8,938</a:t>
          </a:r>
        </a:p>
      </xdr:txBody>
    </xdr:sp>
    <xdr:clientData/>
  </xdr:twoCellAnchor>
  <xdr:twoCellAnchor>
    <xdr:from>
      <xdr:col>4</xdr:col>
      <xdr:colOff>946150</xdr:colOff>
      <xdr:row>37</xdr:row>
      <xdr:rowOff>260350</xdr:rowOff>
    </xdr:from>
    <xdr:to>
      <xdr:col>5</xdr:col>
      <xdr:colOff>69850</xdr:colOff>
      <xdr:row>37</xdr:row>
      <xdr:rowOff>260350</xdr:rowOff>
    </xdr:to>
    <xdr:sp macro="" textlink="">
      <xdr:nvSpPr>
        <xdr:cNvPr id="553472" name="Line 110"/>
        <xdr:cNvSpPr>
          <a:spLocks noChangeShapeType="1"/>
        </xdr:cNvSpPr>
      </xdr:nvSpPr>
      <xdr:spPr bwMode="auto">
        <a:xfrm>
          <a:off x="5111750" y="721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123825</xdr:rowOff>
    </xdr:from>
    <xdr:to>
      <xdr:col>5</xdr:col>
      <xdr:colOff>768350</xdr:colOff>
      <xdr:row>33</xdr:row>
      <xdr:rowOff>333375</xdr:rowOff>
    </xdr:to>
    <xdr:sp macro="" textlink="">
      <xdr:nvSpPr>
        <xdr:cNvPr id="12399" name="人口1人当たり決算額の推移最大値テキスト445"/>
        <xdr:cNvSpPr txBox="1">
          <a:spLocks noChangeArrowheads="1"/>
        </xdr:cNvSpPr>
      </xdr:nvSpPr>
      <xdr:spPr bwMode="auto">
        <a:xfrm>
          <a:off x="5743575" y="6048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67,272</a:t>
          </a:r>
        </a:p>
      </xdr:txBody>
    </xdr:sp>
    <xdr:clientData/>
  </xdr:twoCellAnchor>
  <xdr:twoCellAnchor>
    <xdr:from>
      <xdr:col>4</xdr:col>
      <xdr:colOff>946150</xdr:colOff>
      <xdr:row>34</xdr:row>
      <xdr:rowOff>6350</xdr:rowOff>
    </xdr:from>
    <xdr:to>
      <xdr:col>5</xdr:col>
      <xdr:colOff>69850</xdr:colOff>
      <xdr:row>34</xdr:row>
      <xdr:rowOff>6350</xdr:rowOff>
    </xdr:to>
    <xdr:sp macro="" textlink="">
      <xdr:nvSpPr>
        <xdr:cNvPr id="553474" name="Line 112"/>
        <xdr:cNvSpPr>
          <a:spLocks noChangeShapeType="1"/>
        </xdr:cNvSpPr>
      </xdr:nvSpPr>
      <xdr:spPr bwMode="auto">
        <a:xfrm>
          <a:off x="51117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36</xdr:row>
      <xdr:rowOff>6350</xdr:rowOff>
    </xdr:from>
    <xdr:to>
      <xdr:col>4</xdr:col>
      <xdr:colOff>1028700</xdr:colOff>
      <xdr:row>36</xdr:row>
      <xdr:rowOff>12700</xdr:rowOff>
    </xdr:to>
    <xdr:sp macro="" textlink="">
      <xdr:nvSpPr>
        <xdr:cNvPr id="553475" name="Line 113"/>
        <xdr:cNvSpPr>
          <a:spLocks noChangeShapeType="1"/>
        </xdr:cNvSpPr>
      </xdr:nvSpPr>
      <xdr:spPr bwMode="auto">
        <a:xfrm flipV="1">
          <a:off x="4597400" y="67881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149225</xdr:rowOff>
    </xdr:from>
    <xdr:to>
      <xdr:col>5</xdr:col>
      <xdr:colOff>768350</xdr:colOff>
      <xdr:row>36</xdr:row>
      <xdr:rowOff>3345</xdr:rowOff>
    </xdr:to>
    <xdr:sp macro="" textlink="">
      <xdr:nvSpPr>
        <xdr:cNvPr id="12402" name="人口1人当たり決算額の推移平均値テキスト445"/>
        <xdr:cNvSpPr txBox="1">
          <a:spLocks noChangeArrowheads="1"/>
        </xdr:cNvSpPr>
      </xdr:nvSpPr>
      <xdr:spPr bwMode="auto">
        <a:xfrm>
          <a:off x="5743575" y="6753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32,619</a:t>
          </a:r>
        </a:p>
      </xdr:txBody>
    </xdr:sp>
    <xdr:clientData/>
  </xdr:twoCellAnchor>
  <xdr:twoCellAnchor>
    <xdr:from>
      <xdr:col>4</xdr:col>
      <xdr:colOff>977900</xdr:colOff>
      <xdr:row>35</xdr:row>
      <xdr:rowOff>273050</xdr:rowOff>
    </xdr:from>
    <xdr:to>
      <xdr:col>5</xdr:col>
      <xdr:colOff>31750</xdr:colOff>
      <xdr:row>36</xdr:row>
      <xdr:rowOff>31750</xdr:rowOff>
    </xdr:to>
    <xdr:sp macro="" textlink="">
      <xdr:nvSpPr>
        <xdr:cNvPr id="553477" name="AutoShape 115"/>
        <xdr:cNvSpPr>
          <a:spLocks noChangeArrowheads="1"/>
        </xdr:cNvSpPr>
      </xdr:nvSpPr>
      <xdr:spPr bwMode="auto">
        <a:xfrm>
          <a:off x="5143500" y="671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36</xdr:row>
      <xdr:rowOff>19050</xdr:rowOff>
    </xdr:from>
    <xdr:to>
      <xdr:col>4</xdr:col>
      <xdr:colOff>431800</xdr:colOff>
      <xdr:row>36</xdr:row>
      <xdr:rowOff>31750</xdr:rowOff>
    </xdr:to>
    <xdr:sp macro="" textlink="">
      <xdr:nvSpPr>
        <xdr:cNvPr id="553478" name="Line 116"/>
        <xdr:cNvSpPr>
          <a:spLocks noChangeShapeType="1"/>
        </xdr:cNvSpPr>
      </xdr:nvSpPr>
      <xdr:spPr bwMode="auto">
        <a:xfrm flipV="1">
          <a:off x="3956050" y="68008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209550</xdr:rowOff>
    </xdr:from>
    <xdr:to>
      <xdr:col>4</xdr:col>
      <xdr:colOff>482600</xdr:colOff>
      <xdr:row>35</xdr:row>
      <xdr:rowOff>304800</xdr:rowOff>
    </xdr:to>
    <xdr:sp macro="" textlink="">
      <xdr:nvSpPr>
        <xdr:cNvPr id="553479" name="AutoShape 117"/>
        <xdr:cNvSpPr>
          <a:spLocks noChangeArrowheads="1"/>
        </xdr:cNvSpPr>
      </xdr:nvSpPr>
      <xdr:spPr bwMode="auto">
        <a:xfrm>
          <a:off x="455295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79375</xdr:colOff>
      <xdr:row>35</xdr:row>
      <xdr:rowOff>0</xdr:rowOff>
    </xdr:from>
    <xdr:to>
      <xdr:col>4</xdr:col>
      <xdr:colOff>749574</xdr:colOff>
      <xdr:row>35</xdr:row>
      <xdr:rowOff>209550</xdr:rowOff>
    </xdr:to>
    <xdr:sp macro="" textlink="">
      <xdr:nvSpPr>
        <xdr:cNvPr id="12406" name="Text Box 118"/>
        <xdr:cNvSpPr txBox="1">
          <a:spLocks noChangeArrowheads="1"/>
        </xdr:cNvSpPr>
      </xdr:nvSpPr>
      <xdr:spPr bwMode="auto">
        <a:xfrm>
          <a:off x="4619625" y="66103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3</xdr:col>
      <xdr:colOff>190500</xdr:colOff>
      <xdr:row>35</xdr:row>
      <xdr:rowOff>336550</xdr:rowOff>
    </xdr:from>
    <xdr:to>
      <xdr:col>3</xdr:col>
      <xdr:colOff>831850</xdr:colOff>
      <xdr:row>36</xdr:row>
      <xdr:rowOff>31750</xdr:rowOff>
    </xdr:to>
    <xdr:sp macro="" textlink="">
      <xdr:nvSpPr>
        <xdr:cNvPr id="553481" name="Line 119"/>
        <xdr:cNvSpPr>
          <a:spLocks noChangeShapeType="1"/>
        </xdr:cNvSpPr>
      </xdr:nvSpPr>
      <xdr:spPr bwMode="auto">
        <a:xfrm>
          <a:off x="3314700" y="677545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171450</xdr:rowOff>
    </xdr:from>
    <xdr:to>
      <xdr:col>3</xdr:col>
      <xdr:colOff>876300</xdr:colOff>
      <xdr:row>35</xdr:row>
      <xdr:rowOff>273050</xdr:rowOff>
    </xdr:to>
    <xdr:sp macro="" textlink="">
      <xdr:nvSpPr>
        <xdr:cNvPr id="553482" name="AutoShape 120"/>
        <xdr:cNvSpPr>
          <a:spLocks noChangeArrowheads="1"/>
        </xdr:cNvSpPr>
      </xdr:nvSpPr>
      <xdr:spPr bwMode="auto">
        <a:xfrm>
          <a:off x="3911600" y="6610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485775</xdr:colOff>
      <xdr:row>34</xdr:row>
      <xdr:rowOff>314325</xdr:rowOff>
    </xdr:from>
    <xdr:to>
      <xdr:col>4</xdr:col>
      <xdr:colOff>139493</xdr:colOff>
      <xdr:row>35</xdr:row>
      <xdr:rowOff>180975</xdr:rowOff>
    </xdr:to>
    <xdr:sp macro="" textlink="">
      <xdr:nvSpPr>
        <xdr:cNvPr id="12409" name="Text Box 121"/>
        <xdr:cNvSpPr txBox="1">
          <a:spLocks noChangeArrowheads="1"/>
        </xdr:cNvSpPr>
      </xdr:nvSpPr>
      <xdr:spPr bwMode="auto">
        <a:xfrm>
          <a:off x="3924300" y="658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2</xdr:col>
      <xdr:colOff>584200</xdr:colOff>
      <xdr:row>35</xdr:row>
      <xdr:rowOff>336550</xdr:rowOff>
    </xdr:from>
    <xdr:to>
      <xdr:col>3</xdr:col>
      <xdr:colOff>190500</xdr:colOff>
      <xdr:row>35</xdr:row>
      <xdr:rowOff>336550</xdr:rowOff>
    </xdr:to>
    <xdr:sp macro="" textlink="">
      <xdr:nvSpPr>
        <xdr:cNvPr id="553484" name="Line 122"/>
        <xdr:cNvSpPr>
          <a:spLocks noChangeShapeType="1"/>
        </xdr:cNvSpPr>
      </xdr:nvSpPr>
      <xdr:spPr bwMode="auto">
        <a:xfrm>
          <a:off x="2667000" y="677545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171450</xdr:rowOff>
    </xdr:from>
    <xdr:to>
      <xdr:col>3</xdr:col>
      <xdr:colOff>234950</xdr:colOff>
      <xdr:row>35</xdr:row>
      <xdr:rowOff>266700</xdr:rowOff>
    </xdr:to>
    <xdr:sp macro="" textlink="">
      <xdr:nvSpPr>
        <xdr:cNvPr id="553485" name="AutoShape 123"/>
        <xdr:cNvSpPr>
          <a:spLocks noChangeArrowheads="1"/>
        </xdr:cNvSpPr>
      </xdr:nvSpPr>
      <xdr:spPr bwMode="auto">
        <a:xfrm>
          <a:off x="3263900" y="6610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34</xdr:row>
      <xdr:rowOff>304800</xdr:rowOff>
    </xdr:from>
    <xdr:to>
      <xdr:col>3</xdr:col>
      <xdr:colOff>546149</xdr:colOff>
      <xdr:row>35</xdr:row>
      <xdr:rowOff>171450</xdr:rowOff>
    </xdr:to>
    <xdr:sp macro="" textlink="">
      <xdr:nvSpPr>
        <xdr:cNvPr id="12412" name="Text Box 124"/>
        <xdr:cNvSpPr txBox="1">
          <a:spLocks noChangeArrowheads="1"/>
        </xdr:cNvSpPr>
      </xdr:nvSpPr>
      <xdr:spPr bwMode="auto">
        <a:xfrm>
          <a:off x="3228975" y="657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xdr:from>
      <xdr:col>2</xdr:col>
      <xdr:colOff>546100</xdr:colOff>
      <xdr:row>35</xdr:row>
      <xdr:rowOff>146050</xdr:rowOff>
    </xdr:from>
    <xdr:to>
      <xdr:col>2</xdr:col>
      <xdr:colOff>641350</xdr:colOff>
      <xdr:row>35</xdr:row>
      <xdr:rowOff>247650</xdr:rowOff>
    </xdr:to>
    <xdr:sp macro="" textlink="">
      <xdr:nvSpPr>
        <xdr:cNvPr id="553487" name="AutoShape 125"/>
        <xdr:cNvSpPr>
          <a:spLocks noChangeArrowheads="1"/>
        </xdr:cNvSpPr>
      </xdr:nvSpPr>
      <xdr:spPr bwMode="auto">
        <a:xfrm>
          <a:off x="2628900" y="658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34</xdr:row>
      <xdr:rowOff>285750</xdr:rowOff>
    </xdr:from>
    <xdr:to>
      <xdr:col>2</xdr:col>
      <xdr:colOff>936625</xdr:colOff>
      <xdr:row>35</xdr:row>
      <xdr:rowOff>152400</xdr:rowOff>
    </xdr:to>
    <xdr:sp macro="" textlink="">
      <xdr:nvSpPr>
        <xdr:cNvPr id="12414" name="Text Box 126"/>
        <xdr:cNvSpPr txBox="1">
          <a:spLocks noChangeArrowheads="1"/>
        </xdr:cNvSpPr>
      </xdr:nvSpPr>
      <xdr:spPr bwMode="auto">
        <a:xfrm>
          <a:off x="2524125" y="6553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39,279</a:t>
          </a:r>
        </a:p>
      </xdr:txBody>
    </xdr:sp>
    <xdr:clientData/>
  </xdr:twoCellAnchor>
  <xdr:twoCellAnchor editAs="oneCell">
    <xdr:from>
      <xdr:col>4</xdr:col>
      <xdr:colOff>923925</xdr:colOff>
      <xdr:row>40</xdr:row>
      <xdr:rowOff>19050</xdr:rowOff>
    </xdr:from>
    <xdr:to>
      <xdr:col>5</xdr:col>
      <xdr:colOff>577883</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327025</xdr:colOff>
      <xdr:row>40</xdr:row>
      <xdr:rowOff>19050</xdr:rowOff>
    </xdr:from>
    <xdr:to>
      <xdr:col>4</xdr:col>
      <xdr:colOff>1025525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727075</xdr:colOff>
      <xdr:row>40</xdr:row>
      <xdr:rowOff>19050</xdr:rowOff>
    </xdr:from>
    <xdr:to>
      <xdr:col>4</xdr:col>
      <xdr:colOff>387091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139741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35</xdr:row>
      <xdr:rowOff>292100</xdr:rowOff>
    </xdr:from>
    <xdr:to>
      <xdr:col>5</xdr:col>
      <xdr:colOff>31750</xdr:colOff>
      <xdr:row>36</xdr:row>
      <xdr:rowOff>57150</xdr:rowOff>
    </xdr:to>
    <xdr:sp macro="" textlink="">
      <xdr:nvSpPr>
        <xdr:cNvPr id="553494" name="Oval 132"/>
        <xdr:cNvSpPr>
          <a:spLocks noChangeArrowheads="1"/>
        </xdr:cNvSpPr>
      </xdr:nvSpPr>
      <xdr:spPr bwMode="auto">
        <a:xfrm>
          <a:off x="5143500" y="67310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295275</xdr:rowOff>
    </xdr:from>
    <xdr:to>
      <xdr:col>5</xdr:col>
      <xdr:colOff>768350</xdr:colOff>
      <xdr:row>36</xdr:row>
      <xdr:rowOff>161925</xdr:rowOff>
    </xdr:to>
    <xdr:sp macro="" textlink="">
      <xdr:nvSpPr>
        <xdr:cNvPr id="12421" name="人口1人当たり決算額の推移該当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31,278</a:t>
          </a:r>
        </a:p>
      </xdr:txBody>
    </xdr:sp>
    <xdr:clientData/>
  </xdr:twoCellAnchor>
  <xdr:twoCellAnchor>
    <xdr:from>
      <xdr:col>4</xdr:col>
      <xdr:colOff>387350</xdr:colOff>
      <xdr:row>35</xdr:row>
      <xdr:rowOff>317500</xdr:rowOff>
    </xdr:from>
    <xdr:to>
      <xdr:col>4</xdr:col>
      <xdr:colOff>482600</xdr:colOff>
      <xdr:row>36</xdr:row>
      <xdr:rowOff>76200</xdr:rowOff>
    </xdr:to>
    <xdr:sp macro="" textlink="">
      <xdr:nvSpPr>
        <xdr:cNvPr id="553496" name="Oval 134"/>
        <xdr:cNvSpPr>
          <a:spLocks noChangeArrowheads="1"/>
        </xdr:cNvSpPr>
      </xdr:nvSpPr>
      <xdr:spPr bwMode="auto">
        <a:xfrm>
          <a:off x="4552950" y="67564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79375</xdr:colOff>
      <xdr:row>36</xdr:row>
      <xdr:rowOff>85725</xdr:rowOff>
    </xdr:from>
    <xdr:to>
      <xdr:col>4</xdr:col>
      <xdr:colOff>755896</xdr:colOff>
      <xdr:row>37</xdr:row>
      <xdr:rowOff>117423</xdr:rowOff>
    </xdr:to>
    <xdr:sp macro="" textlink="">
      <xdr:nvSpPr>
        <xdr:cNvPr id="12423" name="Text Box 135"/>
        <xdr:cNvSpPr txBox="1">
          <a:spLocks noChangeArrowheads="1"/>
        </xdr:cNvSpPr>
      </xdr:nvSpPr>
      <xdr:spPr bwMode="auto">
        <a:xfrm>
          <a:off x="4619625" y="7038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30,494</a:t>
          </a:r>
        </a:p>
      </xdr:txBody>
    </xdr:sp>
    <xdr:clientData/>
  </xdr:twoCellAnchor>
  <xdr:twoCellAnchor>
    <xdr:from>
      <xdr:col>3</xdr:col>
      <xdr:colOff>787400</xdr:colOff>
      <xdr:row>35</xdr:row>
      <xdr:rowOff>323850</xdr:rowOff>
    </xdr:from>
    <xdr:to>
      <xdr:col>3</xdr:col>
      <xdr:colOff>876300</xdr:colOff>
      <xdr:row>36</xdr:row>
      <xdr:rowOff>88900</xdr:rowOff>
    </xdr:to>
    <xdr:sp macro="" textlink="">
      <xdr:nvSpPr>
        <xdr:cNvPr id="553498" name="Oval 136"/>
        <xdr:cNvSpPr>
          <a:spLocks noChangeArrowheads="1"/>
        </xdr:cNvSpPr>
      </xdr:nvSpPr>
      <xdr:spPr bwMode="auto">
        <a:xfrm>
          <a:off x="3911600" y="676275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485775</xdr:colOff>
      <xdr:row>36</xdr:row>
      <xdr:rowOff>95250</xdr:rowOff>
    </xdr:from>
    <xdr:to>
      <xdr:col>4</xdr:col>
      <xdr:colOff>139493</xdr:colOff>
      <xdr:row>37</xdr:row>
      <xdr:rowOff>133350</xdr:rowOff>
    </xdr:to>
    <xdr:sp macro="" textlink="">
      <xdr:nvSpPr>
        <xdr:cNvPr id="12425" name="Text Box 137"/>
        <xdr:cNvSpPr txBox="1">
          <a:spLocks noChangeArrowheads="1"/>
        </xdr:cNvSpPr>
      </xdr:nvSpPr>
      <xdr:spPr bwMode="auto">
        <a:xfrm>
          <a:off x="3924300"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30,035</a:t>
          </a:r>
        </a:p>
      </xdr:txBody>
    </xdr:sp>
    <xdr:clientData/>
  </xdr:twoCellAnchor>
  <xdr:twoCellAnchor>
    <xdr:from>
      <xdr:col>3</xdr:col>
      <xdr:colOff>139700</xdr:colOff>
      <xdr:row>35</xdr:row>
      <xdr:rowOff>285750</xdr:rowOff>
    </xdr:from>
    <xdr:to>
      <xdr:col>3</xdr:col>
      <xdr:colOff>234950</xdr:colOff>
      <xdr:row>36</xdr:row>
      <xdr:rowOff>44450</xdr:rowOff>
    </xdr:to>
    <xdr:sp macro="" textlink="">
      <xdr:nvSpPr>
        <xdr:cNvPr id="553500" name="Oval 138"/>
        <xdr:cNvSpPr>
          <a:spLocks noChangeArrowheads="1"/>
        </xdr:cNvSpPr>
      </xdr:nvSpPr>
      <xdr:spPr bwMode="auto">
        <a:xfrm>
          <a:off x="3263900" y="67246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36</xdr:row>
      <xdr:rowOff>57150</xdr:rowOff>
    </xdr:from>
    <xdr:to>
      <xdr:col>3</xdr:col>
      <xdr:colOff>546149</xdr:colOff>
      <xdr:row>37</xdr:row>
      <xdr:rowOff>95250</xdr:rowOff>
    </xdr:to>
    <xdr:sp macro="" textlink="">
      <xdr:nvSpPr>
        <xdr:cNvPr id="12427" name="Text Box 139"/>
        <xdr:cNvSpPr txBox="1">
          <a:spLocks noChangeArrowheads="1"/>
        </xdr:cNvSpPr>
      </xdr:nvSpPr>
      <xdr:spPr bwMode="auto">
        <a:xfrm>
          <a:off x="3228975"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32,009</a:t>
          </a:r>
        </a:p>
      </xdr:txBody>
    </xdr:sp>
    <xdr:clientData/>
  </xdr:twoCellAnchor>
  <xdr:twoCellAnchor>
    <xdr:from>
      <xdr:col>2</xdr:col>
      <xdr:colOff>546100</xdr:colOff>
      <xdr:row>35</xdr:row>
      <xdr:rowOff>285750</xdr:rowOff>
    </xdr:from>
    <xdr:to>
      <xdr:col>2</xdr:col>
      <xdr:colOff>641350</xdr:colOff>
      <xdr:row>36</xdr:row>
      <xdr:rowOff>38100</xdr:rowOff>
    </xdr:to>
    <xdr:sp macro="" textlink="">
      <xdr:nvSpPr>
        <xdr:cNvPr id="553502" name="Oval 140"/>
        <xdr:cNvSpPr>
          <a:spLocks noChangeArrowheads="1"/>
        </xdr:cNvSpPr>
      </xdr:nvSpPr>
      <xdr:spPr bwMode="auto">
        <a:xfrm>
          <a:off x="2628900" y="6724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36</xdr:row>
      <xdr:rowOff>57150</xdr:rowOff>
    </xdr:from>
    <xdr:to>
      <xdr:col>2</xdr:col>
      <xdr:colOff>936625</xdr:colOff>
      <xdr:row>37</xdr:row>
      <xdr:rowOff>95250</xdr:rowOff>
    </xdr:to>
    <xdr:sp macro="" textlink="">
      <xdr:nvSpPr>
        <xdr:cNvPr id="12429" name="Text Box 141"/>
        <xdr:cNvSpPr txBox="1">
          <a:spLocks noChangeArrowheads="1"/>
        </xdr:cNvSpPr>
      </xdr:nvSpPr>
      <xdr:spPr bwMode="auto">
        <a:xfrm>
          <a:off x="2524125"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32,177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497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49781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49781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497814"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497815"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49781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92007</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133394</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781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857275</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206375</xdr:colOff>
      <xdr:row>1</xdr:row>
      <xdr:rowOff>76200</xdr:rowOff>
    </xdr:from>
    <xdr:to>
      <xdr:col>15</xdr:col>
      <xdr:colOff>628654</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0</xdr:col>
      <xdr:colOff>428625</xdr:colOff>
      <xdr:row>4</xdr:row>
      <xdr:rowOff>0</xdr:rowOff>
    </xdr:from>
    <xdr:to>
      <xdr:col>3</xdr:col>
      <xdr:colOff>676252</xdr:colOff>
      <xdr:row>6</xdr:row>
      <xdr:rowOff>60329</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700"/>
            </a:lnSpc>
          </a:pPr>
          <a:r>
            <a:rPr lang="ja-JP" altLang="en-US" sz="1400" b="0" i="0" baseline="0">
              <a:solidFill>
                <a:sysClr val="windowText" lastClr="000000"/>
              </a:solidFill>
              <a:latin typeface="+mn-lt"/>
              <a:ea typeface="+mn-ea"/>
              <a:cs typeface="+mn-cs"/>
            </a:rPr>
            <a:t>平成２３年度は決算剰余金を財政調整基金へ積立をおこなわず、平成２３年６月新設の４基金（その他特定目的基金）へ</a:t>
          </a:r>
          <a:r>
            <a:rPr lang="en-US" altLang="ja-JP" sz="1400" b="0" i="0" baseline="0">
              <a:solidFill>
                <a:sysClr val="windowText" lastClr="000000"/>
              </a:solidFill>
              <a:latin typeface="+mn-lt"/>
              <a:ea typeface="+mn-ea"/>
              <a:cs typeface="+mn-cs"/>
            </a:rPr>
            <a:t>1,000,000</a:t>
          </a:r>
          <a:r>
            <a:rPr lang="ja-JP" altLang="en-US" sz="1400" b="0" i="0" baseline="0">
              <a:solidFill>
                <a:sysClr val="windowText" lastClr="000000"/>
              </a:solidFill>
              <a:latin typeface="+mn-lt"/>
              <a:ea typeface="+mn-ea"/>
              <a:cs typeface="+mn-cs"/>
            </a:rPr>
            <a:t>千円積立をおこなったため、標準財政規模比はほぼ昨年度並みとなり、実質単年度収支もマイナスに転じた。</a:t>
          </a:r>
          <a:endParaRPr lang="en-US" altLang="ja-JP" sz="1400" b="0" i="0" baseline="0">
            <a:solidFill>
              <a:sysClr val="windowText" lastClr="000000"/>
            </a:solidFill>
            <a:latin typeface="+mn-lt"/>
            <a:ea typeface="+mn-ea"/>
            <a:cs typeface="+mn-cs"/>
          </a:endParaRPr>
        </a:p>
        <a:p>
          <a:pPr rtl="0">
            <a:lnSpc>
              <a:spcPts val="1600"/>
            </a:lnSpc>
          </a:pPr>
          <a:r>
            <a:rPr lang="ja-JP" altLang="ja-JP" sz="1400" b="0" i="0" baseline="0">
              <a:solidFill>
                <a:sysClr val="windowText" lastClr="000000"/>
              </a:solidFill>
              <a:latin typeface="+mn-lt"/>
              <a:ea typeface="+mn-ea"/>
              <a:cs typeface="+mn-cs"/>
            </a:rPr>
            <a:t>合併特例措置の終了により平成２７年度より普通交付税が段階的に削減される。更なる財源不足が見込まれるため、財政調整基金の取り崩し</a:t>
          </a:r>
          <a:r>
            <a:rPr lang="ja-JP" altLang="en-US" sz="1400" b="0" i="0" baseline="0">
              <a:solidFill>
                <a:sysClr val="windowText" lastClr="000000"/>
              </a:solidFill>
              <a:latin typeface="+mn-lt"/>
              <a:ea typeface="+mn-ea"/>
              <a:cs typeface="+mn-cs"/>
            </a:rPr>
            <a:t>等</a:t>
          </a:r>
          <a:r>
            <a:rPr lang="ja-JP" altLang="ja-JP" sz="1400" b="0" i="0" baseline="0">
              <a:solidFill>
                <a:sysClr val="windowText" lastClr="000000"/>
              </a:solidFill>
              <a:latin typeface="+mn-lt"/>
              <a:ea typeface="+mn-ea"/>
              <a:cs typeface="+mn-cs"/>
            </a:rPr>
            <a:t>により残高は減少する見込であり、今後もより一層の歳出削減・歳入確保対策を推進する必要がある。</a:t>
          </a:r>
          <a:endParaRPr lang="ja-JP"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15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1530"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838277</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666738</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158808</xdr:colOff>
      <xdr:row>3</xdr:row>
      <xdr:rowOff>60421</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955658</xdr:colOff>
      <xdr:row>3</xdr:row>
      <xdr:rowOff>60421</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editAs="oneCell">
    <xdr:from>
      <xdr:col>1</xdr:col>
      <xdr:colOff>0</xdr:colOff>
      <xdr:row>3</xdr:row>
      <xdr:rowOff>28575</xdr:rowOff>
    </xdr:from>
    <xdr:to>
      <xdr:col>4</xdr:col>
      <xdr:colOff>838113</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777871</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600"/>
            </a:lnSpc>
          </a:pPr>
          <a:r>
            <a:rPr lang="ja-JP" altLang="ja-JP" sz="1400" b="0" i="0" baseline="0">
              <a:solidFill>
                <a:sysClr val="windowText" lastClr="000000"/>
              </a:solidFill>
              <a:latin typeface="+mn-lt"/>
              <a:ea typeface="+mn-ea"/>
              <a:cs typeface="+mn-cs"/>
            </a:rPr>
            <a:t>いずれの会計も赤字の発生はなく、黒字額についても平成２０年度以降は増加傾向にある。</a:t>
          </a:r>
          <a:endParaRPr lang="ja-JP" altLang="ja-JP" sz="1400">
            <a:solidFill>
              <a:sysClr val="windowText" lastClr="000000"/>
            </a:solidFill>
          </a:endParaRPr>
        </a:p>
        <a:p>
          <a:pPr rtl="0">
            <a:lnSpc>
              <a:spcPts val="1600"/>
            </a:lnSpc>
          </a:pPr>
          <a:r>
            <a:rPr lang="ja-JP" altLang="ja-JP" sz="1400" b="0" i="0" baseline="0">
              <a:solidFill>
                <a:sysClr val="windowText" lastClr="000000"/>
              </a:solidFill>
              <a:latin typeface="+mn-lt"/>
              <a:ea typeface="+mn-ea"/>
              <a:cs typeface="+mn-cs"/>
            </a:rPr>
            <a:t>特に黒字の多くを占める一般会計では、効率的な行財政運営により徹底した歳入確保を図っている。</a:t>
          </a:r>
          <a:endParaRPr lang="ja-JP" altLang="ja-JP" sz="1400">
            <a:solidFill>
              <a:sysClr val="windowText" lastClr="000000"/>
            </a:solidFill>
          </a:endParaRPr>
        </a:p>
        <a:p>
          <a:pPr rtl="0">
            <a:lnSpc>
              <a:spcPts val="1600"/>
            </a:lnSpc>
          </a:pPr>
          <a:r>
            <a:rPr lang="ja-JP" altLang="ja-JP" sz="1400" b="0" i="0" baseline="0">
              <a:solidFill>
                <a:sysClr val="windowText" lastClr="000000"/>
              </a:solidFill>
              <a:latin typeface="+mn-lt"/>
              <a:ea typeface="+mn-ea"/>
              <a:cs typeface="+mn-cs"/>
            </a:rPr>
            <a:t>病院事業会計についても「井原市病院事業改革プラン」（平成２１～２５年度）を策定し、健全経営へ向けて取り組んでいる最中であり、一定の成果が見え始めている。</a:t>
          </a:r>
          <a:endParaRPr lang="ja-JP" altLang="ja-JP" sz="1400">
            <a:solidFill>
              <a:sysClr val="windowText" lastClr="000000"/>
            </a:solidFill>
          </a:endParaRPr>
        </a:p>
      </xdr:txBody>
    </xdr:sp>
    <xdr:clientData/>
  </xdr:twoCellAnchor>
  <xdr:twoCellAnchor>
    <xdr:from>
      <xdr:col>1</xdr:col>
      <xdr:colOff>0</xdr:colOff>
      <xdr:row>32</xdr:row>
      <xdr:rowOff>0</xdr:rowOff>
    </xdr:from>
    <xdr:to>
      <xdr:col>5</xdr:col>
      <xdr:colOff>3207</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1539"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1540"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1541"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1542"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1543"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1544"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1545"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1546"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1547"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1548"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631818</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339769</xdr:colOff>
      <xdr:row>3</xdr:row>
      <xdr:rowOff>130179</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171473</xdr:colOff>
      <xdr:row>3</xdr:row>
      <xdr:rowOff>130179</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475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475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475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475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475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475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476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476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476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4763"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4764"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476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142877</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476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400"/>
            </a:lnSpc>
          </a:pPr>
          <a:r>
            <a:rPr lang="ja-JP" altLang="ja-JP" sz="1400" b="0" i="0" baseline="0">
              <a:solidFill>
                <a:sysClr val="windowText" lastClr="000000"/>
              </a:solidFill>
              <a:latin typeface="+mn-lt"/>
              <a:ea typeface="+mn-ea"/>
              <a:cs typeface="+mn-cs"/>
            </a:rPr>
            <a:t>近年の交付税算入率の高い地方債が残り、算入率の低い地方債の償還が終了してきていることから、算入公債費等が増加傾向にある。しかし、合併特例債や臨時財政対策債の元金の償還の開始により元利償還金が増加し、公営企業の元利償還金に対する繰入金も年々増加している。また、普通交付税の合併特例措置の終了にともなう減額により、標準財政規模も減少するため、実質公債費比率は今後上昇することが見込まれる。</a:t>
          </a:r>
          <a:endParaRPr lang="ja-JP" altLang="ja-JP" sz="14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09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099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099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099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099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099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099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099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099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099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100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100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100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100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100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100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700"/>
            </a:lnSpc>
          </a:pPr>
          <a:r>
            <a:rPr lang="ja-JP" altLang="en-US" sz="1400" b="0" i="0" baseline="0">
              <a:solidFill>
                <a:sysClr val="windowText" lastClr="000000"/>
              </a:solidFill>
              <a:latin typeface="+mn-lt"/>
              <a:ea typeface="+mn-ea"/>
              <a:cs typeface="+mn-cs"/>
            </a:rPr>
            <a:t>地方債の発行額が一時的に増加したこと、また</a:t>
          </a:r>
          <a:r>
            <a:rPr lang="ja-JP" altLang="ja-JP" sz="1400" b="0" i="0" baseline="0">
              <a:solidFill>
                <a:sysClr val="windowText" lastClr="000000"/>
              </a:solidFill>
              <a:latin typeface="+mn-lt"/>
              <a:ea typeface="+mn-ea"/>
              <a:cs typeface="+mn-cs"/>
            </a:rPr>
            <a:t>公営企業債等繰入見込額は年々増加傾向にある</a:t>
          </a:r>
          <a:r>
            <a:rPr lang="ja-JP" altLang="en-US" sz="1400" b="0" i="0" baseline="0">
              <a:solidFill>
                <a:sysClr val="windowText" lastClr="000000"/>
              </a:solidFill>
              <a:latin typeface="+mn-lt"/>
              <a:ea typeface="+mn-ea"/>
              <a:cs typeface="+mn-cs"/>
            </a:rPr>
            <a:t>ことを受け</a:t>
          </a:r>
          <a:r>
            <a:rPr lang="ja-JP" altLang="ja-JP" sz="1400" b="0" i="0" baseline="0">
              <a:solidFill>
                <a:sysClr val="windowText" lastClr="000000"/>
              </a:solidFill>
              <a:latin typeface="+mn-lt"/>
              <a:ea typeface="+mn-ea"/>
              <a:cs typeface="+mn-cs"/>
            </a:rPr>
            <a:t>、</a:t>
          </a:r>
          <a:r>
            <a:rPr lang="ja-JP" altLang="en-US" sz="1400" b="0" i="0" baseline="0">
              <a:solidFill>
                <a:sysClr val="windowText" lastClr="000000"/>
              </a:solidFill>
              <a:latin typeface="+mn-lt"/>
              <a:ea typeface="+mn-ea"/>
              <a:cs typeface="+mn-cs"/>
            </a:rPr>
            <a:t>平成２３年度の</a:t>
          </a:r>
          <a:r>
            <a:rPr lang="ja-JP" altLang="ja-JP" sz="1400" b="0" i="0" baseline="0">
              <a:solidFill>
                <a:sysClr val="windowText" lastClr="000000"/>
              </a:solidFill>
              <a:latin typeface="+mn-lt"/>
              <a:ea typeface="+mn-ea"/>
              <a:cs typeface="+mn-cs"/>
            </a:rPr>
            <a:t>将来負担額</a:t>
          </a:r>
          <a:r>
            <a:rPr lang="ja-JP" altLang="en-US" sz="1400" b="0" i="0" baseline="0">
              <a:solidFill>
                <a:sysClr val="windowText" lastClr="000000"/>
              </a:solidFill>
              <a:latin typeface="+mn-lt"/>
              <a:ea typeface="+mn-ea"/>
              <a:cs typeface="+mn-cs"/>
            </a:rPr>
            <a:t>は微増</a:t>
          </a:r>
          <a:r>
            <a:rPr lang="ja-JP" altLang="ja-JP" sz="1400" b="0" i="0" baseline="0">
              <a:solidFill>
                <a:sysClr val="windowText" lastClr="000000"/>
              </a:solidFill>
              <a:latin typeface="+mn-lt"/>
              <a:ea typeface="+mn-ea"/>
              <a:cs typeface="+mn-cs"/>
            </a:rPr>
            <a:t>し</a:t>
          </a:r>
          <a:r>
            <a:rPr lang="ja-JP" altLang="en-US" sz="1400" b="0" i="0" baseline="0">
              <a:solidFill>
                <a:sysClr val="windowText" lastClr="000000"/>
              </a:solidFill>
              <a:latin typeface="+mn-lt"/>
              <a:ea typeface="+mn-ea"/>
              <a:cs typeface="+mn-cs"/>
            </a:rPr>
            <a:t>た</a:t>
          </a:r>
          <a:r>
            <a:rPr lang="ja-JP" altLang="ja-JP" sz="1400" b="0" i="0" baseline="0">
              <a:solidFill>
                <a:sysClr val="windowText" lastClr="000000"/>
              </a:solidFill>
              <a:latin typeface="+mn-lt"/>
              <a:ea typeface="+mn-ea"/>
              <a:cs typeface="+mn-cs"/>
            </a:rPr>
            <a:t>。一方、充当可</a:t>
          </a:r>
          <a:r>
            <a:rPr lang="ja-JP" altLang="en-US" sz="1400" b="0" i="0" baseline="0">
              <a:solidFill>
                <a:sysClr val="windowText" lastClr="000000"/>
              </a:solidFill>
              <a:latin typeface="+mn-lt"/>
              <a:ea typeface="+mn-ea"/>
              <a:cs typeface="+mn-cs"/>
            </a:rPr>
            <a:t>能財</a:t>
          </a:r>
          <a:r>
            <a:rPr lang="ja-JP" altLang="ja-JP" sz="1400" b="0" i="0" baseline="0">
              <a:solidFill>
                <a:sysClr val="windowText" lastClr="000000"/>
              </a:solidFill>
              <a:latin typeface="+mn-lt"/>
              <a:ea typeface="+mn-ea"/>
              <a:cs typeface="+mn-cs"/>
            </a:rPr>
            <a:t>源等については、</a:t>
          </a:r>
          <a:r>
            <a:rPr lang="ja-JP" altLang="en-US" sz="1400" b="0" i="0" baseline="0">
              <a:solidFill>
                <a:sysClr val="windowText" lastClr="000000"/>
              </a:solidFill>
              <a:latin typeface="+mn-lt"/>
              <a:ea typeface="+mn-ea"/>
              <a:cs typeface="+mn-cs"/>
            </a:rPr>
            <a:t>新設</a:t>
          </a:r>
          <a:r>
            <a:rPr lang="en-US" altLang="ja-JP" sz="1400" b="0" i="0" baseline="0">
              <a:solidFill>
                <a:sysClr val="windowText" lastClr="000000"/>
              </a:solidFill>
              <a:latin typeface="+mn-lt"/>
              <a:ea typeface="+mn-ea"/>
              <a:cs typeface="+mn-cs"/>
            </a:rPr>
            <a:t>4</a:t>
          </a:r>
          <a:r>
            <a:rPr lang="ja-JP" altLang="ja-JP" sz="1400" b="0" i="0" baseline="0">
              <a:solidFill>
                <a:sysClr val="windowText" lastClr="000000"/>
              </a:solidFill>
              <a:latin typeface="+mn-lt"/>
              <a:ea typeface="+mn-ea"/>
              <a:cs typeface="+mn-cs"/>
            </a:rPr>
            <a:t>基金への積立などにより、充当可能基金は増加し</a:t>
          </a:r>
          <a:r>
            <a:rPr lang="ja-JP" altLang="en-US" sz="1400" b="0" i="0" baseline="0">
              <a:solidFill>
                <a:sysClr val="windowText" lastClr="000000"/>
              </a:solidFill>
              <a:latin typeface="+mn-lt"/>
              <a:ea typeface="+mn-ea"/>
              <a:cs typeface="+mn-cs"/>
            </a:rPr>
            <a:t>た</a:t>
          </a:r>
          <a:r>
            <a:rPr lang="ja-JP" altLang="ja-JP" sz="1400" b="0" i="0" baseline="0">
              <a:solidFill>
                <a:sysClr val="windowText" lastClr="000000"/>
              </a:solidFill>
              <a:latin typeface="+mn-lt"/>
              <a:ea typeface="+mn-ea"/>
              <a:cs typeface="+mn-cs"/>
            </a:rPr>
            <a:t>。また近年の交付税算入率の高い地方債が残り、算入率の低い地方債の償還が終了していることから、基準財政需要額算入見込額も増加傾向にある。よって将来負担額</a:t>
          </a:r>
          <a:r>
            <a:rPr lang="ja-JP" altLang="en-US" sz="1400" b="0" i="0" baseline="0">
              <a:solidFill>
                <a:sysClr val="windowText" lastClr="000000"/>
              </a:solidFill>
              <a:latin typeface="+mn-lt"/>
              <a:ea typeface="+mn-ea"/>
              <a:cs typeface="+mn-cs"/>
            </a:rPr>
            <a:t>は微増</a:t>
          </a:r>
          <a:r>
            <a:rPr lang="ja-JP" altLang="ja-JP" sz="1400" b="0" i="0" baseline="0">
              <a:solidFill>
                <a:sysClr val="windowText" lastClr="000000"/>
              </a:solidFill>
              <a:latin typeface="+mn-lt"/>
              <a:ea typeface="+mn-ea"/>
              <a:cs typeface="+mn-cs"/>
            </a:rPr>
            <a:t>し</a:t>
          </a:r>
          <a:r>
            <a:rPr lang="ja-JP" altLang="en-US" sz="1400" b="0" i="0" baseline="0">
              <a:solidFill>
                <a:sysClr val="windowText" lastClr="000000"/>
              </a:solidFill>
              <a:latin typeface="+mn-lt"/>
              <a:ea typeface="+mn-ea"/>
              <a:cs typeface="+mn-cs"/>
            </a:rPr>
            <a:t>たものの</a:t>
          </a:r>
          <a:r>
            <a:rPr lang="ja-JP" altLang="ja-JP" sz="1400" b="0" i="0" baseline="0">
              <a:solidFill>
                <a:sysClr val="windowText" lastClr="000000"/>
              </a:solidFill>
              <a:latin typeface="+mn-lt"/>
              <a:ea typeface="+mn-ea"/>
              <a:cs typeface="+mn-cs"/>
            </a:rPr>
            <a:t>充当可能財源等</a:t>
          </a:r>
          <a:r>
            <a:rPr lang="ja-JP" altLang="en-US" sz="1400" b="0" i="0" baseline="0">
              <a:solidFill>
                <a:sysClr val="windowText" lastClr="000000"/>
              </a:solidFill>
              <a:latin typeface="+mn-lt"/>
              <a:ea typeface="+mn-ea"/>
              <a:cs typeface="+mn-cs"/>
            </a:rPr>
            <a:t>も大幅な</a:t>
          </a:r>
          <a:r>
            <a:rPr lang="ja-JP" altLang="ja-JP" sz="1400" b="0" i="0" baseline="0">
              <a:solidFill>
                <a:sysClr val="windowText" lastClr="000000"/>
              </a:solidFill>
              <a:latin typeface="+mn-lt"/>
              <a:ea typeface="+mn-ea"/>
              <a:cs typeface="+mn-cs"/>
            </a:rPr>
            <a:t>増加傾向にあることから、将来負担比率は順調に下がってきている。</a:t>
          </a:r>
          <a:endParaRPr lang="ja-JP" altLang="ja-JP" sz="1400">
            <a:solidFill>
              <a:sysClr val="windowText" lastClr="000000"/>
            </a:solidFill>
          </a:endParaRPr>
        </a:p>
        <a:p>
          <a:pPr rtl="0">
            <a:lnSpc>
              <a:spcPts val="1500"/>
            </a:lnSpc>
          </a:pPr>
          <a:r>
            <a:rPr lang="ja-JP" altLang="ja-JP" sz="1400" b="0" i="0" baseline="0">
              <a:solidFill>
                <a:sysClr val="windowText" lastClr="000000"/>
              </a:solidFill>
              <a:latin typeface="+mn-lt"/>
              <a:ea typeface="+mn-ea"/>
              <a:cs typeface="+mn-cs"/>
            </a:rPr>
            <a:t>今後についても地方債の発行を抑制し交付税算入率の高い有利な地方債の借入をおこなうことで、将来負担比率の抑制を図る。</a:t>
          </a:r>
          <a:endParaRPr lang="ja-JP"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AY18" sqref="AY18:BM18"/>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137</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139</v>
      </c>
      <c r="C3" s="514"/>
      <c r="D3" s="514"/>
      <c r="E3" s="515"/>
      <c r="F3" s="515"/>
      <c r="G3" s="515"/>
      <c r="H3" s="515"/>
      <c r="I3" s="515"/>
      <c r="J3" s="515"/>
      <c r="K3" s="515"/>
      <c r="L3" s="515" t="s">
        <v>140</v>
      </c>
      <c r="M3" s="515"/>
      <c r="N3" s="515"/>
      <c r="O3" s="515"/>
      <c r="P3" s="515"/>
      <c r="Q3" s="515"/>
      <c r="R3" s="519"/>
      <c r="S3" s="519"/>
      <c r="T3" s="519"/>
      <c r="U3" s="519"/>
      <c r="V3" s="520"/>
      <c r="W3" s="477" t="s">
        <v>141</v>
      </c>
      <c r="X3" s="478"/>
      <c r="Y3" s="478"/>
      <c r="Z3" s="478"/>
      <c r="AA3" s="478"/>
      <c r="AB3" s="514"/>
      <c r="AC3" s="519" t="s">
        <v>142</v>
      </c>
      <c r="AD3" s="478"/>
      <c r="AE3" s="478"/>
      <c r="AF3" s="478"/>
      <c r="AG3" s="478"/>
      <c r="AH3" s="478"/>
      <c r="AI3" s="478"/>
      <c r="AJ3" s="478"/>
      <c r="AK3" s="478"/>
      <c r="AL3" s="479"/>
      <c r="AM3" s="477" t="s">
        <v>143</v>
      </c>
      <c r="AN3" s="478"/>
      <c r="AO3" s="478"/>
      <c r="AP3" s="478"/>
      <c r="AQ3" s="478"/>
      <c r="AR3" s="478"/>
      <c r="AS3" s="478"/>
      <c r="AT3" s="478"/>
      <c r="AU3" s="478"/>
      <c r="AV3" s="478"/>
      <c r="AW3" s="478"/>
      <c r="AX3" s="479"/>
      <c r="AY3" s="475" t="s">
        <v>90</v>
      </c>
      <c r="AZ3" s="476"/>
      <c r="BA3" s="476"/>
      <c r="BB3" s="476"/>
      <c r="BC3" s="476"/>
      <c r="BD3" s="476"/>
      <c r="BE3" s="476"/>
      <c r="BF3" s="476"/>
      <c r="BG3" s="476"/>
      <c r="BH3" s="476"/>
      <c r="BI3" s="476"/>
      <c r="BJ3" s="476"/>
      <c r="BK3" s="476"/>
      <c r="BL3" s="476"/>
      <c r="BM3" s="511"/>
      <c r="BN3" s="477" t="s">
        <v>144</v>
      </c>
      <c r="BO3" s="478"/>
      <c r="BP3" s="478"/>
      <c r="BQ3" s="478"/>
      <c r="BR3" s="478"/>
      <c r="BS3" s="478"/>
      <c r="BT3" s="478"/>
      <c r="BU3" s="479"/>
      <c r="BV3" s="477" t="s">
        <v>145</v>
      </c>
      <c r="BW3" s="478"/>
      <c r="BX3" s="478"/>
      <c r="BY3" s="478"/>
      <c r="BZ3" s="478"/>
      <c r="CA3" s="478"/>
      <c r="CB3" s="478"/>
      <c r="CC3" s="479"/>
      <c r="CD3" s="475" t="s">
        <v>90</v>
      </c>
      <c r="CE3" s="476"/>
      <c r="CF3" s="476"/>
      <c r="CG3" s="476"/>
      <c r="CH3" s="476"/>
      <c r="CI3" s="476"/>
      <c r="CJ3" s="476"/>
      <c r="CK3" s="476"/>
      <c r="CL3" s="476"/>
      <c r="CM3" s="476"/>
      <c r="CN3" s="476"/>
      <c r="CO3" s="476"/>
      <c r="CP3" s="476"/>
      <c r="CQ3" s="476"/>
      <c r="CR3" s="476"/>
      <c r="CS3" s="511"/>
      <c r="CT3" s="477" t="s">
        <v>146</v>
      </c>
      <c r="CU3" s="478"/>
      <c r="CV3" s="478"/>
      <c r="CW3" s="478"/>
      <c r="CX3" s="478"/>
      <c r="CY3" s="478"/>
      <c r="CZ3" s="478"/>
      <c r="DA3" s="479"/>
      <c r="DB3" s="477" t="s">
        <v>147</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148</v>
      </c>
      <c r="AZ4" s="371"/>
      <c r="BA4" s="371"/>
      <c r="BB4" s="371"/>
      <c r="BC4" s="371"/>
      <c r="BD4" s="371"/>
      <c r="BE4" s="371"/>
      <c r="BF4" s="371"/>
      <c r="BG4" s="371"/>
      <c r="BH4" s="371"/>
      <c r="BI4" s="371"/>
      <c r="BJ4" s="371"/>
      <c r="BK4" s="371"/>
      <c r="BL4" s="371"/>
      <c r="BM4" s="372"/>
      <c r="BN4" s="382">
        <v>22376301</v>
      </c>
      <c r="BO4" s="383"/>
      <c r="BP4" s="383"/>
      <c r="BQ4" s="383"/>
      <c r="BR4" s="383"/>
      <c r="BS4" s="383"/>
      <c r="BT4" s="383"/>
      <c r="BU4" s="384"/>
      <c r="BV4" s="382">
        <v>21283253</v>
      </c>
      <c r="BW4" s="383"/>
      <c r="BX4" s="383"/>
      <c r="BY4" s="383"/>
      <c r="BZ4" s="383"/>
      <c r="CA4" s="383"/>
      <c r="CB4" s="383"/>
      <c r="CC4" s="384"/>
      <c r="CD4" s="508" t="s">
        <v>149</v>
      </c>
      <c r="CE4" s="509"/>
      <c r="CF4" s="509"/>
      <c r="CG4" s="509"/>
      <c r="CH4" s="509"/>
      <c r="CI4" s="509"/>
      <c r="CJ4" s="509"/>
      <c r="CK4" s="509"/>
      <c r="CL4" s="509"/>
      <c r="CM4" s="509"/>
      <c r="CN4" s="509"/>
      <c r="CO4" s="509"/>
      <c r="CP4" s="509"/>
      <c r="CQ4" s="509"/>
      <c r="CR4" s="509"/>
      <c r="CS4" s="510"/>
      <c r="CT4" s="505">
        <v>13.2</v>
      </c>
      <c r="CU4" s="506"/>
      <c r="CV4" s="506"/>
      <c r="CW4" s="506"/>
      <c r="CX4" s="506"/>
      <c r="CY4" s="506"/>
      <c r="CZ4" s="506"/>
      <c r="DA4" s="507"/>
      <c r="DB4" s="505">
        <v>13.8</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150</v>
      </c>
      <c r="AN5" s="365"/>
      <c r="AO5" s="365"/>
      <c r="AP5" s="365"/>
      <c r="AQ5" s="365"/>
      <c r="AR5" s="365"/>
      <c r="AS5" s="365"/>
      <c r="AT5" s="366"/>
      <c r="AU5" s="446" t="s">
        <v>151</v>
      </c>
      <c r="AV5" s="447"/>
      <c r="AW5" s="447"/>
      <c r="AX5" s="447"/>
      <c r="AY5" s="341" t="s">
        <v>152</v>
      </c>
      <c r="AZ5" s="342"/>
      <c r="BA5" s="342"/>
      <c r="BB5" s="342"/>
      <c r="BC5" s="342"/>
      <c r="BD5" s="342"/>
      <c r="BE5" s="342"/>
      <c r="BF5" s="342"/>
      <c r="BG5" s="342"/>
      <c r="BH5" s="342"/>
      <c r="BI5" s="342"/>
      <c r="BJ5" s="342"/>
      <c r="BK5" s="342"/>
      <c r="BL5" s="342"/>
      <c r="BM5" s="343"/>
      <c r="BN5" s="351">
        <v>20631686</v>
      </c>
      <c r="BO5" s="352"/>
      <c r="BP5" s="352"/>
      <c r="BQ5" s="352"/>
      <c r="BR5" s="352"/>
      <c r="BS5" s="352"/>
      <c r="BT5" s="352"/>
      <c r="BU5" s="353"/>
      <c r="BV5" s="351">
        <v>19281421</v>
      </c>
      <c r="BW5" s="352"/>
      <c r="BX5" s="352"/>
      <c r="BY5" s="352"/>
      <c r="BZ5" s="352"/>
      <c r="CA5" s="352"/>
      <c r="CB5" s="352"/>
      <c r="CC5" s="353"/>
      <c r="CD5" s="399" t="s">
        <v>153</v>
      </c>
      <c r="CE5" s="400"/>
      <c r="CF5" s="400"/>
      <c r="CG5" s="400"/>
      <c r="CH5" s="400"/>
      <c r="CI5" s="400"/>
      <c r="CJ5" s="400"/>
      <c r="CK5" s="400"/>
      <c r="CL5" s="400"/>
      <c r="CM5" s="400"/>
      <c r="CN5" s="400"/>
      <c r="CO5" s="400"/>
      <c r="CP5" s="400"/>
      <c r="CQ5" s="400"/>
      <c r="CR5" s="400"/>
      <c r="CS5" s="401"/>
      <c r="CT5" s="357">
        <v>89.2</v>
      </c>
      <c r="CU5" s="358"/>
      <c r="CV5" s="358"/>
      <c r="CW5" s="358"/>
      <c r="CX5" s="358"/>
      <c r="CY5" s="358"/>
      <c r="CZ5" s="358"/>
      <c r="DA5" s="359"/>
      <c r="DB5" s="357">
        <v>87.1</v>
      </c>
      <c r="DC5" s="358"/>
      <c r="DD5" s="358"/>
      <c r="DE5" s="358"/>
      <c r="DF5" s="358"/>
      <c r="DG5" s="358"/>
      <c r="DH5" s="358"/>
      <c r="DI5" s="359"/>
      <c r="DJ5" s="134"/>
      <c r="DK5" s="134"/>
      <c r="DL5" s="134"/>
      <c r="DM5" s="134"/>
      <c r="DN5" s="134"/>
      <c r="DO5" s="134"/>
    </row>
    <row r="6" spans="1:119" ht="18.75" customHeight="1" x14ac:dyDescent="0.2">
      <c r="A6" s="135"/>
      <c r="B6" s="523" t="s">
        <v>154</v>
      </c>
      <c r="C6" s="395"/>
      <c r="D6" s="395"/>
      <c r="E6" s="484"/>
      <c r="F6" s="484"/>
      <c r="G6" s="484"/>
      <c r="H6" s="484"/>
      <c r="I6" s="484"/>
      <c r="J6" s="484"/>
      <c r="K6" s="484"/>
      <c r="L6" s="484" t="s">
        <v>155</v>
      </c>
      <c r="M6" s="484"/>
      <c r="N6" s="484"/>
      <c r="O6" s="484"/>
      <c r="P6" s="484"/>
      <c r="Q6" s="484"/>
      <c r="R6" s="416"/>
      <c r="S6" s="416"/>
      <c r="T6" s="416"/>
      <c r="U6" s="416"/>
      <c r="V6" s="485"/>
      <c r="W6" s="426" t="s">
        <v>156</v>
      </c>
      <c r="X6" s="394"/>
      <c r="Y6" s="394"/>
      <c r="Z6" s="394"/>
      <c r="AA6" s="394"/>
      <c r="AB6" s="395"/>
      <c r="AC6" s="494" t="s">
        <v>157</v>
      </c>
      <c r="AD6" s="495"/>
      <c r="AE6" s="495"/>
      <c r="AF6" s="495"/>
      <c r="AG6" s="495"/>
      <c r="AH6" s="495"/>
      <c r="AI6" s="495"/>
      <c r="AJ6" s="495"/>
      <c r="AK6" s="495"/>
      <c r="AL6" s="496"/>
      <c r="AM6" s="466" t="s">
        <v>158</v>
      </c>
      <c r="AN6" s="365"/>
      <c r="AO6" s="365"/>
      <c r="AP6" s="365"/>
      <c r="AQ6" s="365"/>
      <c r="AR6" s="365"/>
      <c r="AS6" s="365"/>
      <c r="AT6" s="366"/>
      <c r="AU6" s="446" t="s">
        <v>159</v>
      </c>
      <c r="AV6" s="447"/>
      <c r="AW6" s="447"/>
      <c r="AX6" s="447"/>
      <c r="AY6" s="341" t="s">
        <v>160</v>
      </c>
      <c r="AZ6" s="342"/>
      <c r="BA6" s="342"/>
      <c r="BB6" s="342"/>
      <c r="BC6" s="342"/>
      <c r="BD6" s="342"/>
      <c r="BE6" s="342"/>
      <c r="BF6" s="342"/>
      <c r="BG6" s="342"/>
      <c r="BH6" s="342"/>
      <c r="BI6" s="342"/>
      <c r="BJ6" s="342"/>
      <c r="BK6" s="342"/>
      <c r="BL6" s="342"/>
      <c r="BM6" s="343"/>
      <c r="BN6" s="351">
        <v>1744615</v>
      </c>
      <c r="BO6" s="352"/>
      <c r="BP6" s="352"/>
      <c r="BQ6" s="352"/>
      <c r="BR6" s="352"/>
      <c r="BS6" s="352"/>
      <c r="BT6" s="352"/>
      <c r="BU6" s="353"/>
      <c r="BV6" s="351">
        <v>2001832</v>
      </c>
      <c r="BW6" s="352"/>
      <c r="BX6" s="352"/>
      <c r="BY6" s="352"/>
      <c r="BZ6" s="352"/>
      <c r="CA6" s="352"/>
      <c r="CB6" s="352"/>
      <c r="CC6" s="353"/>
      <c r="CD6" s="399" t="s">
        <v>161</v>
      </c>
      <c r="CE6" s="400"/>
      <c r="CF6" s="400"/>
      <c r="CG6" s="400"/>
      <c r="CH6" s="400"/>
      <c r="CI6" s="400"/>
      <c r="CJ6" s="400"/>
      <c r="CK6" s="400"/>
      <c r="CL6" s="400"/>
      <c r="CM6" s="400"/>
      <c r="CN6" s="400"/>
      <c r="CO6" s="400"/>
      <c r="CP6" s="400"/>
      <c r="CQ6" s="400"/>
      <c r="CR6" s="400"/>
      <c r="CS6" s="401"/>
      <c r="CT6" s="502">
        <v>95.5</v>
      </c>
      <c r="CU6" s="503"/>
      <c r="CV6" s="503"/>
      <c r="CW6" s="503"/>
      <c r="CX6" s="503"/>
      <c r="CY6" s="503"/>
      <c r="CZ6" s="503"/>
      <c r="DA6" s="504"/>
      <c r="DB6" s="502">
        <v>95.3</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162</v>
      </c>
      <c r="AN7" s="365"/>
      <c r="AO7" s="365"/>
      <c r="AP7" s="365"/>
      <c r="AQ7" s="365"/>
      <c r="AR7" s="365"/>
      <c r="AS7" s="365"/>
      <c r="AT7" s="366"/>
      <c r="AU7" s="446" t="s">
        <v>163</v>
      </c>
      <c r="AV7" s="447"/>
      <c r="AW7" s="447"/>
      <c r="AX7" s="447"/>
      <c r="AY7" s="341" t="s">
        <v>164</v>
      </c>
      <c r="AZ7" s="342"/>
      <c r="BA7" s="342"/>
      <c r="BB7" s="342"/>
      <c r="BC7" s="342"/>
      <c r="BD7" s="342"/>
      <c r="BE7" s="342"/>
      <c r="BF7" s="342"/>
      <c r="BG7" s="342"/>
      <c r="BH7" s="342"/>
      <c r="BI7" s="342"/>
      <c r="BJ7" s="342"/>
      <c r="BK7" s="342"/>
      <c r="BL7" s="342"/>
      <c r="BM7" s="343"/>
      <c r="BN7" s="351">
        <v>4045</v>
      </c>
      <c r="BO7" s="352"/>
      <c r="BP7" s="352"/>
      <c r="BQ7" s="352"/>
      <c r="BR7" s="352"/>
      <c r="BS7" s="352"/>
      <c r="BT7" s="352"/>
      <c r="BU7" s="353"/>
      <c r="BV7" s="351">
        <v>155359</v>
      </c>
      <c r="BW7" s="352"/>
      <c r="BX7" s="352"/>
      <c r="BY7" s="352"/>
      <c r="BZ7" s="352"/>
      <c r="CA7" s="352"/>
      <c r="CB7" s="352"/>
      <c r="CC7" s="353"/>
      <c r="CD7" s="399" t="s">
        <v>165</v>
      </c>
      <c r="CE7" s="400"/>
      <c r="CF7" s="400"/>
      <c r="CG7" s="400"/>
      <c r="CH7" s="400"/>
      <c r="CI7" s="400"/>
      <c r="CJ7" s="400"/>
      <c r="CK7" s="400"/>
      <c r="CL7" s="400"/>
      <c r="CM7" s="400"/>
      <c r="CN7" s="400"/>
      <c r="CO7" s="400"/>
      <c r="CP7" s="400"/>
      <c r="CQ7" s="400"/>
      <c r="CR7" s="400"/>
      <c r="CS7" s="401"/>
      <c r="CT7" s="351">
        <v>13188422</v>
      </c>
      <c r="CU7" s="352"/>
      <c r="CV7" s="352"/>
      <c r="CW7" s="352"/>
      <c r="CX7" s="352"/>
      <c r="CY7" s="352"/>
      <c r="CZ7" s="352"/>
      <c r="DA7" s="353"/>
      <c r="DB7" s="351">
        <v>13399374</v>
      </c>
      <c r="DC7" s="352"/>
      <c r="DD7" s="352"/>
      <c r="DE7" s="352"/>
      <c r="DF7" s="352"/>
      <c r="DG7" s="352"/>
      <c r="DH7" s="352"/>
      <c r="DI7" s="353"/>
      <c r="DJ7" s="134"/>
      <c r="DK7" s="134"/>
      <c r="DL7" s="134"/>
      <c r="DM7" s="134"/>
      <c r="DN7" s="134"/>
      <c r="DO7" s="134"/>
    </row>
    <row r="8" spans="1:119" ht="18.75" customHeight="1" thickBot="1" x14ac:dyDescent="0.25">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166</v>
      </c>
      <c r="AN8" s="365"/>
      <c r="AO8" s="365"/>
      <c r="AP8" s="365"/>
      <c r="AQ8" s="365"/>
      <c r="AR8" s="365"/>
      <c r="AS8" s="365"/>
      <c r="AT8" s="366"/>
      <c r="AU8" s="446" t="s">
        <v>163</v>
      </c>
      <c r="AV8" s="447"/>
      <c r="AW8" s="447"/>
      <c r="AX8" s="447"/>
      <c r="AY8" s="341" t="s">
        <v>167</v>
      </c>
      <c r="AZ8" s="342"/>
      <c r="BA8" s="342"/>
      <c r="BB8" s="342"/>
      <c r="BC8" s="342"/>
      <c r="BD8" s="342"/>
      <c r="BE8" s="342"/>
      <c r="BF8" s="342"/>
      <c r="BG8" s="342"/>
      <c r="BH8" s="342"/>
      <c r="BI8" s="342"/>
      <c r="BJ8" s="342"/>
      <c r="BK8" s="342"/>
      <c r="BL8" s="342"/>
      <c r="BM8" s="343"/>
      <c r="BN8" s="351">
        <v>1740570</v>
      </c>
      <c r="BO8" s="352"/>
      <c r="BP8" s="352"/>
      <c r="BQ8" s="352"/>
      <c r="BR8" s="352"/>
      <c r="BS8" s="352"/>
      <c r="BT8" s="352"/>
      <c r="BU8" s="353"/>
      <c r="BV8" s="351">
        <v>1846473</v>
      </c>
      <c r="BW8" s="352"/>
      <c r="BX8" s="352"/>
      <c r="BY8" s="352"/>
      <c r="BZ8" s="352"/>
      <c r="CA8" s="352"/>
      <c r="CB8" s="352"/>
      <c r="CC8" s="353"/>
      <c r="CD8" s="399" t="s">
        <v>168</v>
      </c>
      <c r="CE8" s="400"/>
      <c r="CF8" s="400"/>
      <c r="CG8" s="400"/>
      <c r="CH8" s="400"/>
      <c r="CI8" s="400"/>
      <c r="CJ8" s="400"/>
      <c r="CK8" s="400"/>
      <c r="CL8" s="400"/>
      <c r="CM8" s="400"/>
      <c r="CN8" s="400"/>
      <c r="CO8" s="400"/>
      <c r="CP8" s="400"/>
      <c r="CQ8" s="400"/>
      <c r="CR8" s="400"/>
      <c r="CS8" s="401"/>
      <c r="CT8" s="469">
        <v>0.41</v>
      </c>
      <c r="CU8" s="470"/>
      <c r="CV8" s="470"/>
      <c r="CW8" s="470"/>
      <c r="CX8" s="470"/>
      <c r="CY8" s="470"/>
      <c r="CZ8" s="470"/>
      <c r="DA8" s="471"/>
      <c r="DB8" s="469">
        <v>0.43</v>
      </c>
      <c r="DC8" s="470"/>
      <c r="DD8" s="470"/>
      <c r="DE8" s="470"/>
      <c r="DF8" s="470"/>
      <c r="DG8" s="470"/>
      <c r="DH8" s="470"/>
      <c r="DI8" s="471"/>
      <c r="DJ8" s="134"/>
      <c r="DK8" s="134"/>
      <c r="DL8" s="134"/>
      <c r="DM8" s="134"/>
      <c r="DN8" s="134"/>
      <c r="DO8" s="134"/>
    </row>
    <row r="9" spans="1:119" ht="18.75" customHeight="1" thickBot="1" x14ac:dyDescent="0.25">
      <c r="A9" s="135"/>
      <c r="B9" s="475" t="s">
        <v>169</v>
      </c>
      <c r="C9" s="476"/>
      <c r="D9" s="476"/>
      <c r="E9" s="476"/>
      <c r="F9" s="476"/>
      <c r="G9" s="476"/>
      <c r="H9" s="476"/>
      <c r="I9" s="476"/>
      <c r="J9" s="476"/>
      <c r="K9" s="440"/>
      <c r="L9" s="463" t="s">
        <v>170</v>
      </c>
      <c r="M9" s="464"/>
      <c r="N9" s="464"/>
      <c r="O9" s="464"/>
      <c r="P9" s="464"/>
      <c r="Q9" s="465"/>
      <c r="R9" s="448">
        <v>43927</v>
      </c>
      <c r="S9" s="449"/>
      <c r="T9" s="449"/>
      <c r="U9" s="449"/>
      <c r="V9" s="450"/>
      <c r="W9" s="477" t="s">
        <v>171</v>
      </c>
      <c r="X9" s="478"/>
      <c r="Y9" s="478"/>
      <c r="Z9" s="478"/>
      <c r="AA9" s="478"/>
      <c r="AB9" s="478"/>
      <c r="AC9" s="478"/>
      <c r="AD9" s="478"/>
      <c r="AE9" s="478"/>
      <c r="AF9" s="478"/>
      <c r="AG9" s="478"/>
      <c r="AH9" s="478"/>
      <c r="AI9" s="478"/>
      <c r="AJ9" s="478"/>
      <c r="AK9" s="478"/>
      <c r="AL9" s="479"/>
      <c r="AM9" s="466" t="s">
        <v>172</v>
      </c>
      <c r="AN9" s="365"/>
      <c r="AO9" s="365"/>
      <c r="AP9" s="365"/>
      <c r="AQ9" s="365"/>
      <c r="AR9" s="365"/>
      <c r="AS9" s="365"/>
      <c r="AT9" s="366"/>
      <c r="AU9" s="446" t="s">
        <v>173</v>
      </c>
      <c r="AV9" s="447"/>
      <c r="AW9" s="447"/>
      <c r="AX9" s="447"/>
      <c r="AY9" s="341" t="s">
        <v>174</v>
      </c>
      <c r="AZ9" s="342"/>
      <c r="BA9" s="342"/>
      <c r="BB9" s="342"/>
      <c r="BC9" s="342"/>
      <c r="BD9" s="342"/>
      <c r="BE9" s="342"/>
      <c r="BF9" s="342"/>
      <c r="BG9" s="342"/>
      <c r="BH9" s="342"/>
      <c r="BI9" s="342"/>
      <c r="BJ9" s="342"/>
      <c r="BK9" s="342"/>
      <c r="BL9" s="342"/>
      <c r="BM9" s="343"/>
      <c r="BN9" s="351">
        <v>-105903</v>
      </c>
      <c r="BO9" s="352"/>
      <c r="BP9" s="352"/>
      <c r="BQ9" s="352"/>
      <c r="BR9" s="352"/>
      <c r="BS9" s="352"/>
      <c r="BT9" s="352"/>
      <c r="BU9" s="353"/>
      <c r="BV9" s="351">
        <v>587860</v>
      </c>
      <c r="BW9" s="352"/>
      <c r="BX9" s="352"/>
      <c r="BY9" s="352"/>
      <c r="BZ9" s="352"/>
      <c r="CA9" s="352"/>
      <c r="CB9" s="352"/>
      <c r="CC9" s="353"/>
      <c r="CD9" s="354" t="s">
        <v>175</v>
      </c>
      <c r="CE9" s="355"/>
      <c r="CF9" s="355"/>
      <c r="CG9" s="355"/>
      <c r="CH9" s="355"/>
      <c r="CI9" s="355"/>
      <c r="CJ9" s="355"/>
      <c r="CK9" s="355"/>
      <c r="CL9" s="355"/>
      <c r="CM9" s="355"/>
      <c r="CN9" s="355"/>
      <c r="CO9" s="355"/>
      <c r="CP9" s="355"/>
      <c r="CQ9" s="355"/>
      <c r="CR9" s="355"/>
      <c r="CS9" s="356"/>
      <c r="CT9" s="360">
        <v>13.3</v>
      </c>
      <c r="CU9" s="361"/>
      <c r="CV9" s="361"/>
      <c r="CW9" s="361"/>
      <c r="CX9" s="361"/>
      <c r="CY9" s="361"/>
      <c r="CZ9" s="361"/>
      <c r="DA9" s="362"/>
      <c r="DB9" s="360">
        <v>13.5</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40"/>
      <c r="L10" s="364" t="s">
        <v>176</v>
      </c>
      <c r="M10" s="365"/>
      <c r="N10" s="365"/>
      <c r="O10" s="365"/>
      <c r="P10" s="365"/>
      <c r="Q10" s="366"/>
      <c r="R10" s="344">
        <v>45104</v>
      </c>
      <c r="S10" s="345"/>
      <c r="T10" s="345"/>
      <c r="U10" s="345"/>
      <c r="V10" s="346"/>
      <c r="W10" s="467"/>
      <c r="X10" s="397"/>
      <c r="Y10" s="397"/>
      <c r="Z10" s="397"/>
      <c r="AA10" s="397"/>
      <c r="AB10" s="397"/>
      <c r="AC10" s="397"/>
      <c r="AD10" s="397"/>
      <c r="AE10" s="397"/>
      <c r="AF10" s="397"/>
      <c r="AG10" s="397"/>
      <c r="AH10" s="397"/>
      <c r="AI10" s="397"/>
      <c r="AJ10" s="397"/>
      <c r="AK10" s="397"/>
      <c r="AL10" s="480"/>
      <c r="AM10" s="466" t="s">
        <v>177</v>
      </c>
      <c r="AN10" s="365"/>
      <c r="AO10" s="365"/>
      <c r="AP10" s="365"/>
      <c r="AQ10" s="365"/>
      <c r="AR10" s="365"/>
      <c r="AS10" s="365"/>
      <c r="AT10" s="366"/>
      <c r="AU10" s="446" t="s">
        <v>178</v>
      </c>
      <c r="AV10" s="447"/>
      <c r="AW10" s="447"/>
      <c r="AX10" s="447"/>
      <c r="AY10" s="341" t="s">
        <v>179</v>
      </c>
      <c r="AZ10" s="342"/>
      <c r="BA10" s="342"/>
      <c r="BB10" s="342"/>
      <c r="BC10" s="342"/>
      <c r="BD10" s="342"/>
      <c r="BE10" s="342"/>
      <c r="BF10" s="342"/>
      <c r="BG10" s="342"/>
      <c r="BH10" s="342"/>
      <c r="BI10" s="342"/>
      <c r="BJ10" s="342"/>
      <c r="BK10" s="342"/>
      <c r="BL10" s="342"/>
      <c r="BM10" s="343"/>
      <c r="BN10" s="351">
        <v>20627</v>
      </c>
      <c r="BO10" s="352"/>
      <c r="BP10" s="352"/>
      <c r="BQ10" s="352"/>
      <c r="BR10" s="352"/>
      <c r="BS10" s="352"/>
      <c r="BT10" s="352"/>
      <c r="BU10" s="353"/>
      <c r="BV10" s="351">
        <v>853871</v>
      </c>
      <c r="BW10" s="352"/>
      <c r="BX10" s="352"/>
      <c r="BY10" s="352"/>
      <c r="BZ10" s="352"/>
      <c r="CA10" s="352"/>
      <c r="CB10" s="352"/>
      <c r="CC10" s="353"/>
      <c r="CD10" s="508" t="s">
        <v>180</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40"/>
      <c r="L11" s="436" t="s">
        <v>181</v>
      </c>
      <c r="M11" s="437"/>
      <c r="N11" s="437"/>
      <c r="O11" s="437"/>
      <c r="P11" s="437"/>
      <c r="Q11" s="438"/>
      <c r="R11" s="457" t="s">
        <v>182</v>
      </c>
      <c r="S11" s="458"/>
      <c r="T11" s="458"/>
      <c r="U11" s="458"/>
      <c r="V11" s="459"/>
      <c r="W11" s="483" t="s">
        <v>90</v>
      </c>
      <c r="X11" s="447"/>
      <c r="Y11" s="447"/>
      <c r="Z11" s="447"/>
      <c r="AA11" s="447"/>
      <c r="AB11" s="481"/>
      <c r="AC11" s="446" t="s">
        <v>183</v>
      </c>
      <c r="AD11" s="447"/>
      <c r="AE11" s="447"/>
      <c r="AF11" s="447"/>
      <c r="AG11" s="481"/>
      <c r="AH11" s="446" t="s">
        <v>184</v>
      </c>
      <c r="AI11" s="447"/>
      <c r="AJ11" s="447"/>
      <c r="AK11" s="447"/>
      <c r="AL11" s="482"/>
      <c r="AM11" s="466" t="s">
        <v>185</v>
      </c>
      <c r="AN11" s="365"/>
      <c r="AO11" s="365"/>
      <c r="AP11" s="365"/>
      <c r="AQ11" s="365"/>
      <c r="AR11" s="365"/>
      <c r="AS11" s="365"/>
      <c r="AT11" s="366"/>
      <c r="AU11" s="446" t="s">
        <v>178</v>
      </c>
      <c r="AV11" s="447"/>
      <c r="AW11" s="447"/>
      <c r="AX11" s="447"/>
      <c r="AY11" s="341" t="s">
        <v>186</v>
      </c>
      <c r="AZ11" s="342"/>
      <c r="BA11" s="342"/>
      <c r="BB11" s="342"/>
      <c r="BC11" s="342"/>
      <c r="BD11" s="342"/>
      <c r="BE11" s="342"/>
      <c r="BF11" s="342"/>
      <c r="BG11" s="342"/>
      <c r="BH11" s="342"/>
      <c r="BI11" s="342"/>
      <c r="BJ11" s="342"/>
      <c r="BK11" s="342"/>
      <c r="BL11" s="342"/>
      <c r="BM11" s="343"/>
      <c r="BN11" s="351" t="s">
        <v>187</v>
      </c>
      <c r="BO11" s="352"/>
      <c r="BP11" s="352"/>
      <c r="BQ11" s="352"/>
      <c r="BR11" s="352"/>
      <c r="BS11" s="352"/>
      <c r="BT11" s="352"/>
      <c r="BU11" s="353"/>
      <c r="BV11" s="351" t="s">
        <v>187</v>
      </c>
      <c r="BW11" s="352"/>
      <c r="BX11" s="352"/>
      <c r="BY11" s="352"/>
      <c r="BZ11" s="352"/>
      <c r="CA11" s="352"/>
      <c r="CB11" s="352"/>
      <c r="CC11" s="353"/>
      <c r="CD11" s="399" t="s">
        <v>188</v>
      </c>
      <c r="CE11" s="400"/>
      <c r="CF11" s="400"/>
      <c r="CG11" s="400"/>
      <c r="CH11" s="400"/>
      <c r="CI11" s="400"/>
      <c r="CJ11" s="400"/>
      <c r="CK11" s="400"/>
      <c r="CL11" s="400"/>
      <c r="CM11" s="400"/>
      <c r="CN11" s="400"/>
      <c r="CO11" s="400"/>
      <c r="CP11" s="400"/>
      <c r="CQ11" s="400"/>
      <c r="CR11" s="400"/>
      <c r="CS11" s="401"/>
      <c r="CT11" s="469" t="s">
        <v>189</v>
      </c>
      <c r="CU11" s="470"/>
      <c r="CV11" s="470"/>
      <c r="CW11" s="470"/>
      <c r="CX11" s="470"/>
      <c r="CY11" s="470"/>
      <c r="CZ11" s="470"/>
      <c r="DA11" s="471"/>
      <c r="DB11" s="469" t="s">
        <v>189</v>
      </c>
      <c r="DC11" s="470"/>
      <c r="DD11" s="470"/>
      <c r="DE11" s="470"/>
      <c r="DF11" s="470"/>
      <c r="DG11" s="470"/>
      <c r="DH11" s="470"/>
      <c r="DI11" s="471"/>
      <c r="DJ11" s="134"/>
      <c r="DK11" s="134"/>
      <c r="DL11" s="134"/>
      <c r="DM11" s="134"/>
      <c r="DN11" s="134"/>
      <c r="DO11" s="134"/>
    </row>
    <row r="12" spans="1:119" ht="18.75" customHeight="1" thickBot="1" x14ac:dyDescent="0.25">
      <c r="A12" s="135"/>
      <c r="B12" s="460" t="s">
        <v>190</v>
      </c>
      <c r="C12" s="461"/>
      <c r="D12" s="461"/>
      <c r="E12" s="461"/>
      <c r="F12" s="461"/>
      <c r="G12" s="461"/>
      <c r="H12" s="461"/>
      <c r="I12" s="461"/>
      <c r="J12" s="461"/>
      <c r="K12" s="462"/>
      <c r="L12" s="463" t="s">
        <v>191</v>
      </c>
      <c r="M12" s="464"/>
      <c r="N12" s="464"/>
      <c r="O12" s="464"/>
      <c r="P12" s="464"/>
      <c r="Q12" s="465"/>
      <c r="R12" s="448">
        <v>43910</v>
      </c>
      <c r="S12" s="449"/>
      <c r="T12" s="449"/>
      <c r="U12" s="449"/>
      <c r="V12" s="450"/>
      <c r="W12" s="426" t="s">
        <v>192</v>
      </c>
      <c r="X12" s="394"/>
      <c r="Y12" s="394"/>
      <c r="Z12" s="394"/>
      <c r="AA12" s="394"/>
      <c r="AB12" s="395"/>
      <c r="AC12" s="344">
        <v>1315</v>
      </c>
      <c r="AD12" s="345"/>
      <c r="AE12" s="345"/>
      <c r="AF12" s="345"/>
      <c r="AG12" s="363"/>
      <c r="AH12" s="344">
        <v>2345</v>
      </c>
      <c r="AI12" s="345"/>
      <c r="AJ12" s="345"/>
      <c r="AK12" s="345"/>
      <c r="AL12" s="346"/>
      <c r="AM12" s="466" t="s">
        <v>193</v>
      </c>
      <c r="AN12" s="365"/>
      <c r="AO12" s="365"/>
      <c r="AP12" s="365"/>
      <c r="AQ12" s="365"/>
      <c r="AR12" s="365"/>
      <c r="AS12" s="365"/>
      <c r="AT12" s="366"/>
      <c r="AU12" s="446" t="s">
        <v>194</v>
      </c>
      <c r="AV12" s="447"/>
      <c r="AW12" s="447"/>
      <c r="AX12" s="447"/>
      <c r="AY12" s="341" t="s">
        <v>195</v>
      </c>
      <c r="AZ12" s="342"/>
      <c r="BA12" s="342"/>
      <c r="BB12" s="342"/>
      <c r="BC12" s="342"/>
      <c r="BD12" s="342"/>
      <c r="BE12" s="342"/>
      <c r="BF12" s="342"/>
      <c r="BG12" s="342"/>
      <c r="BH12" s="342"/>
      <c r="BI12" s="342"/>
      <c r="BJ12" s="342"/>
      <c r="BK12" s="342"/>
      <c r="BL12" s="342"/>
      <c r="BM12" s="343"/>
      <c r="BN12" s="351" t="s">
        <v>196</v>
      </c>
      <c r="BO12" s="352"/>
      <c r="BP12" s="352"/>
      <c r="BQ12" s="352"/>
      <c r="BR12" s="352"/>
      <c r="BS12" s="352"/>
      <c r="BT12" s="352"/>
      <c r="BU12" s="353"/>
      <c r="BV12" s="351" t="s">
        <v>196</v>
      </c>
      <c r="BW12" s="352"/>
      <c r="BX12" s="352"/>
      <c r="BY12" s="352"/>
      <c r="BZ12" s="352"/>
      <c r="CA12" s="352"/>
      <c r="CB12" s="352"/>
      <c r="CC12" s="353"/>
      <c r="CD12" s="399" t="s">
        <v>197</v>
      </c>
      <c r="CE12" s="400"/>
      <c r="CF12" s="400"/>
      <c r="CG12" s="400"/>
      <c r="CH12" s="400"/>
      <c r="CI12" s="400"/>
      <c r="CJ12" s="400"/>
      <c r="CK12" s="400"/>
      <c r="CL12" s="400"/>
      <c r="CM12" s="400"/>
      <c r="CN12" s="400"/>
      <c r="CO12" s="400"/>
      <c r="CP12" s="400"/>
      <c r="CQ12" s="400"/>
      <c r="CR12" s="400"/>
      <c r="CS12" s="401"/>
      <c r="CT12" s="469" t="s">
        <v>198</v>
      </c>
      <c r="CU12" s="470"/>
      <c r="CV12" s="470"/>
      <c r="CW12" s="470"/>
      <c r="CX12" s="470"/>
      <c r="CY12" s="470"/>
      <c r="CZ12" s="470"/>
      <c r="DA12" s="471"/>
      <c r="DB12" s="469" t="s">
        <v>198</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199</v>
      </c>
      <c r="M13" s="365"/>
      <c r="N13" s="365"/>
      <c r="O13" s="365"/>
      <c r="P13" s="365"/>
      <c r="Q13" s="366"/>
      <c r="R13" s="344">
        <v>44404</v>
      </c>
      <c r="S13" s="345"/>
      <c r="T13" s="345"/>
      <c r="U13" s="345"/>
      <c r="V13" s="346"/>
      <c r="W13" s="467"/>
      <c r="X13" s="397"/>
      <c r="Y13" s="397"/>
      <c r="Z13" s="397"/>
      <c r="AA13" s="397"/>
      <c r="AB13" s="398"/>
      <c r="AC13" s="454">
        <v>6.9</v>
      </c>
      <c r="AD13" s="455"/>
      <c r="AE13" s="455"/>
      <c r="AF13" s="455"/>
      <c r="AG13" s="456"/>
      <c r="AH13" s="454">
        <v>10.6</v>
      </c>
      <c r="AI13" s="455"/>
      <c r="AJ13" s="455"/>
      <c r="AK13" s="455"/>
      <c r="AL13" s="468"/>
      <c r="AM13" s="466" t="s">
        <v>200</v>
      </c>
      <c r="AN13" s="365"/>
      <c r="AO13" s="365"/>
      <c r="AP13" s="365"/>
      <c r="AQ13" s="365"/>
      <c r="AR13" s="365"/>
      <c r="AS13" s="365"/>
      <c r="AT13" s="366"/>
      <c r="AU13" s="446" t="s">
        <v>201</v>
      </c>
      <c r="AV13" s="447"/>
      <c r="AW13" s="447"/>
      <c r="AX13" s="447"/>
      <c r="AY13" s="385" t="s">
        <v>202</v>
      </c>
      <c r="AZ13" s="386"/>
      <c r="BA13" s="386"/>
      <c r="BB13" s="386"/>
      <c r="BC13" s="386"/>
      <c r="BD13" s="386"/>
      <c r="BE13" s="386"/>
      <c r="BF13" s="386"/>
      <c r="BG13" s="386"/>
      <c r="BH13" s="386"/>
      <c r="BI13" s="386"/>
      <c r="BJ13" s="386"/>
      <c r="BK13" s="386"/>
      <c r="BL13" s="386"/>
      <c r="BM13" s="387"/>
      <c r="BN13" s="351">
        <v>-85276</v>
      </c>
      <c r="BO13" s="352"/>
      <c r="BP13" s="352"/>
      <c r="BQ13" s="352"/>
      <c r="BR13" s="352"/>
      <c r="BS13" s="352"/>
      <c r="BT13" s="352"/>
      <c r="BU13" s="353"/>
      <c r="BV13" s="351">
        <v>1441731</v>
      </c>
      <c r="BW13" s="352"/>
      <c r="BX13" s="352"/>
      <c r="BY13" s="352"/>
      <c r="BZ13" s="352"/>
      <c r="CA13" s="352"/>
      <c r="CB13" s="352"/>
      <c r="CC13" s="353"/>
      <c r="CD13" s="399" t="s">
        <v>203</v>
      </c>
      <c r="CE13" s="400"/>
      <c r="CF13" s="400"/>
      <c r="CG13" s="400"/>
      <c r="CH13" s="400"/>
      <c r="CI13" s="400"/>
      <c r="CJ13" s="400"/>
      <c r="CK13" s="400"/>
      <c r="CL13" s="400"/>
      <c r="CM13" s="400"/>
      <c r="CN13" s="400"/>
      <c r="CO13" s="400"/>
      <c r="CP13" s="400"/>
      <c r="CQ13" s="400"/>
      <c r="CR13" s="400"/>
      <c r="CS13" s="401"/>
      <c r="CT13" s="357">
        <v>12.3</v>
      </c>
      <c r="CU13" s="358"/>
      <c r="CV13" s="358"/>
      <c r="CW13" s="358"/>
      <c r="CX13" s="358"/>
      <c r="CY13" s="358"/>
      <c r="CZ13" s="358"/>
      <c r="DA13" s="359"/>
      <c r="DB13" s="357">
        <v>12.7</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36" t="s">
        <v>181</v>
      </c>
      <c r="M14" s="437"/>
      <c r="N14" s="437"/>
      <c r="O14" s="437"/>
      <c r="P14" s="437"/>
      <c r="Q14" s="438"/>
      <c r="R14" s="457" t="s">
        <v>204</v>
      </c>
      <c r="S14" s="458"/>
      <c r="T14" s="458"/>
      <c r="U14" s="458"/>
      <c r="V14" s="459"/>
      <c r="W14" s="426" t="s">
        <v>205</v>
      </c>
      <c r="X14" s="394"/>
      <c r="Y14" s="394"/>
      <c r="Z14" s="394"/>
      <c r="AA14" s="394"/>
      <c r="AB14" s="395"/>
      <c r="AC14" s="344">
        <v>7626</v>
      </c>
      <c r="AD14" s="345"/>
      <c r="AE14" s="345"/>
      <c r="AF14" s="345"/>
      <c r="AG14" s="363"/>
      <c r="AH14" s="344">
        <v>9305</v>
      </c>
      <c r="AI14" s="345"/>
      <c r="AJ14" s="345"/>
      <c r="AK14" s="345"/>
      <c r="AL14" s="346"/>
      <c r="AM14" s="466"/>
      <c r="AN14" s="365"/>
      <c r="AO14" s="365"/>
      <c r="AP14" s="365"/>
      <c r="AQ14" s="365"/>
      <c r="AR14" s="365"/>
      <c r="AS14" s="365"/>
      <c r="AT14" s="366"/>
      <c r="AU14" s="446"/>
      <c r="AV14" s="447"/>
      <c r="AW14" s="447"/>
      <c r="AX14" s="447"/>
      <c r="AY14" s="370" t="s">
        <v>206</v>
      </c>
      <c r="AZ14" s="371"/>
      <c r="BA14" s="371"/>
      <c r="BB14" s="371"/>
      <c r="BC14" s="371"/>
      <c r="BD14" s="371"/>
      <c r="BE14" s="371"/>
      <c r="BF14" s="371"/>
      <c r="BG14" s="371"/>
      <c r="BH14" s="371"/>
      <c r="BI14" s="371"/>
      <c r="BJ14" s="371"/>
      <c r="BK14" s="371"/>
      <c r="BL14" s="371"/>
      <c r="BM14" s="372"/>
      <c r="BN14" s="382">
        <v>4061626</v>
      </c>
      <c r="BO14" s="383"/>
      <c r="BP14" s="383"/>
      <c r="BQ14" s="383"/>
      <c r="BR14" s="383"/>
      <c r="BS14" s="383"/>
      <c r="BT14" s="383"/>
      <c r="BU14" s="384"/>
      <c r="BV14" s="382">
        <v>4073912</v>
      </c>
      <c r="BW14" s="383"/>
      <c r="BX14" s="383"/>
      <c r="BY14" s="383"/>
      <c r="BZ14" s="383"/>
      <c r="CA14" s="383"/>
      <c r="CB14" s="383"/>
      <c r="CC14" s="384"/>
      <c r="CD14" s="354" t="s">
        <v>207</v>
      </c>
      <c r="CE14" s="355"/>
      <c r="CF14" s="355"/>
      <c r="CG14" s="355"/>
      <c r="CH14" s="355"/>
      <c r="CI14" s="355"/>
      <c r="CJ14" s="355"/>
      <c r="CK14" s="355"/>
      <c r="CL14" s="355"/>
      <c r="CM14" s="355"/>
      <c r="CN14" s="355"/>
      <c r="CO14" s="355"/>
      <c r="CP14" s="355"/>
      <c r="CQ14" s="355"/>
      <c r="CR14" s="355"/>
      <c r="CS14" s="356"/>
      <c r="CT14" s="360">
        <v>21.2</v>
      </c>
      <c r="CU14" s="361"/>
      <c r="CV14" s="361"/>
      <c r="CW14" s="361"/>
      <c r="CX14" s="361"/>
      <c r="CY14" s="361"/>
      <c r="CZ14" s="361"/>
      <c r="DA14" s="362"/>
      <c r="DB14" s="360">
        <v>32.4</v>
      </c>
      <c r="DC14" s="361"/>
      <c r="DD14" s="361"/>
      <c r="DE14" s="361"/>
      <c r="DF14" s="361"/>
      <c r="DG14" s="361"/>
      <c r="DH14" s="361"/>
      <c r="DI14" s="362"/>
      <c r="DJ14" s="134"/>
      <c r="DK14" s="134"/>
      <c r="DL14" s="134"/>
      <c r="DM14" s="134"/>
      <c r="DN14" s="134"/>
      <c r="DO14" s="134"/>
    </row>
    <row r="15" spans="1:119" ht="18.75" customHeight="1" thickBot="1" x14ac:dyDescent="0.25">
      <c r="A15" s="135"/>
      <c r="B15" s="439" t="s">
        <v>208</v>
      </c>
      <c r="C15" s="440"/>
      <c r="D15" s="440"/>
      <c r="E15" s="441"/>
      <c r="F15" s="441"/>
      <c r="G15" s="441"/>
      <c r="H15" s="441"/>
      <c r="I15" s="441"/>
      <c r="J15" s="441"/>
      <c r="K15" s="441"/>
      <c r="L15" s="451">
        <v>243.36</v>
      </c>
      <c r="M15" s="451"/>
      <c r="N15" s="451"/>
      <c r="O15" s="451"/>
      <c r="P15" s="451"/>
      <c r="Q15" s="451"/>
      <c r="R15" s="452"/>
      <c r="S15" s="452"/>
      <c r="T15" s="452"/>
      <c r="U15" s="452"/>
      <c r="V15" s="453"/>
      <c r="W15" s="467"/>
      <c r="X15" s="397"/>
      <c r="Y15" s="397"/>
      <c r="Z15" s="397"/>
      <c r="AA15" s="397"/>
      <c r="AB15" s="398"/>
      <c r="AC15" s="454">
        <v>40</v>
      </c>
      <c r="AD15" s="455"/>
      <c r="AE15" s="455"/>
      <c r="AF15" s="455"/>
      <c r="AG15" s="456"/>
      <c r="AH15" s="454">
        <v>42.1</v>
      </c>
      <c r="AI15" s="455"/>
      <c r="AJ15" s="455"/>
      <c r="AK15" s="455"/>
      <c r="AL15" s="468"/>
      <c r="AM15" s="466"/>
      <c r="AN15" s="365"/>
      <c r="AO15" s="365"/>
      <c r="AP15" s="365"/>
      <c r="AQ15" s="365"/>
      <c r="AR15" s="365"/>
      <c r="AS15" s="365"/>
      <c r="AT15" s="366"/>
      <c r="AU15" s="446"/>
      <c r="AV15" s="447"/>
      <c r="AW15" s="447"/>
      <c r="AX15" s="447"/>
      <c r="AY15" s="341" t="s">
        <v>209</v>
      </c>
      <c r="AZ15" s="342"/>
      <c r="BA15" s="342"/>
      <c r="BB15" s="342"/>
      <c r="BC15" s="342"/>
      <c r="BD15" s="342"/>
      <c r="BE15" s="342"/>
      <c r="BF15" s="342"/>
      <c r="BG15" s="342"/>
      <c r="BH15" s="342"/>
      <c r="BI15" s="342"/>
      <c r="BJ15" s="342"/>
      <c r="BK15" s="342"/>
      <c r="BL15" s="342"/>
      <c r="BM15" s="343"/>
      <c r="BN15" s="351">
        <v>9970773</v>
      </c>
      <c r="BO15" s="352"/>
      <c r="BP15" s="352"/>
      <c r="BQ15" s="352"/>
      <c r="BR15" s="352"/>
      <c r="BS15" s="352"/>
      <c r="BT15" s="352"/>
      <c r="BU15" s="353"/>
      <c r="BV15" s="351">
        <v>10069426</v>
      </c>
      <c r="BW15" s="352"/>
      <c r="BX15" s="352"/>
      <c r="BY15" s="352"/>
      <c r="BZ15" s="352"/>
      <c r="CA15" s="352"/>
      <c r="CB15" s="352"/>
      <c r="CC15" s="353"/>
      <c r="CD15" s="528" t="s">
        <v>210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9" t="s">
        <v>211</v>
      </c>
      <c r="C16" s="440"/>
      <c r="D16" s="440"/>
      <c r="E16" s="441"/>
      <c r="F16" s="441"/>
      <c r="G16" s="441"/>
      <c r="H16" s="441"/>
      <c r="I16" s="441"/>
      <c r="J16" s="441"/>
      <c r="K16" s="441"/>
      <c r="L16" s="423">
        <v>181</v>
      </c>
      <c r="M16" s="423"/>
      <c r="N16" s="423"/>
      <c r="O16" s="423"/>
      <c r="P16" s="423"/>
      <c r="Q16" s="423"/>
      <c r="R16" s="424"/>
      <c r="S16" s="424"/>
      <c r="T16" s="424"/>
      <c r="U16" s="424"/>
      <c r="V16" s="425"/>
      <c r="W16" s="426" t="s">
        <v>212</v>
      </c>
      <c r="X16" s="394"/>
      <c r="Y16" s="394"/>
      <c r="Z16" s="394"/>
      <c r="AA16" s="394"/>
      <c r="AB16" s="395"/>
      <c r="AC16" s="344">
        <v>10102</v>
      </c>
      <c r="AD16" s="345"/>
      <c r="AE16" s="345"/>
      <c r="AF16" s="345"/>
      <c r="AG16" s="363"/>
      <c r="AH16" s="344">
        <v>10292</v>
      </c>
      <c r="AI16" s="345"/>
      <c r="AJ16" s="345"/>
      <c r="AK16" s="345"/>
      <c r="AL16" s="346"/>
      <c r="AM16" s="466"/>
      <c r="AN16" s="365"/>
      <c r="AO16" s="365"/>
      <c r="AP16" s="365"/>
      <c r="AQ16" s="365"/>
      <c r="AR16" s="365"/>
      <c r="AS16" s="365"/>
      <c r="AT16" s="366"/>
      <c r="AU16" s="446"/>
      <c r="AV16" s="447"/>
      <c r="AW16" s="447"/>
      <c r="AX16" s="447"/>
      <c r="AY16" s="341" t="s">
        <v>213</v>
      </c>
      <c r="AZ16" s="342"/>
      <c r="BA16" s="342"/>
      <c r="BB16" s="342"/>
      <c r="BC16" s="342"/>
      <c r="BD16" s="342"/>
      <c r="BE16" s="342"/>
      <c r="BF16" s="342"/>
      <c r="BG16" s="342"/>
      <c r="BH16" s="342"/>
      <c r="BI16" s="342"/>
      <c r="BJ16" s="342"/>
      <c r="BK16" s="342"/>
      <c r="BL16" s="342"/>
      <c r="BM16" s="343"/>
      <c r="BN16" s="351">
        <v>5161958</v>
      </c>
      <c r="BO16" s="352"/>
      <c r="BP16" s="352"/>
      <c r="BQ16" s="352"/>
      <c r="BR16" s="352"/>
      <c r="BS16" s="352"/>
      <c r="BT16" s="352"/>
      <c r="BU16" s="353"/>
      <c r="BV16" s="351">
        <v>5184252</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9" t="s">
        <v>214</v>
      </c>
      <c r="C17" s="440"/>
      <c r="D17" s="440"/>
      <c r="E17" s="441"/>
      <c r="F17" s="441"/>
      <c r="G17" s="441"/>
      <c r="H17" s="441"/>
      <c r="I17" s="441"/>
      <c r="J17" s="441"/>
      <c r="K17" s="441"/>
      <c r="L17" s="423">
        <v>15108</v>
      </c>
      <c r="M17" s="423"/>
      <c r="N17" s="423"/>
      <c r="O17" s="423"/>
      <c r="P17" s="423"/>
      <c r="Q17" s="423"/>
      <c r="R17" s="424"/>
      <c r="S17" s="424"/>
      <c r="T17" s="424"/>
      <c r="U17" s="424"/>
      <c r="V17" s="425"/>
      <c r="W17" s="427"/>
      <c r="X17" s="428"/>
      <c r="Y17" s="428"/>
      <c r="Z17" s="428"/>
      <c r="AA17" s="428"/>
      <c r="AB17" s="429"/>
      <c r="AC17" s="388">
        <v>53</v>
      </c>
      <c r="AD17" s="389"/>
      <c r="AE17" s="389"/>
      <c r="AF17" s="389"/>
      <c r="AG17" s="442"/>
      <c r="AH17" s="388">
        <v>46.6</v>
      </c>
      <c r="AI17" s="389"/>
      <c r="AJ17" s="389"/>
      <c r="AK17" s="389"/>
      <c r="AL17" s="390"/>
      <c r="AM17" s="527"/>
      <c r="AN17" s="437"/>
      <c r="AO17" s="437"/>
      <c r="AP17" s="437"/>
      <c r="AQ17" s="437"/>
      <c r="AR17" s="437"/>
      <c r="AS17" s="437"/>
      <c r="AT17" s="438"/>
      <c r="AU17" s="443"/>
      <c r="AV17" s="444"/>
      <c r="AW17" s="444"/>
      <c r="AX17" s="445"/>
      <c r="AY17" s="341" t="s">
        <v>215</v>
      </c>
      <c r="AZ17" s="342"/>
      <c r="BA17" s="342"/>
      <c r="BB17" s="342"/>
      <c r="BC17" s="342"/>
      <c r="BD17" s="342"/>
      <c r="BE17" s="342"/>
      <c r="BF17" s="342"/>
      <c r="BG17" s="342"/>
      <c r="BH17" s="342"/>
      <c r="BI17" s="342"/>
      <c r="BJ17" s="342"/>
      <c r="BK17" s="342"/>
      <c r="BL17" s="342"/>
      <c r="BM17" s="343"/>
      <c r="BN17" s="351">
        <v>11954419</v>
      </c>
      <c r="BO17" s="352"/>
      <c r="BP17" s="352"/>
      <c r="BQ17" s="352"/>
      <c r="BR17" s="352"/>
      <c r="BS17" s="352"/>
      <c r="BT17" s="352"/>
      <c r="BU17" s="353"/>
      <c r="BV17" s="351">
        <v>11805906</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30" t="s">
        <v>216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217</v>
      </c>
      <c r="AZ18" s="342"/>
      <c r="BA18" s="342"/>
      <c r="BB18" s="342"/>
      <c r="BC18" s="342"/>
      <c r="BD18" s="342"/>
      <c r="BE18" s="342"/>
      <c r="BF18" s="342"/>
      <c r="BG18" s="342"/>
      <c r="BH18" s="342"/>
      <c r="BI18" s="342"/>
      <c r="BJ18" s="342"/>
      <c r="BK18" s="342"/>
      <c r="BL18" s="342"/>
      <c r="BM18" s="343"/>
      <c r="BN18" s="351">
        <v>16951687</v>
      </c>
      <c r="BO18" s="352"/>
      <c r="BP18" s="352"/>
      <c r="BQ18" s="352"/>
      <c r="BR18" s="352"/>
      <c r="BS18" s="352"/>
      <c r="BT18" s="352"/>
      <c r="BU18" s="353"/>
      <c r="BV18" s="351">
        <v>16563689</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218</v>
      </c>
      <c r="C19" s="408"/>
      <c r="D19" s="409"/>
      <c r="E19" s="416" t="s">
        <v>90</v>
      </c>
      <c r="F19" s="394"/>
      <c r="G19" s="394"/>
      <c r="H19" s="394"/>
      <c r="I19" s="394"/>
      <c r="J19" s="394"/>
      <c r="K19" s="395"/>
      <c r="L19" s="416" t="s">
        <v>219</v>
      </c>
      <c r="M19" s="394"/>
      <c r="N19" s="394"/>
      <c r="O19" s="394"/>
      <c r="P19" s="395"/>
      <c r="Q19" s="417" t="s">
        <v>220</v>
      </c>
      <c r="R19" s="418"/>
      <c r="S19" s="418"/>
      <c r="T19" s="418"/>
      <c r="U19" s="418"/>
      <c r="V19" s="419"/>
      <c r="W19" s="433" t="s">
        <v>221</v>
      </c>
      <c r="X19" s="408"/>
      <c r="Y19" s="409"/>
      <c r="Z19" s="416" t="s">
        <v>90</v>
      </c>
      <c r="AA19" s="394"/>
      <c r="AB19" s="394"/>
      <c r="AC19" s="394"/>
      <c r="AD19" s="394"/>
      <c r="AE19" s="394"/>
      <c r="AF19" s="394"/>
      <c r="AG19" s="395"/>
      <c r="AH19" s="393" t="s">
        <v>222</v>
      </c>
      <c r="AI19" s="394"/>
      <c r="AJ19" s="394"/>
      <c r="AK19" s="394"/>
      <c r="AL19" s="395"/>
      <c r="AM19" s="393" t="s">
        <v>223</v>
      </c>
      <c r="AN19" s="402"/>
      <c r="AO19" s="402"/>
      <c r="AP19" s="402"/>
      <c r="AQ19" s="402"/>
      <c r="AR19" s="403"/>
      <c r="AS19" s="417" t="s">
        <v>220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134</v>
      </c>
      <c r="AZ20" s="371"/>
      <c r="BA20" s="371"/>
      <c r="BB20" s="371"/>
      <c r="BC20" s="371"/>
      <c r="BD20" s="371"/>
      <c r="BE20" s="371"/>
      <c r="BF20" s="371"/>
      <c r="BG20" s="371"/>
      <c r="BH20" s="371"/>
      <c r="BI20" s="371"/>
      <c r="BJ20" s="371"/>
      <c r="BK20" s="371"/>
      <c r="BL20" s="371"/>
      <c r="BM20" s="372"/>
      <c r="BN20" s="351">
        <v>19506186</v>
      </c>
      <c r="BO20" s="352"/>
      <c r="BP20" s="352"/>
      <c r="BQ20" s="352"/>
      <c r="BR20" s="352"/>
      <c r="BS20" s="352"/>
      <c r="BT20" s="352"/>
      <c r="BU20" s="353"/>
      <c r="BV20" s="351">
        <v>19321167</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224</v>
      </c>
      <c r="F21" s="365"/>
      <c r="G21" s="365"/>
      <c r="H21" s="365"/>
      <c r="I21" s="365"/>
      <c r="J21" s="365"/>
      <c r="K21" s="366"/>
      <c r="L21" s="344">
        <v>1</v>
      </c>
      <c r="M21" s="345"/>
      <c r="N21" s="345"/>
      <c r="O21" s="345"/>
      <c r="P21" s="363"/>
      <c r="Q21" s="344">
        <v>8010</v>
      </c>
      <c r="R21" s="345"/>
      <c r="S21" s="345"/>
      <c r="T21" s="345"/>
      <c r="U21" s="345"/>
      <c r="V21" s="363"/>
      <c r="W21" s="434"/>
      <c r="X21" s="411"/>
      <c r="Y21" s="412"/>
      <c r="Z21" s="364" t="s">
        <v>225</v>
      </c>
      <c r="AA21" s="365"/>
      <c r="AB21" s="365"/>
      <c r="AC21" s="365"/>
      <c r="AD21" s="365"/>
      <c r="AE21" s="365"/>
      <c r="AF21" s="365"/>
      <c r="AG21" s="366"/>
      <c r="AH21" s="344">
        <v>298</v>
      </c>
      <c r="AI21" s="345"/>
      <c r="AJ21" s="345"/>
      <c r="AK21" s="345"/>
      <c r="AL21" s="363"/>
      <c r="AM21" s="344">
        <v>977440</v>
      </c>
      <c r="AN21" s="345"/>
      <c r="AO21" s="345"/>
      <c r="AP21" s="345"/>
      <c r="AQ21" s="345"/>
      <c r="AR21" s="363"/>
      <c r="AS21" s="344">
        <v>3280</v>
      </c>
      <c r="AT21" s="345"/>
      <c r="AU21" s="345"/>
      <c r="AV21" s="345"/>
      <c r="AW21" s="345"/>
      <c r="AX21" s="346"/>
      <c r="AY21" s="385" t="s">
        <v>226</v>
      </c>
      <c r="AZ21" s="386"/>
      <c r="BA21" s="386"/>
      <c r="BB21" s="386"/>
      <c r="BC21" s="386"/>
      <c r="BD21" s="386"/>
      <c r="BE21" s="386"/>
      <c r="BF21" s="386"/>
      <c r="BG21" s="386"/>
      <c r="BH21" s="386"/>
      <c r="BI21" s="386"/>
      <c r="BJ21" s="386"/>
      <c r="BK21" s="386"/>
      <c r="BL21" s="386"/>
      <c r="BM21" s="387"/>
      <c r="BN21" s="351">
        <v>15311731</v>
      </c>
      <c r="BO21" s="352"/>
      <c r="BP21" s="352"/>
      <c r="BQ21" s="352"/>
      <c r="BR21" s="352"/>
      <c r="BS21" s="352"/>
      <c r="BT21" s="352"/>
      <c r="BU21" s="353"/>
      <c r="BV21" s="351">
        <v>15755004</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227</v>
      </c>
      <c r="F22" s="365"/>
      <c r="G22" s="365"/>
      <c r="H22" s="365"/>
      <c r="I22" s="365"/>
      <c r="J22" s="365"/>
      <c r="K22" s="366"/>
      <c r="L22" s="344">
        <v>1</v>
      </c>
      <c r="M22" s="345"/>
      <c r="N22" s="345"/>
      <c r="O22" s="345"/>
      <c r="P22" s="363"/>
      <c r="Q22" s="344">
        <v>7200</v>
      </c>
      <c r="R22" s="345"/>
      <c r="S22" s="345"/>
      <c r="T22" s="345"/>
      <c r="U22" s="345"/>
      <c r="V22" s="363"/>
      <c r="W22" s="434"/>
      <c r="X22" s="411"/>
      <c r="Y22" s="412"/>
      <c r="Z22" s="364" t="s">
        <v>228</v>
      </c>
      <c r="AA22" s="365"/>
      <c r="AB22" s="365"/>
      <c r="AC22" s="365"/>
      <c r="AD22" s="365"/>
      <c r="AE22" s="365"/>
      <c r="AF22" s="365"/>
      <c r="AG22" s="366"/>
      <c r="AH22" s="344" t="s">
        <v>229</v>
      </c>
      <c r="AI22" s="345"/>
      <c r="AJ22" s="345"/>
      <c r="AK22" s="345"/>
      <c r="AL22" s="363"/>
      <c r="AM22" s="344" t="s">
        <v>229</v>
      </c>
      <c r="AN22" s="345"/>
      <c r="AO22" s="345"/>
      <c r="AP22" s="345"/>
      <c r="AQ22" s="345"/>
      <c r="AR22" s="363"/>
      <c r="AS22" s="344" t="s">
        <v>229</v>
      </c>
      <c r="AT22" s="345"/>
      <c r="AU22" s="345"/>
      <c r="AV22" s="345"/>
      <c r="AW22" s="345"/>
      <c r="AX22" s="346"/>
      <c r="AY22" s="370" t="s">
        <v>230</v>
      </c>
      <c r="AZ22" s="371"/>
      <c r="BA22" s="371"/>
      <c r="BB22" s="371"/>
      <c r="BC22" s="371"/>
      <c r="BD22" s="371"/>
      <c r="BE22" s="371"/>
      <c r="BF22" s="371"/>
      <c r="BG22" s="371"/>
      <c r="BH22" s="371"/>
      <c r="BI22" s="371"/>
      <c r="BJ22" s="371"/>
      <c r="BK22" s="371"/>
      <c r="BL22" s="371"/>
      <c r="BM22" s="372"/>
      <c r="BN22" s="382">
        <v>693340</v>
      </c>
      <c r="BO22" s="383"/>
      <c r="BP22" s="383"/>
      <c r="BQ22" s="383"/>
      <c r="BR22" s="383"/>
      <c r="BS22" s="383"/>
      <c r="BT22" s="383"/>
      <c r="BU22" s="384"/>
      <c r="BV22" s="382">
        <v>597450</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231</v>
      </c>
      <c r="F23" s="365"/>
      <c r="G23" s="365"/>
      <c r="H23" s="365"/>
      <c r="I23" s="365"/>
      <c r="J23" s="365"/>
      <c r="K23" s="366"/>
      <c r="L23" s="344">
        <v>1</v>
      </c>
      <c r="M23" s="345"/>
      <c r="N23" s="345"/>
      <c r="O23" s="345"/>
      <c r="P23" s="363"/>
      <c r="Q23" s="344">
        <v>6400</v>
      </c>
      <c r="R23" s="345"/>
      <c r="S23" s="345"/>
      <c r="T23" s="345"/>
      <c r="U23" s="345"/>
      <c r="V23" s="363"/>
      <c r="W23" s="434"/>
      <c r="X23" s="411"/>
      <c r="Y23" s="412"/>
      <c r="Z23" s="364" t="s">
        <v>232</v>
      </c>
      <c r="AA23" s="391"/>
      <c r="AB23" s="391"/>
      <c r="AC23" s="391"/>
      <c r="AD23" s="391"/>
      <c r="AE23" s="391"/>
      <c r="AF23" s="391"/>
      <c r="AG23" s="392"/>
      <c r="AH23" s="344">
        <v>12</v>
      </c>
      <c r="AI23" s="345"/>
      <c r="AJ23" s="345"/>
      <c r="AK23" s="345"/>
      <c r="AL23" s="363"/>
      <c r="AM23" s="344">
        <v>40644</v>
      </c>
      <c r="AN23" s="345"/>
      <c r="AO23" s="345"/>
      <c r="AP23" s="345"/>
      <c r="AQ23" s="345"/>
      <c r="AR23" s="363"/>
      <c r="AS23" s="344">
        <v>3387</v>
      </c>
      <c r="AT23" s="345"/>
      <c r="AU23" s="345"/>
      <c r="AV23" s="345"/>
      <c r="AW23" s="345"/>
      <c r="AX23" s="346"/>
      <c r="AY23" s="399" t="s">
        <v>135</v>
      </c>
      <c r="AZ23" s="400"/>
      <c r="BA23" s="400"/>
      <c r="BB23" s="400"/>
      <c r="BC23" s="400"/>
      <c r="BD23" s="400"/>
      <c r="BE23" s="400"/>
      <c r="BF23" s="400"/>
      <c r="BG23" s="400"/>
      <c r="BH23" s="400"/>
      <c r="BI23" s="400"/>
      <c r="BJ23" s="400"/>
      <c r="BK23" s="400"/>
      <c r="BL23" s="400"/>
      <c r="BM23" s="401"/>
      <c r="BN23" s="351" t="s">
        <v>198</v>
      </c>
      <c r="BO23" s="352"/>
      <c r="BP23" s="352"/>
      <c r="BQ23" s="352"/>
      <c r="BR23" s="352"/>
      <c r="BS23" s="352"/>
      <c r="BT23" s="352"/>
      <c r="BU23" s="353"/>
      <c r="BV23" s="351" t="s">
        <v>198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233</v>
      </c>
      <c r="F24" s="365"/>
      <c r="G24" s="365"/>
      <c r="H24" s="365"/>
      <c r="I24" s="365"/>
      <c r="J24" s="365"/>
      <c r="K24" s="366"/>
      <c r="L24" s="344">
        <v>1</v>
      </c>
      <c r="M24" s="345"/>
      <c r="N24" s="345"/>
      <c r="O24" s="345"/>
      <c r="P24" s="363"/>
      <c r="Q24" s="344">
        <v>4550</v>
      </c>
      <c r="R24" s="345"/>
      <c r="S24" s="345"/>
      <c r="T24" s="345"/>
      <c r="U24" s="345"/>
      <c r="V24" s="363"/>
      <c r="W24" s="434"/>
      <c r="X24" s="411"/>
      <c r="Y24" s="412"/>
      <c r="Z24" s="364" t="s">
        <v>234</v>
      </c>
      <c r="AA24" s="365"/>
      <c r="AB24" s="365"/>
      <c r="AC24" s="365"/>
      <c r="AD24" s="365"/>
      <c r="AE24" s="365"/>
      <c r="AF24" s="365"/>
      <c r="AG24" s="366"/>
      <c r="AH24" s="344">
        <v>37</v>
      </c>
      <c r="AI24" s="345"/>
      <c r="AJ24" s="345"/>
      <c r="AK24" s="345"/>
      <c r="AL24" s="363"/>
      <c r="AM24" s="344">
        <v>113845</v>
      </c>
      <c r="AN24" s="345"/>
      <c r="AO24" s="345"/>
      <c r="AP24" s="345"/>
      <c r="AQ24" s="345"/>
      <c r="AR24" s="363"/>
      <c r="AS24" s="344">
        <v>3077</v>
      </c>
      <c r="AT24" s="345"/>
      <c r="AU24" s="345"/>
      <c r="AV24" s="345"/>
      <c r="AW24" s="345"/>
      <c r="AX24" s="346"/>
      <c r="AY24" s="354" t="s">
        <v>235</v>
      </c>
      <c r="AZ24" s="355"/>
      <c r="BA24" s="355"/>
      <c r="BB24" s="355"/>
      <c r="BC24" s="355"/>
      <c r="BD24" s="355"/>
      <c r="BE24" s="355"/>
      <c r="BF24" s="355"/>
      <c r="BG24" s="355"/>
      <c r="BH24" s="355"/>
      <c r="BI24" s="355"/>
      <c r="BJ24" s="355"/>
      <c r="BK24" s="355"/>
      <c r="BL24" s="355"/>
      <c r="BM24" s="356"/>
      <c r="BN24" s="338">
        <v>500000</v>
      </c>
      <c r="BO24" s="339"/>
      <c r="BP24" s="339"/>
      <c r="BQ24" s="339"/>
      <c r="BR24" s="339"/>
      <c r="BS24" s="339"/>
      <c r="BT24" s="339"/>
      <c r="BU24" s="340"/>
      <c r="BV24" s="338">
        <v>500000</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236</v>
      </c>
      <c r="F25" s="365"/>
      <c r="G25" s="365"/>
      <c r="H25" s="365"/>
      <c r="I25" s="365"/>
      <c r="J25" s="365"/>
      <c r="K25" s="366"/>
      <c r="L25" s="344">
        <v>1</v>
      </c>
      <c r="M25" s="345"/>
      <c r="N25" s="345"/>
      <c r="O25" s="345"/>
      <c r="P25" s="363"/>
      <c r="Q25" s="344">
        <v>3800</v>
      </c>
      <c r="R25" s="345"/>
      <c r="S25" s="345"/>
      <c r="T25" s="345"/>
      <c r="U25" s="345"/>
      <c r="V25" s="363"/>
      <c r="W25" s="434"/>
      <c r="X25" s="411"/>
      <c r="Y25" s="412"/>
      <c r="Z25" s="364" t="s">
        <v>237</v>
      </c>
      <c r="AA25" s="365"/>
      <c r="AB25" s="365"/>
      <c r="AC25" s="365"/>
      <c r="AD25" s="365"/>
      <c r="AE25" s="365"/>
      <c r="AF25" s="365"/>
      <c r="AG25" s="366"/>
      <c r="AH25" s="344" t="s">
        <v>238</v>
      </c>
      <c r="AI25" s="345"/>
      <c r="AJ25" s="345"/>
      <c r="AK25" s="345"/>
      <c r="AL25" s="363"/>
      <c r="AM25" s="344" t="s">
        <v>238</v>
      </c>
      <c r="AN25" s="345"/>
      <c r="AO25" s="345"/>
      <c r="AP25" s="345"/>
      <c r="AQ25" s="345"/>
      <c r="AR25" s="363"/>
      <c r="AS25" s="344" t="s">
        <v>238</v>
      </c>
      <c r="AT25" s="345"/>
      <c r="AU25" s="345"/>
      <c r="AV25" s="345"/>
      <c r="AW25" s="345"/>
      <c r="AX25" s="346"/>
      <c r="AY25" s="373" t="s">
        <v>239</v>
      </c>
      <c r="AZ25" s="374"/>
      <c r="BA25" s="374"/>
      <c r="BB25" s="375"/>
      <c r="BC25" s="370" t="s">
        <v>240</v>
      </c>
      <c r="BD25" s="371"/>
      <c r="BE25" s="371"/>
      <c r="BF25" s="371"/>
      <c r="BG25" s="371"/>
      <c r="BH25" s="371"/>
      <c r="BI25" s="371"/>
      <c r="BJ25" s="371"/>
      <c r="BK25" s="371"/>
      <c r="BL25" s="371"/>
      <c r="BM25" s="372"/>
      <c r="BN25" s="382">
        <v>6900881</v>
      </c>
      <c r="BO25" s="383"/>
      <c r="BP25" s="383"/>
      <c r="BQ25" s="383"/>
      <c r="BR25" s="383"/>
      <c r="BS25" s="383"/>
      <c r="BT25" s="383"/>
      <c r="BU25" s="384"/>
      <c r="BV25" s="382">
        <v>6880254</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241</v>
      </c>
      <c r="F26" s="365"/>
      <c r="G26" s="365"/>
      <c r="H26" s="365"/>
      <c r="I26" s="365"/>
      <c r="J26" s="365"/>
      <c r="K26" s="366"/>
      <c r="L26" s="344">
        <v>20</v>
      </c>
      <c r="M26" s="345"/>
      <c r="N26" s="345"/>
      <c r="O26" s="345"/>
      <c r="P26" s="363"/>
      <c r="Q26" s="344">
        <v>3500</v>
      </c>
      <c r="R26" s="345"/>
      <c r="S26" s="345"/>
      <c r="T26" s="345"/>
      <c r="U26" s="345"/>
      <c r="V26" s="363"/>
      <c r="W26" s="434"/>
      <c r="X26" s="411"/>
      <c r="Y26" s="412"/>
      <c r="Z26" s="364" t="s">
        <v>242</v>
      </c>
      <c r="AA26" s="365"/>
      <c r="AB26" s="365"/>
      <c r="AC26" s="365"/>
      <c r="AD26" s="365"/>
      <c r="AE26" s="365"/>
      <c r="AF26" s="365"/>
      <c r="AG26" s="366"/>
      <c r="AH26" s="344">
        <v>335</v>
      </c>
      <c r="AI26" s="345"/>
      <c r="AJ26" s="345"/>
      <c r="AK26" s="345"/>
      <c r="AL26" s="363"/>
      <c r="AM26" s="344">
        <v>1091285</v>
      </c>
      <c r="AN26" s="345"/>
      <c r="AO26" s="345"/>
      <c r="AP26" s="345"/>
      <c r="AQ26" s="345"/>
      <c r="AR26" s="363"/>
      <c r="AS26" s="344">
        <v>3258</v>
      </c>
      <c r="AT26" s="345"/>
      <c r="AU26" s="345"/>
      <c r="AV26" s="345"/>
      <c r="AW26" s="345"/>
      <c r="AX26" s="346"/>
      <c r="AY26" s="376"/>
      <c r="AZ26" s="377"/>
      <c r="BA26" s="377"/>
      <c r="BB26" s="378"/>
      <c r="BC26" s="341" t="s">
        <v>243</v>
      </c>
      <c r="BD26" s="342"/>
      <c r="BE26" s="342"/>
      <c r="BF26" s="342"/>
      <c r="BG26" s="342"/>
      <c r="BH26" s="342"/>
      <c r="BI26" s="342"/>
      <c r="BJ26" s="342"/>
      <c r="BK26" s="342"/>
      <c r="BL26" s="342"/>
      <c r="BM26" s="343"/>
      <c r="BN26" s="351">
        <v>1109008</v>
      </c>
      <c r="BO26" s="352"/>
      <c r="BP26" s="352"/>
      <c r="BQ26" s="352"/>
      <c r="BR26" s="352"/>
      <c r="BS26" s="352"/>
      <c r="BT26" s="352"/>
      <c r="BU26" s="353"/>
      <c r="BV26" s="351">
        <v>1129172</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244</v>
      </c>
      <c r="AA27" s="336"/>
      <c r="AB27" s="336"/>
      <c r="AC27" s="336"/>
      <c r="AD27" s="336"/>
      <c r="AE27" s="336"/>
      <c r="AF27" s="336"/>
      <c r="AG27" s="337"/>
      <c r="AH27" s="388" t="s">
        <v>245</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246</v>
      </c>
      <c r="BD27" s="386"/>
      <c r="BE27" s="386"/>
      <c r="BF27" s="386"/>
      <c r="BG27" s="386"/>
      <c r="BH27" s="386"/>
      <c r="BI27" s="386"/>
      <c r="BJ27" s="386"/>
      <c r="BK27" s="386"/>
      <c r="BL27" s="386"/>
      <c r="BM27" s="387"/>
      <c r="BN27" s="338">
        <v>7137751</v>
      </c>
      <c r="BO27" s="339"/>
      <c r="BP27" s="339"/>
      <c r="BQ27" s="339"/>
      <c r="BR27" s="339"/>
      <c r="BS27" s="339"/>
      <c r="BT27" s="339"/>
      <c r="BU27" s="340"/>
      <c r="BV27" s="338">
        <v>6255614</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247</v>
      </c>
      <c r="D29" s="151"/>
      <c r="E29" s="151"/>
      <c r="F29" s="148"/>
      <c r="G29" s="148"/>
      <c r="H29" s="148"/>
      <c r="I29" s="148"/>
      <c r="J29" s="148"/>
      <c r="K29" s="148"/>
      <c r="L29" s="148"/>
      <c r="M29" s="148"/>
      <c r="N29" s="148"/>
      <c r="O29" s="148"/>
      <c r="P29" s="148"/>
      <c r="Q29" s="148"/>
      <c r="R29" s="148"/>
      <c r="S29" s="148"/>
      <c r="T29" s="148"/>
      <c r="U29" s="148" t="s">
        <v>248</v>
      </c>
      <c r="V29" s="148"/>
      <c r="W29" s="148"/>
      <c r="X29" s="148"/>
      <c r="Y29" s="148"/>
      <c r="Z29" s="148"/>
      <c r="AA29" s="148"/>
      <c r="AB29" s="148"/>
      <c r="AC29" s="148"/>
      <c r="AD29" s="148"/>
      <c r="AE29" s="148"/>
      <c r="AF29" s="148"/>
      <c r="AG29" s="148"/>
      <c r="AH29" s="148"/>
      <c r="AI29" s="148"/>
      <c r="AJ29" s="148"/>
      <c r="AK29" s="148"/>
      <c r="AL29" s="148"/>
      <c r="AM29" s="152" t="s">
        <v>249</v>
      </c>
      <c r="AN29" s="148"/>
      <c r="AO29" s="148"/>
      <c r="AP29" s="148"/>
      <c r="AQ29" s="148"/>
      <c r="AR29" s="148"/>
      <c r="AS29" s="152"/>
      <c r="AT29" s="152"/>
      <c r="AU29" s="152"/>
      <c r="AV29" s="152"/>
      <c r="AW29" s="152"/>
      <c r="AX29" s="152"/>
      <c r="AY29" s="152"/>
      <c r="AZ29" s="152"/>
      <c r="BA29" s="152"/>
      <c r="BB29" s="148"/>
      <c r="BC29" s="152"/>
      <c r="BD29" s="148"/>
      <c r="BE29" s="152" t="s">
        <v>250</v>
      </c>
      <c r="BF29" s="148"/>
      <c r="BG29" s="148"/>
      <c r="BH29" s="148"/>
      <c r="BI29" s="148"/>
      <c r="BJ29" s="152"/>
      <c r="BK29" s="152"/>
      <c r="BL29" s="152"/>
      <c r="BM29" s="152"/>
      <c r="BN29" s="152"/>
      <c r="BO29" s="152"/>
      <c r="BP29" s="152"/>
      <c r="BQ29" s="152"/>
      <c r="BR29" s="148"/>
      <c r="BS29" s="148"/>
      <c r="BT29" s="148"/>
      <c r="BU29" s="148"/>
      <c r="BV29" s="148"/>
      <c r="BW29" s="148" t="s">
        <v>251</v>
      </c>
      <c r="BX29" s="148"/>
      <c r="BY29" s="148"/>
      <c r="BZ29" s="148"/>
      <c r="CA29" s="148"/>
      <c r="CB29" s="152"/>
      <c r="CC29" s="152"/>
      <c r="CD29" s="152"/>
      <c r="CE29" s="152"/>
      <c r="CF29" s="152"/>
      <c r="CG29" s="152"/>
      <c r="CH29" s="152"/>
      <c r="CI29" s="152"/>
      <c r="CJ29" s="152"/>
      <c r="CK29" s="152"/>
      <c r="CL29" s="152"/>
      <c r="CM29" s="152"/>
      <c r="CN29" s="152"/>
      <c r="CO29" s="152" t="s">
        <v>252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253</v>
      </c>
      <c r="D30" s="333"/>
      <c r="E30" s="334" t="s">
        <v>254</v>
      </c>
      <c r="F30" s="334"/>
      <c r="G30" s="334"/>
      <c r="H30" s="334"/>
      <c r="I30" s="334"/>
      <c r="J30" s="334"/>
      <c r="K30" s="334"/>
      <c r="L30" s="334"/>
      <c r="M30" s="334"/>
      <c r="N30" s="334"/>
      <c r="O30" s="334"/>
      <c r="P30" s="334"/>
      <c r="Q30" s="334"/>
      <c r="R30" s="334"/>
      <c r="S30" s="334"/>
      <c r="T30" s="139"/>
      <c r="U30" s="333" t="s">
        <v>253</v>
      </c>
      <c r="V30" s="333"/>
      <c r="W30" s="334" t="s">
        <v>254</v>
      </c>
      <c r="X30" s="334"/>
      <c r="Y30" s="334"/>
      <c r="Z30" s="334"/>
      <c r="AA30" s="334"/>
      <c r="AB30" s="334"/>
      <c r="AC30" s="334"/>
      <c r="AD30" s="334"/>
      <c r="AE30" s="334"/>
      <c r="AF30" s="334"/>
      <c r="AG30" s="334"/>
      <c r="AH30" s="334"/>
      <c r="AI30" s="334"/>
      <c r="AJ30" s="334"/>
      <c r="AK30" s="334"/>
      <c r="AL30" s="139"/>
      <c r="AM30" s="333" t="s">
        <v>253</v>
      </c>
      <c r="AN30" s="333"/>
      <c r="AO30" s="334" t="s">
        <v>254</v>
      </c>
      <c r="AP30" s="334"/>
      <c r="AQ30" s="334"/>
      <c r="AR30" s="334"/>
      <c r="AS30" s="334"/>
      <c r="AT30" s="334"/>
      <c r="AU30" s="334"/>
      <c r="AV30" s="334"/>
      <c r="AW30" s="334"/>
      <c r="AX30" s="334"/>
      <c r="AY30" s="334"/>
      <c r="AZ30" s="334"/>
      <c r="BA30" s="334"/>
      <c r="BB30" s="334"/>
      <c r="BC30" s="334"/>
      <c r="BD30" s="142"/>
      <c r="BE30" s="334" t="s">
        <v>255</v>
      </c>
      <c r="BF30" s="334"/>
      <c r="BG30" s="334" t="s">
        <v>256</v>
      </c>
      <c r="BH30" s="334"/>
      <c r="BI30" s="334"/>
      <c r="BJ30" s="334"/>
      <c r="BK30" s="334"/>
      <c r="BL30" s="334"/>
      <c r="BM30" s="334"/>
      <c r="BN30" s="334"/>
      <c r="BO30" s="334"/>
      <c r="BP30" s="334"/>
      <c r="BQ30" s="334"/>
      <c r="BR30" s="334"/>
      <c r="BS30" s="334"/>
      <c r="BT30" s="334"/>
      <c r="BU30" s="334"/>
      <c r="BV30" s="142"/>
      <c r="BW30" s="333" t="s">
        <v>255</v>
      </c>
      <c r="BX30" s="333"/>
      <c r="BY30" s="334" t="s">
        <v>257</v>
      </c>
      <c r="BZ30" s="334"/>
      <c r="CA30" s="334"/>
      <c r="CB30" s="334"/>
      <c r="CC30" s="334"/>
      <c r="CD30" s="334"/>
      <c r="CE30" s="334"/>
      <c r="CF30" s="334"/>
      <c r="CG30" s="334"/>
      <c r="CH30" s="334"/>
      <c r="CI30" s="334"/>
      <c r="CJ30" s="334"/>
      <c r="CK30" s="334"/>
      <c r="CL30" s="334"/>
      <c r="CM30" s="334"/>
      <c r="CN30" s="139"/>
      <c r="CO30" s="333" t="s">
        <v>258</v>
      </c>
      <c r="CP30" s="333"/>
      <c r="CQ30" s="334" t="s">
        <v>259</v>
      </c>
      <c r="CR30" s="334"/>
      <c r="CS30" s="334"/>
      <c r="CT30" s="334"/>
      <c r="CU30" s="334"/>
      <c r="CV30" s="334"/>
      <c r="CW30" s="334"/>
      <c r="CX30" s="334"/>
      <c r="CY30" s="334"/>
      <c r="CZ30" s="334"/>
      <c r="DA30" s="334"/>
      <c r="DB30" s="334"/>
      <c r="DC30" s="334"/>
      <c r="DD30" s="334"/>
      <c r="DE30" s="334"/>
      <c r="DF30" s="139"/>
      <c r="DG30" s="334" t="s">
        <v>260</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5</v>
      </c>
      <c r="V31" s="331"/>
      <c r="W31" s="332" t="str">
        <f>IF('各会計、関係団体の財政状況及び健全化判断比率'!B28="","",'各会計、関係団体の財政状況及び健全化判断比率'!B28)</f>
        <v>井原市国民健康保険事業特別会計</v>
      </c>
      <c r="X31" s="332"/>
      <c r="Y31" s="332"/>
      <c r="Z31" s="332"/>
      <c r="AA31" s="332"/>
      <c r="AB31" s="332"/>
      <c r="AC31" s="332"/>
      <c r="AD31" s="332"/>
      <c r="AE31" s="332"/>
      <c r="AF31" s="332"/>
      <c r="AG31" s="332"/>
      <c r="AH31" s="332"/>
      <c r="AI31" s="332"/>
      <c r="AJ31" s="332"/>
      <c r="AK31" s="332"/>
      <c r="AL31" s="151"/>
      <c r="AM31" s="331">
        <f>IF(AO31="","",MAX(C31:D40,U31:V40)+1)</f>
        <v>8</v>
      </c>
      <c r="AN31" s="331"/>
      <c r="AO31" s="332" t="str">
        <f>IF('各会計、関係団体の財政状況及び健全化判断比率'!B31="","",'各会計、関係団体の財政状況及び健全化判断比率'!B31)</f>
        <v>井原市水道事業会計</v>
      </c>
      <c r="AP31" s="332"/>
      <c r="AQ31" s="332"/>
      <c r="AR31" s="332"/>
      <c r="AS31" s="332"/>
      <c r="AT31" s="332"/>
      <c r="AU31" s="332"/>
      <c r="AV31" s="332"/>
      <c r="AW31" s="332"/>
      <c r="AX31" s="332"/>
      <c r="AY31" s="332"/>
      <c r="AZ31" s="332"/>
      <c r="BA31" s="332"/>
      <c r="BB31" s="332"/>
      <c r="BC31" s="332"/>
      <c r="BD31" s="151"/>
      <c r="BE31" s="331">
        <f>IF(BG31="","",MAX(C31:D40,U31:V40,AM31:AN40)+1)</f>
        <v>11</v>
      </c>
      <c r="BF31" s="331"/>
      <c r="BG31" s="332" t="str">
        <f>IF('各会計、関係団体の財政状況及び健全化判断比率'!B34="","",'各会計、関係団体の財政状況及び健全化判断比率'!B34)</f>
        <v>井原市簡易水道事業特別会計</v>
      </c>
      <c r="BH31" s="332"/>
      <c r="BI31" s="332"/>
      <c r="BJ31" s="332"/>
      <c r="BK31" s="332"/>
      <c r="BL31" s="332"/>
      <c r="BM31" s="332"/>
      <c r="BN31" s="332"/>
      <c r="BO31" s="332"/>
      <c r="BP31" s="332"/>
      <c r="BQ31" s="332"/>
      <c r="BR31" s="332"/>
      <c r="BS31" s="332"/>
      <c r="BT31" s="332"/>
      <c r="BU31" s="332"/>
      <c r="BV31" s="151"/>
      <c r="BW31" s="331">
        <f>IF(BY31="","",MAX(C31:D40,U31:V40,AM31:AN40,BE31:BF40)+1)</f>
        <v>14</v>
      </c>
      <c r="BX31" s="331"/>
      <c r="BY31" s="332" t="str">
        <f>IF('各会計、関係団体の財政状況及び健全化判断比率'!B68="","",'各会計、関係団体の財政状況及び健全化判断比率'!B68)</f>
        <v>井原地区消防組合</v>
      </c>
      <c r="BZ31" s="332"/>
      <c r="CA31" s="332"/>
      <c r="CB31" s="332"/>
      <c r="CC31" s="332"/>
      <c r="CD31" s="332"/>
      <c r="CE31" s="332"/>
      <c r="CF31" s="332"/>
      <c r="CG31" s="332"/>
      <c r="CH31" s="332"/>
      <c r="CI31" s="332"/>
      <c r="CJ31" s="332"/>
      <c r="CK31" s="332"/>
      <c r="CL31" s="332"/>
      <c r="CM31" s="332"/>
      <c r="CN31" s="151"/>
      <c r="CO31" s="331">
        <f>IF(CQ31="","",MAX(C31:D40,U31:V40,AM31:AN40,BE31:BF40,BW31:BX40)+1)</f>
        <v>24</v>
      </c>
      <c r="CP31" s="331"/>
      <c r="CQ31" s="332" t="str">
        <f>IF('各会計、関係団体の財政状況及び健全化判断比率'!BS7="","",'各会計、関係団体の財政状況及び健全化判断比率'!BS7)</f>
        <v>井原市土地開発公社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井原市住宅新築資金等貸付事業特別会計</v>
      </c>
      <c r="F32" s="332"/>
      <c r="G32" s="332"/>
      <c r="H32" s="332"/>
      <c r="I32" s="332"/>
      <c r="J32" s="332"/>
      <c r="K32" s="332"/>
      <c r="L32" s="332"/>
      <c r="M32" s="332"/>
      <c r="N32" s="332"/>
      <c r="O32" s="332"/>
      <c r="P32" s="332"/>
      <c r="Q32" s="332"/>
      <c r="R32" s="332"/>
      <c r="S32" s="332"/>
      <c r="T32" s="151"/>
      <c r="U32" s="331">
        <f t="shared" ref="U32:U40" si="1">IF(W32="","",U31+1)</f>
        <v>6</v>
      </c>
      <c r="V32" s="331"/>
      <c r="W32" s="332" t="str">
        <f>IF('各会計、関係団体の財政状況及び健全化判断比率'!B29="","",'各会計、関係団体の財政状況及び健全化判断比率'!B29)</f>
        <v>井原市介護保険事業特別会計</v>
      </c>
      <c r="X32" s="332"/>
      <c r="Y32" s="332"/>
      <c r="Z32" s="332"/>
      <c r="AA32" s="332"/>
      <c r="AB32" s="332"/>
      <c r="AC32" s="332"/>
      <c r="AD32" s="332"/>
      <c r="AE32" s="332"/>
      <c r="AF32" s="332"/>
      <c r="AG32" s="332"/>
      <c r="AH32" s="332"/>
      <c r="AI32" s="332"/>
      <c r="AJ32" s="332"/>
      <c r="AK32" s="332"/>
      <c r="AL32" s="151"/>
      <c r="AM32" s="331">
        <f t="shared" ref="AM32:AM40" si="2">IF(AO32="","",AM31+1)</f>
        <v>9</v>
      </c>
      <c r="AN32" s="331"/>
      <c r="AO32" s="332" t="str">
        <f>IF('各会計、関係団体の財政状況及び健全化判断比率'!B32="","",'各会計、関係団体の財政状況及び健全化判断比率'!B32)</f>
        <v>井原市病院事業会計</v>
      </c>
      <c r="AP32" s="332"/>
      <c r="AQ32" s="332"/>
      <c r="AR32" s="332"/>
      <c r="AS32" s="332"/>
      <c r="AT32" s="332"/>
      <c r="AU32" s="332"/>
      <c r="AV32" s="332"/>
      <c r="AW32" s="332"/>
      <c r="AX32" s="332"/>
      <c r="AY32" s="332"/>
      <c r="AZ32" s="332"/>
      <c r="BA32" s="332"/>
      <c r="BB32" s="332"/>
      <c r="BC32" s="332"/>
      <c r="BD32" s="151"/>
      <c r="BE32" s="331">
        <f t="shared" ref="BE32:BE40" si="3">IF(BG32="","",BE31+1)</f>
        <v>12</v>
      </c>
      <c r="BF32" s="331"/>
      <c r="BG32" s="332" t="str">
        <f>IF('各会計、関係団体の財政状況及び健全化判断比率'!B35="","",'各会計、関係団体の財政状況及び健全化判断比率'!B35)</f>
        <v>井原市食肉センター事業特別会計</v>
      </c>
      <c r="BH32" s="332"/>
      <c r="BI32" s="332"/>
      <c r="BJ32" s="332"/>
      <c r="BK32" s="332"/>
      <c r="BL32" s="332"/>
      <c r="BM32" s="332"/>
      <c r="BN32" s="332"/>
      <c r="BO32" s="332"/>
      <c r="BP32" s="332"/>
      <c r="BQ32" s="332"/>
      <c r="BR32" s="332"/>
      <c r="BS32" s="332"/>
      <c r="BT32" s="332"/>
      <c r="BU32" s="332"/>
      <c r="BV32" s="151"/>
      <c r="BW32" s="331">
        <f t="shared" ref="BW32:BW40" si="4">IF(BY32="","",BW31+1)</f>
        <v>15</v>
      </c>
      <c r="BX32" s="331"/>
      <c r="BY32" s="332" t="str">
        <f>IF('各会計、関係団体の財政状況及び健全化判断比率'!B69="","",'各会計、関係団体の財政状況及び健全化判断比率'!B69)</f>
        <v>岡山県井原地区清掃施設組合</v>
      </c>
      <c r="BZ32" s="332"/>
      <c r="CA32" s="332"/>
      <c r="CB32" s="332"/>
      <c r="CC32" s="332"/>
      <c r="CD32" s="332"/>
      <c r="CE32" s="332"/>
      <c r="CF32" s="332"/>
      <c r="CG32" s="332"/>
      <c r="CH32" s="332"/>
      <c r="CI32" s="332"/>
      <c r="CJ32" s="332"/>
      <c r="CK32" s="332"/>
      <c r="CL32" s="332"/>
      <c r="CM32" s="332"/>
      <c r="CN32" s="151"/>
      <c r="CO32" s="331">
        <f t="shared" ref="CO32:CO40" si="5">IF(CQ32="","",CO31+1)</f>
        <v>25</v>
      </c>
      <c r="CP32" s="331"/>
      <c r="CQ32" s="332" t="str">
        <f>IF('各会計、関係団体の財政状況及び健全化判断比率'!BS8="","",'各会計、関係団体の財政状況及び健全化判断比率'!BS8)</f>
        <v>財団法人井原市文化・スポーツ振興財団</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井原市芳井住宅団地開発事業特別会計</v>
      </c>
      <c r="F33" s="332"/>
      <c r="G33" s="332"/>
      <c r="H33" s="332"/>
      <c r="I33" s="332"/>
      <c r="J33" s="332"/>
      <c r="K33" s="332"/>
      <c r="L33" s="332"/>
      <c r="M33" s="332"/>
      <c r="N33" s="332"/>
      <c r="O33" s="332"/>
      <c r="P33" s="332"/>
      <c r="Q33" s="332"/>
      <c r="R33" s="332"/>
      <c r="S33" s="332"/>
      <c r="T33" s="151"/>
      <c r="U33" s="331">
        <f t="shared" si="1"/>
        <v>7</v>
      </c>
      <c r="V33" s="331"/>
      <c r="W33" s="332" t="str">
        <f>IF('各会計、関係団体の財政状況及び健全化判断比率'!B30="","",'各会計、関係団体の財政状況及び健全化判断比率'!B30)</f>
        <v>井原市後期高齢者医療事業特別会計</v>
      </c>
      <c r="X33" s="332"/>
      <c r="Y33" s="332"/>
      <c r="Z33" s="332"/>
      <c r="AA33" s="332"/>
      <c r="AB33" s="332"/>
      <c r="AC33" s="332"/>
      <c r="AD33" s="332"/>
      <c r="AE33" s="332"/>
      <c r="AF33" s="332"/>
      <c r="AG33" s="332"/>
      <c r="AH33" s="332"/>
      <c r="AI33" s="332"/>
      <c r="AJ33" s="332"/>
      <c r="AK33" s="332"/>
      <c r="AL33" s="151"/>
      <c r="AM33" s="331">
        <f t="shared" si="2"/>
        <v>10</v>
      </c>
      <c r="AN33" s="331"/>
      <c r="AO33" s="332" t="str">
        <f>IF('各会計、関係団体の財政状況及び健全化判断比率'!B33="","",'各会計、関係団体の財政状況及び健全化判断比率'!B33)</f>
        <v>井原市工業用水道事業会計</v>
      </c>
      <c r="AP33" s="332"/>
      <c r="AQ33" s="332"/>
      <c r="AR33" s="332"/>
      <c r="AS33" s="332"/>
      <c r="AT33" s="332"/>
      <c r="AU33" s="332"/>
      <c r="AV33" s="332"/>
      <c r="AW33" s="332"/>
      <c r="AX33" s="332"/>
      <c r="AY33" s="332"/>
      <c r="AZ33" s="332"/>
      <c r="BA33" s="332"/>
      <c r="BB33" s="332"/>
      <c r="BC33" s="332"/>
      <c r="BD33" s="151"/>
      <c r="BE33" s="331">
        <f t="shared" si="3"/>
        <v>13</v>
      </c>
      <c r="BF33" s="331"/>
      <c r="BG33" s="332" t="str">
        <f>IF('各会計、関係団体の財政状況及び健全化判断比率'!B36="","",'各会計、関係団体の財政状況及び健全化判断比率'!B36)</f>
        <v>井原市公共下水道事業特別会計</v>
      </c>
      <c r="BH33" s="332"/>
      <c r="BI33" s="332"/>
      <c r="BJ33" s="332"/>
      <c r="BK33" s="332"/>
      <c r="BL33" s="332"/>
      <c r="BM33" s="332"/>
      <c r="BN33" s="332"/>
      <c r="BO33" s="332"/>
      <c r="BP33" s="332"/>
      <c r="BQ33" s="332"/>
      <c r="BR33" s="332"/>
      <c r="BS33" s="332"/>
      <c r="BT33" s="332"/>
      <c r="BU33" s="332"/>
      <c r="BV33" s="151"/>
      <c r="BW33" s="331">
        <f t="shared" si="4"/>
        <v>16</v>
      </c>
      <c r="BX33" s="331"/>
      <c r="BY33" s="332" t="str">
        <f>IF('各会計、関係団体の財政状況及び健全化判断比率'!B70="","",'各会計、関係団体の財政状況及び健全化判断比率'!B70)</f>
        <v>井笠地区農業共済事務組合</v>
      </c>
      <c r="BZ33" s="332"/>
      <c r="CA33" s="332"/>
      <c r="CB33" s="332"/>
      <c r="CC33" s="332"/>
      <c r="CD33" s="332"/>
      <c r="CE33" s="332"/>
      <c r="CF33" s="332"/>
      <c r="CG33" s="332"/>
      <c r="CH33" s="332"/>
      <c r="CI33" s="332"/>
      <c r="CJ33" s="332"/>
      <c r="CK33" s="332"/>
      <c r="CL33" s="332"/>
      <c r="CM33" s="332"/>
      <c r="CN33" s="151"/>
      <c r="CO33" s="331">
        <f t="shared" si="5"/>
        <v>26</v>
      </c>
      <c r="CP33" s="331"/>
      <c r="CQ33" s="332" t="str">
        <f>IF('各会計、関係団体の財政状況及び健全化判断比率'!BS9="","",'各会計、関係団体の財政状況及び健全化判断比率'!BS9)</f>
        <v>財団法人井原市国際交流協会</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f t="shared" si="0"/>
        <v>4</v>
      </c>
      <c r="D34" s="331"/>
      <c r="E34" s="332" t="str">
        <f>IF('各会計、関係団体の財政状況及び健全化判断比率'!B10="","",'各会計、関係団体の財政状況及び健全化判断比率'!B10)</f>
        <v>井原市美星地区畑地かんがい給水事業特別会計</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17</v>
      </c>
      <c r="BX34" s="331"/>
      <c r="BY34" s="332" t="str">
        <f>IF('各会計、関係団体の財政状況及び健全化判断比率'!B71="","",'各会計、関係団体の財政状況及び健全化判断比率'!B71)</f>
        <v>岡山県西部衛生施設組合</v>
      </c>
      <c r="BZ34" s="332"/>
      <c r="CA34" s="332"/>
      <c r="CB34" s="332"/>
      <c r="CC34" s="332"/>
      <c r="CD34" s="332"/>
      <c r="CE34" s="332"/>
      <c r="CF34" s="332"/>
      <c r="CG34" s="332"/>
      <c r="CH34" s="332"/>
      <c r="CI34" s="332"/>
      <c r="CJ34" s="332"/>
      <c r="CK34" s="332"/>
      <c r="CL34" s="332"/>
      <c r="CM34" s="332"/>
      <c r="CN34" s="151"/>
      <c r="CO34" s="331">
        <f t="shared" si="5"/>
        <v>27</v>
      </c>
      <c r="CP34" s="331"/>
      <c r="CQ34" s="332" t="str">
        <f>IF('各会計、関係団体の財政状況及び健全化判断比率'!BS10="","",'各会計、関係団体の財政状況及び健全化判断比率'!BS10)</f>
        <v>財団法人井笠地域地場産業振興センター</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18</v>
      </c>
      <c r="BX35" s="331"/>
      <c r="BY35" s="332" t="str">
        <f>IF('各会計、関係団体の財政状況及び健全化判断比率'!B72="","",'各会計、関係団体の財政状況及び健全化判断比率'!B72)</f>
        <v>岡山県広域水道企業団</v>
      </c>
      <c r="BZ35" s="332"/>
      <c r="CA35" s="332"/>
      <c r="CB35" s="332"/>
      <c r="CC35" s="332"/>
      <c r="CD35" s="332"/>
      <c r="CE35" s="332"/>
      <c r="CF35" s="332"/>
      <c r="CG35" s="332"/>
      <c r="CH35" s="332"/>
      <c r="CI35" s="332"/>
      <c r="CJ35" s="332"/>
      <c r="CK35" s="332"/>
      <c r="CL35" s="332"/>
      <c r="CM35" s="332"/>
      <c r="CN35" s="151"/>
      <c r="CO35" s="331">
        <f t="shared" si="5"/>
        <v>28</v>
      </c>
      <c r="CP35" s="331"/>
      <c r="CQ35" s="332" t="str">
        <f>IF('各会計、関係団体の財政状況及び健全化判断比率'!BS11="","",'各会計、関係団体の財政状況及び健全化判断比率'!BS11)</f>
        <v>井原鉄道株式会社</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19</v>
      </c>
      <c r="BX36" s="331"/>
      <c r="BY36" s="332" t="str">
        <f>IF('各会計、関係団体の財政状況及び健全化判断比率'!B73="","",'各会計、関係団体の財政状況及び健全化判断比率'!B73)</f>
        <v>岡山県後期高齢者医療広域連合（一般会計）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20</v>
      </c>
      <c r="BX37" s="331"/>
      <c r="BY37" s="332" t="str">
        <f>IF('各会計、関係団体の財政状況及び健全化判断比率'!B74="","",'各会計、関係団体の財政状況及び健全化判断比率'!B74)</f>
        <v>岡山県後期高齢者医療広域連合（特別会計）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21</v>
      </c>
      <c r="BX38" s="331"/>
      <c r="BY38" s="332" t="str">
        <f>IF('各会計、関係団体の財政状況及び健全化判断比率'!B75="","",'各会計、関係団体の財政状況及び健全化判断比率'!B75)</f>
        <v>岡山県市町村総合事務組合（一般会計）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22</v>
      </c>
      <c r="BX39" s="331"/>
      <c r="BY39" s="332" t="str">
        <f>IF('各会計、関係団体の財政状況及び健全化判断比率'!B76="","",'各会計、関係団体の財政状況及び健全化判断比率'!B76)</f>
        <v>岡山県市町村総合事務組合（貸付金特別会計）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23</v>
      </c>
      <c r="BX40" s="331"/>
      <c r="BY40" s="332" t="str">
        <f>IF('各会計、関係団体の財政状況及び健全化判断比率'!B77="","",'各会計、関係団体の財政状況及び健全化判断比率'!B77)</f>
        <v>岡山県市町村総合事務組合（脱退還付金特別会計）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261</v>
      </c>
      <c r="C43" s="134"/>
      <c r="D43" s="134"/>
      <c r="E43" s="134" t="s">
        <v>262</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263</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264</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265</v>
      </c>
    </row>
    <row r="47" spans="1:119" x14ac:dyDescent="0.2">
      <c r="E47" s="136" t="s">
        <v>136</v>
      </c>
    </row>
    <row r="48" spans="1:119" x14ac:dyDescent="0.2">
      <c r="E48" s="136" t="s">
        <v>266</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392</v>
      </c>
      <c r="DI1" s="665"/>
      <c r="DJ1" s="665"/>
      <c r="DK1" s="665"/>
      <c r="DL1" s="665"/>
      <c r="DM1" s="665"/>
      <c r="DN1" s="666"/>
      <c r="DP1" s="664" t="s">
        <v>393</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6" t="s">
        <v>268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269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6" t="s">
        <v>90</v>
      </c>
      <c r="C4" s="627"/>
      <c r="D4" s="627"/>
      <c r="E4" s="627"/>
      <c r="F4" s="627"/>
      <c r="G4" s="627"/>
      <c r="H4" s="627"/>
      <c r="I4" s="627"/>
      <c r="J4" s="627"/>
      <c r="K4" s="627"/>
      <c r="L4" s="627"/>
      <c r="M4" s="627"/>
      <c r="N4" s="627"/>
      <c r="O4" s="627"/>
      <c r="P4" s="627"/>
      <c r="Q4" s="628"/>
      <c r="R4" s="626" t="s">
        <v>271</v>
      </c>
      <c r="S4" s="627"/>
      <c r="T4" s="627"/>
      <c r="U4" s="627"/>
      <c r="V4" s="627"/>
      <c r="W4" s="627"/>
      <c r="X4" s="627"/>
      <c r="Y4" s="628"/>
      <c r="Z4" s="626" t="s">
        <v>272</v>
      </c>
      <c r="AA4" s="627"/>
      <c r="AB4" s="627"/>
      <c r="AC4" s="628"/>
      <c r="AD4" s="626" t="s">
        <v>273</v>
      </c>
      <c r="AE4" s="627"/>
      <c r="AF4" s="627"/>
      <c r="AG4" s="627"/>
      <c r="AH4" s="627"/>
      <c r="AI4" s="627"/>
      <c r="AJ4" s="627"/>
      <c r="AK4" s="628"/>
      <c r="AL4" s="626" t="s">
        <v>272</v>
      </c>
      <c r="AM4" s="627"/>
      <c r="AN4" s="627"/>
      <c r="AO4" s="628"/>
      <c r="AP4" s="663" t="s">
        <v>274</v>
      </c>
      <c r="AQ4" s="663"/>
      <c r="AR4" s="663"/>
      <c r="AS4" s="663"/>
      <c r="AT4" s="663"/>
      <c r="AU4" s="663"/>
      <c r="AV4" s="663"/>
      <c r="AW4" s="663"/>
      <c r="AX4" s="663"/>
      <c r="AY4" s="663"/>
      <c r="AZ4" s="663"/>
      <c r="BA4" s="663"/>
      <c r="BB4" s="663"/>
      <c r="BC4" s="663"/>
      <c r="BD4" s="663"/>
      <c r="BE4" s="663"/>
      <c r="BF4" s="663"/>
      <c r="BG4" s="663" t="s">
        <v>275</v>
      </c>
      <c r="BH4" s="663"/>
      <c r="BI4" s="663"/>
      <c r="BJ4" s="663"/>
      <c r="BK4" s="663"/>
      <c r="BL4" s="663"/>
      <c r="BM4" s="663"/>
      <c r="BN4" s="663"/>
      <c r="BO4" s="663" t="s">
        <v>272</v>
      </c>
      <c r="BP4" s="663"/>
      <c r="BQ4" s="663"/>
      <c r="BR4" s="663"/>
      <c r="BS4" s="663" t="s">
        <v>276</v>
      </c>
      <c r="BT4" s="663"/>
      <c r="BU4" s="663"/>
      <c r="BV4" s="663"/>
      <c r="BW4" s="663"/>
      <c r="BX4" s="663"/>
      <c r="BY4" s="663"/>
      <c r="BZ4" s="663"/>
      <c r="CA4" s="663"/>
      <c r="CB4" s="663"/>
      <c r="CD4" s="648" t="s">
        <v>277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82" t="s">
        <v>278</v>
      </c>
      <c r="C5" s="583"/>
      <c r="D5" s="583"/>
      <c r="E5" s="583"/>
      <c r="F5" s="583"/>
      <c r="G5" s="583"/>
      <c r="H5" s="583"/>
      <c r="I5" s="583"/>
      <c r="J5" s="583"/>
      <c r="K5" s="583"/>
      <c r="L5" s="583"/>
      <c r="M5" s="583"/>
      <c r="N5" s="583"/>
      <c r="O5" s="583"/>
      <c r="P5" s="583"/>
      <c r="Q5" s="584"/>
      <c r="R5" s="623">
        <v>4664372</v>
      </c>
      <c r="S5" s="624"/>
      <c r="T5" s="624"/>
      <c r="U5" s="624"/>
      <c r="V5" s="624"/>
      <c r="W5" s="624"/>
      <c r="X5" s="624"/>
      <c r="Y5" s="651"/>
      <c r="Z5" s="661">
        <v>20.8</v>
      </c>
      <c r="AA5" s="661"/>
      <c r="AB5" s="661"/>
      <c r="AC5" s="661"/>
      <c r="AD5" s="662">
        <v>4488765</v>
      </c>
      <c r="AE5" s="662"/>
      <c r="AF5" s="662"/>
      <c r="AG5" s="662"/>
      <c r="AH5" s="662"/>
      <c r="AI5" s="662"/>
      <c r="AJ5" s="662"/>
      <c r="AK5" s="662"/>
      <c r="AL5" s="653">
        <v>35.9</v>
      </c>
      <c r="AM5" s="639"/>
      <c r="AN5" s="639"/>
      <c r="AO5" s="654"/>
      <c r="AP5" s="582" t="s">
        <v>394</v>
      </c>
      <c r="AQ5" s="583"/>
      <c r="AR5" s="583"/>
      <c r="AS5" s="583"/>
      <c r="AT5" s="583"/>
      <c r="AU5" s="583"/>
      <c r="AV5" s="583"/>
      <c r="AW5" s="583"/>
      <c r="AX5" s="583"/>
      <c r="AY5" s="583"/>
      <c r="AZ5" s="583"/>
      <c r="BA5" s="583"/>
      <c r="BB5" s="583"/>
      <c r="BC5" s="583"/>
      <c r="BD5" s="583"/>
      <c r="BE5" s="583"/>
      <c r="BF5" s="584"/>
      <c r="BG5" s="534">
        <v>4488765</v>
      </c>
      <c r="BH5" s="535"/>
      <c r="BI5" s="535"/>
      <c r="BJ5" s="535"/>
      <c r="BK5" s="535"/>
      <c r="BL5" s="535"/>
      <c r="BM5" s="535"/>
      <c r="BN5" s="536"/>
      <c r="BO5" s="546">
        <v>96.2</v>
      </c>
      <c r="BP5" s="546"/>
      <c r="BQ5" s="546"/>
      <c r="BR5" s="546"/>
      <c r="BS5" s="554">
        <v>52763</v>
      </c>
      <c r="BT5" s="554"/>
      <c r="BU5" s="554"/>
      <c r="BV5" s="554"/>
      <c r="BW5" s="554"/>
      <c r="BX5" s="554"/>
      <c r="BY5" s="554"/>
      <c r="BZ5" s="554"/>
      <c r="CA5" s="554"/>
      <c r="CB5" s="555"/>
      <c r="CD5" s="648" t="s">
        <v>274</v>
      </c>
      <c r="CE5" s="649"/>
      <c r="CF5" s="649"/>
      <c r="CG5" s="649"/>
      <c r="CH5" s="649"/>
      <c r="CI5" s="649"/>
      <c r="CJ5" s="649"/>
      <c r="CK5" s="649"/>
      <c r="CL5" s="649"/>
      <c r="CM5" s="649"/>
      <c r="CN5" s="649"/>
      <c r="CO5" s="649"/>
      <c r="CP5" s="649"/>
      <c r="CQ5" s="650"/>
      <c r="CR5" s="648" t="s">
        <v>279</v>
      </c>
      <c r="CS5" s="649"/>
      <c r="CT5" s="649"/>
      <c r="CU5" s="649"/>
      <c r="CV5" s="649"/>
      <c r="CW5" s="649"/>
      <c r="CX5" s="649"/>
      <c r="CY5" s="650"/>
      <c r="CZ5" s="648" t="s">
        <v>272</v>
      </c>
      <c r="DA5" s="649"/>
      <c r="DB5" s="649"/>
      <c r="DC5" s="650"/>
      <c r="DD5" s="648" t="s">
        <v>280</v>
      </c>
      <c r="DE5" s="649"/>
      <c r="DF5" s="649"/>
      <c r="DG5" s="649"/>
      <c r="DH5" s="649"/>
      <c r="DI5" s="649"/>
      <c r="DJ5" s="649"/>
      <c r="DK5" s="649"/>
      <c r="DL5" s="649"/>
      <c r="DM5" s="649"/>
      <c r="DN5" s="649"/>
      <c r="DO5" s="649"/>
      <c r="DP5" s="650"/>
      <c r="DQ5" s="648" t="s">
        <v>281</v>
      </c>
      <c r="DR5" s="649"/>
      <c r="DS5" s="649"/>
      <c r="DT5" s="649"/>
      <c r="DU5" s="649"/>
      <c r="DV5" s="649"/>
      <c r="DW5" s="649"/>
      <c r="DX5" s="649"/>
      <c r="DY5" s="649"/>
      <c r="DZ5" s="649"/>
      <c r="EA5" s="649"/>
      <c r="EB5" s="649"/>
      <c r="EC5" s="650"/>
    </row>
    <row r="6" spans="2:143" ht="11.25" customHeight="1" x14ac:dyDescent="0.2">
      <c r="B6" s="561" t="s">
        <v>282</v>
      </c>
      <c r="C6" s="562"/>
      <c r="D6" s="562"/>
      <c r="E6" s="562"/>
      <c r="F6" s="562"/>
      <c r="G6" s="562"/>
      <c r="H6" s="562"/>
      <c r="I6" s="562"/>
      <c r="J6" s="562"/>
      <c r="K6" s="562"/>
      <c r="L6" s="562"/>
      <c r="M6" s="562"/>
      <c r="N6" s="562"/>
      <c r="O6" s="562"/>
      <c r="P6" s="562"/>
      <c r="Q6" s="563"/>
      <c r="R6" s="534">
        <v>285905</v>
      </c>
      <c r="S6" s="535"/>
      <c r="T6" s="535"/>
      <c r="U6" s="535"/>
      <c r="V6" s="535"/>
      <c r="W6" s="535"/>
      <c r="X6" s="535"/>
      <c r="Y6" s="536"/>
      <c r="Z6" s="546">
        <v>1.3</v>
      </c>
      <c r="AA6" s="546"/>
      <c r="AB6" s="546"/>
      <c r="AC6" s="546"/>
      <c r="AD6" s="554">
        <v>285905</v>
      </c>
      <c r="AE6" s="554"/>
      <c r="AF6" s="554"/>
      <c r="AG6" s="554"/>
      <c r="AH6" s="554"/>
      <c r="AI6" s="554"/>
      <c r="AJ6" s="554"/>
      <c r="AK6" s="554"/>
      <c r="AL6" s="541">
        <v>2.2999999999999998</v>
      </c>
      <c r="AM6" s="556"/>
      <c r="AN6" s="556"/>
      <c r="AO6" s="557"/>
      <c r="AP6" s="561" t="s">
        <v>283</v>
      </c>
      <c r="AQ6" s="562"/>
      <c r="AR6" s="562"/>
      <c r="AS6" s="562"/>
      <c r="AT6" s="562"/>
      <c r="AU6" s="562"/>
      <c r="AV6" s="562"/>
      <c r="AW6" s="562"/>
      <c r="AX6" s="562"/>
      <c r="AY6" s="562"/>
      <c r="AZ6" s="562"/>
      <c r="BA6" s="562"/>
      <c r="BB6" s="562"/>
      <c r="BC6" s="562"/>
      <c r="BD6" s="562"/>
      <c r="BE6" s="562"/>
      <c r="BF6" s="563"/>
      <c r="BG6" s="534">
        <v>4488765</v>
      </c>
      <c r="BH6" s="535"/>
      <c r="BI6" s="535"/>
      <c r="BJ6" s="535"/>
      <c r="BK6" s="535"/>
      <c r="BL6" s="535"/>
      <c r="BM6" s="535"/>
      <c r="BN6" s="536"/>
      <c r="BO6" s="546">
        <v>96.2</v>
      </c>
      <c r="BP6" s="546"/>
      <c r="BQ6" s="546"/>
      <c r="BR6" s="546"/>
      <c r="BS6" s="554">
        <v>52763</v>
      </c>
      <c r="BT6" s="554"/>
      <c r="BU6" s="554"/>
      <c r="BV6" s="554"/>
      <c r="BW6" s="554"/>
      <c r="BX6" s="554"/>
      <c r="BY6" s="554"/>
      <c r="BZ6" s="554"/>
      <c r="CA6" s="554"/>
      <c r="CB6" s="555"/>
      <c r="CD6" s="567" t="s">
        <v>284</v>
      </c>
      <c r="CE6" s="568"/>
      <c r="CF6" s="568"/>
      <c r="CG6" s="568"/>
      <c r="CH6" s="568"/>
      <c r="CI6" s="568"/>
      <c r="CJ6" s="568"/>
      <c r="CK6" s="568"/>
      <c r="CL6" s="568"/>
      <c r="CM6" s="568"/>
      <c r="CN6" s="568"/>
      <c r="CO6" s="568"/>
      <c r="CP6" s="568"/>
      <c r="CQ6" s="569"/>
      <c r="CR6" s="534">
        <v>269972</v>
      </c>
      <c r="CS6" s="535"/>
      <c r="CT6" s="535"/>
      <c r="CU6" s="535"/>
      <c r="CV6" s="535"/>
      <c r="CW6" s="535"/>
      <c r="CX6" s="535"/>
      <c r="CY6" s="536"/>
      <c r="CZ6" s="546">
        <v>1.3</v>
      </c>
      <c r="DA6" s="546"/>
      <c r="DB6" s="546"/>
      <c r="DC6" s="546"/>
      <c r="DD6" s="540" t="s">
        <v>395</v>
      </c>
      <c r="DE6" s="535"/>
      <c r="DF6" s="535"/>
      <c r="DG6" s="535"/>
      <c r="DH6" s="535"/>
      <c r="DI6" s="535"/>
      <c r="DJ6" s="535"/>
      <c r="DK6" s="535"/>
      <c r="DL6" s="535"/>
      <c r="DM6" s="535"/>
      <c r="DN6" s="535"/>
      <c r="DO6" s="535"/>
      <c r="DP6" s="536"/>
      <c r="DQ6" s="540">
        <v>269972</v>
      </c>
      <c r="DR6" s="535"/>
      <c r="DS6" s="535"/>
      <c r="DT6" s="535"/>
      <c r="DU6" s="535"/>
      <c r="DV6" s="535"/>
      <c r="DW6" s="535"/>
      <c r="DX6" s="535"/>
      <c r="DY6" s="535"/>
      <c r="DZ6" s="535"/>
      <c r="EA6" s="535"/>
      <c r="EB6" s="535"/>
      <c r="EC6" s="553"/>
    </row>
    <row r="7" spans="2:143" ht="11.25" customHeight="1" x14ac:dyDescent="0.2">
      <c r="B7" s="561" t="s">
        <v>285</v>
      </c>
      <c r="C7" s="562"/>
      <c r="D7" s="562"/>
      <c r="E7" s="562"/>
      <c r="F7" s="562"/>
      <c r="G7" s="562"/>
      <c r="H7" s="562"/>
      <c r="I7" s="562"/>
      <c r="J7" s="562"/>
      <c r="K7" s="562"/>
      <c r="L7" s="562"/>
      <c r="M7" s="562"/>
      <c r="N7" s="562"/>
      <c r="O7" s="562"/>
      <c r="P7" s="562"/>
      <c r="Q7" s="563"/>
      <c r="R7" s="534">
        <v>17734</v>
      </c>
      <c r="S7" s="535"/>
      <c r="T7" s="535"/>
      <c r="U7" s="535"/>
      <c r="V7" s="535"/>
      <c r="W7" s="535"/>
      <c r="X7" s="535"/>
      <c r="Y7" s="536"/>
      <c r="Z7" s="546">
        <v>0.1</v>
      </c>
      <c r="AA7" s="546"/>
      <c r="AB7" s="546"/>
      <c r="AC7" s="546"/>
      <c r="AD7" s="554">
        <v>17734</v>
      </c>
      <c r="AE7" s="554"/>
      <c r="AF7" s="554"/>
      <c r="AG7" s="554"/>
      <c r="AH7" s="554"/>
      <c r="AI7" s="554"/>
      <c r="AJ7" s="554"/>
      <c r="AK7" s="554"/>
      <c r="AL7" s="541">
        <v>0.1</v>
      </c>
      <c r="AM7" s="556"/>
      <c r="AN7" s="556"/>
      <c r="AO7" s="557"/>
      <c r="AP7" s="561" t="s">
        <v>286</v>
      </c>
      <c r="AQ7" s="562"/>
      <c r="AR7" s="562"/>
      <c r="AS7" s="562"/>
      <c r="AT7" s="562"/>
      <c r="AU7" s="562"/>
      <c r="AV7" s="562"/>
      <c r="AW7" s="562"/>
      <c r="AX7" s="562"/>
      <c r="AY7" s="562"/>
      <c r="AZ7" s="562"/>
      <c r="BA7" s="562"/>
      <c r="BB7" s="562"/>
      <c r="BC7" s="562"/>
      <c r="BD7" s="562"/>
      <c r="BE7" s="562"/>
      <c r="BF7" s="563"/>
      <c r="BG7" s="534">
        <v>1979947</v>
      </c>
      <c r="BH7" s="535"/>
      <c r="BI7" s="535"/>
      <c r="BJ7" s="535"/>
      <c r="BK7" s="535"/>
      <c r="BL7" s="535"/>
      <c r="BM7" s="535"/>
      <c r="BN7" s="536"/>
      <c r="BO7" s="546">
        <v>42.4</v>
      </c>
      <c r="BP7" s="546"/>
      <c r="BQ7" s="546"/>
      <c r="BR7" s="546"/>
      <c r="BS7" s="554">
        <v>52763</v>
      </c>
      <c r="BT7" s="554"/>
      <c r="BU7" s="554"/>
      <c r="BV7" s="554"/>
      <c r="BW7" s="554"/>
      <c r="BX7" s="554"/>
      <c r="BY7" s="554"/>
      <c r="BZ7" s="554"/>
      <c r="CA7" s="554"/>
      <c r="CB7" s="555"/>
      <c r="CD7" s="531" t="s">
        <v>287</v>
      </c>
      <c r="CE7" s="532"/>
      <c r="CF7" s="532"/>
      <c r="CG7" s="532"/>
      <c r="CH7" s="532"/>
      <c r="CI7" s="532"/>
      <c r="CJ7" s="532"/>
      <c r="CK7" s="532"/>
      <c r="CL7" s="532"/>
      <c r="CM7" s="532"/>
      <c r="CN7" s="532"/>
      <c r="CO7" s="532"/>
      <c r="CP7" s="532"/>
      <c r="CQ7" s="533"/>
      <c r="CR7" s="534">
        <v>1969192</v>
      </c>
      <c r="CS7" s="535"/>
      <c r="CT7" s="535"/>
      <c r="CU7" s="535"/>
      <c r="CV7" s="535"/>
      <c r="CW7" s="535"/>
      <c r="CX7" s="535"/>
      <c r="CY7" s="536"/>
      <c r="CZ7" s="546">
        <v>9.5</v>
      </c>
      <c r="DA7" s="546"/>
      <c r="DB7" s="546"/>
      <c r="DC7" s="546"/>
      <c r="DD7" s="540">
        <v>157972</v>
      </c>
      <c r="DE7" s="535"/>
      <c r="DF7" s="535"/>
      <c r="DG7" s="535"/>
      <c r="DH7" s="535"/>
      <c r="DI7" s="535"/>
      <c r="DJ7" s="535"/>
      <c r="DK7" s="535"/>
      <c r="DL7" s="535"/>
      <c r="DM7" s="535"/>
      <c r="DN7" s="535"/>
      <c r="DO7" s="535"/>
      <c r="DP7" s="536"/>
      <c r="DQ7" s="540">
        <v>1658163</v>
      </c>
      <c r="DR7" s="535"/>
      <c r="DS7" s="535"/>
      <c r="DT7" s="535"/>
      <c r="DU7" s="535"/>
      <c r="DV7" s="535"/>
      <c r="DW7" s="535"/>
      <c r="DX7" s="535"/>
      <c r="DY7" s="535"/>
      <c r="DZ7" s="535"/>
      <c r="EA7" s="535"/>
      <c r="EB7" s="535"/>
      <c r="EC7" s="553"/>
    </row>
    <row r="8" spans="2:143" ht="11.25" customHeight="1" x14ac:dyDescent="0.2">
      <c r="B8" s="561" t="s">
        <v>396</v>
      </c>
      <c r="C8" s="562"/>
      <c r="D8" s="562"/>
      <c r="E8" s="562"/>
      <c r="F8" s="562"/>
      <c r="G8" s="562"/>
      <c r="H8" s="562"/>
      <c r="I8" s="562"/>
      <c r="J8" s="562"/>
      <c r="K8" s="562"/>
      <c r="L8" s="562"/>
      <c r="M8" s="562"/>
      <c r="N8" s="562"/>
      <c r="O8" s="562"/>
      <c r="P8" s="562"/>
      <c r="Q8" s="563"/>
      <c r="R8" s="534">
        <v>11208</v>
      </c>
      <c r="S8" s="535"/>
      <c r="T8" s="535"/>
      <c r="U8" s="535"/>
      <c r="V8" s="535"/>
      <c r="W8" s="535"/>
      <c r="X8" s="535"/>
      <c r="Y8" s="536"/>
      <c r="Z8" s="546">
        <v>0.1</v>
      </c>
      <c r="AA8" s="546"/>
      <c r="AB8" s="546"/>
      <c r="AC8" s="546"/>
      <c r="AD8" s="554">
        <v>11208</v>
      </c>
      <c r="AE8" s="554"/>
      <c r="AF8" s="554"/>
      <c r="AG8" s="554"/>
      <c r="AH8" s="554"/>
      <c r="AI8" s="554"/>
      <c r="AJ8" s="554"/>
      <c r="AK8" s="554"/>
      <c r="AL8" s="541">
        <v>0.1</v>
      </c>
      <c r="AM8" s="556"/>
      <c r="AN8" s="556"/>
      <c r="AO8" s="557"/>
      <c r="AP8" s="561" t="s">
        <v>288</v>
      </c>
      <c r="AQ8" s="562"/>
      <c r="AR8" s="562"/>
      <c r="AS8" s="562"/>
      <c r="AT8" s="562"/>
      <c r="AU8" s="562"/>
      <c r="AV8" s="562"/>
      <c r="AW8" s="562"/>
      <c r="AX8" s="562"/>
      <c r="AY8" s="562"/>
      <c r="AZ8" s="562"/>
      <c r="BA8" s="562"/>
      <c r="BB8" s="562"/>
      <c r="BC8" s="562"/>
      <c r="BD8" s="562"/>
      <c r="BE8" s="562"/>
      <c r="BF8" s="563"/>
      <c r="BG8" s="534">
        <v>54729</v>
      </c>
      <c r="BH8" s="535"/>
      <c r="BI8" s="535"/>
      <c r="BJ8" s="535"/>
      <c r="BK8" s="535"/>
      <c r="BL8" s="535"/>
      <c r="BM8" s="535"/>
      <c r="BN8" s="536"/>
      <c r="BO8" s="546">
        <v>1.2</v>
      </c>
      <c r="BP8" s="546"/>
      <c r="BQ8" s="546"/>
      <c r="BR8" s="546"/>
      <c r="BS8" s="554" t="s">
        <v>397</v>
      </c>
      <c r="BT8" s="554"/>
      <c r="BU8" s="554"/>
      <c r="BV8" s="554"/>
      <c r="BW8" s="554"/>
      <c r="BX8" s="554"/>
      <c r="BY8" s="554"/>
      <c r="BZ8" s="554"/>
      <c r="CA8" s="554"/>
      <c r="CB8" s="555"/>
      <c r="CD8" s="531" t="s">
        <v>289</v>
      </c>
      <c r="CE8" s="532"/>
      <c r="CF8" s="532"/>
      <c r="CG8" s="532"/>
      <c r="CH8" s="532"/>
      <c r="CI8" s="532"/>
      <c r="CJ8" s="532"/>
      <c r="CK8" s="532"/>
      <c r="CL8" s="532"/>
      <c r="CM8" s="532"/>
      <c r="CN8" s="532"/>
      <c r="CO8" s="532"/>
      <c r="CP8" s="532"/>
      <c r="CQ8" s="533"/>
      <c r="CR8" s="534">
        <v>5780172</v>
      </c>
      <c r="CS8" s="535"/>
      <c r="CT8" s="535"/>
      <c r="CU8" s="535"/>
      <c r="CV8" s="535"/>
      <c r="CW8" s="535"/>
      <c r="CX8" s="535"/>
      <c r="CY8" s="536"/>
      <c r="CZ8" s="546">
        <v>28</v>
      </c>
      <c r="DA8" s="546"/>
      <c r="DB8" s="546"/>
      <c r="DC8" s="546"/>
      <c r="DD8" s="540">
        <v>257537</v>
      </c>
      <c r="DE8" s="535"/>
      <c r="DF8" s="535"/>
      <c r="DG8" s="535"/>
      <c r="DH8" s="535"/>
      <c r="DI8" s="535"/>
      <c r="DJ8" s="535"/>
      <c r="DK8" s="535"/>
      <c r="DL8" s="535"/>
      <c r="DM8" s="535"/>
      <c r="DN8" s="535"/>
      <c r="DO8" s="535"/>
      <c r="DP8" s="536"/>
      <c r="DQ8" s="540">
        <v>3071079</v>
      </c>
      <c r="DR8" s="535"/>
      <c r="DS8" s="535"/>
      <c r="DT8" s="535"/>
      <c r="DU8" s="535"/>
      <c r="DV8" s="535"/>
      <c r="DW8" s="535"/>
      <c r="DX8" s="535"/>
      <c r="DY8" s="535"/>
      <c r="DZ8" s="535"/>
      <c r="EA8" s="535"/>
      <c r="EB8" s="535"/>
      <c r="EC8" s="553"/>
    </row>
    <row r="9" spans="2:143" ht="11.25" customHeight="1" x14ac:dyDescent="0.2">
      <c r="B9" s="561" t="s">
        <v>398</v>
      </c>
      <c r="C9" s="562"/>
      <c r="D9" s="562"/>
      <c r="E9" s="562"/>
      <c r="F9" s="562"/>
      <c r="G9" s="562"/>
      <c r="H9" s="562"/>
      <c r="I9" s="562"/>
      <c r="J9" s="562"/>
      <c r="K9" s="562"/>
      <c r="L9" s="562"/>
      <c r="M9" s="562"/>
      <c r="N9" s="562"/>
      <c r="O9" s="562"/>
      <c r="P9" s="562"/>
      <c r="Q9" s="563"/>
      <c r="R9" s="534">
        <v>2275</v>
      </c>
      <c r="S9" s="535"/>
      <c r="T9" s="535"/>
      <c r="U9" s="535"/>
      <c r="V9" s="535"/>
      <c r="W9" s="535"/>
      <c r="X9" s="535"/>
      <c r="Y9" s="536"/>
      <c r="Z9" s="546">
        <v>0</v>
      </c>
      <c r="AA9" s="546"/>
      <c r="AB9" s="546"/>
      <c r="AC9" s="546"/>
      <c r="AD9" s="554">
        <v>2275</v>
      </c>
      <c r="AE9" s="554"/>
      <c r="AF9" s="554"/>
      <c r="AG9" s="554"/>
      <c r="AH9" s="554"/>
      <c r="AI9" s="554"/>
      <c r="AJ9" s="554"/>
      <c r="AK9" s="554"/>
      <c r="AL9" s="541">
        <v>0</v>
      </c>
      <c r="AM9" s="556"/>
      <c r="AN9" s="556"/>
      <c r="AO9" s="557"/>
      <c r="AP9" s="561" t="s">
        <v>290</v>
      </c>
      <c r="AQ9" s="562"/>
      <c r="AR9" s="562"/>
      <c r="AS9" s="562"/>
      <c r="AT9" s="562"/>
      <c r="AU9" s="562"/>
      <c r="AV9" s="562"/>
      <c r="AW9" s="562"/>
      <c r="AX9" s="562"/>
      <c r="AY9" s="562"/>
      <c r="AZ9" s="562"/>
      <c r="BA9" s="562"/>
      <c r="BB9" s="562"/>
      <c r="BC9" s="562"/>
      <c r="BD9" s="562"/>
      <c r="BE9" s="562"/>
      <c r="BF9" s="563"/>
      <c r="BG9" s="534">
        <v>1512157</v>
      </c>
      <c r="BH9" s="535"/>
      <c r="BI9" s="535"/>
      <c r="BJ9" s="535"/>
      <c r="BK9" s="535"/>
      <c r="BL9" s="535"/>
      <c r="BM9" s="535"/>
      <c r="BN9" s="536"/>
      <c r="BO9" s="546">
        <v>32.4</v>
      </c>
      <c r="BP9" s="546"/>
      <c r="BQ9" s="546"/>
      <c r="BR9" s="546"/>
      <c r="BS9" s="554" t="s">
        <v>399</v>
      </c>
      <c r="BT9" s="554"/>
      <c r="BU9" s="554"/>
      <c r="BV9" s="554"/>
      <c r="BW9" s="554"/>
      <c r="BX9" s="554"/>
      <c r="BY9" s="554"/>
      <c r="BZ9" s="554"/>
      <c r="CA9" s="554"/>
      <c r="CB9" s="555"/>
      <c r="CD9" s="531" t="s">
        <v>291</v>
      </c>
      <c r="CE9" s="532"/>
      <c r="CF9" s="532"/>
      <c r="CG9" s="532"/>
      <c r="CH9" s="532"/>
      <c r="CI9" s="532"/>
      <c r="CJ9" s="532"/>
      <c r="CK9" s="532"/>
      <c r="CL9" s="532"/>
      <c r="CM9" s="532"/>
      <c r="CN9" s="532"/>
      <c r="CO9" s="532"/>
      <c r="CP9" s="532"/>
      <c r="CQ9" s="533"/>
      <c r="CR9" s="534">
        <v>2092865</v>
      </c>
      <c r="CS9" s="535"/>
      <c r="CT9" s="535"/>
      <c r="CU9" s="535"/>
      <c r="CV9" s="535"/>
      <c r="CW9" s="535"/>
      <c r="CX9" s="535"/>
      <c r="CY9" s="536"/>
      <c r="CZ9" s="546">
        <v>10.1</v>
      </c>
      <c r="DA9" s="546"/>
      <c r="DB9" s="546"/>
      <c r="DC9" s="546"/>
      <c r="DD9" s="540">
        <v>61773</v>
      </c>
      <c r="DE9" s="535"/>
      <c r="DF9" s="535"/>
      <c r="DG9" s="535"/>
      <c r="DH9" s="535"/>
      <c r="DI9" s="535"/>
      <c r="DJ9" s="535"/>
      <c r="DK9" s="535"/>
      <c r="DL9" s="535"/>
      <c r="DM9" s="535"/>
      <c r="DN9" s="535"/>
      <c r="DO9" s="535"/>
      <c r="DP9" s="536"/>
      <c r="DQ9" s="540">
        <v>1923208</v>
      </c>
      <c r="DR9" s="535"/>
      <c r="DS9" s="535"/>
      <c r="DT9" s="535"/>
      <c r="DU9" s="535"/>
      <c r="DV9" s="535"/>
      <c r="DW9" s="535"/>
      <c r="DX9" s="535"/>
      <c r="DY9" s="535"/>
      <c r="DZ9" s="535"/>
      <c r="EA9" s="535"/>
      <c r="EB9" s="535"/>
      <c r="EC9" s="553"/>
    </row>
    <row r="10" spans="2:143" ht="11.25" customHeight="1" x14ac:dyDescent="0.2">
      <c r="B10" s="561" t="s">
        <v>292</v>
      </c>
      <c r="C10" s="562"/>
      <c r="D10" s="562"/>
      <c r="E10" s="562"/>
      <c r="F10" s="562"/>
      <c r="G10" s="562"/>
      <c r="H10" s="562"/>
      <c r="I10" s="562"/>
      <c r="J10" s="562"/>
      <c r="K10" s="562"/>
      <c r="L10" s="562"/>
      <c r="M10" s="562"/>
      <c r="N10" s="562"/>
      <c r="O10" s="562"/>
      <c r="P10" s="562"/>
      <c r="Q10" s="563"/>
      <c r="R10" s="534">
        <v>382825</v>
      </c>
      <c r="S10" s="535"/>
      <c r="T10" s="535"/>
      <c r="U10" s="535"/>
      <c r="V10" s="535"/>
      <c r="W10" s="535"/>
      <c r="X10" s="535"/>
      <c r="Y10" s="536"/>
      <c r="Z10" s="546">
        <v>1.7</v>
      </c>
      <c r="AA10" s="546"/>
      <c r="AB10" s="546"/>
      <c r="AC10" s="546"/>
      <c r="AD10" s="554">
        <v>382825</v>
      </c>
      <c r="AE10" s="554"/>
      <c r="AF10" s="554"/>
      <c r="AG10" s="554"/>
      <c r="AH10" s="554"/>
      <c r="AI10" s="554"/>
      <c r="AJ10" s="554"/>
      <c r="AK10" s="554"/>
      <c r="AL10" s="541">
        <v>3.1</v>
      </c>
      <c r="AM10" s="556"/>
      <c r="AN10" s="556"/>
      <c r="AO10" s="557"/>
      <c r="AP10" s="561" t="s">
        <v>293</v>
      </c>
      <c r="AQ10" s="562"/>
      <c r="AR10" s="562"/>
      <c r="AS10" s="562"/>
      <c r="AT10" s="562"/>
      <c r="AU10" s="562"/>
      <c r="AV10" s="562"/>
      <c r="AW10" s="562"/>
      <c r="AX10" s="562"/>
      <c r="AY10" s="562"/>
      <c r="AZ10" s="562"/>
      <c r="BA10" s="562"/>
      <c r="BB10" s="562"/>
      <c r="BC10" s="562"/>
      <c r="BD10" s="562"/>
      <c r="BE10" s="562"/>
      <c r="BF10" s="563"/>
      <c r="BG10" s="534">
        <v>89545</v>
      </c>
      <c r="BH10" s="535"/>
      <c r="BI10" s="535"/>
      <c r="BJ10" s="535"/>
      <c r="BK10" s="535"/>
      <c r="BL10" s="535"/>
      <c r="BM10" s="535"/>
      <c r="BN10" s="536"/>
      <c r="BO10" s="546">
        <v>1.9</v>
      </c>
      <c r="BP10" s="546"/>
      <c r="BQ10" s="546"/>
      <c r="BR10" s="546"/>
      <c r="BS10" s="554" t="s">
        <v>399</v>
      </c>
      <c r="BT10" s="554"/>
      <c r="BU10" s="554"/>
      <c r="BV10" s="554"/>
      <c r="BW10" s="554"/>
      <c r="BX10" s="554"/>
      <c r="BY10" s="554"/>
      <c r="BZ10" s="554"/>
      <c r="CA10" s="554"/>
      <c r="CB10" s="555"/>
      <c r="CD10" s="531" t="s">
        <v>294</v>
      </c>
      <c r="CE10" s="532"/>
      <c r="CF10" s="532"/>
      <c r="CG10" s="532"/>
      <c r="CH10" s="532"/>
      <c r="CI10" s="532"/>
      <c r="CJ10" s="532"/>
      <c r="CK10" s="532"/>
      <c r="CL10" s="532"/>
      <c r="CM10" s="532"/>
      <c r="CN10" s="532"/>
      <c r="CO10" s="532"/>
      <c r="CP10" s="532"/>
      <c r="CQ10" s="533"/>
      <c r="CR10" s="534">
        <v>168917</v>
      </c>
      <c r="CS10" s="535"/>
      <c r="CT10" s="535"/>
      <c r="CU10" s="535"/>
      <c r="CV10" s="535"/>
      <c r="CW10" s="535"/>
      <c r="CX10" s="535"/>
      <c r="CY10" s="536"/>
      <c r="CZ10" s="546">
        <v>0.8</v>
      </c>
      <c r="DA10" s="546"/>
      <c r="DB10" s="546"/>
      <c r="DC10" s="546"/>
      <c r="DD10" s="540" t="s">
        <v>399</v>
      </c>
      <c r="DE10" s="535"/>
      <c r="DF10" s="535"/>
      <c r="DG10" s="535"/>
      <c r="DH10" s="535"/>
      <c r="DI10" s="535"/>
      <c r="DJ10" s="535"/>
      <c r="DK10" s="535"/>
      <c r="DL10" s="535"/>
      <c r="DM10" s="535"/>
      <c r="DN10" s="535"/>
      <c r="DO10" s="535"/>
      <c r="DP10" s="536"/>
      <c r="DQ10" s="540">
        <v>28413</v>
      </c>
      <c r="DR10" s="535"/>
      <c r="DS10" s="535"/>
      <c r="DT10" s="535"/>
      <c r="DU10" s="535"/>
      <c r="DV10" s="535"/>
      <c r="DW10" s="535"/>
      <c r="DX10" s="535"/>
      <c r="DY10" s="535"/>
      <c r="DZ10" s="535"/>
      <c r="EA10" s="535"/>
      <c r="EB10" s="535"/>
      <c r="EC10" s="553"/>
    </row>
    <row r="11" spans="2:143" ht="11.25" customHeight="1" x14ac:dyDescent="0.2">
      <c r="B11" s="561" t="s">
        <v>295</v>
      </c>
      <c r="C11" s="562"/>
      <c r="D11" s="562"/>
      <c r="E11" s="562"/>
      <c r="F11" s="562"/>
      <c r="G11" s="562"/>
      <c r="H11" s="562"/>
      <c r="I11" s="562"/>
      <c r="J11" s="562"/>
      <c r="K11" s="562"/>
      <c r="L11" s="562"/>
      <c r="M11" s="562"/>
      <c r="N11" s="562"/>
      <c r="O11" s="562"/>
      <c r="P11" s="562"/>
      <c r="Q11" s="563"/>
      <c r="R11" s="534">
        <v>33132</v>
      </c>
      <c r="S11" s="535"/>
      <c r="T11" s="535"/>
      <c r="U11" s="535"/>
      <c r="V11" s="535"/>
      <c r="W11" s="535"/>
      <c r="X11" s="535"/>
      <c r="Y11" s="536"/>
      <c r="Z11" s="546">
        <v>0.1</v>
      </c>
      <c r="AA11" s="546"/>
      <c r="AB11" s="546"/>
      <c r="AC11" s="546"/>
      <c r="AD11" s="554">
        <v>33132</v>
      </c>
      <c r="AE11" s="554"/>
      <c r="AF11" s="554"/>
      <c r="AG11" s="554"/>
      <c r="AH11" s="554"/>
      <c r="AI11" s="554"/>
      <c r="AJ11" s="554"/>
      <c r="AK11" s="554"/>
      <c r="AL11" s="541">
        <v>0.3</v>
      </c>
      <c r="AM11" s="556"/>
      <c r="AN11" s="556"/>
      <c r="AO11" s="557"/>
      <c r="AP11" s="561" t="s">
        <v>296</v>
      </c>
      <c r="AQ11" s="562"/>
      <c r="AR11" s="562"/>
      <c r="AS11" s="562"/>
      <c r="AT11" s="562"/>
      <c r="AU11" s="562"/>
      <c r="AV11" s="562"/>
      <c r="AW11" s="562"/>
      <c r="AX11" s="562"/>
      <c r="AY11" s="562"/>
      <c r="AZ11" s="562"/>
      <c r="BA11" s="562"/>
      <c r="BB11" s="562"/>
      <c r="BC11" s="562"/>
      <c r="BD11" s="562"/>
      <c r="BE11" s="562"/>
      <c r="BF11" s="563"/>
      <c r="BG11" s="534">
        <v>323516</v>
      </c>
      <c r="BH11" s="535"/>
      <c r="BI11" s="535"/>
      <c r="BJ11" s="535"/>
      <c r="BK11" s="535"/>
      <c r="BL11" s="535"/>
      <c r="BM11" s="535"/>
      <c r="BN11" s="536"/>
      <c r="BO11" s="546">
        <v>6.9</v>
      </c>
      <c r="BP11" s="546"/>
      <c r="BQ11" s="546"/>
      <c r="BR11" s="546"/>
      <c r="BS11" s="554">
        <v>52763</v>
      </c>
      <c r="BT11" s="554"/>
      <c r="BU11" s="554"/>
      <c r="BV11" s="554"/>
      <c r="BW11" s="554"/>
      <c r="BX11" s="554"/>
      <c r="BY11" s="554"/>
      <c r="BZ11" s="554"/>
      <c r="CA11" s="554"/>
      <c r="CB11" s="555"/>
      <c r="CD11" s="531" t="s">
        <v>297</v>
      </c>
      <c r="CE11" s="532"/>
      <c r="CF11" s="532"/>
      <c r="CG11" s="532"/>
      <c r="CH11" s="532"/>
      <c r="CI11" s="532"/>
      <c r="CJ11" s="532"/>
      <c r="CK11" s="532"/>
      <c r="CL11" s="532"/>
      <c r="CM11" s="532"/>
      <c r="CN11" s="532"/>
      <c r="CO11" s="532"/>
      <c r="CP11" s="532"/>
      <c r="CQ11" s="533"/>
      <c r="CR11" s="534">
        <v>638424</v>
      </c>
      <c r="CS11" s="535"/>
      <c r="CT11" s="535"/>
      <c r="CU11" s="535"/>
      <c r="CV11" s="535"/>
      <c r="CW11" s="535"/>
      <c r="CX11" s="535"/>
      <c r="CY11" s="536"/>
      <c r="CZ11" s="546">
        <v>3.1</v>
      </c>
      <c r="DA11" s="546"/>
      <c r="DB11" s="546"/>
      <c r="DC11" s="546"/>
      <c r="DD11" s="540">
        <v>246003</v>
      </c>
      <c r="DE11" s="535"/>
      <c r="DF11" s="535"/>
      <c r="DG11" s="535"/>
      <c r="DH11" s="535"/>
      <c r="DI11" s="535"/>
      <c r="DJ11" s="535"/>
      <c r="DK11" s="535"/>
      <c r="DL11" s="535"/>
      <c r="DM11" s="535"/>
      <c r="DN11" s="535"/>
      <c r="DO11" s="535"/>
      <c r="DP11" s="536"/>
      <c r="DQ11" s="540">
        <v>492764</v>
      </c>
      <c r="DR11" s="535"/>
      <c r="DS11" s="535"/>
      <c r="DT11" s="535"/>
      <c r="DU11" s="535"/>
      <c r="DV11" s="535"/>
      <c r="DW11" s="535"/>
      <c r="DX11" s="535"/>
      <c r="DY11" s="535"/>
      <c r="DZ11" s="535"/>
      <c r="EA11" s="535"/>
      <c r="EB11" s="535"/>
      <c r="EC11" s="553"/>
    </row>
    <row r="12" spans="2:143" ht="11.25" customHeight="1" x14ac:dyDescent="0.2">
      <c r="B12" s="561" t="s">
        <v>298</v>
      </c>
      <c r="C12" s="562"/>
      <c r="D12" s="562"/>
      <c r="E12" s="562"/>
      <c r="F12" s="562"/>
      <c r="G12" s="562"/>
      <c r="H12" s="562"/>
      <c r="I12" s="562"/>
      <c r="J12" s="562"/>
      <c r="K12" s="562"/>
      <c r="L12" s="562"/>
      <c r="M12" s="562"/>
      <c r="N12" s="562"/>
      <c r="O12" s="562"/>
      <c r="P12" s="562"/>
      <c r="Q12" s="563"/>
      <c r="R12" s="534" t="s">
        <v>399</v>
      </c>
      <c r="S12" s="535"/>
      <c r="T12" s="535"/>
      <c r="U12" s="535"/>
      <c r="V12" s="535"/>
      <c r="W12" s="535"/>
      <c r="X12" s="535"/>
      <c r="Y12" s="536"/>
      <c r="Z12" s="546" t="s">
        <v>399</v>
      </c>
      <c r="AA12" s="546"/>
      <c r="AB12" s="546"/>
      <c r="AC12" s="546"/>
      <c r="AD12" s="554" t="s">
        <v>399</v>
      </c>
      <c r="AE12" s="554"/>
      <c r="AF12" s="554"/>
      <c r="AG12" s="554"/>
      <c r="AH12" s="554"/>
      <c r="AI12" s="554"/>
      <c r="AJ12" s="554"/>
      <c r="AK12" s="554"/>
      <c r="AL12" s="541" t="s">
        <v>399</v>
      </c>
      <c r="AM12" s="556"/>
      <c r="AN12" s="556"/>
      <c r="AO12" s="557"/>
      <c r="AP12" s="561" t="s">
        <v>299</v>
      </c>
      <c r="AQ12" s="562"/>
      <c r="AR12" s="562"/>
      <c r="AS12" s="562"/>
      <c r="AT12" s="562"/>
      <c r="AU12" s="562"/>
      <c r="AV12" s="562"/>
      <c r="AW12" s="562"/>
      <c r="AX12" s="562"/>
      <c r="AY12" s="562"/>
      <c r="AZ12" s="562"/>
      <c r="BA12" s="562"/>
      <c r="BB12" s="562"/>
      <c r="BC12" s="562"/>
      <c r="BD12" s="562"/>
      <c r="BE12" s="562"/>
      <c r="BF12" s="563"/>
      <c r="BG12" s="534">
        <v>2180833</v>
      </c>
      <c r="BH12" s="535"/>
      <c r="BI12" s="535"/>
      <c r="BJ12" s="535"/>
      <c r="BK12" s="535"/>
      <c r="BL12" s="535"/>
      <c r="BM12" s="535"/>
      <c r="BN12" s="536"/>
      <c r="BO12" s="546">
        <v>46.8</v>
      </c>
      <c r="BP12" s="546"/>
      <c r="BQ12" s="546"/>
      <c r="BR12" s="546"/>
      <c r="BS12" s="554" t="s">
        <v>399</v>
      </c>
      <c r="BT12" s="554"/>
      <c r="BU12" s="554"/>
      <c r="BV12" s="554"/>
      <c r="BW12" s="554"/>
      <c r="BX12" s="554"/>
      <c r="BY12" s="554"/>
      <c r="BZ12" s="554"/>
      <c r="CA12" s="554"/>
      <c r="CB12" s="555"/>
      <c r="CD12" s="531" t="s">
        <v>300</v>
      </c>
      <c r="CE12" s="532"/>
      <c r="CF12" s="532"/>
      <c r="CG12" s="532"/>
      <c r="CH12" s="532"/>
      <c r="CI12" s="532"/>
      <c r="CJ12" s="532"/>
      <c r="CK12" s="532"/>
      <c r="CL12" s="532"/>
      <c r="CM12" s="532"/>
      <c r="CN12" s="532"/>
      <c r="CO12" s="532"/>
      <c r="CP12" s="532"/>
      <c r="CQ12" s="533"/>
      <c r="CR12" s="534">
        <v>520568</v>
      </c>
      <c r="CS12" s="535"/>
      <c r="CT12" s="535"/>
      <c r="CU12" s="535"/>
      <c r="CV12" s="535"/>
      <c r="CW12" s="535"/>
      <c r="CX12" s="535"/>
      <c r="CY12" s="536"/>
      <c r="CZ12" s="546">
        <v>2.5</v>
      </c>
      <c r="DA12" s="546"/>
      <c r="DB12" s="546"/>
      <c r="DC12" s="546"/>
      <c r="DD12" s="540">
        <v>50186</v>
      </c>
      <c r="DE12" s="535"/>
      <c r="DF12" s="535"/>
      <c r="DG12" s="535"/>
      <c r="DH12" s="535"/>
      <c r="DI12" s="535"/>
      <c r="DJ12" s="535"/>
      <c r="DK12" s="535"/>
      <c r="DL12" s="535"/>
      <c r="DM12" s="535"/>
      <c r="DN12" s="535"/>
      <c r="DO12" s="535"/>
      <c r="DP12" s="536"/>
      <c r="DQ12" s="540">
        <v>453034</v>
      </c>
      <c r="DR12" s="535"/>
      <c r="DS12" s="535"/>
      <c r="DT12" s="535"/>
      <c r="DU12" s="535"/>
      <c r="DV12" s="535"/>
      <c r="DW12" s="535"/>
      <c r="DX12" s="535"/>
      <c r="DY12" s="535"/>
      <c r="DZ12" s="535"/>
      <c r="EA12" s="535"/>
      <c r="EB12" s="535"/>
      <c r="EC12" s="553"/>
    </row>
    <row r="13" spans="2:143" ht="11.25" customHeight="1" x14ac:dyDescent="0.2">
      <c r="B13" s="561" t="s">
        <v>301</v>
      </c>
      <c r="C13" s="562"/>
      <c r="D13" s="562"/>
      <c r="E13" s="562"/>
      <c r="F13" s="562"/>
      <c r="G13" s="562"/>
      <c r="H13" s="562"/>
      <c r="I13" s="562"/>
      <c r="J13" s="562"/>
      <c r="K13" s="562"/>
      <c r="L13" s="562"/>
      <c r="M13" s="562"/>
      <c r="N13" s="562"/>
      <c r="O13" s="562"/>
      <c r="P13" s="562"/>
      <c r="Q13" s="563"/>
      <c r="R13" s="534">
        <v>56232</v>
      </c>
      <c r="S13" s="535"/>
      <c r="T13" s="535"/>
      <c r="U13" s="535"/>
      <c r="V13" s="535"/>
      <c r="W13" s="535"/>
      <c r="X13" s="535"/>
      <c r="Y13" s="536"/>
      <c r="Z13" s="546">
        <v>0.3</v>
      </c>
      <c r="AA13" s="546"/>
      <c r="AB13" s="546"/>
      <c r="AC13" s="546"/>
      <c r="AD13" s="554">
        <v>56232</v>
      </c>
      <c r="AE13" s="554"/>
      <c r="AF13" s="554"/>
      <c r="AG13" s="554"/>
      <c r="AH13" s="554"/>
      <c r="AI13" s="554"/>
      <c r="AJ13" s="554"/>
      <c r="AK13" s="554"/>
      <c r="AL13" s="541">
        <v>0.4</v>
      </c>
      <c r="AM13" s="556"/>
      <c r="AN13" s="556"/>
      <c r="AO13" s="557"/>
      <c r="AP13" s="561" t="s">
        <v>302</v>
      </c>
      <c r="AQ13" s="562"/>
      <c r="AR13" s="562"/>
      <c r="AS13" s="562"/>
      <c r="AT13" s="562"/>
      <c r="AU13" s="562"/>
      <c r="AV13" s="562"/>
      <c r="AW13" s="562"/>
      <c r="AX13" s="562"/>
      <c r="AY13" s="562"/>
      <c r="AZ13" s="562"/>
      <c r="BA13" s="562"/>
      <c r="BB13" s="562"/>
      <c r="BC13" s="562"/>
      <c r="BD13" s="562"/>
      <c r="BE13" s="562"/>
      <c r="BF13" s="563"/>
      <c r="BG13" s="534">
        <v>2177706</v>
      </c>
      <c r="BH13" s="535"/>
      <c r="BI13" s="535"/>
      <c r="BJ13" s="535"/>
      <c r="BK13" s="535"/>
      <c r="BL13" s="535"/>
      <c r="BM13" s="535"/>
      <c r="BN13" s="536"/>
      <c r="BO13" s="546">
        <v>46.7</v>
      </c>
      <c r="BP13" s="546"/>
      <c r="BQ13" s="546"/>
      <c r="BR13" s="546"/>
      <c r="BS13" s="554" t="s">
        <v>399</v>
      </c>
      <c r="BT13" s="554"/>
      <c r="BU13" s="554"/>
      <c r="BV13" s="554"/>
      <c r="BW13" s="554"/>
      <c r="BX13" s="554"/>
      <c r="BY13" s="554"/>
      <c r="BZ13" s="554"/>
      <c r="CA13" s="554"/>
      <c r="CB13" s="555"/>
      <c r="CD13" s="531" t="s">
        <v>303</v>
      </c>
      <c r="CE13" s="532"/>
      <c r="CF13" s="532"/>
      <c r="CG13" s="532"/>
      <c r="CH13" s="532"/>
      <c r="CI13" s="532"/>
      <c r="CJ13" s="532"/>
      <c r="CK13" s="532"/>
      <c r="CL13" s="532"/>
      <c r="CM13" s="532"/>
      <c r="CN13" s="532"/>
      <c r="CO13" s="532"/>
      <c r="CP13" s="532"/>
      <c r="CQ13" s="533"/>
      <c r="CR13" s="534">
        <v>2214302</v>
      </c>
      <c r="CS13" s="535"/>
      <c r="CT13" s="535"/>
      <c r="CU13" s="535"/>
      <c r="CV13" s="535"/>
      <c r="CW13" s="535"/>
      <c r="CX13" s="535"/>
      <c r="CY13" s="536"/>
      <c r="CZ13" s="546">
        <v>10.7</v>
      </c>
      <c r="DA13" s="546"/>
      <c r="DB13" s="546"/>
      <c r="DC13" s="546"/>
      <c r="DD13" s="540">
        <v>809607</v>
      </c>
      <c r="DE13" s="535"/>
      <c r="DF13" s="535"/>
      <c r="DG13" s="535"/>
      <c r="DH13" s="535"/>
      <c r="DI13" s="535"/>
      <c r="DJ13" s="535"/>
      <c r="DK13" s="535"/>
      <c r="DL13" s="535"/>
      <c r="DM13" s="535"/>
      <c r="DN13" s="535"/>
      <c r="DO13" s="535"/>
      <c r="DP13" s="536"/>
      <c r="DQ13" s="540">
        <v>1921228</v>
      </c>
      <c r="DR13" s="535"/>
      <c r="DS13" s="535"/>
      <c r="DT13" s="535"/>
      <c r="DU13" s="535"/>
      <c r="DV13" s="535"/>
      <c r="DW13" s="535"/>
      <c r="DX13" s="535"/>
      <c r="DY13" s="535"/>
      <c r="DZ13" s="535"/>
      <c r="EA13" s="535"/>
      <c r="EB13" s="535"/>
      <c r="EC13" s="553"/>
    </row>
    <row r="14" spans="2:143" ht="11.25" customHeight="1" x14ac:dyDescent="0.2">
      <c r="B14" s="561" t="s">
        <v>304</v>
      </c>
      <c r="C14" s="562"/>
      <c r="D14" s="562"/>
      <c r="E14" s="562"/>
      <c r="F14" s="562"/>
      <c r="G14" s="562"/>
      <c r="H14" s="562"/>
      <c r="I14" s="562"/>
      <c r="J14" s="562"/>
      <c r="K14" s="562"/>
      <c r="L14" s="562"/>
      <c r="M14" s="562"/>
      <c r="N14" s="562"/>
      <c r="O14" s="562"/>
      <c r="P14" s="562"/>
      <c r="Q14" s="563"/>
      <c r="R14" s="534" t="s">
        <v>399</v>
      </c>
      <c r="S14" s="535"/>
      <c r="T14" s="535"/>
      <c r="U14" s="535"/>
      <c r="V14" s="535"/>
      <c r="W14" s="535"/>
      <c r="X14" s="535"/>
      <c r="Y14" s="536"/>
      <c r="Z14" s="546" t="s">
        <v>399</v>
      </c>
      <c r="AA14" s="546"/>
      <c r="AB14" s="546"/>
      <c r="AC14" s="546"/>
      <c r="AD14" s="554" t="s">
        <v>399</v>
      </c>
      <c r="AE14" s="554"/>
      <c r="AF14" s="554"/>
      <c r="AG14" s="554"/>
      <c r="AH14" s="554"/>
      <c r="AI14" s="554"/>
      <c r="AJ14" s="554"/>
      <c r="AK14" s="554"/>
      <c r="AL14" s="541" t="s">
        <v>399</v>
      </c>
      <c r="AM14" s="556"/>
      <c r="AN14" s="556"/>
      <c r="AO14" s="557"/>
      <c r="AP14" s="561" t="s">
        <v>305</v>
      </c>
      <c r="AQ14" s="562"/>
      <c r="AR14" s="562"/>
      <c r="AS14" s="562"/>
      <c r="AT14" s="562"/>
      <c r="AU14" s="562"/>
      <c r="AV14" s="562"/>
      <c r="AW14" s="562"/>
      <c r="AX14" s="562"/>
      <c r="AY14" s="562"/>
      <c r="AZ14" s="562"/>
      <c r="BA14" s="562"/>
      <c r="BB14" s="562"/>
      <c r="BC14" s="562"/>
      <c r="BD14" s="562"/>
      <c r="BE14" s="562"/>
      <c r="BF14" s="563"/>
      <c r="BG14" s="534">
        <v>115332</v>
      </c>
      <c r="BH14" s="535"/>
      <c r="BI14" s="535"/>
      <c r="BJ14" s="535"/>
      <c r="BK14" s="535"/>
      <c r="BL14" s="535"/>
      <c r="BM14" s="535"/>
      <c r="BN14" s="536"/>
      <c r="BO14" s="546">
        <v>2.5</v>
      </c>
      <c r="BP14" s="546"/>
      <c r="BQ14" s="546"/>
      <c r="BR14" s="546"/>
      <c r="BS14" s="554" t="s">
        <v>399</v>
      </c>
      <c r="BT14" s="554"/>
      <c r="BU14" s="554"/>
      <c r="BV14" s="554"/>
      <c r="BW14" s="554"/>
      <c r="BX14" s="554"/>
      <c r="BY14" s="554"/>
      <c r="BZ14" s="554"/>
      <c r="CA14" s="554"/>
      <c r="CB14" s="555"/>
      <c r="CD14" s="531" t="s">
        <v>306</v>
      </c>
      <c r="CE14" s="532"/>
      <c r="CF14" s="532"/>
      <c r="CG14" s="532"/>
      <c r="CH14" s="532"/>
      <c r="CI14" s="532"/>
      <c r="CJ14" s="532"/>
      <c r="CK14" s="532"/>
      <c r="CL14" s="532"/>
      <c r="CM14" s="532"/>
      <c r="CN14" s="532"/>
      <c r="CO14" s="532"/>
      <c r="CP14" s="532"/>
      <c r="CQ14" s="533"/>
      <c r="CR14" s="534">
        <v>1110162</v>
      </c>
      <c r="CS14" s="535"/>
      <c r="CT14" s="535"/>
      <c r="CU14" s="535"/>
      <c r="CV14" s="535"/>
      <c r="CW14" s="535"/>
      <c r="CX14" s="535"/>
      <c r="CY14" s="536"/>
      <c r="CZ14" s="546">
        <v>5.4</v>
      </c>
      <c r="DA14" s="546"/>
      <c r="DB14" s="546"/>
      <c r="DC14" s="546"/>
      <c r="DD14" s="540">
        <v>19795</v>
      </c>
      <c r="DE14" s="535"/>
      <c r="DF14" s="535"/>
      <c r="DG14" s="535"/>
      <c r="DH14" s="535"/>
      <c r="DI14" s="535"/>
      <c r="DJ14" s="535"/>
      <c r="DK14" s="535"/>
      <c r="DL14" s="535"/>
      <c r="DM14" s="535"/>
      <c r="DN14" s="535"/>
      <c r="DO14" s="535"/>
      <c r="DP14" s="536"/>
      <c r="DQ14" s="540">
        <v>1093574</v>
      </c>
      <c r="DR14" s="535"/>
      <c r="DS14" s="535"/>
      <c r="DT14" s="535"/>
      <c r="DU14" s="535"/>
      <c r="DV14" s="535"/>
      <c r="DW14" s="535"/>
      <c r="DX14" s="535"/>
      <c r="DY14" s="535"/>
      <c r="DZ14" s="535"/>
      <c r="EA14" s="535"/>
      <c r="EB14" s="535"/>
      <c r="EC14" s="553"/>
    </row>
    <row r="15" spans="2:143" ht="11.25" customHeight="1" x14ac:dyDescent="0.2">
      <c r="B15" s="561" t="s">
        <v>307</v>
      </c>
      <c r="C15" s="562"/>
      <c r="D15" s="562"/>
      <c r="E15" s="562"/>
      <c r="F15" s="562"/>
      <c r="G15" s="562"/>
      <c r="H15" s="562"/>
      <c r="I15" s="562"/>
      <c r="J15" s="562"/>
      <c r="K15" s="562"/>
      <c r="L15" s="562"/>
      <c r="M15" s="562"/>
      <c r="N15" s="562"/>
      <c r="O15" s="562"/>
      <c r="P15" s="562"/>
      <c r="Q15" s="563"/>
      <c r="R15" s="534">
        <v>71145</v>
      </c>
      <c r="S15" s="535"/>
      <c r="T15" s="535"/>
      <c r="U15" s="535"/>
      <c r="V15" s="535"/>
      <c r="W15" s="535"/>
      <c r="X15" s="535"/>
      <c r="Y15" s="536"/>
      <c r="Z15" s="546">
        <v>0.3</v>
      </c>
      <c r="AA15" s="546"/>
      <c r="AB15" s="546"/>
      <c r="AC15" s="546"/>
      <c r="AD15" s="554">
        <v>71145</v>
      </c>
      <c r="AE15" s="554"/>
      <c r="AF15" s="554"/>
      <c r="AG15" s="554"/>
      <c r="AH15" s="554"/>
      <c r="AI15" s="554"/>
      <c r="AJ15" s="554"/>
      <c r="AK15" s="554"/>
      <c r="AL15" s="541">
        <v>0.6</v>
      </c>
      <c r="AM15" s="556"/>
      <c r="AN15" s="556"/>
      <c r="AO15" s="557"/>
      <c r="AP15" s="561" t="s">
        <v>308</v>
      </c>
      <c r="AQ15" s="562"/>
      <c r="AR15" s="562"/>
      <c r="AS15" s="562"/>
      <c r="AT15" s="562"/>
      <c r="AU15" s="562"/>
      <c r="AV15" s="562"/>
      <c r="AW15" s="562"/>
      <c r="AX15" s="562"/>
      <c r="AY15" s="562"/>
      <c r="AZ15" s="562"/>
      <c r="BA15" s="562"/>
      <c r="BB15" s="562"/>
      <c r="BC15" s="562"/>
      <c r="BD15" s="562"/>
      <c r="BE15" s="562"/>
      <c r="BF15" s="563"/>
      <c r="BG15" s="534">
        <v>211177</v>
      </c>
      <c r="BH15" s="535"/>
      <c r="BI15" s="535"/>
      <c r="BJ15" s="535"/>
      <c r="BK15" s="535"/>
      <c r="BL15" s="535"/>
      <c r="BM15" s="535"/>
      <c r="BN15" s="536"/>
      <c r="BO15" s="546">
        <v>4.5</v>
      </c>
      <c r="BP15" s="546"/>
      <c r="BQ15" s="546"/>
      <c r="BR15" s="546"/>
      <c r="BS15" s="554" t="s">
        <v>399</v>
      </c>
      <c r="BT15" s="554"/>
      <c r="BU15" s="554"/>
      <c r="BV15" s="554"/>
      <c r="BW15" s="554"/>
      <c r="BX15" s="554"/>
      <c r="BY15" s="554"/>
      <c r="BZ15" s="554"/>
      <c r="CA15" s="554"/>
      <c r="CB15" s="555"/>
      <c r="CD15" s="531" t="s">
        <v>309</v>
      </c>
      <c r="CE15" s="532"/>
      <c r="CF15" s="532"/>
      <c r="CG15" s="532"/>
      <c r="CH15" s="532"/>
      <c r="CI15" s="532"/>
      <c r="CJ15" s="532"/>
      <c r="CK15" s="532"/>
      <c r="CL15" s="532"/>
      <c r="CM15" s="532"/>
      <c r="CN15" s="532"/>
      <c r="CO15" s="532"/>
      <c r="CP15" s="532"/>
      <c r="CQ15" s="533"/>
      <c r="CR15" s="534">
        <v>3495617</v>
      </c>
      <c r="CS15" s="535"/>
      <c r="CT15" s="535"/>
      <c r="CU15" s="535"/>
      <c r="CV15" s="535"/>
      <c r="CW15" s="535"/>
      <c r="CX15" s="535"/>
      <c r="CY15" s="536"/>
      <c r="CZ15" s="546">
        <v>16.899999999999999</v>
      </c>
      <c r="DA15" s="546"/>
      <c r="DB15" s="546"/>
      <c r="DC15" s="546"/>
      <c r="DD15" s="540">
        <v>1724797</v>
      </c>
      <c r="DE15" s="535"/>
      <c r="DF15" s="535"/>
      <c r="DG15" s="535"/>
      <c r="DH15" s="535"/>
      <c r="DI15" s="535"/>
      <c r="DJ15" s="535"/>
      <c r="DK15" s="535"/>
      <c r="DL15" s="535"/>
      <c r="DM15" s="535"/>
      <c r="DN15" s="535"/>
      <c r="DO15" s="535"/>
      <c r="DP15" s="536"/>
      <c r="DQ15" s="540">
        <v>2006826</v>
      </c>
      <c r="DR15" s="535"/>
      <c r="DS15" s="535"/>
      <c r="DT15" s="535"/>
      <c r="DU15" s="535"/>
      <c r="DV15" s="535"/>
      <c r="DW15" s="535"/>
      <c r="DX15" s="535"/>
      <c r="DY15" s="535"/>
      <c r="DZ15" s="535"/>
      <c r="EA15" s="535"/>
      <c r="EB15" s="535"/>
      <c r="EC15" s="553"/>
    </row>
    <row r="16" spans="2:143" ht="11.25" customHeight="1" x14ac:dyDescent="0.2">
      <c r="B16" s="585" t="s">
        <v>310</v>
      </c>
      <c r="C16" s="586"/>
      <c r="D16" s="586"/>
      <c r="E16" s="586"/>
      <c r="F16" s="586"/>
      <c r="G16" s="586"/>
      <c r="H16" s="586"/>
      <c r="I16" s="586"/>
      <c r="J16" s="586"/>
      <c r="K16" s="586"/>
      <c r="L16" s="586"/>
      <c r="M16" s="586"/>
      <c r="N16" s="586"/>
      <c r="O16" s="586"/>
      <c r="P16" s="586"/>
      <c r="Q16" s="587"/>
      <c r="R16" s="534">
        <v>28126</v>
      </c>
      <c r="S16" s="535"/>
      <c r="T16" s="535"/>
      <c r="U16" s="535"/>
      <c r="V16" s="535"/>
      <c r="W16" s="535"/>
      <c r="X16" s="535"/>
      <c r="Y16" s="536"/>
      <c r="Z16" s="546">
        <v>0.1</v>
      </c>
      <c r="AA16" s="546"/>
      <c r="AB16" s="546"/>
      <c r="AC16" s="546"/>
      <c r="AD16" s="554">
        <v>28126</v>
      </c>
      <c r="AE16" s="554"/>
      <c r="AF16" s="554"/>
      <c r="AG16" s="554"/>
      <c r="AH16" s="554"/>
      <c r="AI16" s="554"/>
      <c r="AJ16" s="554"/>
      <c r="AK16" s="554"/>
      <c r="AL16" s="541">
        <v>0.2</v>
      </c>
      <c r="AM16" s="556"/>
      <c r="AN16" s="556"/>
      <c r="AO16" s="557"/>
      <c r="AP16" s="561" t="s">
        <v>400</v>
      </c>
      <c r="AQ16" s="562"/>
      <c r="AR16" s="562"/>
      <c r="AS16" s="562"/>
      <c r="AT16" s="562"/>
      <c r="AU16" s="562"/>
      <c r="AV16" s="562"/>
      <c r="AW16" s="562"/>
      <c r="AX16" s="562"/>
      <c r="AY16" s="562"/>
      <c r="AZ16" s="562"/>
      <c r="BA16" s="562"/>
      <c r="BB16" s="562"/>
      <c r="BC16" s="562"/>
      <c r="BD16" s="562"/>
      <c r="BE16" s="562"/>
      <c r="BF16" s="563"/>
      <c r="BG16" s="534">
        <v>1476</v>
      </c>
      <c r="BH16" s="535"/>
      <c r="BI16" s="535"/>
      <c r="BJ16" s="535"/>
      <c r="BK16" s="535"/>
      <c r="BL16" s="535"/>
      <c r="BM16" s="535"/>
      <c r="BN16" s="536"/>
      <c r="BO16" s="546">
        <v>0</v>
      </c>
      <c r="BP16" s="546"/>
      <c r="BQ16" s="546"/>
      <c r="BR16" s="546"/>
      <c r="BS16" s="554" t="s">
        <v>401</v>
      </c>
      <c r="BT16" s="554"/>
      <c r="BU16" s="554"/>
      <c r="BV16" s="554"/>
      <c r="BW16" s="554"/>
      <c r="BX16" s="554"/>
      <c r="BY16" s="554"/>
      <c r="BZ16" s="554"/>
      <c r="CA16" s="554"/>
      <c r="CB16" s="555"/>
      <c r="CD16" s="531" t="s">
        <v>311</v>
      </c>
      <c r="CE16" s="532"/>
      <c r="CF16" s="532"/>
      <c r="CG16" s="532"/>
      <c r="CH16" s="532"/>
      <c r="CI16" s="532"/>
      <c r="CJ16" s="532"/>
      <c r="CK16" s="532"/>
      <c r="CL16" s="532"/>
      <c r="CM16" s="532"/>
      <c r="CN16" s="532"/>
      <c r="CO16" s="532"/>
      <c r="CP16" s="532"/>
      <c r="CQ16" s="533"/>
      <c r="CR16" s="534">
        <v>58066</v>
      </c>
      <c r="CS16" s="535"/>
      <c r="CT16" s="535"/>
      <c r="CU16" s="535"/>
      <c r="CV16" s="535"/>
      <c r="CW16" s="535"/>
      <c r="CX16" s="535"/>
      <c r="CY16" s="536"/>
      <c r="CZ16" s="546">
        <v>0.3</v>
      </c>
      <c r="DA16" s="546"/>
      <c r="DB16" s="546"/>
      <c r="DC16" s="546"/>
      <c r="DD16" s="540" t="s">
        <v>401</v>
      </c>
      <c r="DE16" s="535"/>
      <c r="DF16" s="535"/>
      <c r="DG16" s="535"/>
      <c r="DH16" s="535"/>
      <c r="DI16" s="535"/>
      <c r="DJ16" s="535"/>
      <c r="DK16" s="535"/>
      <c r="DL16" s="535"/>
      <c r="DM16" s="535"/>
      <c r="DN16" s="535"/>
      <c r="DO16" s="535"/>
      <c r="DP16" s="536"/>
      <c r="DQ16" s="540">
        <v>29775</v>
      </c>
      <c r="DR16" s="535"/>
      <c r="DS16" s="535"/>
      <c r="DT16" s="535"/>
      <c r="DU16" s="535"/>
      <c r="DV16" s="535"/>
      <c r="DW16" s="535"/>
      <c r="DX16" s="535"/>
      <c r="DY16" s="535"/>
      <c r="DZ16" s="535"/>
      <c r="EA16" s="535"/>
      <c r="EB16" s="535"/>
      <c r="EC16" s="553"/>
    </row>
    <row r="17" spans="2:133" ht="11.25" customHeight="1" x14ac:dyDescent="0.2">
      <c r="B17" s="561" t="s">
        <v>312</v>
      </c>
      <c r="C17" s="562"/>
      <c r="D17" s="562"/>
      <c r="E17" s="562"/>
      <c r="F17" s="562"/>
      <c r="G17" s="562"/>
      <c r="H17" s="562"/>
      <c r="I17" s="562"/>
      <c r="J17" s="562"/>
      <c r="K17" s="562"/>
      <c r="L17" s="562"/>
      <c r="M17" s="562"/>
      <c r="N17" s="562"/>
      <c r="O17" s="562"/>
      <c r="P17" s="562"/>
      <c r="Q17" s="563"/>
      <c r="R17" s="534">
        <v>43019</v>
      </c>
      <c r="S17" s="535"/>
      <c r="T17" s="535"/>
      <c r="U17" s="535"/>
      <c r="V17" s="535"/>
      <c r="W17" s="535"/>
      <c r="X17" s="535"/>
      <c r="Y17" s="536"/>
      <c r="Z17" s="546">
        <v>0.2</v>
      </c>
      <c r="AA17" s="546"/>
      <c r="AB17" s="546"/>
      <c r="AC17" s="546"/>
      <c r="AD17" s="554">
        <v>43019</v>
      </c>
      <c r="AE17" s="554"/>
      <c r="AF17" s="554"/>
      <c r="AG17" s="554"/>
      <c r="AH17" s="554"/>
      <c r="AI17" s="554"/>
      <c r="AJ17" s="554"/>
      <c r="AK17" s="554"/>
      <c r="AL17" s="541">
        <v>0.3</v>
      </c>
      <c r="AM17" s="556"/>
      <c r="AN17" s="556"/>
      <c r="AO17" s="557"/>
      <c r="AP17" s="561" t="s">
        <v>313</v>
      </c>
      <c r="AQ17" s="562"/>
      <c r="AR17" s="562"/>
      <c r="AS17" s="562"/>
      <c r="AT17" s="562"/>
      <c r="AU17" s="562"/>
      <c r="AV17" s="562"/>
      <c r="AW17" s="562"/>
      <c r="AX17" s="562"/>
      <c r="AY17" s="562"/>
      <c r="AZ17" s="562"/>
      <c r="BA17" s="562"/>
      <c r="BB17" s="562"/>
      <c r="BC17" s="562"/>
      <c r="BD17" s="562"/>
      <c r="BE17" s="562"/>
      <c r="BF17" s="563"/>
      <c r="BG17" s="534" t="s">
        <v>402</v>
      </c>
      <c r="BH17" s="535"/>
      <c r="BI17" s="535"/>
      <c r="BJ17" s="535"/>
      <c r="BK17" s="535"/>
      <c r="BL17" s="535"/>
      <c r="BM17" s="535"/>
      <c r="BN17" s="536"/>
      <c r="BO17" s="546" t="s">
        <v>402</v>
      </c>
      <c r="BP17" s="546"/>
      <c r="BQ17" s="546"/>
      <c r="BR17" s="546"/>
      <c r="BS17" s="554" t="s">
        <v>402</v>
      </c>
      <c r="BT17" s="554"/>
      <c r="BU17" s="554"/>
      <c r="BV17" s="554"/>
      <c r="BW17" s="554"/>
      <c r="BX17" s="554"/>
      <c r="BY17" s="554"/>
      <c r="BZ17" s="554"/>
      <c r="CA17" s="554"/>
      <c r="CB17" s="555"/>
      <c r="CD17" s="531" t="s">
        <v>314</v>
      </c>
      <c r="CE17" s="532"/>
      <c r="CF17" s="532"/>
      <c r="CG17" s="532"/>
      <c r="CH17" s="532"/>
      <c r="CI17" s="532"/>
      <c r="CJ17" s="532"/>
      <c r="CK17" s="532"/>
      <c r="CL17" s="532"/>
      <c r="CM17" s="532"/>
      <c r="CN17" s="532"/>
      <c r="CO17" s="532"/>
      <c r="CP17" s="532"/>
      <c r="CQ17" s="533"/>
      <c r="CR17" s="534">
        <v>2313429</v>
      </c>
      <c r="CS17" s="535"/>
      <c r="CT17" s="535"/>
      <c r="CU17" s="535"/>
      <c r="CV17" s="535"/>
      <c r="CW17" s="535"/>
      <c r="CX17" s="535"/>
      <c r="CY17" s="536"/>
      <c r="CZ17" s="546">
        <v>11.2</v>
      </c>
      <c r="DA17" s="546"/>
      <c r="DB17" s="546"/>
      <c r="DC17" s="546"/>
      <c r="DD17" s="540" t="s">
        <v>402</v>
      </c>
      <c r="DE17" s="535"/>
      <c r="DF17" s="535"/>
      <c r="DG17" s="535"/>
      <c r="DH17" s="535"/>
      <c r="DI17" s="535"/>
      <c r="DJ17" s="535"/>
      <c r="DK17" s="535"/>
      <c r="DL17" s="535"/>
      <c r="DM17" s="535"/>
      <c r="DN17" s="535"/>
      <c r="DO17" s="535"/>
      <c r="DP17" s="536"/>
      <c r="DQ17" s="540">
        <v>2259036</v>
      </c>
      <c r="DR17" s="535"/>
      <c r="DS17" s="535"/>
      <c r="DT17" s="535"/>
      <c r="DU17" s="535"/>
      <c r="DV17" s="535"/>
      <c r="DW17" s="535"/>
      <c r="DX17" s="535"/>
      <c r="DY17" s="535"/>
      <c r="DZ17" s="535"/>
      <c r="EA17" s="535"/>
      <c r="EB17" s="535"/>
      <c r="EC17" s="553"/>
    </row>
    <row r="18" spans="2:133" ht="11.25" customHeight="1" x14ac:dyDescent="0.2">
      <c r="B18" s="561" t="s">
        <v>315</v>
      </c>
      <c r="C18" s="562"/>
      <c r="D18" s="562"/>
      <c r="E18" s="562"/>
      <c r="F18" s="562"/>
      <c r="G18" s="562"/>
      <c r="H18" s="562"/>
      <c r="I18" s="562"/>
      <c r="J18" s="562"/>
      <c r="K18" s="562"/>
      <c r="L18" s="562"/>
      <c r="M18" s="562"/>
      <c r="N18" s="562"/>
      <c r="O18" s="562"/>
      <c r="P18" s="562"/>
      <c r="Q18" s="563"/>
      <c r="R18" s="534">
        <v>8145740</v>
      </c>
      <c r="S18" s="535"/>
      <c r="T18" s="535"/>
      <c r="U18" s="535"/>
      <c r="V18" s="535"/>
      <c r="W18" s="535"/>
      <c r="X18" s="535"/>
      <c r="Y18" s="536"/>
      <c r="Z18" s="546">
        <v>36.4</v>
      </c>
      <c r="AA18" s="546"/>
      <c r="AB18" s="546"/>
      <c r="AC18" s="546"/>
      <c r="AD18" s="554">
        <v>7137056</v>
      </c>
      <c r="AE18" s="554"/>
      <c r="AF18" s="554"/>
      <c r="AG18" s="554"/>
      <c r="AH18" s="554"/>
      <c r="AI18" s="554"/>
      <c r="AJ18" s="554"/>
      <c r="AK18" s="554"/>
      <c r="AL18" s="541">
        <v>57</v>
      </c>
      <c r="AM18" s="556"/>
      <c r="AN18" s="556"/>
      <c r="AO18" s="557"/>
      <c r="AP18" s="561" t="s">
        <v>316</v>
      </c>
      <c r="AQ18" s="562"/>
      <c r="AR18" s="562"/>
      <c r="AS18" s="562"/>
      <c r="AT18" s="562"/>
      <c r="AU18" s="562"/>
      <c r="AV18" s="562"/>
      <c r="AW18" s="562"/>
      <c r="AX18" s="562"/>
      <c r="AY18" s="562"/>
      <c r="AZ18" s="562"/>
      <c r="BA18" s="562"/>
      <c r="BB18" s="562"/>
      <c r="BC18" s="562"/>
      <c r="BD18" s="562"/>
      <c r="BE18" s="562"/>
      <c r="BF18" s="563"/>
      <c r="BG18" s="534" t="s">
        <v>402</v>
      </c>
      <c r="BH18" s="535"/>
      <c r="BI18" s="535"/>
      <c r="BJ18" s="535"/>
      <c r="BK18" s="535"/>
      <c r="BL18" s="535"/>
      <c r="BM18" s="535"/>
      <c r="BN18" s="536"/>
      <c r="BO18" s="546" t="s">
        <v>402</v>
      </c>
      <c r="BP18" s="546"/>
      <c r="BQ18" s="546"/>
      <c r="BR18" s="546"/>
      <c r="BS18" s="554" t="s">
        <v>402</v>
      </c>
      <c r="BT18" s="554"/>
      <c r="BU18" s="554"/>
      <c r="BV18" s="554"/>
      <c r="BW18" s="554"/>
      <c r="BX18" s="554"/>
      <c r="BY18" s="554"/>
      <c r="BZ18" s="554"/>
      <c r="CA18" s="554"/>
      <c r="CB18" s="555"/>
      <c r="CD18" s="531" t="s">
        <v>317</v>
      </c>
      <c r="CE18" s="532"/>
      <c r="CF18" s="532"/>
      <c r="CG18" s="532"/>
      <c r="CH18" s="532"/>
      <c r="CI18" s="532"/>
      <c r="CJ18" s="532"/>
      <c r="CK18" s="532"/>
      <c r="CL18" s="532"/>
      <c r="CM18" s="532"/>
      <c r="CN18" s="532"/>
      <c r="CO18" s="532"/>
      <c r="CP18" s="532"/>
      <c r="CQ18" s="533"/>
      <c r="CR18" s="534" t="s">
        <v>402</v>
      </c>
      <c r="CS18" s="535"/>
      <c r="CT18" s="535"/>
      <c r="CU18" s="535"/>
      <c r="CV18" s="535"/>
      <c r="CW18" s="535"/>
      <c r="CX18" s="535"/>
      <c r="CY18" s="536"/>
      <c r="CZ18" s="546" t="s">
        <v>402</v>
      </c>
      <c r="DA18" s="546"/>
      <c r="DB18" s="546"/>
      <c r="DC18" s="546"/>
      <c r="DD18" s="540" t="s">
        <v>402</v>
      </c>
      <c r="DE18" s="535"/>
      <c r="DF18" s="535"/>
      <c r="DG18" s="535"/>
      <c r="DH18" s="535"/>
      <c r="DI18" s="535"/>
      <c r="DJ18" s="535"/>
      <c r="DK18" s="535"/>
      <c r="DL18" s="535"/>
      <c r="DM18" s="535"/>
      <c r="DN18" s="535"/>
      <c r="DO18" s="535"/>
      <c r="DP18" s="536"/>
      <c r="DQ18" s="540" t="s">
        <v>402</v>
      </c>
      <c r="DR18" s="535"/>
      <c r="DS18" s="535"/>
      <c r="DT18" s="535"/>
      <c r="DU18" s="535"/>
      <c r="DV18" s="535"/>
      <c r="DW18" s="535"/>
      <c r="DX18" s="535"/>
      <c r="DY18" s="535"/>
      <c r="DZ18" s="535"/>
      <c r="EA18" s="535"/>
      <c r="EB18" s="535"/>
      <c r="EC18" s="553"/>
    </row>
    <row r="19" spans="2:133" ht="11.25" customHeight="1" x14ac:dyDescent="0.2">
      <c r="B19" s="561" t="s">
        <v>318</v>
      </c>
      <c r="C19" s="562"/>
      <c r="D19" s="562"/>
      <c r="E19" s="562"/>
      <c r="F19" s="562"/>
      <c r="G19" s="562"/>
      <c r="H19" s="562"/>
      <c r="I19" s="562"/>
      <c r="J19" s="562"/>
      <c r="K19" s="562"/>
      <c r="L19" s="562"/>
      <c r="M19" s="562"/>
      <c r="N19" s="562"/>
      <c r="O19" s="562"/>
      <c r="P19" s="562"/>
      <c r="Q19" s="563"/>
      <c r="R19" s="534">
        <v>7137056</v>
      </c>
      <c r="S19" s="535"/>
      <c r="T19" s="535"/>
      <c r="U19" s="535"/>
      <c r="V19" s="535"/>
      <c r="W19" s="535"/>
      <c r="X19" s="535"/>
      <c r="Y19" s="536"/>
      <c r="Z19" s="546">
        <v>31.9</v>
      </c>
      <c r="AA19" s="546"/>
      <c r="AB19" s="546"/>
      <c r="AC19" s="546"/>
      <c r="AD19" s="554">
        <v>7137056</v>
      </c>
      <c r="AE19" s="554"/>
      <c r="AF19" s="554"/>
      <c r="AG19" s="554"/>
      <c r="AH19" s="554"/>
      <c r="AI19" s="554"/>
      <c r="AJ19" s="554"/>
      <c r="AK19" s="554"/>
      <c r="AL19" s="541">
        <v>57</v>
      </c>
      <c r="AM19" s="556"/>
      <c r="AN19" s="556"/>
      <c r="AO19" s="557"/>
      <c r="AP19" s="561" t="s">
        <v>319</v>
      </c>
      <c r="AQ19" s="562"/>
      <c r="AR19" s="562"/>
      <c r="AS19" s="562"/>
      <c r="AT19" s="562"/>
      <c r="AU19" s="562"/>
      <c r="AV19" s="562"/>
      <c r="AW19" s="562"/>
      <c r="AX19" s="562"/>
      <c r="AY19" s="562"/>
      <c r="AZ19" s="562"/>
      <c r="BA19" s="562"/>
      <c r="BB19" s="562"/>
      <c r="BC19" s="562"/>
      <c r="BD19" s="562"/>
      <c r="BE19" s="562"/>
      <c r="BF19" s="563"/>
      <c r="BG19" s="534">
        <v>175607</v>
      </c>
      <c r="BH19" s="535"/>
      <c r="BI19" s="535"/>
      <c r="BJ19" s="535"/>
      <c r="BK19" s="535"/>
      <c r="BL19" s="535"/>
      <c r="BM19" s="535"/>
      <c r="BN19" s="536"/>
      <c r="BO19" s="546">
        <v>3.8</v>
      </c>
      <c r="BP19" s="546"/>
      <c r="BQ19" s="546"/>
      <c r="BR19" s="546"/>
      <c r="BS19" s="554" t="s">
        <v>402</v>
      </c>
      <c r="BT19" s="554"/>
      <c r="BU19" s="554"/>
      <c r="BV19" s="554"/>
      <c r="BW19" s="554"/>
      <c r="BX19" s="554"/>
      <c r="BY19" s="554"/>
      <c r="BZ19" s="554"/>
      <c r="CA19" s="554"/>
      <c r="CB19" s="555"/>
      <c r="CD19" s="531" t="s">
        <v>320</v>
      </c>
      <c r="CE19" s="532"/>
      <c r="CF19" s="532"/>
      <c r="CG19" s="532"/>
      <c r="CH19" s="532"/>
      <c r="CI19" s="532"/>
      <c r="CJ19" s="532"/>
      <c r="CK19" s="532"/>
      <c r="CL19" s="532"/>
      <c r="CM19" s="532"/>
      <c r="CN19" s="532"/>
      <c r="CO19" s="532"/>
      <c r="CP19" s="532"/>
      <c r="CQ19" s="533"/>
      <c r="CR19" s="534" t="s">
        <v>402</v>
      </c>
      <c r="CS19" s="535"/>
      <c r="CT19" s="535"/>
      <c r="CU19" s="535"/>
      <c r="CV19" s="535"/>
      <c r="CW19" s="535"/>
      <c r="CX19" s="535"/>
      <c r="CY19" s="536"/>
      <c r="CZ19" s="546" t="s">
        <v>402</v>
      </c>
      <c r="DA19" s="546"/>
      <c r="DB19" s="546"/>
      <c r="DC19" s="546"/>
      <c r="DD19" s="540" t="s">
        <v>402</v>
      </c>
      <c r="DE19" s="535"/>
      <c r="DF19" s="535"/>
      <c r="DG19" s="535"/>
      <c r="DH19" s="535"/>
      <c r="DI19" s="535"/>
      <c r="DJ19" s="535"/>
      <c r="DK19" s="535"/>
      <c r="DL19" s="535"/>
      <c r="DM19" s="535"/>
      <c r="DN19" s="535"/>
      <c r="DO19" s="535"/>
      <c r="DP19" s="536"/>
      <c r="DQ19" s="540" t="s">
        <v>402</v>
      </c>
      <c r="DR19" s="535"/>
      <c r="DS19" s="535"/>
      <c r="DT19" s="535"/>
      <c r="DU19" s="535"/>
      <c r="DV19" s="535"/>
      <c r="DW19" s="535"/>
      <c r="DX19" s="535"/>
      <c r="DY19" s="535"/>
      <c r="DZ19" s="535"/>
      <c r="EA19" s="535"/>
      <c r="EB19" s="535"/>
      <c r="EC19" s="553"/>
    </row>
    <row r="20" spans="2:133" ht="11.25" customHeight="1" x14ac:dyDescent="0.2">
      <c r="B20" s="561" t="s">
        <v>321</v>
      </c>
      <c r="C20" s="562"/>
      <c r="D20" s="562"/>
      <c r="E20" s="562"/>
      <c r="F20" s="562"/>
      <c r="G20" s="562"/>
      <c r="H20" s="562"/>
      <c r="I20" s="562"/>
      <c r="J20" s="562"/>
      <c r="K20" s="562"/>
      <c r="L20" s="562"/>
      <c r="M20" s="562"/>
      <c r="N20" s="562"/>
      <c r="O20" s="562"/>
      <c r="P20" s="562"/>
      <c r="Q20" s="563"/>
      <c r="R20" s="534">
        <v>1008681</v>
      </c>
      <c r="S20" s="535"/>
      <c r="T20" s="535"/>
      <c r="U20" s="535"/>
      <c r="V20" s="535"/>
      <c r="W20" s="535"/>
      <c r="X20" s="535"/>
      <c r="Y20" s="536"/>
      <c r="Z20" s="546">
        <v>4.5</v>
      </c>
      <c r="AA20" s="546"/>
      <c r="AB20" s="546"/>
      <c r="AC20" s="546"/>
      <c r="AD20" s="554" t="s">
        <v>402</v>
      </c>
      <c r="AE20" s="554"/>
      <c r="AF20" s="554"/>
      <c r="AG20" s="554"/>
      <c r="AH20" s="554"/>
      <c r="AI20" s="554"/>
      <c r="AJ20" s="554"/>
      <c r="AK20" s="554"/>
      <c r="AL20" s="541" t="s">
        <v>402</v>
      </c>
      <c r="AM20" s="556"/>
      <c r="AN20" s="556"/>
      <c r="AO20" s="557"/>
      <c r="AP20" s="561" t="s">
        <v>322</v>
      </c>
      <c r="AQ20" s="562"/>
      <c r="AR20" s="562"/>
      <c r="AS20" s="562"/>
      <c r="AT20" s="562"/>
      <c r="AU20" s="562"/>
      <c r="AV20" s="562"/>
      <c r="AW20" s="562"/>
      <c r="AX20" s="562"/>
      <c r="AY20" s="562"/>
      <c r="AZ20" s="562"/>
      <c r="BA20" s="562"/>
      <c r="BB20" s="562"/>
      <c r="BC20" s="562"/>
      <c r="BD20" s="562"/>
      <c r="BE20" s="562"/>
      <c r="BF20" s="563"/>
      <c r="BG20" s="534">
        <v>175607</v>
      </c>
      <c r="BH20" s="535"/>
      <c r="BI20" s="535"/>
      <c r="BJ20" s="535"/>
      <c r="BK20" s="535"/>
      <c r="BL20" s="535"/>
      <c r="BM20" s="535"/>
      <c r="BN20" s="536"/>
      <c r="BO20" s="546">
        <v>3.8</v>
      </c>
      <c r="BP20" s="546"/>
      <c r="BQ20" s="546"/>
      <c r="BR20" s="546"/>
      <c r="BS20" s="554" t="s">
        <v>402</v>
      </c>
      <c r="BT20" s="554"/>
      <c r="BU20" s="554"/>
      <c r="BV20" s="554"/>
      <c r="BW20" s="554"/>
      <c r="BX20" s="554"/>
      <c r="BY20" s="554"/>
      <c r="BZ20" s="554"/>
      <c r="CA20" s="554"/>
      <c r="CB20" s="555"/>
      <c r="CD20" s="531" t="s">
        <v>323</v>
      </c>
      <c r="CE20" s="532"/>
      <c r="CF20" s="532"/>
      <c r="CG20" s="532"/>
      <c r="CH20" s="532"/>
      <c r="CI20" s="532"/>
      <c r="CJ20" s="532"/>
      <c r="CK20" s="532"/>
      <c r="CL20" s="532"/>
      <c r="CM20" s="532"/>
      <c r="CN20" s="532"/>
      <c r="CO20" s="532"/>
      <c r="CP20" s="532"/>
      <c r="CQ20" s="533"/>
      <c r="CR20" s="534">
        <v>20631686</v>
      </c>
      <c r="CS20" s="535"/>
      <c r="CT20" s="535"/>
      <c r="CU20" s="535"/>
      <c r="CV20" s="535"/>
      <c r="CW20" s="535"/>
      <c r="CX20" s="535"/>
      <c r="CY20" s="536"/>
      <c r="CZ20" s="546">
        <v>100</v>
      </c>
      <c r="DA20" s="546"/>
      <c r="DB20" s="546"/>
      <c r="DC20" s="546"/>
      <c r="DD20" s="540">
        <v>3327670</v>
      </c>
      <c r="DE20" s="535"/>
      <c r="DF20" s="535"/>
      <c r="DG20" s="535"/>
      <c r="DH20" s="535"/>
      <c r="DI20" s="535"/>
      <c r="DJ20" s="535"/>
      <c r="DK20" s="535"/>
      <c r="DL20" s="535"/>
      <c r="DM20" s="535"/>
      <c r="DN20" s="535"/>
      <c r="DO20" s="535"/>
      <c r="DP20" s="536"/>
      <c r="DQ20" s="540">
        <v>15207072</v>
      </c>
      <c r="DR20" s="535"/>
      <c r="DS20" s="535"/>
      <c r="DT20" s="535"/>
      <c r="DU20" s="535"/>
      <c r="DV20" s="535"/>
      <c r="DW20" s="535"/>
      <c r="DX20" s="535"/>
      <c r="DY20" s="535"/>
      <c r="DZ20" s="535"/>
      <c r="EA20" s="535"/>
      <c r="EB20" s="535"/>
      <c r="EC20" s="553"/>
    </row>
    <row r="21" spans="2:133" ht="11.25" customHeight="1" x14ac:dyDescent="0.2">
      <c r="B21" s="561" t="s">
        <v>403</v>
      </c>
      <c r="C21" s="562"/>
      <c r="D21" s="562"/>
      <c r="E21" s="562"/>
      <c r="F21" s="562"/>
      <c r="G21" s="562"/>
      <c r="H21" s="562"/>
      <c r="I21" s="562"/>
      <c r="J21" s="562"/>
      <c r="K21" s="562"/>
      <c r="L21" s="562"/>
      <c r="M21" s="562"/>
      <c r="N21" s="562"/>
      <c r="O21" s="562"/>
      <c r="P21" s="562"/>
      <c r="Q21" s="563"/>
      <c r="R21" s="534">
        <v>3</v>
      </c>
      <c r="S21" s="535"/>
      <c r="T21" s="535"/>
      <c r="U21" s="535"/>
      <c r="V21" s="535"/>
      <c r="W21" s="535"/>
      <c r="X21" s="535"/>
      <c r="Y21" s="536"/>
      <c r="Z21" s="546">
        <v>0</v>
      </c>
      <c r="AA21" s="546"/>
      <c r="AB21" s="546"/>
      <c r="AC21" s="546"/>
      <c r="AD21" s="554" t="s">
        <v>402</v>
      </c>
      <c r="AE21" s="554"/>
      <c r="AF21" s="554"/>
      <c r="AG21" s="554"/>
      <c r="AH21" s="554"/>
      <c r="AI21" s="554"/>
      <c r="AJ21" s="554"/>
      <c r="AK21" s="554"/>
      <c r="AL21" s="541" t="s">
        <v>402</v>
      </c>
      <c r="AM21" s="556"/>
      <c r="AN21" s="556"/>
      <c r="AO21" s="557"/>
      <c r="AP21" s="558" t="s">
        <v>324</v>
      </c>
      <c r="AQ21" s="559"/>
      <c r="AR21" s="559"/>
      <c r="AS21" s="559"/>
      <c r="AT21" s="559"/>
      <c r="AU21" s="559"/>
      <c r="AV21" s="559"/>
      <c r="AW21" s="559"/>
      <c r="AX21" s="559"/>
      <c r="AY21" s="559"/>
      <c r="AZ21" s="559"/>
      <c r="BA21" s="559"/>
      <c r="BB21" s="559"/>
      <c r="BC21" s="559"/>
      <c r="BD21" s="559"/>
      <c r="BE21" s="559"/>
      <c r="BF21" s="560"/>
      <c r="BG21" s="534" t="s">
        <v>402</v>
      </c>
      <c r="BH21" s="535"/>
      <c r="BI21" s="535"/>
      <c r="BJ21" s="535"/>
      <c r="BK21" s="535"/>
      <c r="BL21" s="535"/>
      <c r="BM21" s="535"/>
      <c r="BN21" s="536"/>
      <c r="BO21" s="546" t="s">
        <v>402</v>
      </c>
      <c r="BP21" s="546"/>
      <c r="BQ21" s="546"/>
      <c r="BR21" s="546"/>
      <c r="BS21" s="554" t="s">
        <v>402</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2">
      <c r="B22" s="561" t="s">
        <v>325</v>
      </c>
      <c r="C22" s="562"/>
      <c r="D22" s="562"/>
      <c r="E22" s="562"/>
      <c r="F22" s="562"/>
      <c r="G22" s="562"/>
      <c r="H22" s="562"/>
      <c r="I22" s="562"/>
      <c r="J22" s="562"/>
      <c r="K22" s="562"/>
      <c r="L22" s="562"/>
      <c r="M22" s="562"/>
      <c r="N22" s="562"/>
      <c r="O22" s="562"/>
      <c r="P22" s="562"/>
      <c r="Q22" s="563"/>
      <c r="R22" s="534">
        <v>13670568</v>
      </c>
      <c r="S22" s="535"/>
      <c r="T22" s="535"/>
      <c r="U22" s="535"/>
      <c r="V22" s="535"/>
      <c r="W22" s="535"/>
      <c r="X22" s="535"/>
      <c r="Y22" s="536"/>
      <c r="Z22" s="546">
        <v>61.1</v>
      </c>
      <c r="AA22" s="546"/>
      <c r="AB22" s="546"/>
      <c r="AC22" s="546"/>
      <c r="AD22" s="554">
        <v>12486277</v>
      </c>
      <c r="AE22" s="554"/>
      <c r="AF22" s="554"/>
      <c r="AG22" s="554"/>
      <c r="AH22" s="554"/>
      <c r="AI22" s="554"/>
      <c r="AJ22" s="554"/>
      <c r="AK22" s="554"/>
      <c r="AL22" s="541">
        <v>99.8</v>
      </c>
      <c r="AM22" s="556"/>
      <c r="AN22" s="556"/>
      <c r="AO22" s="557"/>
      <c r="AP22" s="558" t="s">
        <v>326</v>
      </c>
      <c r="AQ22" s="559"/>
      <c r="AR22" s="559"/>
      <c r="AS22" s="559"/>
      <c r="AT22" s="559"/>
      <c r="AU22" s="559"/>
      <c r="AV22" s="559"/>
      <c r="AW22" s="559"/>
      <c r="AX22" s="559"/>
      <c r="AY22" s="559"/>
      <c r="AZ22" s="559"/>
      <c r="BA22" s="559"/>
      <c r="BB22" s="559"/>
      <c r="BC22" s="559"/>
      <c r="BD22" s="559"/>
      <c r="BE22" s="559"/>
      <c r="BF22" s="560"/>
      <c r="BG22" s="534" t="s">
        <v>402</v>
      </c>
      <c r="BH22" s="535"/>
      <c r="BI22" s="535"/>
      <c r="BJ22" s="535"/>
      <c r="BK22" s="535"/>
      <c r="BL22" s="535"/>
      <c r="BM22" s="535"/>
      <c r="BN22" s="536"/>
      <c r="BO22" s="546" t="s">
        <v>402</v>
      </c>
      <c r="BP22" s="546"/>
      <c r="BQ22" s="546"/>
      <c r="BR22" s="546"/>
      <c r="BS22" s="554" t="s">
        <v>402</v>
      </c>
      <c r="BT22" s="554"/>
      <c r="BU22" s="554"/>
      <c r="BV22" s="554"/>
      <c r="BW22" s="554"/>
      <c r="BX22" s="554"/>
      <c r="BY22" s="554"/>
      <c r="BZ22" s="554"/>
      <c r="CA22" s="554"/>
      <c r="CB22" s="555"/>
      <c r="CD22" s="648" t="s">
        <v>327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61" t="s">
        <v>328</v>
      </c>
      <c r="C23" s="562"/>
      <c r="D23" s="562"/>
      <c r="E23" s="562"/>
      <c r="F23" s="562"/>
      <c r="G23" s="562"/>
      <c r="H23" s="562"/>
      <c r="I23" s="562"/>
      <c r="J23" s="562"/>
      <c r="K23" s="562"/>
      <c r="L23" s="562"/>
      <c r="M23" s="562"/>
      <c r="N23" s="562"/>
      <c r="O23" s="562"/>
      <c r="P23" s="562"/>
      <c r="Q23" s="563"/>
      <c r="R23" s="534">
        <v>7799</v>
      </c>
      <c r="S23" s="535"/>
      <c r="T23" s="535"/>
      <c r="U23" s="535"/>
      <c r="V23" s="535"/>
      <c r="W23" s="535"/>
      <c r="X23" s="535"/>
      <c r="Y23" s="536"/>
      <c r="Z23" s="546">
        <v>0</v>
      </c>
      <c r="AA23" s="546"/>
      <c r="AB23" s="546"/>
      <c r="AC23" s="546"/>
      <c r="AD23" s="554">
        <v>7799</v>
      </c>
      <c r="AE23" s="554"/>
      <c r="AF23" s="554"/>
      <c r="AG23" s="554"/>
      <c r="AH23" s="554"/>
      <c r="AI23" s="554"/>
      <c r="AJ23" s="554"/>
      <c r="AK23" s="554"/>
      <c r="AL23" s="541">
        <v>0.1</v>
      </c>
      <c r="AM23" s="556"/>
      <c r="AN23" s="556"/>
      <c r="AO23" s="557"/>
      <c r="AP23" s="558" t="s">
        <v>329</v>
      </c>
      <c r="AQ23" s="559"/>
      <c r="AR23" s="559"/>
      <c r="AS23" s="559"/>
      <c r="AT23" s="559"/>
      <c r="AU23" s="559"/>
      <c r="AV23" s="559"/>
      <c r="AW23" s="559"/>
      <c r="AX23" s="559"/>
      <c r="AY23" s="559"/>
      <c r="AZ23" s="559"/>
      <c r="BA23" s="559"/>
      <c r="BB23" s="559"/>
      <c r="BC23" s="559"/>
      <c r="BD23" s="559"/>
      <c r="BE23" s="559"/>
      <c r="BF23" s="560"/>
      <c r="BG23" s="534">
        <v>175607</v>
      </c>
      <c r="BH23" s="535"/>
      <c r="BI23" s="535"/>
      <c r="BJ23" s="535"/>
      <c r="BK23" s="535"/>
      <c r="BL23" s="535"/>
      <c r="BM23" s="535"/>
      <c r="BN23" s="536"/>
      <c r="BO23" s="546">
        <v>3.8</v>
      </c>
      <c r="BP23" s="546"/>
      <c r="BQ23" s="546"/>
      <c r="BR23" s="546"/>
      <c r="BS23" s="554" t="s">
        <v>404</v>
      </c>
      <c r="BT23" s="554"/>
      <c r="BU23" s="554"/>
      <c r="BV23" s="554"/>
      <c r="BW23" s="554"/>
      <c r="BX23" s="554"/>
      <c r="BY23" s="554"/>
      <c r="BZ23" s="554"/>
      <c r="CA23" s="554"/>
      <c r="CB23" s="555"/>
      <c r="CD23" s="648" t="s">
        <v>274</v>
      </c>
      <c r="CE23" s="649"/>
      <c r="CF23" s="649"/>
      <c r="CG23" s="649"/>
      <c r="CH23" s="649"/>
      <c r="CI23" s="649"/>
      <c r="CJ23" s="649"/>
      <c r="CK23" s="649"/>
      <c r="CL23" s="649"/>
      <c r="CM23" s="649"/>
      <c r="CN23" s="649"/>
      <c r="CO23" s="649"/>
      <c r="CP23" s="649"/>
      <c r="CQ23" s="650"/>
      <c r="CR23" s="648" t="s">
        <v>330</v>
      </c>
      <c r="CS23" s="649"/>
      <c r="CT23" s="649"/>
      <c r="CU23" s="649"/>
      <c r="CV23" s="649"/>
      <c r="CW23" s="649"/>
      <c r="CX23" s="649"/>
      <c r="CY23" s="650"/>
      <c r="CZ23" s="648" t="s">
        <v>331</v>
      </c>
      <c r="DA23" s="649"/>
      <c r="DB23" s="649"/>
      <c r="DC23" s="650"/>
      <c r="DD23" s="648" t="s">
        <v>332</v>
      </c>
      <c r="DE23" s="649"/>
      <c r="DF23" s="649"/>
      <c r="DG23" s="649"/>
      <c r="DH23" s="649"/>
      <c r="DI23" s="649"/>
      <c r="DJ23" s="649"/>
      <c r="DK23" s="650"/>
      <c r="DL23" s="658" t="s">
        <v>333</v>
      </c>
      <c r="DM23" s="659"/>
      <c r="DN23" s="659"/>
      <c r="DO23" s="659"/>
      <c r="DP23" s="659"/>
      <c r="DQ23" s="659"/>
      <c r="DR23" s="659"/>
      <c r="DS23" s="659"/>
      <c r="DT23" s="659"/>
      <c r="DU23" s="659"/>
      <c r="DV23" s="660"/>
      <c r="DW23" s="648" t="s">
        <v>405</v>
      </c>
      <c r="DX23" s="649"/>
      <c r="DY23" s="649"/>
      <c r="DZ23" s="649"/>
      <c r="EA23" s="649"/>
      <c r="EB23" s="649"/>
      <c r="EC23" s="650"/>
    </row>
    <row r="24" spans="2:133" ht="11.25" customHeight="1" x14ac:dyDescent="0.2">
      <c r="B24" s="561" t="s">
        <v>334</v>
      </c>
      <c r="C24" s="562"/>
      <c r="D24" s="562"/>
      <c r="E24" s="562"/>
      <c r="F24" s="562"/>
      <c r="G24" s="562"/>
      <c r="H24" s="562"/>
      <c r="I24" s="562"/>
      <c r="J24" s="562"/>
      <c r="K24" s="562"/>
      <c r="L24" s="562"/>
      <c r="M24" s="562"/>
      <c r="N24" s="562"/>
      <c r="O24" s="562"/>
      <c r="P24" s="562"/>
      <c r="Q24" s="563"/>
      <c r="R24" s="534">
        <v>309025</v>
      </c>
      <c r="S24" s="535"/>
      <c r="T24" s="535"/>
      <c r="U24" s="535"/>
      <c r="V24" s="535"/>
      <c r="W24" s="535"/>
      <c r="X24" s="535"/>
      <c r="Y24" s="536"/>
      <c r="Z24" s="546">
        <v>1.4</v>
      </c>
      <c r="AA24" s="546"/>
      <c r="AB24" s="546"/>
      <c r="AC24" s="546"/>
      <c r="AD24" s="554" t="s">
        <v>406</v>
      </c>
      <c r="AE24" s="554"/>
      <c r="AF24" s="554"/>
      <c r="AG24" s="554"/>
      <c r="AH24" s="554"/>
      <c r="AI24" s="554"/>
      <c r="AJ24" s="554"/>
      <c r="AK24" s="554"/>
      <c r="AL24" s="541" t="s">
        <v>406</v>
      </c>
      <c r="AM24" s="556"/>
      <c r="AN24" s="556"/>
      <c r="AO24" s="557"/>
      <c r="AP24" s="558" t="s">
        <v>335</v>
      </c>
      <c r="AQ24" s="559"/>
      <c r="AR24" s="559"/>
      <c r="AS24" s="559"/>
      <c r="AT24" s="559"/>
      <c r="AU24" s="559"/>
      <c r="AV24" s="559"/>
      <c r="AW24" s="559"/>
      <c r="AX24" s="559"/>
      <c r="AY24" s="559"/>
      <c r="AZ24" s="559"/>
      <c r="BA24" s="559"/>
      <c r="BB24" s="559"/>
      <c r="BC24" s="559"/>
      <c r="BD24" s="559"/>
      <c r="BE24" s="559"/>
      <c r="BF24" s="560"/>
      <c r="BG24" s="534" t="s">
        <v>406</v>
      </c>
      <c r="BH24" s="535"/>
      <c r="BI24" s="535"/>
      <c r="BJ24" s="535"/>
      <c r="BK24" s="535"/>
      <c r="BL24" s="535"/>
      <c r="BM24" s="535"/>
      <c r="BN24" s="536"/>
      <c r="BO24" s="546" t="s">
        <v>406</v>
      </c>
      <c r="BP24" s="546"/>
      <c r="BQ24" s="546"/>
      <c r="BR24" s="546"/>
      <c r="BS24" s="554" t="s">
        <v>406</v>
      </c>
      <c r="BT24" s="554"/>
      <c r="BU24" s="554"/>
      <c r="BV24" s="554"/>
      <c r="BW24" s="554"/>
      <c r="BX24" s="554"/>
      <c r="BY24" s="554"/>
      <c r="BZ24" s="554"/>
      <c r="CA24" s="554"/>
      <c r="CB24" s="555"/>
      <c r="CD24" s="567" t="s">
        <v>336</v>
      </c>
      <c r="CE24" s="568"/>
      <c r="CF24" s="568"/>
      <c r="CG24" s="568"/>
      <c r="CH24" s="568"/>
      <c r="CI24" s="568"/>
      <c r="CJ24" s="568"/>
      <c r="CK24" s="568"/>
      <c r="CL24" s="568"/>
      <c r="CM24" s="568"/>
      <c r="CN24" s="568"/>
      <c r="CO24" s="568"/>
      <c r="CP24" s="568"/>
      <c r="CQ24" s="569"/>
      <c r="CR24" s="623">
        <v>8333607</v>
      </c>
      <c r="CS24" s="624"/>
      <c r="CT24" s="624"/>
      <c r="CU24" s="624"/>
      <c r="CV24" s="624"/>
      <c r="CW24" s="624"/>
      <c r="CX24" s="624"/>
      <c r="CY24" s="651"/>
      <c r="CZ24" s="655">
        <v>40.4</v>
      </c>
      <c r="DA24" s="656"/>
      <c r="DB24" s="656"/>
      <c r="DC24" s="657"/>
      <c r="DD24" s="652">
        <v>5977542</v>
      </c>
      <c r="DE24" s="624"/>
      <c r="DF24" s="624"/>
      <c r="DG24" s="624"/>
      <c r="DH24" s="624"/>
      <c r="DI24" s="624"/>
      <c r="DJ24" s="624"/>
      <c r="DK24" s="651"/>
      <c r="DL24" s="652">
        <v>5918150</v>
      </c>
      <c r="DM24" s="624"/>
      <c r="DN24" s="624"/>
      <c r="DO24" s="624"/>
      <c r="DP24" s="624"/>
      <c r="DQ24" s="624"/>
      <c r="DR24" s="624"/>
      <c r="DS24" s="624"/>
      <c r="DT24" s="624"/>
      <c r="DU24" s="624"/>
      <c r="DV24" s="651"/>
      <c r="DW24" s="653">
        <v>44.1</v>
      </c>
      <c r="DX24" s="639"/>
      <c r="DY24" s="639"/>
      <c r="DZ24" s="639"/>
      <c r="EA24" s="639"/>
      <c r="EB24" s="639"/>
      <c r="EC24" s="654"/>
    </row>
    <row r="25" spans="2:133" ht="11.25" customHeight="1" x14ac:dyDescent="0.2">
      <c r="B25" s="561" t="s">
        <v>337</v>
      </c>
      <c r="C25" s="562"/>
      <c r="D25" s="562"/>
      <c r="E25" s="562"/>
      <c r="F25" s="562"/>
      <c r="G25" s="562"/>
      <c r="H25" s="562"/>
      <c r="I25" s="562"/>
      <c r="J25" s="562"/>
      <c r="K25" s="562"/>
      <c r="L25" s="562"/>
      <c r="M25" s="562"/>
      <c r="N25" s="562"/>
      <c r="O25" s="562"/>
      <c r="P25" s="562"/>
      <c r="Q25" s="563"/>
      <c r="R25" s="534">
        <v>263451</v>
      </c>
      <c r="S25" s="535"/>
      <c r="T25" s="535"/>
      <c r="U25" s="535"/>
      <c r="V25" s="535"/>
      <c r="W25" s="535"/>
      <c r="X25" s="535"/>
      <c r="Y25" s="536"/>
      <c r="Z25" s="546">
        <v>1.2</v>
      </c>
      <c r="AA25" s="546"/>
      <c r="AB25" s="546"/>
      <c r="AC25" s="546"/>
      <c r="AD25" s="554">
        <v>10577</v>
      </c>
      <c r="AE25" s="554"/>
      <c r="AF25" s="554"/>
      <c r="AG25" s="554"/>
      <c r="AH25" s="554"/>
      <c r="AI25" s="554"/>
      <c r="AJ25" s="554"/>
      <c r="AK25" s="554"/>
      <c r="AL25" s="541">
        <v>0.1</v>
      </c>
      <c r="AM25" s="556"/>
      <c r="AN25" s="556"/>
      <c r="AO25" s="557"/>
      <c r="AP25" s="558" t="s">
        <v>338</v>
      </c>
      <c r="AQ25" s="559"/>
      <c r="AR25" s="559"/>
      <c r="AS25" s="559"/>
      <c r="AT25" s="559"/>
      <c r="AU25" s="559"/>
      <c r="AV25" s="559"/>
      <c r="AW25" s="559"/>
      <c r="AX25" s="559"/>
      <c r="AY25" s="559"/>
      <c r="AZ25" s="559"/>
      <c r="BA25" s="559"/>
      <c r="BB25" s="559"/>
      <c r="BC25" s="559"/>
      <c r="BD25" s="559"/>
      <c r="BE25" s="559"/>
      <c r="BF25" s="560"/>
      <c r="BG25" s="534" t="s">
        <v>407</v>
      </c>
      <c r="BH25" s="535"/>
      <c r="BI25" s="535"/>
      <c r="BJ25" s="535"/>
      <c r="BK25" s="535"/>
      <c r="BL25" s="535"/>
      <c r="BM25" s="535"/>
      <c r="BN25" s="536"/>
      <c r="BO25" s="546" t="s">
        <v>407</v>
      </c>
      <c r="BP25" s="546"/>
      <c r="BQ25" s="546"/>
      <c r="BR25" s="546"/>
      <c r="BS25" s="554" t="s">
        <v>407</v>
      </c>
      <c r="BT25" s="554"/>
      <c r="BU25" s="554"/>
      <c r="BV25" s="554"/>
      <c r="BW25" s="554"/>
      <c r="BX25" s="554"/>
      <c r="BY25" s="554"/>
      <c r="BZ25" s="554"/>
      <c r="CA25" s="554"/>
      <c r="CB25" s="555"/>
      <c r="CD25" s="531" t="s">
        <v>339</v>
      </c>
      <c r="CE25" s="532"/>
      <c r="CF25" s="532"/>
      <c r="CG25" s="532"/>
      <c r="CH25" s="532"/>
      <c r="CI25" s="532"/>
      <c r="CJ25" s="532"/>
      <c r="CK25" s="532"/>
      <c r="CL25" s="532"/>
      <c r="CM25" s="532"/>
      <c r="CN25" s="532"/>
      <c r="CO25" s="532"/>
      <c r="CP25" s="532"/>
      <c r="CQ25" s="533"/>
      <c r="CR25" s="534">
        <v>2994445</v>
      </c>
      <c r="CS25" s="544"/>
      <c r="CT25" s="544"/>
      <c r="CU25" s="544"/>
      <c r="CV25" s="544"/>
      <c r="CW25" s="544"/>
      <c r="CX25" s="544"/>
      <c r="CY25" s="545"/>
      <c r="CZ25" s="537">
        <v>14.5</v>
      </c>
      <c r="DA25" s="538"/>
      <c r="DB25" s="538"/>
      <c r="DC25" s="539"/>
      <c r="DD25" s="540">
        <v>2768536</v>
      </c>
      <c r="DE25" s="544"/>
      <c r="DF25" s="544"/>
      <c r="DG25" s="544"/>
      <c r="DH25" s="544"/>
      <c r="DI25" s="544"/>
      <c r="DJ25" s="544"/>
      <c r="DK25" s="545"/>
      <c r="DL25" s="540">
        <v>2716518</v>
      </c>
      <c r="DM25" s="544"/>
      <c r="DN25" s="544"/>
      <c r="DO25" s="544"/>
      <c r="DP25" s="544"/>
      <c r="DQ25" s="544"/>
      <c r="DR25" s="544"/>
      <c r="DS25" s="544"/>
      <c r="DT25" s="544"/>
      <c r="DU25" s="544"/>
      <c r="DV25" s="545"/>
      <c r="DW25" s="541">
        <v>20.3</v>
      </c>
      <c r="DX25" s="542"/>
      <c r="DY25" s="542"/>
      <c r="DZ25" s="542"/>
      <c r="EA25" s="542"/>
      <c r="EB25" s="542"/>
      <c r="EC25" s="543"/>
    </row>
    <row r="26" spans="2:133" ht="11.25" customHeight="1" x14ac:dyDescent="0.2">
      <c r="B26" s="561" t="s">
        <v>340</v>
      </c>
      <c r="C26" s="562"/>
      <c r="D26" s="562"/>
      <c r="E26" s="562"/>
      <c r="F26" s="562"/>
      <c r="G26" s="562"/>
      <c r="H26" s="562"/>
      <c r="I26" s="562"/>
      <c r="J26" s="562"/>
      <c r="K26" s="562"/>
      <c r="L26" s="562"/>
      <c r="M26" s="562"/>
      <c r="N26" s="562"/>
      <c r="O26" s="562"/>
      <c r="P26" s="562"/>
      <c r="Q26" s="563"/>
      <c r="R26" s="534">
        <v>90363</v>
      </c>
      <c r="S26" s="535"/>
      <c r="T26" s="535"/>
      <c r="U26" s="535"/>
      <c r="V26" s="535"/>
      <c r="W26" s="535"/>
      <c r="X26" s="535"/>
      <c r="Y26" s="536"/>
      <c r="Z26" s="546">
        <v>0.4</v>
      </c>
      <c r="AA26" s="546"/>
      <c r="AB26" s="546"/>
      <c r="AC26" s="546"/>
      <c r="AD26" s="554" t="s">
        <v>407</v>
      </c>
      <c r="AE26" s="554"/>
      <c r="AF26" s="554"/>
      <c r="AG26" s="554"/>
      <c r="AH26" s="554"/>
      <c r="AI26" s="554"/>
      <c r="AJ26" s="554"/>
      <c r="AK26" s="554"/>
      <c r="AL26" s="541" t="s">
        <v>407</v>
      </c>
      <c r="AM26" s="556"/>
      <c r="AN26" s="556"/>
      <c r="AO26" s="557"/>
      <c r="AP26" s="558" t="s">
        <v>341</v>
      </c>
      <c r="AQ26" s="647"/>
      <c r="AR26" s="647"/>
      <c r="AS26" s="647"/>
      <c r="AT26" s="647"/>
      <c r="AU26" s="647"/>
      <c r="AV26" s="647"/>
      <c r="AW26" s="647"/>
      <c r="AX26" s="647"/>
      <c r="AY26" s="647"/>
      <c r="AZ26" s="647"/>
      <c r="BA26" s="647"/>
      <c r="BB26" s="647"/>
      <c r="BC26" s="647"/>
      <c r="BD26" s="647"/>
      <c r="BE26" s="647"/>
      <c r="BF26" s="560"/>
      <c r="BG26" s="534" t="s">
        <v>407</v>
      </c>
      <c r="BH26" s="535"/>
      <c r="BI26" s="535"/>
      <c r="BJ26" s="535"/>
      <c r="BK26" s="535"/>
      <c r="BL26" s="535"/>
      <c r="BM26" s="535"/>
      <c r="BN26" s="536"/>
      <c r="BO26" s="546" t="s">
        <v>407</v>
      </c>
      <c r="BP26" s="546"/>
      <c r="BQ26" s="546"/>
      <c r="BR26" s="546"/>
      <c r="BS26" s="554" t="s">
        <v>407</v>
      </c>
      <c r="BT26" s="554"/>
      <c r="BU26" s="554"/>
      <c r="BV26" s="554"/>
      <c r="BW26" s="554"/>
      <c r="BX26" s="554"/>
      <c r="BY26" s="554"/>
      <c r="BZ26" s="554"/>
      <c r="CA26" s="554"/>
      <c r="CB26" s="555"/>
      <c r="CD26" s="531" t="s">
        <v>342</v>
      </c>
      <c r="CE26" s="532"/>
      <c r="CF26" s="532"/>
      <c r="CG26" s="532"/>
      <c r="CH26" s="532"/>
      <c r="CI26" s="532"/>
      <c r="CJ26" s="532"/>
      <c r="CK26" s="532"/>
      <c r="CL26" s="532"/>
      <c r="CM26" s="532"/>
      <c r="CN26" s="532"/>
      <c r="CO26" s="532"/>
      <c r="CP26" s="532"/>
      <c r="CQ26" s="533"/>
      <c r="CR26" s="534">
        <v>1833071</v>
      </c>
      <c r="CS26" s="535"/>
      <c r="CT26" s="535"/>
      <c r="CU26" s="535"/>
      <c r="CV26" s="535"/>
      <c r="CW26" s="535"/>
      <c r="CX26" s="535"/>
      <c r="CY26" s="536"/>
      <c r="CZ26" s="537">
        <v>8.9</v>
      </c>
      <c r="DA26" s="538"/>
      <c r="DB26" s="538"/>
      <c r="DC26" s="539"/>
      <c r="DD26" s="540">
        <v>1616285</v>
      </c>
      <c r="DE26" s="535"/>
      <c r="DF26" s="535"/>
      <c r="DG26" s="535"/>
      <c r="DH26" s="535"/>
      <c r="DI26" s="535"/>
      <c r="DJ26" s="535"/>
      <c r="DK26" s="536"/>
      <c r="DL26" s="540" t="s">
        <v>406</v>
      </c>
      <c r="DM26" s="535"/>
      <c r="DN26" s="535"/>
      <c r="DO26" s="535"/>
      <c r="DP26" s="535"/>
      <c r="DQ26" s="535"/>
      <c r="DR26" s="535"/>
      <c r="DS26" s="535"/>
      <c r="DT26" s="535"/>
      <c r="DU26" s="535"/>
      <c r="DV26" s="536"/>
      <c r="DW26" s="541" t="s">
        <v>406</v>
      </c>
      <c r="DX26" s="542"/>
      <c r="DY26" s="542"/>
      <c r="DZ26" s="542"/>
      <c r="EA26" s="542"/>
      <c r="EB26" s="542"/>
      <c r="EC26" s="543"/>
    </row>
    <row r="27" spans="2:133" ht="11.25" customHeight="1" x14ac:dyDescent="0.2">
      <c r="B27" s="561" t="s">
        <v>343</v>
      </c>
      <c r="C27" s="562"/>
      <c r="D27" s="562"/>
      <c r="E27" s="562"/>
      <c r="F27" s="562"/>
      <c r="G27" s="562"/>
      <c r="H27" s="562"/>
      <c r="I27" s="562"/>
      <c r="J27" s="562"/>
      <c r="K27" s="562"/>
      <c r="L27" s="562"/>
      <c r="M27" s="562"/>
      <c r="N27" s="562"/>
      <c r="O27" s="562"/>
      <c r="P27" s="562"/>
      <c r="Q27" s="563"/>
      <c r="R27" s="534">
        <v>2100813</v>
      </c>
      <c r="S27" s="535"/>
      <c r="T27" s="535"/>
      <c r="U27" s="535"/>
      <c r="V27" s="535"/>
      <c r="W27" s="535"/>
      <c r="X27" s="535"/>
      <c r="Y27" s="536"/>
      <c r="Z27" s="546">
        <v>9.4</v>
      </c>
      <c r="AA27" s="546"/>
      <c r="AB27" s="546"/>
      <c r="AC27" s="546"/>
      <c r="AD27" s="554" t="s">
        <v>406</v>
      </c>
      <c r="AE27" s="554"/>
      <c r="AF27" s="554"/>
      <c r="AG27" s="554"/>
      <c r="AH27" s="554"/>
      <c r="AI27" s="554"/>
      <c r="AJ27" s="554"/>
      <c r="AK27" s="554"/>
      <c r="AL27" s="541" t="s">
        <v>406</v>
      </c>
      <c r="AM27" s="556"/>
      <c r="AN27" s="556"/>
      <c r="AO27" s="557"/>
      <c r="AP27" s="561" t="s">
        <v>344</v>
      </c>
      <c r="AQ27" s="562"/>
      <c r="AR27" s="562"/>
      <c r="AS27" s="562"/>
      <c r="AT27" s="562"/>
      <c r="AU27" s="562"/>
      <c r="AV27" s="562"/>
      <c r="AW27" s="562"/>
      <c r="AX27" s="562"/>
      <c r="AY27" s="562"/>
      <c r="AZ27" s="562"/>
      <c r="BA27" s="562"/>
      <c r="BB27" s="562"/>
      <c r="BC27" s="562"/>
      <c r="BD27" s="562"/>
      <c r="BE27" s="562"/>
      <c r="BF27" s="563"/>
      <c r="BG27" s="534">
        <v>4664372</v>
      </c>
      <c r="BH27" s="535"/>
      <c r="BI27" s="535"/>
      <c r="BJ27" s="535"/>
      <c r="BK27" s="535"/>
      <c r="BL27" s="535"/>
      <c r="BM27" s="535"/>
      <c r="BN27" s="536"/>
      <c r="BO27" s="546">
        <v>100</v>
      </c>
      <c r="BP27" s="546"/>
      <c r="BQ27" s="546"/>
      <c r="BR27" s="546"/>
      <c r="BS27" s="554">
        <v>52763</v>
      </c>
      <c r="BT27" s="554"/>
      <c r="BU27" s="554"/>
      <c r="BV27" s="554"/>
      <c r="BW27" s="554"/>
      <c r="BX27" s="554"/>
      <c r="BY27" s="554"/>
      <c r="BZ27" s="554"/>
      <c r="CA27" s="554"/>
      <c r="CB27" s="555"/>
      <c r="CD27" s="531" t="s">
        <v>345</v>
      </c>
      <c r="CE27" s="532"/>
      <c r="CF27" s="532"/>
      <c r="CG27" s="532"/>
      <c r="CH27" s="532"/>
      <c r="CI27" s="532"/>
      <c r="CJ27" s="532"/>
      <c r="CK27" s="532"/>
      <c r="CL27" s="532"/>
      <c r="CM27" s="532"/>
      <c r="CN27" s="532"/>
      <c r="CO27" s="532"/>
      <c r="CP27" s="532"/>
      <c r="CQ27" s="533"/>
      <c r="CR27" s="534">
        <v>3025733</v>
      </c>
      <c r="CS27" s="544"/>
      <c r="CT27" s="544"/>
      <c r="CU27" s="544"/>
      <c r="CV27" s="544"/>
      <c r="CW27" s="544"/>
      <c r="CX27" s="544"/>
      <c r="CY27" s="545"/>
      <c r="CZ27" s="537">
        <v>14.7</v>
      </c>
      <c r="DA27" s="538"/>
      <c r="DB27" s="538"/>
      <c r="DC27" s="539"/>
      <c r="DD27" s="540">
        <v>949970</v>
      </c>
      <c r="DE27" s="544"/>
      <c r="DF27" s="544"/>
      <c r="DG27" s="544"/>
      <c r="DH27" s="544"/>
      <c r="DI27" s="544"/>
      <c r="DJ27" s="544"/>
      <c r="DK27" s="545"/>
      <c r="DL27" s="540">
        <v>942596</v>
      </c>
      <c r="DM27" s="544"/>
      <c r="DN27" s="544"/>
      <c r="DO27" s="544"/>
      <c r="DP27" s="544"/>
      <c r="DQ27" s="544"/>
      <c r="DR27" s="544"/>
      <c r="DS27" s="544"/>
      <c r="DT27" s="544"/>
      <c r="DU27" s="544"/>
      <c r="DV27" s="545"/>
      <c r="DW27" s="541">
        <v>7</v>
      </c>
      <c r="DX27" s="542"/>
      <c r="DY27" s="542"/>
      <c r="DZ27" s="542"/>
      <c r="EA27" s="542"/>
      <c r="EB27" s="542"/>
      <c r="EC27" s="543"/>
    </row>
    <row r="28" spans="2:133" ht="11.25" customHeight="1" x14ac:dyDescent="0.2">
      <c r="B28" s="585" t="s">
        <v>346</v>
      </c>
      <c r="C28" s="586"/>
      <c r="D28" s="586"/>
      <c r="E28" s="586"/>
      <c r="F28" s="586"/>
      <c r="G28" s="586"/>
      <c r="H28" s="586"/>
      <c r="I28" s="586"/>
      <c r="J28" s="586"/>
      <c r="K28" s="586"/>
      <c r="L28" s="586"/>
      <c r="M28" s="586"/>
      <c r="N28" s="586"/>
      <c r="O28" s="586"/>
      <c r="P28" s="586"/>
      <c r="Q28" s="587"/>
      <c r="R28" s="534" t="s">
        <v>406</v>
      </c>
      <c r="S28" s="535"/>
      <c r="T28" s="535"/>
      <c r="U28" s="535"/>
      <c r="V28" s="535"/>
      <c r="W28" s="535"/>
      <c r="X28" s="535"/>
      <c r="Y28" s="536"/>
      <c r="Z28" s="546" t="s">
        <v>406</v>
      </c>
      <c r="AA28" s="546"/>
      <c r="AB28" s="546"/>
      <c r="AC28" s="546"/>
      <c r="AD28" s="554" t="s">
        <v>406</v>
      </c>
      <c r="AE28" s="554"/>
      <c r="AF28" s="554"/>
      <c r="AG28" s="554"/>
      <c r="AH28" s="554"/>
      <c r="AI28" s="554"/>
      <c r="AJ28" s="554"/>
      <c r="AK28" s="554"/>
      <c r="AL28" s="541" t="s">
        <v>406</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347</v>
      </c>
      <c r="CE28" s="532"/>
      <c r="CF28" s="532"/>
      <c r="CG28" s="532"/>
      <c r="CH28" s="532"/>
      <c r="CI28" s="532"/>
      <c r="CJ28" s="532"/>
      <c r="CK28" s="532"/>
      <c r="CL28" s="532"/>
      <c r="CM28" s="532"/>
      <c r="CN28" s="532"/>
      <c r="CO28" s="532"/>
      <c r="CP28" s="532"/>
      <c r="CQ28" s="533"/>
      <c r="CR28" s="534">
        <v>2313429</v>
      </c>
      <c r="CS28" s="535"/>
      <c r="CT28" s="535"/>
      <c r="CU28" s="535"/>
      <c r="CV28" s="535"/>
      <c r="CW28" s="535"/>
      <c r="CX28" s="535"/>
      <c r="CY28" s="536"/>
      <c r="CZ28" s="537">
        <v>11.2</v>
      </c>
      <c r="DA28" s="538"/>
      <c r="DB28" s="538"/>
      <c r="DC28" s="539"/>
      <c r="DD28" s="540">
        <v>2259036</v>
      </c>
      <c r="DE28" s="535"/>
      <c r="DF28" s="535"/>
      <c r="DG28" s="535"/>
      <c r="DH28" s="535"/>
      <c r="DI28" s="535"/>
      <c r="DJ28" s="535"/>
      <c r="DK28" s="536"/>
      <c r="DL28" s="540">
        <v>2259036</v>
      </c>
      <c r="DM28" s="535"/>
      <c r="DN28" s="535"/>
      <c r="DO28" s="535"/>
      <c r="DP28" s="535"/>
      <c r="DQ28" s="535"/>
      <c r="DR28" s="535"/>
      <c r="DS28" s="535"/>
      <c r="DT28" s="535"/>
      <c r="DU28" s="535"/>
      <c r="DV28" s="536"/>
      <c r="DW28" s="541">
        <v>16.899999999999999</v>
      </c>
      <c r="DX28" s="542"/>
      <c r="DY28" s="542"/>
      <c r="DZ28" s="542"/>
      <c r="EA28" s="542"/>
      <c r="EB28" s="542"/>
      <c r="EC28" s="543"/>
    </row>
    <row r="29" spans="2:133" ht="11.25" customHeight="1" x14ac:dyDescent="0.2">
      <c r="B29" s="561" t="s">
        <v>348</v>
      </c>
      <c r="C29" s="562"/>
      <c r="D29" s="562"/>
      <c r="E29" s="562"/>
      <c r="F29" s="562"/>
      <c r="G29" s="562"/>
      <c r="H29" s="562"/>
      <c r="I29" s="562"/>
      <c r="J29" s="562"/>
      <c r="K29" s="562"/>
      <c r="L29" s="562"/>
      <c r="M29" s="562"/>
      <c r="N29" s="562"/>
      <c r="O29" s="562"/>
      <c r="P29" s="562"/>
      <c r="Q29" s="563"/>
      <c r="R29" s="534">
        <v>1252147</v>
      </c>
      <c r="S29" s="535"/>
      <c r="T29" s="535"/>
      <c r="U29" s="535"/>
      <c r="V29" s="535"/>
      <c r="W29" s="535"/>
      <c r="X29" s="535"/>
      <c r="Y29" s="536"/>
      <c r="Z29" s="546">
        <v>5.6</v>
      </c>
      <c r="AA29" s="546"/>
      <c r="AB29" s="546"/>
      <c r="AC29" s="546"/>
      <c r="AD29" s="554" t="s">
        <v>406</v>
      </c>
      <c r="AE29" s="554"/>
      <c r="AF29" s="554"/>
      <c r="AG29" s="554"/>
      <c r="AH29" s="554"/>
      <c r="AI29" s="554"/>
      <c r="AJ29" s="554"/>
      <c r="AK29" s="554"/>
      <c r="AL29" s="541" t="s">
        <v>406</v>
      </c>
      <c r="AM29" s="556"/>
      <c r="AN29" s="556"/>
      <c r="AO29" s="557"/>
      <c r="AP29" s="626" t="s">
        <v>274</v>
      </c>
      <c r="AQ29" s="627"/>
      <c r="AR29" s="627"/>
      <c r="AS29" s="627"/>
      <c r="AT29" s="627"/>
      <c r="AU29" s="627"/>
      <c r="AV29" s="627"/>
      <c r="AW29" s="627"/>
      <c r="AX29" s="627"/>
      <c r="AY29" s="627"/>
      <c r="AZ29" s="627"/>
      <c r="BA29" s="627"/>
      <c r="BB29" s="627"/>
      <c r="BC29" s="627"/>
      <c r="BD29" s="627"/>
      <c r="BE29" s="627"/>
      <c r="BF29" s="628"/>
      <c r="BG29" s="626" t="s">
        <v>349</v>
      </c>
      <c r="BH29" s="637"/>
      <c r="BI29" s="637"/>
      <c r="BJ29" s="637"/>
      <c r="BK29" s="637"/>
      <c r="BL29" s="637"/>
      <c r="BM29" s="637"/>
      <c r="BN29" s="637"/>
      <c r="BO29" s="637"/>
      <c r="BP29" s="637"/>
      <c r="BQ29" s="638"/>
      <c r="BR29" s="626" t="s">
        <v>350</v>
      </c>
      <c r="BS29" s="637"/>
      <c r="BT29" s="637"/>
      <c r="BU29" s="637"/>
      <c r="BV29" s="637"/>
      <c r="BW29" s="637"/>
      <c r="BX29" s="637"/>
      <c r="BY29" s="637"/>
      <c r="BZ29" s="637"/>
      <c r="CA29" s="637"/>
      <c r="CB29" s="638"/>
      <c r="CD29" s="547" t="s">
        <v>351</v>
      </c>
      <c r="CE29" s="548"/>
      <c r="CF29" s="531" t="s">
        <v>408</v>
      </c>
      <c r="CG29" s="532"/>
      <c r="CH29" s="532"/>
      <c r="CI29" s="532"/>
      <c r="CJ29" s="532"/>
      <c r="CK29" s="532"/>
      <c r="CL29" s="532"/>
      <c r="CM29" s="532"/>
      <c r="CN29" s="532"/>
      <c r="CO29" s="532"/>
      <c r="CP29" s="532"/>
      <c r="CQ29" s="533"/>
      <c r="CR29" s="534">
        <v>2313386</v>
      </c>
      <c r="CS29" s="544"/>
      <c r="CT29" s="544"/>
      <c r="CU29" s="544"/>
      <c r="CV29" s="544"/>
      <c r="CW29" s="544"/>
      <c r="CX29" s="544"/>
      <c r="CY29" s="545"/>
      <c r="CZ29" s="537">
        <v>11.2</v>
      </c>
      <c r="DA29" s="538"/>
      <c r="DB29" s="538"/>
      <c r="DC29" s="539"/>
      <c r="DD29" s="540">
        <v>2258993</v>
      </c>
      <c r="DE29" s="544"/>
      <c r="DF29" s="544"/>
      <c r="DG29" s="544"/>
      <c r="DH29" s="544"/>
      <c r="DI29" s="544"/>
      <c r="DJ29" s="544"/>
      <c r="DK29" s="545"/>
      <c r="DL29" s="540">
        <v>2258993</v>
      </c>
      <c r="DM29" s="544"/>
      <c r="DN29" s="544"/>
      <c r="DO29" s="544"/>
      <c r="DP29" s="544"/>
      <c r="DQ29" s="544"/>
      <c r="DR29" s="544"/>
      <c r="DS29" s="544"/>
      <c r="DT29" s="544"/>
      <c r="DU29" s="544"/>
      <c r="DV29" s="545"/>
      <c r="DW29" s="541">
        <v>16.899999999999999</v>
      </c>
      <c r="DX29" s="542"/>
      <c r="DY29" s="542"/>
      <c r="DZ29" s="542"/>
      <c r="EA29" s="542"/>
      <c r="EB29" s="542"/>
      <c r="EC29" s="543"/>
    </row>
    <row r="30" spans="2:133" ht="11.25" customHeight="1" x14ac:dyDescent="0.2">
      <c r="B30" s="561" t="s">
        <v>352</v>
      </c>
      <c r="C30" s="562"/>
      <c r="D30" s="562"/>
      <c r="E30" s="562"/>
      <c r="F30" s="562"/>
      <c r="G30" s="562"/>
      <c r="H30" s="562"/>
      <c r="I30" s="562"/>
      <c r="J30" s="562"/>
      <c r="K30" s="562"/>
      <c r="L30" s="562"/>
      <c r="M30" s="562"/>
      <c r="N30" s="562"/>
      <c r="O30" s="562"/>
      <c r="P30" s="562"/>
      <c r="Q30" s="563"/>
      <c r="R30" s="534">
        <v>118002</v>
      </c>
      <c r="S30" s="535"/>
      <c r="T30" s="535"/>
      <c r="U30" s="535"/>
      <c r="V30" s="535"/>
      <c r="W30" s="535"/>
      <c r="X30" s="535"/>
      <c r="Y30" s="536"/>
      <c r="Z30" s="546">
        <v>0.5</v>
      </c>
      <c r="AA30" s="546"/>
      <c r="AB30" s="546"/>
      <c r="AC30" s="546"/>
      <c r="AD30" s="554">
        <v>5054</v>
      </c>
      <c r="AE30" s="554"/>
      <c r="AF30" s="554"/>
      <c r="AG30" s="554"/>
      <c r="AH30" s="554"/>
      <c r="AI30" s="554"/>
      <c r="AJ30" s="554"/>
      <c r="AK30" s="554"/>
      <c r="AL30" s="541">
        <v>0</v>
      </c>
      <c r="AM30" s="556"/>
      <c r="AN30" s="556"/>
      <c r="AO30" s="557"/>
      <c r="AP30" s="641" t="s">
        <v>353</v>
      </c>
      <c r="AQ30" s="642"/>
      <c r="AR30" s="642"/>
      <c r="AS30" s="642"/>
      <c r="AT30" s="629" t="s">
        <v>354</v>
      </c>
      <c r="AU30" s="164"/>
      <c r="AV30" s="164"/>
      <c r="AW30" s="164"/>
      <c r="AX30" s="582" t="s">
        <v>242</v>
      </c>
      <c r="AY30" s="583"/>
      <c r="AZ30" s="583"/>
      <c r="BA30" s="583"/>
      <c r="BB30" s="583"/>
      <c r="BC30" s="583"/>
      <c r="BD30" s="583"/>
      <c r="BE30" s="583"/>
      <c r="BF30" s="584"/>
      <c r="BG30" s="634">
        <v>98.6</v>
      </c>
      <c r="BH30" s="635"/>
      <c r="BI30" s="635"/>
      <c r="BJ30" s="635"/>
      <c r="BK30" s="635"/>
      <c r="BL30" s="635"/>
      <c r="BM30" s="639">
        <v>91.5</v>
      </c>
      <c r="BN30" s="635"/>
      <c r="BO30" s="635"/>
      <c r="BP30" s="635"/>
      <c r="BQ30" s="640"/>
      <c r="BR30" s="634">
        <v>98.3</v>
      </c>
      <c r="BS30" s="635"/>
      <c r="BT30" s="635"/>
      <c r="BU30" s="635"/>
      <c r="BV30" s="635"/>
      <c r="BW30" s="635"/>
      <c r="BX30" s="639">
        <v>91.1</v>
      </c>
      <c r="BY30" s="635"/>
      <c r="BZ30" s="635"/>
      <c r="CA30" s="635"/>
      <c r="CB30" s="640"/>
      <c r="CD30" s="549"/>
      <c r="CE30" s="550"/>
      <c r="CF30" s="531" t="s">
        <v>409</v>
      </c>
      <c r="CG30" s="532"/>
      <c r="CH30" s="532"/>
      <c r="CI30" s="532"/>
      <c r="CJ30" s="532"/>
      <c r="CK30" s="532"/>
      <c r="CL30" s="532"/>
      <c r="CM30" s="532"/>
      <c r="CN30" s="532"/>
      <c r="CO30" s="532"/>
      <c r="CP30" s="532"/>
      <c r="CQ30" s="533"/>
      <c r="CR30" s="534">
        <v>2018289</v>
      </c>
      <c r="CS30" s="535"/>
      <c r="CT30" s="535"/>
      <c r="CU30" s="535"/>
      <c r="CV30" s="535"/>
      <c r="CW30" s="535"/>
      <c r="CX30" s="535"/>
      <c r="CY30" s="536"/>
      <c r="CZ30" s="537">
        <v>9.8000000000000007</v>
      </c>
      <c r="DA30" s="538"/>
      <c r="DB30" s="538"/>
      <c r="DC30" s="539"/>
      <c r="DD30" s="540">
        <v>1973099</v>
      </c>
      <c r="DE30" s="535"/>
      <c r="DF30" s="535"/>
      <c r="DG30" s="535"/>
      <c r="DH30" s="535"/>
      <c r="DI30" s="535"/>
      <c r="DJ30" s="535"/>
      <c r="DK30" s="536"/>
      <c r="DL30" s="540">
        <v>1973099</v>
      </c>
      <c r="DM30" s="535"/>
      <c r="DN30" s="535"/>
      <c r="DO30" s="535"/>
      <c r="DP30" s="535"/>
      <c r="DQ30" s="535"/>
      <c r="DR30" s="535"/>
      <c r="DS30" s="535"/>
      <c r="DT30" s="535"/>
      <c r="DU30" s="535"/>
      <c r="DV30" s="536"/>
      <c r="DW30" s="541">
        <v>14.7</v>
      </c>
      <c r="DX30" s="542"/>
      <c r="DY30" s="542"/>
      <c r="DZ30" s="542"/>
      <c r="EA30" s="542"/>
      <c r="EB30" s="542"/>
      <c r="EC30" s="543"/>
    </row>
    <row r="31" spans="2:133" ht="11.25" customHeight="1" x14ac:dyDescent="0.2">
      <c r="B31" s="561" t="s">
        <v>355</v>
      </c>
      <c r="C31" s="562"/>
      <c r="D31" s="562"/>
      <c r="E31" s="562"/>
      <c r="F31" s="562"/>
      <c r="G31" s="562"/>
      <c r="H31" s="562"/>
      <c r="I31" s="562"/>
      <c r="J31" s="562"/>
      <c r="K31" s="562"/>
      <c r="L31" s="562"/>
      <c r="M31" s="562"/>
      <c r="N31" s="562"/>
      <c r="O31" s="562"/>
      <c r="P31" s="562"/>
      <c r="Q31" s="563"/>
      <c r="R31" s="534">
        <v>20300</v>
      </c>
      <c r="S31" s="535"/>
      <c r="T31" s="535"/>
      <c r="U31" s="535"/>
      <c r="V31" s="535"/>
      <c r="W31" s="535"/>
      <c r="X31" s="535"/>
      <c r="Y31" s="536"/>
      <c r="Z31" s="546">
        <v>0.1</v>
      </c>
      <c r="AA31" s="546"/>
      <c r="AB31" s="546"/>
      <c r="AC31" s="546"/>
      <c r="AD31" s="554" t="s">
        <v>401</v>
      </c>
      <c r="AE31" s="554"/>
      <c r="AF31" s="554"/>
      <c r="AG31" s="554"/>
      <c r="AH31" s="554"/>
      <c r="AI31" s="554"/>
      <c r="AJ31" s="554"/>
      <c r="AK31" s="554"/>
      <c r="AL31" s="541" t="s">
        <v>401</v>
      </c>
      <c r="AM31" s="556"/>
      <c r="AN31" s="556"/>
      <c r="AO31" s="557"/>
      <c r="AP31" s="643"/>
      <c r="AQ31" s="644"/>
      <c r="AR31" s="644"/>
      <c r="AS31" s="644"/>
      <c r="AT31" s="630"/>
      <c r="AU31" s="165" t="s">
        <v>410</v>
      </c>
      <c r="AV31" s="165"/>
      <c r="AW31" s="165"/>
      <c r="AX31" s="561" t="s">
        <v>356</v>
      </c>
      <c r="AY31" s="562"/>
      <c r="AZ31" s="562"/>
      <c r="BA31" s="562"/>
      <c r="BB31" s="562"/>
      <c r="BC31" s="562"/>
      <c r="BD31" s="562"/>
      <c r="BE31" s="562"/>
      <c r="BF31" s="563"/>
      <c r="BG31" s="632">
        <v>98.9</v>
      </c>
      <c r="BH31" s="544"/>
      <c r="BI31" s="544"/>
      <c r="BJ31" s="544"/>
      <c r="BK31" s="544"/>
      <c r="BL31" s="544"/>
      <c r="BM31" s="556">
        <v>94.1</v>
      </c>
      <c r="BN31" s="633"/>
      <c r="BO31" s="633"/>
      <c r="BP31" s="633"/>
      <c r="BQ31" s="581"/>
      <c r="BR31" s="632">
        <v>98.6</v>
      </c>
      <c r="BS31" s="544"/>
      <c r="BT31" s="544"/>
      <c r="BU31" s="544"/>
      <c r="BV31" s="544"/>
      <c r="BW31" s="544"/>
      <c r="BX31" s="556">
        <v>93.6</v>
      </c>
      <c r="BY31" s="633"/>
      <c r="BZ31" s="633"/>
      <c r="CA31" s="633"/>
      <c r="CB31" s="581"/>
      <c r="CD31" s="549"/>
      <c r="CE31" s="550"/>
      <c r="CF31" s="531" t="s">
        <v>411</v>
      </c>
      <c r="CG31" s="532"/>
      <c r="CH31" s="532"/>
      <c r="CI31" s="532"/>
      <c r="CJ31" s="532"/>
      <c r="CK31" s="532"/>
      <c r="CL31" s="532"/>
      <c r="CM31" s="532"/>
      <c r="CN31" s="532"/>
      <c r="CO31" s="532"/>
      <c r="CP31" s="532"/>
      <c r="CQ31" s="533"/>
      <c r="CR31" s="534">
        <v>295097</v>
      </c>
      <c r="CS31" s="544"/>
      <c r="CT31" s="544"/>
      <c r="CU31" s="544"/>
      <c r="CV31" s="544"/>
      <c r="CW31" s="544"/>
      <c r="CX31" s="544"/>
      <c r="CY31" s="545"/>
      <c r="CZ31" s="537">
        <v>1.4</v>
      </c>
      <c r="DA31" s="538"/>
      <c r="DB31" s="538"/>
      <c r="DC31" s="539"/>
      <c r="DD31" s="540">
        <v>285894</v>
      </c>
      <c r="DE31" s="544"/>
      <c r="DF31" s="544"/>
      <c r="DG31" s="544"/>
      <c r="DH31" s="544"/>
      <c r="DI31" s="544"/>
      <c r="DJ31" s="544"/>
      <c r="DK31" s="545"/>
      <c r="DL31" s="540">
        <v>285894</v>
      </c>
      <c r="DM31" s="544"/>
      <c r="DN31" s="544"/>
      <c r="DO31" s="544"/>
      <c r="DP31" s="544"/>
      <c r="DQ31" s="544"/>
      <c r="DR31" s="544"/>
      <c r="DS31" s="544"/>
      <c r="DT31" s="544"/>
      <c r="DU31" s="544"/>
      <c r="DV31" s="545"/>
      <c r="DW31" s="541">
        <v>2.1</v>
      </c>
      <c r="DX31" s="542"/>
      <c r="DY31" s="542"/>
      <c r="DZ31" s="542"/>
      <c r="EA31" s="542"/>
      <c r="EB31" s="542"/>
      <c r="EC31" s="543"/>
    </row>
    <row r="32" spans="2:133" ht="11.25" customHeight="1" x14ac:dyDescent="0.2">
      <c r="B32" s="561" t="s">
        <v>357</v>
      </c>
      <c r="C32" s="562"/>
      <c r="D32" s="562"/>
      <c r="E32" s="562"/>
      <c r="F32" s="562"/>
      <c r="G32" s="562"/>
      <c r="H32" s="562"/>
      <c r="I32" s="562"/>
      <c r="J32" s="562"/>
      <c r="K32" s="562"/>
      <c r="L32" s="562"/>
      <c r="M32" s="562"/>
      <c r="N32" s="562"/>
      <c r="O32" s="562"/>
      <c r="P32" s="562"/>
      <c r="Q32" s="563"/>
      <c r="R32" s="534">
        <v>176000</v>
      </c>
      <c r="S32" s="535"/>
      <c r="T32" s="535"/>
      <c r="U32" s="535"/>
      <c r="V32" s="535"/>
      <c r="W32" s="535"/>
      <c r="X32" s="535"/>
      <c r="Y32" s="536"/>
      <c r="Z32" s="546">
        <v>0.8</v>
      </c>
      <c r="AA32" s="546"/>
      <c r="AB32" s="546"/>
      <c r="AC32" s="546"/>
      <c r="AD32" s="554" t="s">
        <v>412</v>
      </c>
      <c r="AE32" s="554"/>
      <c r="AF32" s="554"/>
      <c r="AG32" s="554"/>
      <c r="AH32" s="554"/>
      <c r="AI32" s="554"/>
      <c r="AJ32" s="554"/>
      <c r="AK32" s="554"/>
      <c r="AL32" s="541" t="s">
        <v>412</v>
      </c>
      <c r="AM32" s="556"/>
      <c r="AN32" s="556"/>
      <c r="AO32" s="557"/>
      <c r="AP32" s="645"/>
      <c r="AQ32" s="646"/>
      <c r="AR32" s="646"/>
      <c r="AS32" s="646"/>
      <c r="AT32" s="631"/>
      <c r="AU32" s="166"/>
      <c r="AV32" s="166"/>
      <c r="AW32" s="166"/>
      <c r="AX32" s="564" t="s">
        <v>358</v>
      </c>
      <c r="AY32" s="565"/>
      <c r="AZ32" s="565"/>
      <c r="BA32" s="565"/>
      <c r="BB32" s="565"/>
      <c r="BC32" s="565"/>
      <c r="BD32" s="565"/>
      <c r="BE32" s="565"/>
      <c r="BF32" s="566"/>
      <c r="BG32" s="636">
        <v>98.2</v>
      </c>
      <c r="BH32" s="579"/>
      <c r="BI32" s="579"/>
      <c r="BJ32" s="579"/>
      <c r="BK32" s="579"/>
      <c r="BL32" s="579"/>
      <c r="BM32" s="619">
        <v>88.8</v>
      </c>
      <c r="BN32" s="579"/>
      <c r="BO32" s="579"/>
      <c r="BP32" s="579"/>
      <c r="BQ32" s="580"/>
      <c r="BR32" s="636">
        <v>98</v>
      </c>
      <c r="BS32" s="579"/>
      <c r="BT32" s="579"/>
      <c r="BU32" s="579"/>
      <c r="BV32" s="579"/>
      <c r="BW32" s="579"/>
      <c r="BX32" s="619">
        <v>88.5</v>
      </c>
      <c r="BY32" s="579"/>
      <c r="BZ32" s="579"/>
      <c r="CA32" s="579"/>
      <c r="CB32" s="580"/>
      <c r="CD32" s="551"/>
      <c r="CE32" s="552"/>
      <c r="CF32" s="531" t="s">
        <v>359</v>
      </c>
      <c r="CG32" s="532"/>
      <c r="CH32" s="532"/>
      <c r="CI32" s="532"/>
      <c r="CJ32" s="532"/>
      <c r="CK32" s="532"/>
      <c r="CL32" s="532"/>
      <c r="CM32" s="532"/>
      <c r="CN32" s="532"/>
      <c r="CO32" s="532"/>
      <c r="CP32" s="532"/>
      <c r="CQ32" s="533"/>
      <c r="CR32" s="534">
        <v>43</v>
      </c>
      <c r="CS32" s="535"/>
      <c r="CT32" s="535"/>
      <c r="CU32" s="535"/>
      <c r="CV32" s="535"/>
      <c r="CW32" s="535"/>
      <c r="CX32" s="535"/>
      <c r="CY32" s="536"/>
      <c r="CZ32" s="537">
        <v>0</v>
      </c>
      <c r="DA32" s="538"/>
      <c r="DB32" s="538"/>
      <c r="DC32" s="539"/>
      <c r="DD32" s="540">
        <v>43</v>
      </c>
      <c r="DE32" s="535"/>
      <c r="DF32" s="535"/>
      <c r="DG32" s="535"/>
      <c r="DH32" s="535"/>
      <c r="DI32" s="535"/>
      <c r="DJ32" s="535"/>
      <c r="DK32" s="536"/>
      <c r="DL32" s="540">
        <v>43</v>
      </c>
      <c r="DM32" s="535"/>
      <c r="DN32" s="535"/>
      <c r="DO32" s="535"/>
      <c r="DP32" s="535"/>
      <c r="DQ32" s="535"/>
      <c r="DR32" s="535"/>
      <c r="DS32" s="535"/>
      <c r="DT32" s="535"/>
      <c r="DU32" s="535"/>
      <c r="DV32" s="536"/>
      <c r="DW32" s="541">
        <v>0</v>
      </c>
      <c r="DX32" s="542"/>
      <c r="DY32" s="542"/>
      <c r="DZ32" s="542"/>
      <c r="EA32" s="542"/>
      <c r="EB32" s="542"/>
      <c r="EC32" s="543"/>
    </row>
    <row r="33" spans="2:133" ht="11.25" customHeight="1" x14ac:dyDescent="0.2">
      <c r="B33" s="561" t="s">
        <v>360</v>
      </c>
      <c r="C33" s="562"/>
      <c r="D33" s="562"/>
      <c r="E33" s="562"/>
      <c r="F33" s="562"/>
      <c r="G33" s="562"/>
      <c r="H33" s="562"/>
      <c r="I33" s="562"/>
      <c r="J33" s="562"/>
      <c r="K33" s="562"/>
      <c r="L33" s="562"/>
      <c r="M33" s="562"/>
      <c r="N33" s="562"/>
      <c r="O33" s="562"/>
      <c r="P33" s="562"/>
      <c r="Q33" s="563"/>
      <c r="R33" s="534">
        <v>2001832</v>
      </c>
      <c r="S33" s="535"/>
      <c r="T33" s="535"/>
      <c r="U33" s="535"/>
      <c r="V33" s="535"/>
      <c r="W33" s="535"/>
      <c r="X33" s="535"/>
      <c r="Y33" s="536"/>
      <c r="Z33" s="546">
        <v>8.9</v>
      </c>
      <c r="AA33" s="546"/>
      <c r="AB33" s="546"/>
      <c r="AC33" s="546"/>
      <c r="AD33" s="554" t="s">
        <v>413</v>
      </c>
      <c r="AE33" s="554"/>
      <c r="AF33" s="554"/>
      <c r="AG33" s="554"/>
      <c r="AH33" s="554"/>
      <c r="AI33" s="554"/>
      <c r="AJ33" s="554"/>
      <c r="AK33" s="554"/>
      <c r="AL33" s="541" t="s">
        <v>413</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361</v>
      </c>
      <c r="CE33" s="532"/>
      <c r="CF33" s="532"/>
      <c r="CG33" s="532"/>
      <c r="CH33" s="532"/>
      <c r="CI33" s="532"/>
      <c r="CJ33" s="532"/>
      <c r="CK33" s="532"/>
      <c r="CL33" s="532"/>
      <c r="CM33" s="532"/>
      <c r="CN33" s="532"/>
      <c r="CO33" s="532"/>
      <c r="CP33" s="532"/>
      <c r="CQ33" s="533"/>
      <c r="CR33" s="534">
        <v>8912343</v>
      </c>
      <c r="CS33" s="544"/>
      <c r="CT33" s="544"/>
      <c r="CU33" s="544"/>
      <c r="CV33" s="544"/>
      <c r="CW33" s="544"/>
      <c r="CX33" s="544"/>
      <c r="CY33" s="545"/>
      <c r="CZ33" s="537">
        <v>43.2</v>
      </c>
      <c r="DA33" s="538"/>
      <c r="DB33" s="538"/>
      <c r="DC33" s="539"/>
      <c r="DD33" s="540">
        <v>7833192</v>
      </c>
      <c r="DE33" s="544"/>
      <c r="DF33" s="544"/>
      <c r="DG33" s="544"/>
      <c r="DH33" s="544"/>
      <c r="DI33" s="544"/>
      <c r="DJ33" s="544"/>
      <c r="DK33" s="545"/>
      <c r="DL33" s="540">
        <v>6036269</v>
      </c>
      <c r="DM33" s="544"/>
      <c r="DN33" s="544"/>
      <c r="DO33" s="544"/>
      <c r="DP33" s="544"/>
      <c r="DQ33" s="544"/>
      <c r="DR33" s="544"/>
      <c r="DS33" s="544"/>
      <c r="DT33" s="544"/>
      <c r="DU33" s="544"/>
      <c r="DV33" s="545"/>
      <c r="DW33" s="541">
        <v>45</v>
      </c>
      <c r="DX33" s="542"/>
      <c r="DY33" s="542"/>
      <c r="DZ33" s="542"/>
      <c r="EA33" s="542"/>
      <c r="EB33" s="542"/>
      <c r="EC33" s="543"/>
    </row>
    <row r="34" spans="2:133" ht="11.25" customHeight="1" x14ac:dyDescent="0.2">
      <c r="B34" s="561" t="s">
        <v>362</v>
      </c>
      <c r="C34" s="562"/>
      <c r="D34" s="562"/>
      <c r="E34" s="562"/>
      <c r="F34" s="562"/>
      <c r="G34" s="562"/>
      <c r="H34" s="562"/>
      <c r="I34" s="562"/>
      <c r="J34" s="562"/>
      <c r="K34" s="562"/>
      <c r="L34" s="562"/>
      <c r="M34" s="562"/>
      <c r="N34" s="562"/>
      <c r="O34" s="562"/>
      <c r="P34" s="562"/>
      <c r="Q34" s="563"/>
      <c r="R34" s="534">
        <v>162693</v>
      </c>
      <c r="S34" s="535"/>
      <c r="T34" s="535"/>
      <c r="U34" s="535"/>
      <c r="V34" s="535"/>
      <c r="W34" s="535"/>
      <c r="X34" s="535"/>
      <c r="Y34" s="536"/>
      <c r="Z34" s="546">
        <v>0.7</v>
      </c>
      <c r="AA34" s="546"/>
      <c r="AB34" s="546"/>
      <c r="AC34" s="546"/>
      <c r="AD34" s="554">
        <v>5793</v>
      </c>
      <c r="AE34" s="554"/>
      <c r="AF34" s="554"/>
      <c r="AG34" s="554"/>
      <c r="AH34" s="554"/>
      <c r="AI34" s="554"/>
      <c r="AJ34" s="554"/>
      <c r="AK34" s="554"/>
      <c r="AL34" s="541">
        <v>0</v>
      </c>
      <c r="AM34" s="556"/>
      <c r="AN34" s="556"/>
      <c r="AO34" s="557"/>
      <c r="AP34" s="169"/>
      <c r="AQ34" s="626" t="s">
        <v>363</v>
      </c>
      <c r="AR34" s="627"/>
      <c r="AS34" s="627"/>
      <c r="AT34" s="627"/>
      <c r="AU34" s="627"/>
      <c r="AV34" s="627"/>
      <c r="AW34" s="627"/>
      <c r="AX34" s="627"/>
      <c r="AY34" s="627"/>
      <c r="AZ34" s="627"/>
      <c r="BA34" s="627"/>
      <c r="BB34" s="627"/>
      <c r="BC34" s="627"/>
      <c r="BD34" s="627"/>
      <c r="BE34" s="627"/>
      <c r="BF34" s="628"/>
      <c r="BG34" s="626" t="s">
        <v>364</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365</v>
      </c>
      <c r="CE34" s="532"/>
      <c r="CF34" s="532"/>
      <c r="CG34" s="532"/>
      <c r="CH34" s="532"/>
      <c r="CI34" s="532"/>
      <c r="CJ34" s="532"/>
      <c r="CK34" s="532"/>
      <c r="CL34" s="532"/>
      <c r="CM34" s="532"/>
      <c r="CN34" s="532"/>
      <c r="CO34" s="532"/>
      <c r="CP34" s="532"/>
      <c r="CQ34" s="533"/>
      <c r="CR34" s="534">
        <v>2233419</v>
      </c>
      <c r="CS34" s="535"/>
      <c r="CT34" s="535"/>
      <c r="CU34" s="535"/>
      <c r="CV34" s="535"/>
      <c r="CW34" s="535"/>
      <c r="CX34" s="535"/>
      <c r="CY34" s="536"/>
      <c r="CZ34" s="537">
        <v>10.8</v>
      </c>
      <c r="DA34" s="538"/>
      <c r="DB34" s="538"/>
      <c r="DC34" s="539"/>
      <c r="DD34" s="540">
        <v>1790606</v>
      </c>
      <c r="DE34" s="535"/>
      <c r="DF34" s="535"/>
      <c r="DG34" s="535"/>
      <c r="DH34" s="535"/>
      <c r="DI34" s="535"/>
      <c r="DJ34" s="535"/>
      <c r="DK34" s="536"/>
      <c r="DL34" s="540">
        <v>1704549</v>
      </c>
      <c r="DM34" s="535"/>
      <c r="DN34" s="535"/>
      <c r="DO34" s="535"/>
      <c r="DP34" s="535"/>
      <c r="DQ34" s="535"/>
      <c r="DR34" s="535"/>
      <c r="DS34" s="535"/>
      <c r="DT34" s="535"/>
      <c r="DU34" s="535"/>
      <c r="DV34" s="536"/>
      <c r="DW34" s="541">
        <v>12.7</v>
      </c>
      <c r="DX34" s="542"/>
      <c r="DY34" s="542"/>
      <c r="DZ34" s="542"/>
      <c r="EA34" s="542"/>
      <c r="EB34" s="542"/>
      <c r="EC34" s="543"/>
    </row>
    <row r="35" spans="2:133" ht="11.25" customHeight="1" x14ac:dyDescent="0.2">
      <c r="B35" s="561" t="s">
        <v>366</v>
      </c>
      <c r="C35" s="562"/>
      <c r="D35" s="562"/>
      <c r="E35" s="562"/>
      <c r="F35" s="562"/>
      <c r="G35" s="562"/>
      <c r="H35" s="562"/>
      <c r="I35" s="562"/>
      <c r="J35" s="562"/>
      <c r="K35" s="562"/>
      <c r="L35" s="562"/>
      <c r="M35" s="562"/>
      <c r="N35" s="562"/>
      <c r="O35" s="562"/>
      <c r="P35" s="562"/>
      <c r="Q35" s="563"/>
      <c r="R35" s="534">
        <v>2203308</v>
      </c>
      <c r="S35" s="535"/>
      <c r="T35" s="535"/>
      <c r="U35" s="535"/>
      <c r="V35" s="535"/>
      <c r="W35" s="535"/>
      <c r="X35" s="535"/>
      <c r="Y35" s="536"/>
      <c r="Z35" s="546">
        <v>9.8000000000000007</v>
      </c>
      <c r="AA35" s="546"/>
      <c r="AB35" s="546"/>
      <c r="AC35" s="546"/>
      <c r="AD35" s="554" t="s">
        <v>397</v>
      </c>
      <c r="AE35" s="554"/>
      <c r="AF35" s="554"/>
      <c r="AG35" s="554"/>
      <c r="AH35" s="554"/>
      <c r="AI35" s="554"/>
      <c r="AJ35" s="554"/>
      <c r="AK35" s="554"/>
      <c r="AL35" s="541" t="s">
        <v>397</v>
      </c>
      <c r="AM35" s="556"/>
      <c r="AN35" s="556"/>
      <c r="AO35" s="557"/>
      <c r="AP35" s="169"/>
      <c r="AQ35" s="567" t="s">
        <v>367</v>
      </c>
      <c r="AR35" s="568"/>
      <c r="AS35" s="568"/>
      <c r="AT35" s="568"/>
      <c r="AU35" s="568"/>
      <c r="AV35" s="568"/>
      <c r="AW35" s="568"/>
      <c r="AX35" s="568"/>
      <c r="AY35" s="569"/>
      <c r="AZ35" s="623">
        <v>3390713</v>
      </c>
      <c r="BA35" s="624"/>
      <c r="BB35" s="624"/>
      <c r="BC35" s="624"/>
      <c r="BD35" s="624"/>
      <c r="BE35" s="624"/>
      <c r="BF35" s="625"/>
      <c r="BG35" s="567" t="s">
        <v>368</v>
      </c>
      <c r="BH35" s="568"/>
      <c r="BI35" s="568"/>
      <c r="BJ35" s="568"/>
      <c r="BK35" s="568"/>
      <c r="BL35" s="568"/>
      <c r="BM35" s="568"/>
      <c r="BN35" s="568"/>
      <c r="BO35" s="568"/>
      <c r="BP35" s="568"/>
      <c r="BQ35" s="568"/>
      <c r="BR35" s="568"/>
      <c r="BS35" s="568"/>
      <c r="BT35" s="568"/>
      <c r="BU35" s="569"/>
      <c r="BV35" s="623">
        <v>132805</v>
      </c>
      <c r="BW35" s="624"/>
      <c r="BX35" s="624"/>
      <c r="BY35" s="624"/>
      <c r="BZ35" s="624"/>
      <c r="CA35" s="624"/>
      <c r="CB35" s="625"/>
      <c r="CD35" s="531" t="s">
        <v>369</v>
      </c>
      <c r="CE35" s="532"/>
      <c r="CF35" s="532"/>
      <c r="CG35" s="532"/>
      <c r="CH35" s="532"/>
      <c r="CI35" s="532"/>
      <c r="CJ35" s="532"/>
      <c r="CK35" s="532"/>
      <c r="CL35" s="532"/>
      <c r="CM35" s="532"/>
      <c r="CN35" s="532"/>
      <c r="CO35" s="532"/>
      <c r="CP35" s="532"/>
      <c r="CQ35" s="533"/>
      <c r="CR35" s="534">
        <v>274125</v>
      </c>
      <c r="CS35" s="544"/>
      <c r="CT35" s="544"/>
      <c r="CU35" s="544"/>
      <c r="CV35" s="544"/>
      <c r="CW35" s="544"/>
      <c r="CX35" s="544"/>
      <c r="CY35" s="545"/>
      <c r="CZ35" s="537">
        <v>1.3</v>
      </c>
      <c r="DA35" s="538"/>
      <c r="DB35" s="538"/>
      <c r="DC35" s="539"/>
      <c r="DD35" s="540">
        <v>254759</v>
      </c>
      <c r="DE35" s="544"/>
      <c r="DF35" s="544"/>
      <c r="DG35" s="544"/>
      <c r="DH35" s="544"/>
      <c r="DI35" s="544"/>
      <c r="DJ35" s="544"/>
      <c r="DK35" s="545"/>
      <c r="DL35" s="540">
        <v>254759</v>
      </c>
      <c r="DM35" s="544"/>
      <c r="DN35" s="544"/>
      <c r="DO35" s="544"/>
      <c r="DP35" s="544"/>
      <c r="DQ35" s="544"/>
      <c r="DR35" s="544"/>
      <c r="DS35" s="544"/>
      <c r="DT35" s="544"/>
      <c r="DU35" s="544"/>
      <c r="DV35" s="545"/>
      <c r="DW35" s="541">
        <v>1.9</v>
      </c>
      <c r="DX35" s="542"/>
      <c r="DY35" s="542"/>
      <c r="DZ35" s="542"/>
      <c r="EA35" s="542"/>
      <c r="EB35" s="542"/>
      <c r="EC35" s="543"/>
    </row>
    <row r="36" spans="2:133" ht="11.25" customHeight="1" x14ac:dyDescent="0.2">
      <c r="B36" s="561" t="s">
        <v>370</v>
      </c>
      <c r="C36" s="562"/>
      <c r="D36" s="562"/>
      <c r="E36" s="562"/>
      <c r="F36" s="562"/>
      <c r="G36" s="562"/>
      <c r="H36" s="562"/>
      <c r="I36" s="562"/>
      <c r="J36" s="562"/>
      <c r="K36" s="562"/>
      <c r="L36" s="562"/>
      <c r="M36" s="562"/>
      <c r="N36" s="562"/>
      <c r="O36" s="562"/>
      <c r="P36" s="562"/>
      <c r="Q36" s="563"/>
      <c r="R36" s="534" t="s">
        <v>414</v>
      </c>
      <c r="S36" s="535"/>
      <c r="T36" s="535"/>
      <c r="U36" s="535"/>
      <c r="V36" s="535"/>
      <c r="W36" s="535"/>
      <c r="X36" s="535"/>
      <c r="Y36" s="536"/>
      <c r="Z36" s="546" t="s">
        <v>414</v>
      </c>
      <c r="AA36" s="546"/>
      <c r="AB36" s="546"/>
      <c r="AC36" s="546"/>
      <c r="AD36" s="554" t="s">
        <v>414</v>
      </c>
      <c r="AE36" s="554"/>
      <c r="AF36" s="554"/>
      <c r="AG36" s="554"/>
      <c r="AH36" s="554"/>
      <c r="AI36" s="554"/>
      <c r="AJ36" s="554"/>
      <c r="AK36" s="554"/>
      <c r="AL36" s="541" t="s">
        <v>414</v>
      </c>
      <c r="AM36" s="556"/>
      <c r="AN36" s="556"/>
      <c r="AO36" s="557"/>
      <c r="AQ36" s="570" t="s">
        <v>415</v>
      </c>
      <c r="AR36" s="571"/>
      <c r="AS36" s="571"/>
      <c r="AT36" s="571"/>
      <c r="AU36" s="571"/>
      <c r="AV36" s="571"/>
      <c r="AW36" s="571"/>
      <c r="AX36" s="571"/>
      <c r="AY36" s="572"/>
      <c r="AZ36" s="534">
        <v>964879</v>
      </c>
      <c r="BA36" s="535"/>
      <c r="BB36" s="535"/>
      <c r="BC36" s="535"/>
      <c r="BD36" s="544"/>
      <c r="BE36" s="544"/>
      <c r="BF36" s="581"/>
      <c r="BG36" s="531" t="s">
        <v>371</v>
      </c>
      <c r="BH36" s="532"/>
      <c r="BI36" s="532"/>
      <c r="BJ36" s="532"/>
      <c r="BK36" s="532"/>
      <c r="BL36" s="532"/>
      <c r="BM36" s="532"/>
      <c r="BN36" s="532"/>
      <c r="BO36" s="532"/>
      <c r="BP36" s="532"/>
      <c r="BQ36" s="532"/>
      <c r="BR36" s="532"/>
      <c r="BS36" s="532"/>
      <c r="BT36" s="532"/>
      <c r="BU36" s="533"/>
      <c r="BV36" s="534">
        <v>61196</v>
      </c>
      <c r="BW36" s="535"/>
      <c r="BX36" s="535"/>
      <c r="BY36" s="535"/>
      <c r="BZ36" s="535"/>
      <c r="CA36" s="535"/>
      <c r="CB36" s="553"/>
      <c r="CD36" s="531" t="s">
        <v>372</v>
      </c>
      <c r="CE36" s="532"/>
      <c r="CF36" s="532"/>
      <c r="CG36" s="532"/>
      <c r="CH36" s="532"/>
      <c r="CI36" s="532"/>
      <c r="CJ36" s="532"/>
      <c r="CK36" s="532"/>
      <c r="CL36" s="532"/>
      <c r="CM36" s="532"/>
      <c r="CN36" s="532"/>
      <c r="CO36" s="532"/>
      <c r="CP36" s="532"/>
      <c r="CQ36" s="533"/>
      <c r="CR36" s="534">
        <v>2465791</v>
      </c>
      <c r="CS36" s="535"/>
      <c r="CT36" s="535"/>
      <c r="CU36" s="535"/>
      <c r="CV36" s="535"/>
      <c r="CW36" s="535"/>
      <c r="CX36" s="535"/>
      <c r="CY36" s="536"/>
      <c r="CZ36" s="537">
        <v>12</v>
      </c>
      <c r="DA36" s="538"/>
      <c r="DB36" s="538"/>
      <c r="DC36" s="539"/>
      <c r="DD36" s="540">
        <v>2210860</v>
      </c>
      <c r="DE36" s="535"/>
      <c r="DF36" s="535"/>
      <c r="DG36" s="535"/>
      <c r="DH36" s="535"/>
      <c r="DI36" s="535"/>
      <c r="DJ36" s="535"/>
      <c r="DK36" s="536"/>
      <c r="DL36" s="540">
        <v>1696851</v>
      </c>
      <c r="DM36" s="535"/>
      <c r="DN36" s="535"/>
      <c r="DO36" s="535"/>
      <c r="DP36" s="535"/>
      <c r="DQ36" s="535"/>
      <c r="DR36" s="535"/>
      <c r="DS36" s="535"/>
      <c r="DT36" s="535"/>
      <c r="DU36" s="535"/>
      <c r="DV36" s="536"/>
      <c r="DW36" s="541">
        <v>12.7</v>
      </c>
      <c r="DX36" s="542"/>
      <c r="DY36" s="542"/>
      <c r="DZ36" s="542"/>
      <c r="EA36" s="542"/>
      <c r="EB36" s="542"/>
      <c r="EC36" s="543"/>
    </row>
    <row r="37" spans="2:133" ht="11.25" customHeight="1" x14ac:dyDescent="0.2">
      <c r="B37" s="561" t="s">
        <v>373</v>
      </c>
      <c r="C37" s="562"/>
      <c r="D37" s="562"/>
      <c r="E37" s="562"/>
      <c r="F37" s="562"/>
      <c r="G37" s="562"/>
      <c r="H37" s="562"/>
      <c r="I37" s="562"/>
      <c r="J37" s="562"/>
      <c r="K37" s="562"/>
      <c r="L37" s="562"/>
      <c r="M37" s="562"/>
      <c r="N37" s="562"/>
      <c r="O37" s="562"/>
      <c r="P37" s="562"/>
      <c r="Q37" s="563"/>
      <c r="R37" s="534">
        <v>889408</v>
      </c>
      <c r="S37" s="535"/>
      <c r="T37" s="535"/>
      <c r="U37" s="535"/>
      <c r="V37" s="535"/>
      <c r="W37" s="535"/>
      <c r="X37" s="535"/>
      <c r="Y37" s="536"/>
      <c r="Z37" s="546">
        <v>4</v>
      </c>
      <c r="AA37" s="546"/>
      <c r="AB37" s="546"/>
      <c r="AC37" s="546"/>
      <c r="AD37" s="554" t="s">
        <v>416</v>
      </c>
      <c r="AE37" s="554"/>
      <c r="AF37" s="554"/>
      <c r="AG37" s="554"/>
      <c r="AH37" s="554"/>
      <c r="AI37" s="554"/>
      <c r="AJ37" s="554"/>
      <c r="AK37" s="554"/>
      <c r="AL37" s="541" t="s">
        <v>416</v>
      </c>
      <c r="AM37" s="556"/>
      <c r="AN37" s="556"/>
      <c r="AO37" s="557"/>
      <c r="AQ37" s="570" t="s">
        <v>417</v>
      </c>
      <c r="AR37" s="571"/>
      <c r="AS37" s="571"/>
      <c r="AT37" s="571"/>
      <c r="AU37" s="571"/>
      <c r="AV37" s="571"/>
      <c r="AW37" s="571"/>
      <c r="AX37" s="571"/>
      <c r="AY37" s="572"/>
      <c r="AZ37" s="534">
        <v>498696</v>
      </c>
      <c r="BA37" s="535"/>
      <c r="BB37" s="535"/>
      <c r="BC37" s="535"/>
      <c r="BD37" s="544"/>
      <c r="BE37" s="544"/>
      <c r="BF37" s="581"/>
      <c r="BG37" s="531" t="s">
        <v>374</v>
      </c>
      <c r="BH37" s="532"/>
      <c r="BI37" s="532"/>
      <c r="BJ37" s="532"/>
      <c r="BK37" s="532"/>
      <c r="BL37" s="532"/>
      <c r="BM37" s="532"/>
      <c r="BN37" s="532"/>
      <c r="BO37" s="532"/>
      <c r="BP37" s="532"/>
      <c r="BQ37" s="532"/>
      <c r="BR37" s="532"/>
      <c r="BS37" s="532"/>
      <c r="BT37" s="532"/>
      <c r="BU37" s="533"/>
      <c r="BV37" s="534">
        <v>6335</v>
      </c>
      <c r="BW37" s="535"/>
      <c r="BX37" s="535"/>
      <c r="BY37" s="535"/>
      <c r="BZ37" s="535"/>
      <c r="CA37" s="535"/>
      <c r="CB37" s="553"/>
      <c r="CD37" s="531" t="s">
        <v>375</v>
      </c>
      <c r="CE37" s="532"/>
      <c r="CF37" s="532"/>
      <c r="CG37" s="532"/>
      <c r="CH37" s="532"/>
      <c r="CI37" s="532"/>
      <c r="CJ37" s="532"/>
      <c r="CK37" s="532"/>
      <c r="CL37" s="532"/>
      <c r="CM37" s="532"/>
      <c r="CN37" s="532"/>
      <c r="CO37" s="532"/>
      <c r="CP37" s="532"/>
      <c r="CQ37" s="533"/>
      <c r="CR37" s="534">
        <v>1152971</v>
      </c>
      <c r="CS37" s="544"/>
      <c r="CT37" s="544"/>
      <c r="CU37" s="544"/>
      <c r="CV37" s="544"/>
      <c r="CW37" s="544"/>
      <c r="CX37" s="544"/>
      <c r="CY37" s="545"/>
      <c r="CZ37" s="537">
        <v>5.6</v>
      </c>
      <c r="DA37" s="538"/>
      <c r="DB37" s="538"/>
      <c r="DC37" s="539"/>
      <c r="DD37" s="540">
        <v>1152971</v>
      </c>
      <c r="DE37" s="544"/>
      <c r="DF37" s="544"/>
      <c r="DG37" s="544"/>
      <c r="DH37" s="544"/>
      <c r="DI37" s="544"/>
      <c r="DJ37" s="544"/>
      <c r="DK37" s="545"/>
      <c r="DL37" s="540">
        <v>1062795</v>
      </c>
      <c r="DM37" s="544"/>
      <c r="DN37" s="544"/>
      <c r="DO37" s="544"/>
      <c r="DP37" s="544"/>
      <c r="DQ37" s="544"/>
      <c r="DR37" s="544"/>
      <c r="DS37" s="544"/>
      <c r="DT37" s="544"/>
      <c r="DU37" s="544"/>
      <c r="DV37" s="545"/>
      <c r="DW37" s="541">
        <v>7.9</v>
      </c>
      <c r="DX37" s="542"/>
      <c r="DY37" s="542"/>
      <c r="DZ37" s="542"/>
      <c r="EA37" s="542"/>
      <c r="EB37" s="542"/>
      <c r="EC37" s="543"/>
    </row>
    <row r="38" spans="2:133" ht="11.25" customHeight="1" x14ac:dyDescent="0.2">
      <c r="B38" s="564" t="s">
        <v>376</v>
      </c>
      <c r="C38" s="565"/>
      <c r="D38" s="565"/>
      <c r="E38" s="565"/>
      <c r="F38" s="565"/>
      <c r="G38" s="565"/>
      <c r="H38" s="565"/>
      <c r="I38" s="565"/>
      <c r="J38" s="565"/>
      <c r="K38" s="565"/>
      <c r="L38" s="565"/>
      <c r="M38" s="565"/>
      <c r="N38" s="565"/>
      <c r="O38" s="565"/>
      <c r="P38" s="565"/>
      <c r="Q38" s="566"/>
      <c r="R38" s="576">
        <v>22376301</v>
      </c>
      <c r="S38" s="577"/>
      <c r="T38" s="577"/>
      <c r="U38" s="577"/>
      <c r="V38" s="577"/>
      <c r="W38" s="577"/>
      <c r="X38" s="577"/>
      <c r="Y38" s="621"/>
      <c r="Z38" s="622">
        <v>100</v>
      </c>
      <c r="AA38" s="622"/>
      <c r="AB38" s="622"/>
      <c r="AC38" s="622"/>
      <c r="AD38" s="617">
        <v>12515500</v>
      </c>
      <c r="AE38" s="617"/>
      <c r="AF38" s="617"/>
      <c r="AG38" s="617"/>
      <c r="AH38" s="617"/>
      <c r="AI38" s="617"/>
      <c r="AJ38" s="617"/>
      <c r="AK38" s="617"/>
      <c r="AL38" s="618">
        <v>100</v>
      </c>
      <c r="AM38" s="619"/>
      <c r="AN38" s="619"/>
      <c r="AO38" s="620"/>
      <c r="AQ38" s="570" t="s">
        <v>418</v>
      </c>
      <c r="AR38" s="571"/>
      <c r="AS38" s="571"/>
      <c r="AT38" s="571"/>
      <c r="AU38" s="571"/>
      <c r="AV38" s="571"/>
      <c r="AW38" s="571"/>
      <c r="AX38" s="571"/>
      <c r="AY38" s="572"/>
      <c r="AZ38" s="534">
        <v>200749</v>
      </c>
      <c r="BA38" s="535"/>
      <c r="BB38" s="535"/>
      <c r="BC38" s="535"/>
      <c r="BD38" s="544"/>
      <c r="BE38" s="544"/>
      <c r="BF38" s="581"/>
      <c r="BG38" s="531" t="s">
        <v>377</v>
      </c>
      <c r="BH38" s="532"/>
      <c r="BI38" s="532"/>
      <c r="BJ38" s="532"/>
      <c r="BK38" s="532"/>
      <c r="BL38" s="532"/>
      <c r="BM38" s="532"/>
      <c r="BN38" s="532"/>
      <c r="BO38" s="532"/>
      <c r="BP38" s="532"/>
      <c r="BQ38" s="532"/>
      <c r="BR38" s="532"/>
      <c r="BS38" s="532"/>
      <c r="BT38" s="532"/>
      <c r="BU38" s="533"/>
      <c r="BV38" s="534">
        <v>10630</v>
      </c>
      <c r="BW38" s="535"/>
      <c r="BX38" s="535"/>
      <c r="BY38" s="535"/>
      <c r="BZ38" s="535"/>
      <c r="CA38" s="535"/>
      <c r="CB38" s="553"/>
      <c r="CD38" s="531" t="s">
        <v>378</v>
      </c>
      <c r="CE38" s="532"/>
      <c r="CF38" s="532"/>
      <c r="CG38" s="532"/>
      <c r="CH38" s="532"/>
      <c r="CI38" s="532"/>
      <c r="CJ38" s="532"/>
      <c r="CK38" s="532"/>
      <c r="CL38" s="532"/>
      <c r="CM38" s="532"/>
      <c r="CN38" s="532"/>
      <c r="CO38" s="532"/>
      <c r="CP38" s="532"/>
      <c r="CQ38" s="533"/>
      <c r="CR38" s="534">
        <v>2809657</v>
      </c>
      <c r="CS38" s="535"/>
      <c r="CT38" s="535"/>
      <c r="CU38" s="535"/>
      <c r="CV38" s="535"/>
      <c r="CW38" s="535"/>
      <c r="CX38" s="535"/>
      <c r="CY38" s="536"/>
      <c r="CZ38" s="537">
        <v>13.6</v>
      </c>
      <c r="DA38" s="538"/>
      <c r="DB38" s="538"/>
      <c r="DC38" s="539"/>
      <c r="DD38" s="540">
        <v>2570606</v>
      </c>
      <c r="DE38" s="535"/>
      <c r="DF38" s="535"/>
      <c r="DG38" s="535"/>
      <c r="DH38" s="535"/>
      <c r="DI38" s="535"/>
      <c r="DJ38" s="535"/>
      <c r="DK38" s="536"/>
      <c r="DL38" s="540">
        <v>2380110</v>
      </c>
      <c r="DM38" s="535"/>
      <c r="DN38" s="535"/>
      <c r="DO38" s="535"/>
      <c r="DP38" s="535"/>
      <c r="DQ38" s="535"/>
      <c r="DR38" s="535"/>
      <c r="DS38" s="535"/>
      <c r="DT38" s="535"/>
      <c r="DU38" s="535"/>
      <c r="DV38" s="536"/>
      <c r="DW38" s="541">
        <v>17.8</v>
      </c>
      <c r="DX38" s="542"/>
      <c r="DY38" s="542"/>
      <c r="DZ38" s="542"/>
      <c r="EA38" s="542"/>
      <c r="EB38" s="542"/>
      <c r="EC38" s="543"/>
    </row>
    <row r="39" spans="2:133" ht="11.25" customHeight="1" x14ac:dyDescent="0.2">
      <c r="AQ39" s="570" t="s">
        <v>419</v>
      </c>
      <c r="AR39" s="571"/>
      <c r="AS39" s="571"/>
      <c r="AT39" s="571"/>
      <c r="AU39" s="571"/>
      <c r="AV39" s="571"/>
      <c r="AW39" s="571"/>
      <c r="AX39" s="571"/>
      <c r="AY39" s="572"/>
      <c r="AZ39" s="534">
        <v>49812</v>
      </c>
      <c r="BA39" s="535"/>
      <c r="BB39" s="535"/>
      <c r="BC39" s="535"/>
      <c r="BD39" s="544"/>
      <c r="BE39" s="544"/>
      <c r="BF39" s="581"/>
      <c r="BG39" s="613" t="s">
        <v>379</v>
      </c>
      <c r="BH39" s="614"/>
      <c r="BI39" s="614"/>
      <c r="BJ39" s="614"/>
      <c r="BK39" s="614"/>
      <c r="BL39" s="170"/>
      <c r="BM39" s="532" t="s">
        <v>380</v>
      </c>
      <c r="BN39" s="532"/>
      <c r="BO39" s="532"/>
      <c r="BP39" s="532"/>
      <c r="BQ39" s="532"/>
      <c r="BR39" s="532"/>
      <c r="BS39" s="532"/>
      <c r="BT39" s="532"/>
      <c r="BU39" s="533"/>
      <c r="BV39" s="534">
        <v>89</v>
      </c>
      <c r="BW39" s="535"/>
      <c r="BX39" s="535"/>
      <c r="BY39" s="535"/>
      <c r="BZ39" s="535"/>
      <c r="CA39" s="535"/>
      <c r="CB39" s="553"/>
      <c r="CD39" s="531" t="s">
        <v>381</v>
      </c>
      <c r="CE39" s="532"/>
      <c r="CF39" s="532"/>
      <c r="CG39" s="532"/>
      <c r="CH39" s="532"/>
      <c r="CI39" s="532"/>
      <c r="CJ39" s="532"/>
      <c r="CK39" s="532"/>
      <c r="CL39" s="532"/>
      <c r="CM39" s="532"/>
      <c r="CN39" s="532"/>
      <c r="CO39" s="532"/>
      <c r="CP39" s="532"/>
      <c r="CQ39" s="533"/>
      <c r="CR39" s="534">
        <v>1058600</v>
      </c>
      <c r="CS39" s="544"/>
      <c r="CT39" s="544"/>
      <c r="CU39" s="544"/>
      <c r="CV39" s="544"/>
      <c r="CW39" s="544"/>
      <c r="CX39" s="544"/>
      <c r="CY39" s="545"/>
      <c r="CZ39" s="537">
        <v>5.0999999999999996</v>
      </c>
      <c r="DA39" s="538"/>
      <c r="DB39" s="538"/>
      <c r="DC39" s="539"/>
      <c r="DD39" s="540">
        <v>1001510</v>
      </c>
      <c r="DE39" s="544"/>
      <c r="DF39" s="544"/>
      <c r="DG39" s="544"/>
      <c r="DH39" s="544"/>
      <c r="DI39" s="544"/>
      <c r="DJ39" s="544"/>
      <c r="DK39" s="545"/>
      <c r="DL39" s="540" t="s">
        <v>416</v>
      </c>
      <c r="DM39" s="544"/>
      <c r="DN39" s="544"/>
      <c r="DO39" s="544"/>
      <c r="DP39" s="544"/>
      <c r="DQ39" s="544"/>
      <c r="DR39" s="544"/>
      <c r="DS39" s="544"/>
      <c r="DT39" s="544"/>
      <c r="DU39" s="544"/>
      <c r="DV39" s="545"/>
      <c r="DW39" s="541" t="s">
        <v>416</v>
      </c>
      <c r="DX39" s="542"/>
      <c r="DY39" s="542"/>
      <c r="DZ39" s="542"/>
      <c r="EA39" s="542"/>
      <c r="EB39" s="542"/>
      <c r="EC39" s="543"/>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420</v>
      </c>
      <c r="AR40" s="571"/>
      <c r="AS40" s="571"/>
      <c r="AT40" s="571"/>
      <c r="AU40" s="571"/>
      <c r="AV40" s="571"/>
      <c r="AW40" s="571"/>
      <c r="AX40" s="571"/>
      <c r="AY40" s="572"/>
      <c r="AZ40" s="534">
        <v>307854</v>
      </c>
      <c r="BA40" s="535"/>
      <c r="BB40" s="535"/>
      <c r="BC40" s="535"/>
      <c r="BD40" s="544"/>
      <c r="BE40" s="544"/>
      <c r="BF40" s="581"/>
      <c r="BG40" s="613"/>
      <c r="BH40" s="614"/>
      <c r="BI40" s="614"/>
      <c r="BJ40" s="614"/>
      <c r="BK40" s="614"/>
      <c r="BL40" s="170"/>
      <c r="BM40" s="532" t="s">
        <v>382</v>
      </c>
      <c r="BN40" s="532"/>
      <c r="BO40" s="532"/>
      <c r="BP40" s="532"/>
      <c r="BQ40" s="532"/>
      <c r="BR40" s="532"/>
      <c r="BS40" s="532"/>
      <c r="BT40" s="532"/>
      <c r="BU40" s="533"/>
      <c r="BV40" s="534">
        <v>80</v>
      </c>
      <c r="BW40" s="535"/>
      <c r="BX40" s="535"/>
      <c r="BY40" s="535"/>
      <c r="BZ40" s="535"/>
      <c r="CA40" s="535"/>
      <c r="CB40" s="553"/>
      <c r="CD40" s="531" t="s">
        <v>383</v>
      </c>
      <c r="CE40" s="532"/>
      <c r="CF40" s="532"/>
      <c r="CG40" s="532"/>
      <c r="CH40" s="532"/>
      <c r="CI40" s="532"/>
      <c r="CJ40" s="532"/>
      <c r="CK40" s="532"/>
      <c r="CL40" s="532"/>
      <c r="CM40" s="532"/>
      <c r="CN40" s="532"/>
      <c r="CO40" s="532"/>
      <c r="CP40" s="532"/>
      <c r="CQ40" s="533"/>
      <c r="CR40" s="534">
        <v>70751</v>
      </c>
      <c r="CS40" s="535"/>
      <c r="CT40" s="535"/>
      <c r="CU40" s="535"/>
      <c r="CV40" s="535"/>
      <c r="CW40" s="535"/>
      <c r="CX40" s="535"/>
      <c r="CY40" s="536"/>
      <c r="CZ40" s="537">
        <v>0.3</v>
      </c>
      <c r="DA40" s="538"/>
      <c r="DB40" s="538"/>
      <c r="DC40" s="539"/>
      <c r="DD40" s="540">
        <v>4851</v>
      </c>
      <c r="DE40" s="535"/>
      <c r="DF40" s="535"/>
      <c r="DG40" s="535"/>
      <c r="DH40" s="535"/>
      <c r="DI40" s="535"/>
      <c r="DJ40" s="535"/>
      <c r="DK40" s="536"/>
      <c r="DL40" s="540" t="s">
        <v>416</v>
      </c>
      <c r="DM40" s="535"/>
      <c r="DN40" s="535"/>
      <c r="DO40" s="535"/>
      <c r="DP40" s="535"/>
      <c r="DQ40" s="535"/>
      <c r="DR40" s="535"/>
      <c r="DS40" s="535"/>
      <c r="DT40" s="535"/>
      <c r="DU40" s="535"/>
      <c r="DV40" s="536"/>
      <c r="DW40" s="541" t="s">
        <v>416</v>
      </c>
      <c r="DX40" s="542"/>
      <c r="DY40" s="542"/>
      <c r="DZ40" s="542"/>
      <c r="EA40" s="542"/>
      <c r="EB40" s="542"/>
      <c r="EC40" s="543"/>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384</v>
      </c>
      <c r="AR41" s="574"/>
      <c r="AS41" s="574"/>
      <c r="AT41" s="574"/>
      <c r="AU41" s="574"/>
      <c r="AV41" s="574"/>
      <c r="AW41" s="574"/>
      <c r="AX41" s="574"/>
      <c r="AY41" s="575"/>
      <c r="AZ41" s="576">
        <v>1368723</v>
      </c>
      <c r="BA41" s="577"/>
      <c r="BB41" s="577"/>
      <c r="BC41" s="577"/>
      <c r="BD41" s="579"/>
      <c r="BE41" s="579"/>
      <c r="BF41" s="580"/>
      <c r="BG41" s="615"/>
      <c r="BH41" s="616"/>
      <c r="BI41" s="616"/>
      <c r="BJ41" s="616"/>
      <c r="BK41" s="616"/>
      <c r="BL41" s="172"/>
      <c r="BM41" s="574" t="s">
        <v>385</v>
      </c>
      <c r="BN41" s="574"/>
      <c r="BO41" s="574"/>
      <c r="BP41" s="574"/>
      <c r="BQ41" s="574"/>
      <c r="BR41" s="574"/>
      <c r="BS41" s="574"/>
      <c r="BT41" s="574"/>
      <c r="BU41" s="575"/>
      <c r="BV41" s="576">
        <v>313</v>
      </c>
      <c r="BW41" s="577"/>
      <c r="BX41" s="577"/>
      <c r="BY41" s="577"/>
      <c r="BZ41" s="577"/>
      <c r="CA41" s="577"/>
      <c r="CB41" s="578"/>
      <c r="CD41" s="531" t="s">
        <v>386</v>
      </c>
      <c r="CE41" s="532"/>
      <c r="CF41" s="532"/>
      <c r="CG41" s="532"/>
      <c r="CH41" s="532"/>
      <c r="CI41" s="532"/>
      <c r="CJ41" s="532"/>
      <c r="CK41" s="532"/>
      <c r="CL41" s="532"/>
      <c r="CM41" s="532"/>
      <c r="CN41" s="532"/>
      <c r="CO41" s="532"/>
      <c r="CP41" s="532"/>
      <c r="CQ41" s="533"/>
      <c r="CR41" s="534" t="s">
        <v>416</v>
      </c>
      <c r="CS41" s="544"/>
      <c r="CT41" s="544"/>
      <c r="CU41" s="544"/>
      <c r="CV41" s="544"/>
      <c r="CW41" s="544"/>
      <c r="CX41" s="544"/>
      <c r="CY41" s="545"/>
      <c r="CZ41" s="537" t="s">
        <v>416</v>
      </c>
      <c r="DA41" s="538"/>
      <c r="DB41" s="538"/>
      <c r="DC41" s="539"/>
      <c r="DD41" s="540" t="s">
        <v>416</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2">
      <c r="B42" s="165" t="s">
        <v>387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388</v>
      </c>
      <c r="CE42" s="562"/>
      <c r="CF42" s="562"/>
      <c r="CG42" s="562"/>
      <c r="CH42" s="562"/>
      <c r="CI42" s="562"/>
      <c r="CJ42" s="562"/>
      <c r="CK42" s="562"/>
      <c r="CL42" s="562"/>
      <c r="CM42" s="562"/>
      <c r="CN42" s="562"/>
      <c r="CO42" s="562"/>
      <c r="CP42" s="562"/>
      <c r="CQ42" s="563"/>
      <c r="CR42" s="534">
        <v>3385736</v>
      </c>
      <c r="CS42" s="535"/>
      <c r="CT42" s="535"/>
      <c r="CU42" s="535"/>
      <c r="CV42" s="535"/>
      <c r="CW42" s="535"/>
      <c r="CX42" s="535"/>
      <c r="CY42" s="536"/>
      <c r="CZ42" s="537">
        <v>16.399999999999999</v>
      </c>
      <c r="DA42" s="607"/>
      <c r="DB42" s="607"/>
      <c r="DC42" s="608"/>
      <c r="DD42" s="540">
        <v>1396338</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2">
      <c r="B43" s="174" t="s">
        <v>389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390</v>
      </c>
      <c r="CE43" s="562"/>
      <c r="CF43" s="562"/>
      <c r="CG43" s="562"/>
      <c r="CH43" s="562"/>
      <c r="CI43" s="562"/>
      <c r="CJ43" s="562"/>
      <c r="CK43" s="562"/>
      <c r="CL43" s="562"/>
      <c r="CM43" s="562"/>
      <c r="CN43" s="562"/>
      <c r="CO43" s="562"/>
      <c r="CP43" s="562"/>
      <c r="CQ43" s="563"/>
      <c r="CR43" s="534">
        <v>52340</v>
      </c>
      <c r="CS43" s="544"/>
      <c r="CT43" s="544"/>
      <c r="CU43" s="544"/>
      <c r="CV43" s="544"/>
      <c r="CW43" s="544"/>
      <c r="CX43" s="544"/>
      <c r="CY43" s="545"/>
      <c r="CZ43" s="537">
        <v>0.3</v>
      </c>
      <c r="DA43" s="538"/>
      <c r="DB43" s="538"/>
      <c r="DC43" s="539"/>
      <c r="DD43" s="540">
        <v>46138</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2">
      <c r="B44" s="175" t="s">
        <v>391</v>
      </c>
      <c r="CD44" s="601" t="s">
        <v>351</v>
      </c>
      <c r="CE44" s="602"/>
      <c r="CF44" s="561" t="s">
        <v>421</v>
      </c>
      <c r="CG44" s="562"/>
      <c r="CH44" s="562"/>
      <c r="CI44" s="562"/>
      <c r="CJ44" s="562"/>
      <c r="CK44" s="562"/>
      <c r="CL44" s="562"/>
      <c r="CM44" s="562"/>
      <c r="CN44" s="562"/>
      <c r="CO44" s="562"/>
      <c r="CP44" s="562"/>
      <c r="CQ44" s="563"/>
      <c r="CR44" s="534">
        <v>3327670</v>
      </c>
      <c r="CS44" s="535"/>
      <c r="CT44" s="535"/>
      <c r="CU44" s="535"/>
      <c r="CV44" s="535"/>
      <c r="CW44" s="535"/>
      <c r="CX44" s="535"/>
      <c r="CY44" s="536"/>
      <c r="CZ44" s="537">
        <v>16.100000000000001</v>
      </c>
      <c r="DA44" s="607"/>
      <c r="DB44" s="607"/>
      <c r="DC44" s="608"/>
      <c r="DD44" s="540">
        <v>1366563</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2">
      <c r="CD45" s="603"/>
      <c r="CE45" s="604"/>
      <c r="CF45" s="561" t="s">
        <v>422</v>
      </c>
      <c r="CG45" s="562"/>
      <c r="CH45" s="562"/>
      <c r="CI45" s="562"/>
      <c r="CJ45" s="562"/>
      <c r="CK45" s="562"/>
      <c r="CL45" s="562"/>
      <c r="CM45" s="562"/>
      <c r="CN45" s="562"/>
      <c r="CO45" s="562"/>
      <c r="CP45" s="562"/>
      <c r="CQ45" s="563"/>
      <c r="CR45" s="534">
        <v>1013059</v>
      </c>
      <c r="CS45" s="544"/>
      <c r="CT45" s="544"/>
      <c r="CU45" s="544"/>
      <c r="CV45" s="544"/>
      <c r="CW45" s="544"/>
      <c r="CX45" s="544"/>
      <c r="CY45" s="545"/>
      <c r="CZ45" s="537">
        <v>4.9000000000000004</v>
      </c>
      <c r="DA45" s="538"/>
      <c r="DB45" s="538"/>
      <c r="DC45" s="539"/>
      <c r="DD45" s="540">
        <v>135307</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2">
      <c r="CD46" s="603"/>
      <c r="CE46" s="604"/>
      <c r="CF46" s="561" t="s">
        <v>423</v>
      </c>
      <c r="CG46" s="562"/>
      <c r="CH46" s="562"/>
      <c r="CI46" s="562"/>
      <c r="CJ46" s="562"/>
      <c r="CK46" s="562"/>
      <c r="CL46" s="562"/>
      <c r="CM46" s="562"/>
      <c r="CN46" s="562"/>
      <c r="CO46" s="562"/>
      <c r="CP46" s="562"/>
      <c r="CQ46" s="563"/>
      <c r="CR46" s="534">
        <v>2196328</v>
      </c>
      <c r="CS46" s="535"/>
      <c r="CT46" s="535"/>
      <c r="CU46" s="535"/>
      <c r="CV46" s="535"/>
      <c r="CW46" s="535"/>
      <c r="CX46" s="535"/>
      <c r="CY46" s="536"/>
      <c r="CZ46" s="537">
        <v>10.6</v>
      </c>
      <c r="DA46" s="607"/>
      <c r="DB46" s="607"/>
      <c r="DC46" s="608"/>
      <c r="DD46" s="540">
        <v>1146373</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2">
      <c r="CD47" s="603"/>
      <c r="CE47" s="604"/>
      <c r="CF47" s="561" t="s">
        <v>424</v>
      </c>
      <c r="CG47" s="562"/>
      <c r="CH47" s="562"/>
      <c r="CI47" s="562"/>
      <c r="CJ47" s="562"/>
      <c r="CK47" s="562"/>
      <c r="CL47" s="562"/>
      <c r="CM47" s="562"/>
      <c r="CN47" s="562"/>
      <c r="CO47" s="562"/>
      <c r="CP47" s="562"/>
      <c r="CQ47" s="563"/>
      <c r="CR47" s="534">
        <v>58066</v>
      </c>
      <c r="CS47" s="544"/>
      <c r="CT47" s="544"/>
      <c r="CU47" s="544"/>
      <c r="CV47" s="544"/>
      <c r="CW47" s="544"/>
      <c r="CX47" s="544"/>
      <c r="CY47" s="545"/>
      <c r="CZ47" s="537">
        <v>0.3</v>
      </c>
      <c r="DA47" s="538"/>
      <c r="DB47" s="538"/>
      <c r="DC47" s="539"/>
      <c r="DD47" s="540">
        <v>29775</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2">
      <c r="CD48" s="605"/>
      <c r="CE48" s="606"/>
      <c r="CF48" s="561" t="s">
        <v>425</v>
      </c>
      <c r="CG48" s="562"/>
      <c r="CH48" s="562"/>
      <c r="CI48" s="562"/>
      <c r="CJ48" s="562"/>
      <c r="CK48" s="562"/>
      <c r="CL48" s="562"/>
      <c r="CM48" s="562"/>
      <c r="CN48" s="562"/>
      <c r="CO48" s="562"/>
      <c r="CP48" s="562"/>
      <c r="CQ48" s="563"/>
      <c r="CR48" s="534" t="s">
        <v>401</v>
      </c>
      <c r="CS48" s="535"/>
      <c r="CT48" s="535"/>
      <c r="CU48" s="535"/>
      <c r="CV48" s="535"/>
      <c r="CW48" s="535"/>
      <c r="CX48" s="535"/>
      <c r="CY48" s="536"/>
      <c r="CZ48" s="537" t="s">
        <v>401</v>
      </c>
      <c r="DA48" s="607"/>
      <c r="DB48" s="607"/>
      <c r="DC48" s="608"/>
      <c r="DD48" s="540" t="s">
        <v>401</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2">
      <c r="CD49" s="564" t="s">
        <v>426</v>
      </c>
      <c r="CE49" s="565"/>
      <c r="CF49" s="565"/>
      <c r="CG49" s="565"/>
      <c r="CH49" s="565"/>
      <c r="CI49" s="565"/>
      <c r="CJ49" s="565"/>
      <c r="CK49" s="565"/>
      <c r="CL49" s="565"/>
      <c r="CM49" s="565"/>
      <c r="CN49" s="565"/>
      <c r="CO49" s="565"/>
      <c r="CP49" s="565"/>
      <c r="CQ49" s="566"/>
      <c r="CR49" s="576">
        <v>20631686</v>
      </c>
      <c r="CS49" s="579"/>
      <c r="CT49" s="579"/>
      <c r="CU49" s="579"/>
      <c r="CV49" s="579"/>
      <c r="CW49" s="579"/>
      <c r="CX49" s="579"/>
      <c r="CY49" s="588"/>
      <c r="CZ49" s="589">
        <v>100</v>
      </c>
      <c r="DA49" s="590"/>
      <c r="DB49" s="590"/>
      <c r="DC49" s="591"/>
      <c r="DD49" s="612">
        <v>15207072</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62" t="s">
        <v>427</v>
      </c>
      <c r="DK2" s="1063"/>
      <c r="DL2" s="1063"/>
      <c r="DM2" s="1063"/>
      <c r="DN2" s="1063"/>
      <c r="DO2" s="1064"/>
      <c r="DP2" s="183"/>
      <c r="DQ2" s="1062" t="s">
        <v>428</v>
      </c>
      <c r="DR2" s="1063"/>
      <c r="DS2" s="1063"/>
      <c r="DT2" s="1063"/>
      <c r="DU2" s="1063"/>
      <c r="DV2" s="1063"/>
      <c r="DW2" s="1063"/>
      <c r="DX2" s="1063"/>
      <c r="DY2" s="1063"/>
      <c r="DZ2" s="1064"/>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9" t="s">
        <v>431</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53" t="s">
        <v>433</v>
      </c>
      <c r="B5" s="954"/>
      <c r="C5" s="954"/>
      <c r="D5" s="954"/>
      <c r="E5" s="954"/>
      <c r="F5" s="954"/>
      <c r="G5" s="954"/>
      <c r="H5" s="954"/>
      <c r="I5" s="954"/>
      <c r="J5" s="954"/>
      <c r="K5" s="954"/>
      <c r="L5" s="954"/>
      <c r="M5" s="954"/>
      <c r="N5" s="954"/>
      <c r="O5" s="954"/>
      <c r="P5" s="955"/>
      <c r="Q5" s="959" t="s">
        <v>434</v>
      </c>
      <c r="R5" s="960"/>
      <c r="S5" s="960"/>
      <c r="T5" s="960"/>
      <c r="U5" s="961"/>
      <c r="V5" s="959" t="s">
        <v>435</v>
      </c>
      <c r="W5" s="960"/>
      <c r="X5" s="960"/>
      <c r="Y5" s="960"/>
      <c r="Z5" s="961"/>
      <c r="AA5" s="959" t="s">
        <v>436</v>
      </c>
      <c r="AB5" s="960"/>
      <c r="AC5" s="960"/>
      <c r="AD5" s="960"/>
      <c r="AE5" s="960"/>
      <c r="AF5" s="1065" t="s">
        <v>437</v>
      </c>
      <c r="AG5" s="960"/>
      <c r="AH5" s="960"/>
      <c r="AI5" s="960"/>
      <c r="AJ5" s="982"/>
      <c r="AK5" s="960" t="s">
        <v>438</v>
      </c>
      <c r="AL5" s="960"/>
      <c r="AM5" s="960"/>
      <c r="AN5" s="960"/>
      <c r="AO5" s="961"/>
      <c r="AP5" s="959" t="s">
        <v>439</v>
      </c>
      <c r="AQ5" s="960"/>
      <c r="AR5" s="960"/>
      <c r="AS5" s="960"/>
      <c r="AT5" s="961"/>
      <c r="AU5" s="959" t="s">
        <v>440</v>
      </c>
      <c r="AV5" s="960"/>
      <c r="AW5" s="960"/>
      <c r="AX5" s="960"/>
      <c r="AY5" s="982"/>
      <c r="AZ5" s="190"/>
      <c r="BA5" s="190"/>
      <c r="BB5" s="190"/>
      <c r="BC5" s="190"/>
      <c r="BD5" s="190"/>
      <c r="BE5" s="191"/>
      <c r="BF5" s="191"/>
      <c r="BG5" s="191"/>
      <c r="BH5" s="191"/>
      <c r="BI5" s="191"/>
      <c r="BJ5" s="191"/>
      <c r="BK5" s="191"/>
      <c r="BL5" s="191"/>
      <c r="BM5" s="191"/>
      <c r="BN5" s="191"/>
      <c r="BO5" s="191"/>
      <c r="BP5" s="191"/>
      <c r="BQ5" s="953" t="s">
        <v>441</v>
      </c>
      <c r="BR5" s="954"/>
      <c r="BS5" s="954"/>
      <c r="BT5" s="954"/>
      <c r="BU5" s="954"/>
      <c r="BV5" s="954"/>
      <c r="BW5" s="954"/>
      <c r="BX5" s="954"/>
      <c r="BY5" s="954"/>
      <c r="BZ5" s="954"/>
      <c r="CA5" s="954"/>
      <c r="CB5" s="954"/>
      <c r="CC5" s="954"/>
      <c r="CD5" s="954"/>
      <c r="CE5" s="954"/>
      <c r="CF5" s="954"/>
      <c r="CG5" s="955"/>
      <c r="CH5" s="959" t="s">
        <v>442</v>
      </c>
      <c r="CI5" s="960"/>
      <c r="CJ5" s="960"/>
      <c r="CK5" s="960"/>
      <c r="CL5" s="961"/>
      <c r="CM5" s="959" t="s">
        <v>443</v>
      </c>
      <c r="CN5" s="960"/>
      <c r="CO5" s="960"/>
      <c r="CP5" s="960"/>
      <c r="CQ5" s="961"/>
      <c r="CR5" s="959" t="s">
        <v>444</v>
      </c>
      <c r="CS5" s="960"/>
      <c r="CT5" s="960"/>
      <c r="CU5" s="960"/>
      <c r="CV5" s="961"/>
      <c r="CW5" s="959" t="s">
        <v>445</v>
      </c>
      <c r="CX5" s="960"/>
      <c r="CY5" s="960"/>
      <c r="CZ5" s="960"/>
      <c r="DA5" s="961"/>
      <c r="DB5" s="959" t="s">
        <v>446</v>
      </c>
      <c r="DC5" s="960"/>
      <c r="DD5" s="960"/>
      <c r="DE5" s="960"/>
      <c r="DF5" s="961"/>
      <c r="DG5" s="1072" t="s">
        <v>447</v>
      </c>
      <c r="DH5" s="1073"/>
      <c r="DI5" s="1073"/>
      <c r="DJ5" s="1073"/>
      <c r="DK5" s="1074"/>
      <c r="DL5" s="1072" t="s">
        <v>448</v>
      </c>
      <c r="DM5" s="1073"/>
      <c r="DN5" s="1073"/>
      <c r="DO5" s="1073"/>
      <c r="DP5" s="1074"/>
      <c r="DQ5" s="959" t="s">
        <v>449</v>
      </c>
      <c r="DR5" s="960"/>
      <c r="DS5" s="960"/>
      <c r="DT5" s="960"/>
      <c r="DU5" s="961"/>
      <c r="DV5" s="959" t="s">
        <v>440</v>
      </c>
      <c r="DW5" s="960"/>
      <c r="DX5" s="960"/>
      <c r="DY5" s="960"/>
      <c r="DZ5" s="982"/>
      <c r="EA5" s="188"/>
    </row>
    <row r="6" spans="1:131" s="189" customFormat="1" ht="26.25" customHeight="1" thickBot="1" x14ac:dyDescent="0.2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1066"/>
      <c r="AG6" s="963"/>
      <c r="AH6" s="963"/>
      <c r="AI6" s="963"/>
      <c r="AJ6" s="983"/>
      <c r="AK6" s="963"/>
      <c r="AL6" s="963"/>
      <c r="AM6" s="963"/>
      <c r="AN6" s="963"/>
      <c r="AO6" s="964"/>
      <c r="AP6" s="962"/>
      <c r="AQ6" s="963"/>
      <c r="AR6" s="963"/>
      <c r="AS6" s="963"/>
      <c r="AT6" s="964"/>
      <c r="AU6" s="962"/>
      <c r="AV6" s="963"/>
      <c r="AW6" s="963"/>
      <c r="AX6" s="963"/>
      <c r="AY6" s="983"/>
      <c r="AZ6" s="186"/>
      <c r="BA6" s="186"/>
      <c r="BB6" s="186"/>
      <c r="BC6" s="186"/>
      <c r="BD6" s="186"/>
      <c r="BE6" s="187"/>
      <c r="BF6" s="187"/>
      <c r="BG6" s="187"/>
      <c r="BH6" s="187"/>
      <c r="BI6" s="187"/>
      <c r="BJ6" s="187"/>
      <c r="BK6" s="187"/>
      <c r="BL6" s="187"/>
      <c r="BM6" s="187"/>
      <c r="BN6" s="187"/>
      <c r="BO6" s="187"/>
      <c r="BP6" s="187"/>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1075"/>
      <c r="DH6" s="1076"/>
      <c r="DI6" s="1076"/>
      <c r="DJ6" s="1076"/>
      <c r="DK6" s="1077"/>
      <c r="DL6" s="1075"/>
      <c r="DM6" s="1076"/>
      <c r="DN6" s="1076"/>
      <c r="DO6" s="1076"/>
      <c r="DP6" s="1077"/>
      <c r="DQ6" s="962"/>
      <c r="DR6" s="963"/>
      <c r="DS6" s="963"/>
      <c r="DT6" s="963"/>
      <c r="DU6" s="964"/>
      <c r="DV6" s="962"/>
      <c r="DW6" s="963"/>
      <c r="DX6" s="963"/>
      <c r="DY6" s="963"/>
      <c r="DZ6" s="983"/>
      <c r="EA6" s="188"/>
    </row>
    <row r="7" spans="1:131" s="189" customFormat="1" ht="26.25" customHeight="1" thickTop="1" x14ac:dyDescent="0.2">
      <c r="A7" s="192">
        <v>1</v>
      </c>
      <c r="B7" s="1007" t="s">
        <v>450</v>
      </c>
      <c r="C7" s="1008"/>
      <c r="D7" s="1008"/>
      <c r="E7" s="1008"/>
      <c r="F7" s="1008"/>
      <c r="G7" s="1008"/>
      <c r="H7" s="1008"/>
      <c r="I7" s="1008"/>
      <c r="J7" s="1008"/>
      <c r="K7" s="1008"/>
      <c r="L7" s="1008"/>
      <c r="M7" s="1008"/>
      <c r="N7" s="1008"/>
      <c r="O7" s="1008"/>
      <c r="P7" s="1009"/>
      <c r="Q7" s="1059">
        <v>22240</v>
      </c>
      <c r="R7" s="1060"/>
      <c r="S7" s="1060"/>
      <c r="T7" s="1060"/>
      <c r="U7" s="1060"/>
      <c r="V7" s="1060">
        <v>20612</v>
      </c>
      <c r="W7" s="1060"/>
      <c r="X7" s="1060"/>
      <c r="Y7" s="1060"/>
      <c r="Z7" s="1060"/>
      <c r="AA7" s="1060">
        <v>1628</v>
      </c>
      <c r="AB7" s="1060"/>
      <c r="AC7" s="1060"/>
      <c r="AD7" s="1060"/>
      <c r="AE7" s="1061"/>
      <c r="AF7" s="1051">
        <v>1624</v>
      </c>
      <c r="AG7" s="1052"/>
      <c r="AH7" s="1052"/>
      <c r="AI7" s="1052"/>
      <c r="AJ7" s="1053"/>
      <c r="AK7" s="1057">
        <v>157</v>
      </c>
      <c r="AL7" s="1058"/>
      <c r="AM7" s="1058"/>
      <c r="AN7" s="1058"/>
      <c r="AO7" s="1058"/>
      <c r="AP7" s="1058">
        <v>19499</v>
      </c>
      <c r="AQ7" s="1058"/>
      <c r="AR7" s="1058"/>
      <c r="AS7" s="1058"/>
      <c r="AT7" s="1058"/>
      <c r="AU7" s="1067"/>
      <c r="AV7" s="1067"/>
      <c r="AW7" s="1067"/>
      <c r="AX7" s="1067"/>
      <c r="AY7" s="1068"/>
      <c r="AZ7" s="186"/>
      <c r="BA7" s="186"/>
      <c r="BB7" s="186"/>
      <c r="BC7" s="186"/>
      <c r="BD7" s="186"/>
      <c r="BE7" s="187"/>
      <c r="BF7" s="187"/>
      <c r="BG7" s="187"/>
      <c r="BH7" s="187"/>
      <c r="BI7" s="187"/>
      <c r="BJ7" s="187"/>
      <c r="BK7" s="187"/>
      <c r="BL7" s="187"/>
      <c r="BM7" s="187"/>
      <c r="BN7" s="187"/>
      <c r="BO7" s="187"/>
      <c r="BP7" s="187"/>
      <c r="BQ7" s="193">
        <v>1</v>
      </c>
      <c r="BR7" s="194"/>
      <c r="BS7" s="1054" t="s">
        <v>591</v>
      </c>
      <c r="BT7" s="1055"/>
      <c r="BU7" s="1055"/>
      <c r="BV7" s="1055"/>
      <c r="BW7" s="1055"/>
      <c r="BX7" s="1055"/>
      <c r="BY7" s="1055"/>
      <c r="BZ7" s="1055"/>
      <c r="CA7" s="1055"/>
      <c r="CB7" s="1055"/>
      <c r="CC7" s="1055"/>
      <c r="CD7" s="1055"/>
      <c r="CE7" s="1055"/>
      <c r="CF7" s="1055"/>
      <c r="CG7" s="1056"/>
      <c r="CH7" s="1069">
        <v>100</v>
      </c>
      <c r="CI7" s="1070"/>
      <c r="CJ7" s="1070"/>
      <c r="CK7" s="1070"/>
      <c r="CL7" s="1071"/>
      <c r="CM7" s="1069">
        <v>524</v>
      </c>
      <c r="CN7" s="1070"/>
      <c r="CO7" s="1070"/>
      <c r="CP7" s="1070"/>
      <c r="CQ7" s="1071"/>
      <c r="CR7" s="1069">
        <v>10</v>
      </c>
      <c r="CS7" s="1070"/>
      <c r="CT7" s="1070"/>
      <c r="CU7" s="1070"/>
      <c r="CV7" s="1071"/>
      <c r="CW7" s="1069" t="s">
        <v>596</v>
      </c>
      <c r="CX7" s="1070"/>
      <c r="CY7" s="1070"/>
      <c r="CZ7" s="1070"/>
      <c r="DA7" s="1071"/>
      <c r="DB7" s="1069">
        <v>382</v>
      </c>
      <c r="DC7" s="1070"/>
      <c r="DD7" s="1070"/>
      <c r="DE7" s="1070"/>
      <c r="DF7" s="1071"/>
      <c r="DG7" s="1069" t="s">
        <v>596</v>
      </c>
      <c r="DH7" s="1070"/>
      <c r="DI7" s="1070"/>
      <c r="DJ7" s="1070"/>
      <c r="DK7" s="1071"/>
      <c r="DL7" s="1069">
        <v>550</v>
      </c>
      <c r="DM7" s="1070"/>
      <c r="DN7" s="1070"/>
      <c r="DO7" s="1070"/>
      <c r="DP7" s="1071"/>
      <c r="DQ7" s="1069" t="s">
        <v>596</v>
      </c>
      <c r="DR7" s="1070"/>
      <c r="DS7" s="1070"/>
      <c r="DT7" s="1070"/>
      <c r="DU7" s="1071"/>
      <c r="DV7" s="1078"/>
      <c r="DW7" s="1079"/>
      <c r="DX7" s="1079"/>
      <c r="DY7" s="1079"/>
      <c r="DZ7" s="1080"/>
      <c r="EA7" s="188"/>
    </row>
    <row r="8" spans="1:131" s="189" customFormat="1" ht="26.25" customHeight="1" x14ac:dyDescent="0.2">
      <c r="A8" s="195">
        <v>2</v>
      </c>
      <c r="B8" s="990" t="s">
        <v>451</v>
      </c>
      <c r="C8" s="991"/>
      <c r="D8" s="991"/>
      <c r="E8" s="991"/>
      <c r="F8" s="991"/>
      <c r="G8" s="991"/>
      <c r="H8" s="991"/>
      <c r="I8" s="991"/>
      <c r="J8" s="991"/>
      <c r="K8" s="991"/>
      <c r="L8" s="991"/>
      <c r="M8" s="991"/>
      <c r="N8" s="991"/>
      <c r="O8" s="991"/>
      <c r="P8" s="992"/>
      <c r="Q8" s="1004">
        <v>3</v>
      </c>
      <c r="R8" s="1005"/>
      <c r="S8" s="1005"/>
      <c r="T8" s="1005"/>
      <c r="U8" s="1005"/>
      <c r="V8" s="1005">
        <v>3</v>
      </c>
      <c r="W8" s="1005"/>
      <c r="X8" s="1005"/>
      <c r="Y8" s="1005"/>
      <c r="Z8" s="1005"/>
      <c r="AA8" s="1005" t="s">
        <v>452</v>
      </c>
      <c r="AB8" s="1005"/>
      <c r="AC8" s="1005"/>
      <c r="AD8" s="1005"/>
      <c r="AE8" s="1006"/>
      <c r="AF8" s="995" t="s">
        <v>596</v>
      </c>
      <c r="AG8" s="996"/>
      <c r="AH8" s="996"/>
      <c r="AI8" s="996"/>
      <c r="AJ8" s="997"/>
      <c r="AK8" s="1045">
        <v>1</v>
      </c>
      <c r="AL8" s="1046"/>
      <c r="AM8" s="1046"/>
      <c r="AN8" s="1046"/>
      <c r="AO8" s="1046"/>
      <c r="AP8" s="1046">
        <v>7</v>
      </c>
      <c r="AQ8" s="1046"/>
      <c r="AR8" s="1046"/>
      <c r="AS8" s="1046"/>
      <c r="AT8" s="1046"/>
      <c r="AU8" s="1040"/>
      <c r="AV8" s="1040"/>
      <c r="AW8" s="1040"/>
      <c r="AX8" s="1040"/>
      <c r="AY8" s="1041"/>
      <c r="AZ8" s="186"/>
      <c r="BA8" s="186"/>
      <c r="BB8" s="186"/>
      <c r="BC8" s="186"/>
      <c r="BD8" s="186"/>
      <c r="BE8" s="187"/>
      <c r="BF8" s="187"/>
      <c r="BG8" s="187"/>
      <c r="BH8" s="187"/>
      <c r="BI8" s="187"/>
      <c r="BJ8" s="187"/>
      <c r="BK8" s="187"/>
      <c r="BL8" s="187"/>
      <c r="BM8" s="187"/>
      <c r="BN8" s="187"/>
      <c r="BO8" s="187"/>
      <c r="BP8" s="187"/>
      <c r="BQ8" s="196">
        <v>2</v>
      </c>
      <c r="BR8" s="197"/>
      <c r="BS8" s="1048" t="s">
        <v>592</v>
      </c>
      <c r="BT8" s="1049"/>
      <c r="BU8" s="1049"/>
      <c r="BV8" s="1049"/>
      <c r="BW8" s="1049"/>
      <c r="BX8" s="1049"/>
      <c r="BY8" s="1049"/>
      <c r="BZ8" s="1049"/>
      <c r="CA8" s="1049"/>
      <c r="CB8" s="1049"/>
      <c r="CC8" s="1049"/>
      <c r="CD8" s="1049"/>
      <c r="CE8" s="1049"/>
      <c r="CF8" s="1049"/>
      <c r="CG8" s="1050"/>
      <c r="CH8" s="973">
        <v>-3</v>
      </c>
      <c r="CI8" s="974"/>
      <c r="CJ8" s="974"/>
      <c r="CK8" s="974"/>
      <c r="CL8" s="975"/>
      <c r="CM8" s="973">
        <v>221</v>
      </c>
      <c r="CN8" s="974"/>
      <c r="CO8" s="974"/>
      <c r="CP8" s="974"/>
      <c r="CQ8" s="975"/>
      <c r="CR8" s="973">
        <v>244</v>
      </c>
      <c r="CS8" s="974"/>
      <c r="CT8" s="974"/>
      <c r="CU8" s="974"/>
      <c r="CV8" s="975"/>
      <c r="CW8" s="973" t="s">
        <v>452</v>
      </c>
      <c r="CX8" s="974"/>
      <c r="CY8" s="974"/>
      <c r="CZ8" s="974"/>
      <c r="DA8" s="975"/>
      <c r="DB8" s="973" t="s">
        <v>596</v>
      </c>
      <c r="DC8" s="974"/>
      <c r="DD8" s="974"/>
      <c r="DE8" s="974"/>
      <c r="DF8" s="975"/>
      <c r="DG8" s="973" t="s">
        <v>452</v>
      </c>
      <c r="DH8" s="974"/>
      <c r="DI8" s="974"/>
      <c r="DJ8" s="974"/>
      <c r="DK8" s="975"/>
      <c r="DL8" s="973" t="s">
        <v>452</v>
      </c>
      <c r="DM8" s="974"/>
      <c r="DN8" s="974"/>
      <c r="DO8" s="974"/>
      <c r="DP8" s="975"/>
      <c r="DQ8" s="973" t="s">
        <v>452</v>
      </c>
      <c r="DR8" s="974"/>
      <c r="DS8" s="974"/>
      <c r="DT8" s="974"/>
      <c r="DU8" s="975"/>
      <c r="DV8" s="976"/>
      <c r="DW8" s="977"/>
      <c r="DX8" s="977"/>
      <c r="DY8" s="977"/>
      <c r="DZ8" s="978"/>
      <c r="EA8" s="188"/>
    </row>
    <row r="9" spans="1:131" s="189" customFormat="1" ht="26.25" customHeight="1" x14ac:dyDescent="0.2">
      <c r="A9" s="195">
        <v>3</v>
      </c>
      <c r="B9" s="990" t="s">
        <v>453</v>
      </c>
      <c r="C9" s="991"/>
      <c r="D9" s="991"/>
      <c r="E9" s="991"/>
      <c r="F9" s="991"/>
      <c r="G9" s="991"/>
      <c r="H9" s="991"/>
      <c r="I9" s="991"/>
      <c r="J9" s="991"/>
      <c r="K9" s="991"/>
      <c r="L9" s="991"/>
      <c r="M9" s="991"/>
      <c r="N9" s="991"/>
      <c r="O9" s="991"/>
      <c r="P9" s="992"/>
      <c r="Q9" s="1004">
        <v>120</v>
      </c>
      <c r="R9" s="1005"/>
      <c r="S9" s="1005"/>
      <c r="T9" s="1005"/>
      <c r="U9" s="1005"/>
      <c r="V9" s="1005">
        <v>4</v>
      </c>
      <c r="W9" s="1005"/>
      <c r="X9" s="1005"/>
      <c r="Y9" s="1005"/>
      <c r="Z9" s="1005"/>
      <c r="AA9" s="1005">
        <v>116</v>
      </c>
      <c r="AB9" s="1005"/>
      <c r="AC9" s="1005"/>
      <c r="AD9" s="1005"/>
      <c r="AE9" s="1006"/>
      <c r="AF9" s="995">
        <v>116</v>
      </c>
      <c r="AG9" s="996"/>
      <c r="AH9" s="996"/>
      <c r="AI9" s="996"/>
      <c r="AJ9" s="997"/>
      <c r="AK9" s="1045" t="s">
        <v>452</v>
      </c>
      <c r="AL9" s="1046"/>
      <c r="AM9" s="1046"/>
      <c r="AN9" s="1046"/>
      <c r="AO9" s="1046"/>
      <c r="AP9" s="1046" t="s">
        <v>452</v>
      </c>
      <c r="AQ9" s="1046"/>
      <c r="AR9" s="1046"/>
      <c r="AS9" s="1046"/>
      <c r="AT9" s="1046"/>
      <c r="AU9" s="1040"/>
      <c r="AV9" s="1040"/>
      <c r="AW9" s="1040"/>
      <c r="AX9" s="1040"/>
      <c r="AY9" s="1041"/>
      <c r="AZ9" s="186"/>
      <c r="BA9" s="186"/>
      <c r="BB9" s="186"/>
      <c r="BC9" s="186"/>
      <c r="BD9" s="186"/>
      <c r="BE9" s="187"/>
      <c r="BF9" s="187"/>
      <c r="BG9" s="187"/>
      <c r="BH9" s="187"/>
      <c r="BI9" s="187"/>
      <c r="BJ9" s="187"/>
      <c r="BK9" s="187"/>
      <c r="BL9" s="187"/>
      <c r="BM9" s="187"/>
      <c r="BN9" s="187"/>
      <c r="BO9" s="187"/>
      <c r="BP9" s="187"/>
      <c r="BQ9" s="196">
        <v>3</v>
      </c>
      <c r="BR9" s="197"/>
      <c r="BS9" s="1048" t="s">
        <v>593</v>
      </c>
      <c r="BT9" s="1049"/>
      <c r="BU9" s="1049"/>
      <c r="BV9" s="1049"/>
      <c r="BW9" s="1049"/>
      <c r="BX9" s="1049"/>
      <c r="BY9" s="1049"/>
      <c r="BZ9" s="1049"/>
      <c r="CA9" s="1049"/>
      <c r="CB9" s="1049"/>
      <c r="CC9" s="1049"/>
      <c r="CD9" s="1049"/>
      <c r="CE9" s="1049"/>
      <c r="CF9" s="1049"/>
      <c r="CG9" s="1050"/>
      <c r="CH9" s="973">
        <v>0</v>
      </c>
      <c r="CI9" s="974"/>
      <c r="CJ9" s="974"/>
      <c r="CK9" s="974"/>
      <c r="CL9" s="975"/>
      <c r="CM9" s="973">
        <v>54</v>
      </c>
      <c r="CN9" s="974"/>
      <c r="CO9" s="974"/>
      <c r="CP9" s="974"/>
      <c r="CQ9" s="975"/>
      <c r="CR9" s="973">
        <v>53</v>
      </c>
      <c r="CS9" s="974"/>
      <c r="CT9" s="974"/>
      <c r="CU9" s="974"/>
      <c r="CV9" s="975"/>
      <c r="CW9" s="973">
        <v>0</v>
      </c>
      <c r="CX9" s="974"/>
      <c r="CY9" s="974"/>
      <c r="CZ9" s="974"/>
      <c r="DA9" s="975"/>
      <c r="DB9" s="973" t="s">
        <v>452</v>
      </c>
      <c r="DC9" s="974"/>
      <c r="DD9" s="974"/>
      <c r="DE9" s="974"/>
      <c r="DF9" s="975"/>
      <c r="DG9" s="973" t="s">
        <v>452</v>
      </c>
      <c r="DH9" s="974"/>
      <c r="DI9" s="974"/>
      <c r="DJ9" s="974"/>
      <c r="DK9" s="975"/>
      <c r="DL9" s="973" t="s">
        <v>452</v>
      </c>
      <c r="DM9" s="974"/>
      <c r="DN9" s="974"/>
      <c r="DO9" s="974"/>
      <c r="DP9" s="975"/>
      <c r="DQ9" s="973" t="s">
        <v>452</v>
      </c>
      <c r="DR9" s="974"/>
      <c r="DS9" s="974"/>
      <c r="DT9" s="974"/>
      <c r="DU9" s="975"/>
      <c r="DV9" s="976"/>
      <c r="DW9" s="977"/>
      <c r="DX9" s="977"/>
      <c r="DY9" s="977"/>
      <c r="DZ9" s="978"/>
      <c r="EA9" s="188"/>
    </row>
    <row r="10" spans="1:131" s="189" customFormat="1" ht="26.25" customHeight="1" x14ac:dyDescent="0.2">
      <c r="A10" s="195">
        <v>4</v>
      </c>
      <c r="B10" s="990" t="s">
        <v>454</v>
      </c>
      <c r="C10" s="991"/>
      <c r="D10" s="991"/>
      <c r="E10" s="991"/>
      <c r="F10" s="991"/>
      <c r="G10" s="991"/>
      <c r="H10" s="991"/>
      <c r="I10" s="991"/>
      <c r="J10" s="991"/>
      <c r="K10" s="991"/>
      <c r="L10" s="991"/>
      <c r="M10" s="991"/>
      <c r="N10" s="991"/>
      <c r="O10" s="991"/>
      <c r="P10" s="992"/>
      <c r="Q10" s="1004">
        <v>20</v>
      </c>
      <c r="R10" s="1005"/>
      <c r="S10" s="1005"/>
      <c r="T10" s="1005"/>
      <c r="U10" s="1005"/>
      <c r="V10" s="1005">
        <v>20</v>
      </c>
      <c r="W10" s="1005"/>
      <c r="X10" s="1005"/>
      <c r="Y10" s="1005"/>
      <c r="Z10" s="1005"/>
      <c r="AA10" s="1005">
        <v>0</v>
      </c>
      <c r="AB10" s="1005"/>
      <c r="AC10" s="1005"/>
      <c r="AD10" s="1005"/>
      <c r="AE10" s="1006"/>
      <c r="AF10" s="995">
        <v>0</v>
      </c>
      <c r="AG10" s="996"/>
      <c r="AH10" s="996"/>
      <c r="AI10" s="996"/>
      <c r="AJ10" s="997"/>
      <c r="AK10" s="1045" t="s">
        <v>452</v>
      </c>
      <c r="AL10" s="1046"/>
      <c r="AM10" s="1046"/>
      <c r="AN10" s="1046"/>
      <c r="AO10" s="1046"/>
      <c r="AP10" s="1046" t="s">
        <v>452</v>
      </c>
      <c r="AQ10" s="1046"/>
      <c r="AR10" s="1046"/>
      <c r="AS10" s="1046"/>
      <c r="AT10" s="1046"/>
      <c r="AU10" s="1040"/>
      <c r="AV10" s="1040"/>
      <c r="AW10" s="1040"/>
      <c r="AX10" s="1040"/>
      <c r="AY10" s="1041"/>
      <c r="AZ10" s="186"/>
      <c r="BA10" s="186"/>
      <c r="BB10" s="186"/>
      <c r="BC10" s="186"/>
      <c r="BD10" s="186"/>
      <c r="BE10" s="187"/>
      <c r="BF10" s="187"/>
      <c r="BG10" s="187"/>
      <c r="BH10" s="187"/>
      <c r="BI10" s="187"/>
      <c r="BJ10" s="187"/>
      <c r="BK10" s="187"/>
      <c r="BL10" s="187"/>
      <c r="BM10" s="187"/>
      <c r="BN10" s="187"/>
      <c r="BO10" s="187"/>
      <c r="BP10" s="187"/>
      <c r="BQ10" s="196">
        <v>4</v>
      </c>
      <c r="BR10" s="197"/>
      <c r="BS10" s="1048" t="s">
        <v>594</v>
      </c>
      <c r="BT10" s="1049"/>
      <c r="BU10" s="1049"/>
      <c r="BV10" s="1049"/>
      <c r="BW10" s="1049"/>
      <c r="BX10" s="1049"/>
      <c r="BY10" s="1049"/>
      <c r="BZ10" s="1049"/>
      <c r="CA10" s="1049"/>
      <c r="CB10" s="1049"/>
      <c r="CC10" s="1049"/>
      <c r="CD10" s="1049"/>
      <c r="CE10" s="1049"/>
      <c r="CF10" s="1049"/>
      <c r="CG10" s="1050"/>
      <c r="CH10" s="973">
        <v>-6</v>
      </c>
      <c r="CI10" s="974"/>
      <c r="CJ10" s="974"/>
      <c r="CK10" s="974"/>
      <c r="CL10" s="975"/>
      <c r="CM10" s="973">
        <v>232</v>
      </c>
      <c r="CN10" s="974"/>
      <c r="CO10" s="974"/>
      <c r="CP10" s="974"/>
      <c r="CQ10" s="975"/>
      <c r="CR10" s="973">
        <v>27</v>
      </c>
      <c r="CS10" s="974"/>
      <c r="CT10" s="974"/>
      <c r="CU10" s="974"/>
      <c r="CV10" s="975"/>
      <c r="CW10" s="973">
        <v>13</v>
      </c>
      <c r="CX10" s="974"/>
      <c r="CY10" s="974"/>
      <c r="CZ10" s="974"/>
      <c r="DA10" s="975"/>
      <c r="DB10" s="973" t="s">
        <v>452</v>
      </c>
      <c r="DC10" s="974"/>
      <c r="DD10" s="974"/>
      <c r="DE10" s="974"/>
      <c r="DF10" s="975"/>
      <c r="DG10" s="973" t="s">
        <v>452</v>
      </c>
      <c r="DH10" s="974"/>
      <c r="DI10" s="974"/>
      <c r="DJ10" s="974"/>
      <c r="DK10" s="975"/>
      <c r="DL10" s="973" t="s">
        <v>596</v>
      </c>
      <c r="DM10" s="974"/>
      <c r="DN10" s="974"/>
      <c r="DO10" s="974"/>
      <c r="DP10" s="975"/>
      <c r="DQ10" s="973" t="s">
        <v>452</v>
      </c>
      <c r="DR10" s="974"/>
      <c r="DS10" s="974"/>
      <c r="DT10" s="974"/>
      <c r="DU10" s="975"/>
      <c r="DV10" s="976"/>
      <c r="DW10" s="977"/>
      <c r="DX10" s="977"/>
      <c r="DY10" s="977"/>
      <c r="DZ10" s="978"/>
      <c r="EA10" s="188"/>
    </row>
    <row r="11" spans="1:131" s="189" customFormat="1" ht="26.25" customHeight="1" x14ac:dyDescent="0.2">
      <c r="A11" s="195">
        <v>5</v>
      </c>
      <c r="B11" s="990"/>
      <c r="C11" s="991"/>
      <c r="D11" s="991"/>
      <c r="E11" s="991"/>
      <c r="F11" s="991"/>
      <c r="G11" s="991"/>
      <c r="H11" s="991"/>
      <c r="I11" s="991"/>
      <c r="J11" s="991"/>
      <c r="K11" s="991"/>
      <c r="L11" s="991"/>
      <c r="M11" s="991"/>
      <c r="N11" s="991"/>
      <c r="O11" s="991"/>
      <c r="P11" s="992"/>
      <c r="Q11" s="1004"/>
      <c r="R11" s="1005"/>
      <c r="S11" s="1005"/>
      <c r="T11" s="1005"/>
      <c r="U11" s="1005"/>
      <c r="V11" s="1005"/>
      <c r="W11" s="1005"/>
      <c r="X11" s="1005"/>
      <c r="Y11" s="1005"/>
      <c r="Z11" s="1005"/>
      <c r="AA11" s="1005"/>
      <c r="AB11" s="1005"/>
      <c r="AC11" s="1005"/>
      <c r="AD11" s="1005"/>
      <c r="AE11" s="1006"/>
      <c r="AF11" s="995"/>
      <c r="AG11" s="996"/>
      <c r="AH11" s="996"/>
      <c r="AI11" s="996"/>
      <c r="AJ11" s="997"/>
      <c r="AK11" s="1045"/>
      <c r="AL11" s="1046"/>
      <c r="AM11" s="1046"/>
      <c r="AN11" s="1046"/>
      <c r="AO11" s="1046"/>
      <c r="AP11" s="1046"/>
      <c r="AQ11" s="1046"/>
      <c r="AR11" s="1046"/>
      <c r="AS11" s="1046"/>
      <c r="AT11" s="1046"/>
      <c r="AU11" s="1040"/>
      <c r="AV11" s="1040"/>
      <c r="AW11" s="1040"/>
      <c r="AX11" s="1040"/>
      <c r="AY11" s="1041"/>
      <c r="AZ11" s="186"/>
      <c r="BA11" s="186"/>
      <c r="BB11" s="186"/>
      <c r="BC11" s="186"/>
      <c r="BD11" s="186"/>
      <c r="BE11" s="187"/>
      <c r="BF11" s="187"/>
      <c r="BG11" s="187"/>
      <c r="BH11" s="187"/>
      <c r="BI11" s="187"/>
      <c r="BJ11" s="187"/>
      <c r="BK11" s="187"/>
      <c r="BL11" s="187"/>
      <c r="BM11" s="187"/>
      <c r="BN11" s="187"/>
      <c r="BO11" s="187"/>
      <c r="BP11" s="187"/>
      <c r="BQ11" s="196">
        <v>5</v>
      </c>
      <c r="BR11" s="197"/>
      <c r="BS11" s="1048" t="s">
        <v>595</v>
      </c>
      <c r="BT11" s="1049"/>
      <c r="BU11" s="1049"/>
      <c r="BV11" s="1049"/>
      <c r="BW11" s="1049"/>
      <c r="BX11" s="1049"/>
      <c r="BY11" s="1049"/>
      <c r="BZ11" s="1049"/>
      <c r="CA11" s="1049"/>
      <c r="CB11" s="1049"/>
      <c r="CC11" s="1049"/>
      <c r="CD11" s="1049"/>
      <c r="CE11" s="1049"/>
      <c r="CF11" s="1049"/>
      <c r="CG11" s="1050"/>
      <c r="CH11" s="973">
        <v>-171</v>
      </c>
      <c r="CI11" s="974"/>
      <c r="CJ11" s="974"/>
      <c r="CK11" s="974"/>
      <c r="CL11" s="975"/>
      <c r="CM11" s="973">
        <v>589</v>
      </c>
      <c r="CN11" s="974"/>
      <c r="CO11" s="974"/>
      <c r="CP11" s="974"/>
      <c r="CQ11" s="975"/>
      <c r="CR11" s="973">
        <v>45</v>
      </c>
      <c r="CS11" s="974"/>
      <c r="CT11" s="974"/>
      <c r="CU11" s="974"/>
      <c r="CV11" s="975"/>
      <c r="CW11" s="973">
        <v>17</v>
      </c>
      <c r="CX11" s="974"/>
      <c r="CY11" s="974"/>
      <c r="CZ11" s="974"/>
      <c r="DA11" s="975"/>
      <c r="DB11" s="973" t="s">
        <v>452</v>
      </c>
      <c r="DC11" s="974"/>
      <c r="DD11" s="974"/>
      <c r="DE11" s="974"/>
      <c r="DF11" s="975"/>
      <c r="DG11" s="973" t="s">
        <v>452</v>
      </c>
      <c r="DH11" s="974"/>
      <c r="DI11" s="974"/>
      <c r="DJ11" s="974"/>
      <c r="DK11" s="975"/>
      <c r="DL11" s="973" t="s">
        <v>596</v>
      </c>
      <c r="DM11" s="974"/>
      <c r="DN11" s="974"/>
      <c r="DO11" s="974"/>
      <c r="DP11" s="975"/>
      <c r="DQ11" s="973" t="s">
        <v>452</v>
      </c>
      <c r="DR11" s="974"/>
      <c r="DS11" s="974"/>
      <c r="DT11" s="974"/>
      <c r="DU11" s="975"/>
      <c r="DV11" s="976"/>
      <c r="DW11" s="977"/>
      <c r="DX11" s="977"/>
      <c r="DY11" s="977"/>
      <c r="DZ11" s="978"/>
      <c r="EA11" s="188"/>
    </row>
    <row r="12" spans="1:131" s="189" customFormat="1" ht="26.25" customHeight="1" x14ac:dyDescent="0.2">
      <c r="A12" s="195">
        <v>6</v>
      </c>
      <c r="B12" s="990"/>
      <c r="C12" s="991"/>
      <c r="D12" s="991"/>
      <c r="E12" s="991"/>
      <c r="F12" s="991"/>
      <c r="G12" s="991"/>
      <c r="H12" s="991"/>
      <c r="I12" s="991"/>
      <c r="J12" s="991"/>
      <c r="K12" s="991"/>
      <c r="L12" s="991"/>
      <c r="M12" s="991"/>
      <c r="N12" s="991"/>
      <c r="O12" s="991"/>
      <c r="P12" s="992"/>
      <c r="Q12" s="1004"/>
      <c r="R12" s="1005"/>
      <c r="S12" s="1005"/>
      <c r="T12" s="1005"/>
      <c r="U12" s="1005"/>
      <c r="V12" s="1005"/>
      <c r="W12" s="1005"/>
      <c r="X12" s="1005"/>
      <c r="Y12" s="1005"/>
      <c r="Z12" s="1005"/>
      <c r="AA12" s="1005"/>
      <c r="AB12" s="1005"/>
      <c r="AC12" s="1005"/>
      <c r="AD12" s="1005"/>
      <c r="AE12" s="1006"/>
      <c r="AF12" s="995"/>
      <c r="AG12" s="996"/>
      <c r="AH12" s="996"/>
      <c r="AI12" s="996"/>
      <c r="AJ12" s="997"/>
      <c r="AK12" s="1045"/>
      <c r="AL12" s="1046"/>
      <c r="AM12" s="1046"/>
      <c r="AN12" s="1046"/>
      <c r="AO12" s="1046"/>
      <c r="AP12" s="1046"/>
      <c r="AQ12" s="1046"/>
      <c r="AR12" s="1046"/>
      <c r="AS12" s="1046"/>
      <c r="AT12" s="1046"/>
      <c r="AU12" s="1040"/>
      <c r="AV12" s="1040"/>
      <c r="AW12" s="1040"/>
      <c r="AX12" s="1040"/>
      <c r="AY12" s="1041"/>
      <c r="AZ12" s="186"/>
      <c r="BA12" s="186"/>
      <c r="BB12" s="186"/>
      <c r="BC12" s="186"/>
      <c r="BD12" s="186"/>
      <c r="BE12" s="187"/>
      <c r="BF12" s="187"/>
      <c r="BG12" s="187"/>
      <c r="BH12" s="187"/>
      <c r="BI12" s="187"/>
      <c r="BJ12" s="187"/>
      <c r="BK12" s="187"/>
      <c r="BL12" s="187"/>
      <c r="BM12" s="187"/>
      <c r="BN12" s="187"/>
      <c r="BO12" s="187"/>
      <c r="BP12" s="187"/>
      <c r="BQ12" s="196">
        <v>6</v>
      </c>
      <c r="BR12" s="197"/>
      <c r="BS12" s="979"/>
      <c r="BT12" s="980"/>
      <c r="BU12" s="980"/>
      <c r="BV12" s="980"/>
      <c r="BW12" s="980"/>
      <c r="BX12" s="980"/>
      <c r="BY12" s="980"/>
      <c r="BZ12" s="980"/>
      <c r="CA12" s="980"/>
      <c r="CB12" s="980"/>
      <c r="CC12" s="980"/>
      <c r="CD12" s="980"/>
      <c r="CE12" s="980"/>
      <c r="CF12" s="980"/>
      <c r="CG12" s="981"/>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188"/>
    </row>
    <row r="13" spans="1:131" s="189" customFormat="1" ht="26.25" customHeight="1" x14ac:dyDescent="0.2">
      <c r="A13" s="195">
        <v>7</v>
      </c>
      <c r="B13" s="990"/>
      <c r="C13" s="991"/>
      <c r="D13" s="991"/>
      <c r="E13" s="991"/>
      <c r="F13" s="991"/>
      <c r="G13" s="991"/>
      <c r="H13" s="991"/>
      <c r="I13" s="991"/>
      <c r="J13" s="991"/>
      <c r="K13" s="991"/>
      <c r="L13" s="991"/>
      <c r="M13" s="991"/>
      <c r="N13" s="991"/>
      <c r="O13" s="991"/>
      <c r="P13" s="992"/>
      <c r="Q13" s="1004"/>
      <c r="R13" s="1005"/>
      <c r="S13" s="1005"/>
      <c r="T13" s="1005"/>
      <c r="U13" s="1005"/>
      <c r="V13" s="1005"/>
      <c r="W13" s="1005"/>
      <c r="X13" s="1005"/>
      <c r="Y13" s="1005"/>
      <c r="Z13" s="1005"/>
      <c r="AA13" s="1005"/>
      <c r="AB13" s="1005"/>
      <c r="AC13" s="1005"/>
      <c r="AD13" s="1005"/>
      <c r="AE13" s="1006"/>
      <c r="AF13" s="995"/>
      <c r="AG13" s="996"/>
      <c r="AH13" s="996"/>
      <c r="AI13" s="996"/>
      <c r="AJ13" s="997"/>
      <c r="AK13" s="1045"/>
      <c r="AL13" s="1046"/>
      <c r="AM13" s="1046"/>
      <c r="AN13" s="1046"/>
      <c r="AO13" s="1046"/>
      <c r="AP13" s="1046"/>
      <c r="AQ13" s="1046"/>
      <c r="AR13" s="1046"/>
      <c r="AS13" s="1046"/>
      <c r="AT13" s="1046"/>
      <c r="AU13" s="1040"/>
      <c r="AV13" s="1040"/>
      <c r="AW13" s="1040"/>
      <c r="AX13" s="1040"/>
      <c r="AY13" s="1041"/>
      <c r="AZ13" s="186"/>
      <c r="BA13" s="186"/>
      <c r="BB13" s="186"/>
      <c r="BC13" s="186"/>
      <c r="BD13" s="186"/>
      <c r="BE13" s="187"/>
      <c r="BF13" s="187"/>
      <c r="BG13" s="187"/>
      <c r="BH13" s="187"/>
      <c r="BI13" s="187"/>
      <c r="BJ13" s="187"/>
      <c r="BK13" s="187"/>
      <c r="BL13" s="187"/>
      <c r="BM13" s="187"/>
      <c r="BN13" s="187"/>
      <c r="BO13" s="187"/>
      <c r="BP13" s="187"/>
      <c r="BQ13" s="196">
        <v>7</v>
      </c>
      <c r="BR13" s="197"/>
      <c r="BS13" s="979"/>
      <c r="BT13" s="980"/>
      <c r="BU13" s="980"/>
      <c r="BV13" s="980"/>
      <c r="BW13" s="980"/>
      <c r="BX13" s="980"/>
      <c r="BY13" s="980"/>
      <c r="BZ13" s="980"/>
      <c r="CA13" s="980"/>
      <c r="CB13" s="980"/>
      <c r="CC13" s="980"/>
      <c r="CD13" s="980"/>
      <c r="CE13" s="980"/>
      <c r="CF13" s="980"/>
      <c r="CG13" s="981"/>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188"/>
    </row>
    <row r="14" spans="1:131" s="189" customFormat="1" ht="26.25" customHeight="1" x14ac:dyDescent="0.2">
      <c r="A14" s="195">
        <v>8</v>
      </c>
      <c r="B14" s="990"/>
      <c r="C14" s="991"/>
      <c r="D14" s="991"/>
      <c r="E14" s="991"/>
      <c r="F14" s="991"/>
      <c r="G14" s="991"/>
      <c r="H14" s="991"/>
      <c r="I14" s="991"/>
      <c r="J14" s="991"/>
      <c r="K14" s="991"/>
      <c r="L14" s="991"/>
      <c r="M14" s="991"/>
      <c r="N14" s="991"/>
      <c r="O14" s="991"/>
      <c r="P14" s="992"/>
      <c r="Q14" s="1004"/>
      <c r="R14" s="1005"/>
      <c r="S14" s="1005"/>
      <c r="T14" s="1005"/>
      <c r="U14" s="1005"/>
      <c r="V14" s="1005"/>
      <c r="W14" s="1005"/>
      <c r="X14" s="1005"/>
      <c r="Y14" s="1005"/>
      <c r="Z14" s="1005"/>
      <c r="AA14" s="1005"/>
      <c r="AB14" s="1005"/>
      <c r="AC14" s="1005"/>
      <c r="AD14" s="1005"/>
      <c r="AE14" s="1006"/>
      <c r="AF14" s="995"/>
      <c r="AG14" s="996"/>
      <c r="AH14" s="996"/>
      <c r="AI14" s="996"/>
      <c r="AJ14" s="997"/>
      <c r="AK14" s="1045"/>
      <c r="AL14" s="1046"/>
      <c r="AM14" s="1046"/>
      <c r="AN14" s="1046"/>
      <c r="AO14" s="1046"/>
      <c r="AP14" s="1046"/>
      <c r="AQ14" s="1046"/>
      <c r="AR14" s="1046"/>
      <c r="AS14" s="1046"/>
      <c r="AT14" s="1046"/>
      <c r="AU14" s="1040"/>
      <c r="AV14" s="1040"/>
      <c r="AW14" s="1040"/>
      <c r="AX14" s="1040"/>
      <c r="AY14" s="1041"/>
      <c r="AZ14" s="186"/>
      <c r="BA14" s="186"/>
      <c r="BB14" s="186"/>
      <c r="BC14" s="186"/>
      <c r="BD14" s="186"/>
      <c r="BE14" s="187"/>
      <c r="BF14" s="187"/>
      <c r="BG14" s="187"/>
      <c r="BH14" s="187"/>
      <c r="BI14" s="187"/>
      <c r="BJ14" s="187"/>
      <c r="BK14" s="187"/>
      <c r="BL14" s="187"/>
      <c r="BM14" s="187"/>
      <c r="BN14" s="187"/>
      <c r="BO14" s="187"/>
      <c r="BP14" s="187"/>
      <c r="BQ14" s="196">
        <v>8</v>
      </c>
      <c r="BR14" s="197"/>
      <c r="BS14" s="979"/>
      <c r="BT14" s="980"/>
      <c r="BU14" s="980"/>
      <c r="BV14" s="980"/>
      <c r="BW14" s="980"/>
      <c r="BX14" s="980"/>
      <c r="BY14" s="980"/>
      <c r="BZ14" s="980"/>
      <c r="CA14" s="980"/>
      <c r="CB14" s="980"/>
      <c r="CC14" s="980"/>
      <c r="CD14" s="980"/>
      <c r="CE14" s="980"/>
      <c r="CF14" s="980"/>
      <c r="CG14" s="981"/>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188"/>
    </row>
    <row r="15" spans="1:131" s="189" customFormat="1" ht="26.25" customHeight="1" x14ac:dyDescent="0.2">
      <c r="A15" s="195">
        <v>9</v>
      </c>
      <c r="B15" s="990"/>
      <c r="C15" s="991"/>
      <c r="D15" s="991"/>
      <c r="E15" s="991"/>
      <c r="F15" s="991"/>
      <c r="G15" s="991"/>
      <c r="H15" s="991"/>
      <c r="I15" s="991"/>
      <c r="J15" s="991"/>
      <c r="K15" s="991"/>
      <c r="L15" s="991"/>
      <c r="M15" s="991"/>
      <c r="N15" s="991"/>
      <c r="O15" s="991"/>
      <c r="P15" s="992"/>
      <c r="Q15" s="1004"/>
      <c r="R15" s="1005"/>
      <c r="S15" s="1005"/>
      <c r="T15" s="1005"/>
      <c r="U15" s="1005"/>
      <c r="V15" s="1005"/>
      <c r="W15" s="1005"/>
      <c r="X15" s="1005"/>
      <c r="Y15" s="1005"/>
      <c r="Z15" s="1005"/>
      <c r="AA15" s="1005"/>
      <c r="AB15" s="1005"/>
      <c r="AC15" s="1005"/>
      <c r="AD15" s="1005"/>
      <c r="AE15" s="1006"/>
      <c r="AF15" s="995"/>
      <c r="AG15" s="996"/>
      <c r="AH15" s="996"/>
      <c r="AI15" s="996"/>
      <c r="AJ15" s="997"/>
      <c r="AK15" s="1045"/>
      <c r="AL15" s="1046"/>
      <c r="AM15" s="1046"/>
      <c r="AN15" s="1046"/>
      <c r="AO15" s="1046"/>
      <c r="AP15" s="1046"/>
      <c r="AQ15" s="1046"/>
      <c r="AR15" s="1046"/>
      <c r="AS15" s="1046"/>
      <c r="AT15" s="1046"/>
      <c r="AU15" s="1040"/>
      <c r="AV15" s="1040"/>
      <c r="AW15" s="1040"/>
      <c r="AX15" s="1040"/>
      <c r="AY15" s="1041"/>
      <c r="AZ15" s="186"/>
      <c r="BA15" s="186"/>
      <c r="BB15" s="186"/>
      <c r="BC15" s="186"/>
      <c r="BD15" s="186"/>
      <c r="BE15" s="187"/>
      <c r="BF15" s="187"/>
      <c r="BG15" s="187"/>
      <c r="BH15" s="187"/>
      <c r="BI15" s="187"/>
      <c r="BJ15" s="187"/>
      <c r="BK15" s="187"/>
      <c r="BL15" s="187"/>
      <c r="BM15" s="187"/>
      <c r="BN15" s="187"/>
      <c r="BO15" s="187"/>
      <c r="BP15" s="187"/>
      <c r="BQ15" s="196">
        <v>9</v>
      </c>
      <c r="BR15" s="197"/>
      <c r="BS15" s="979"/>
      <c r="BT15" s="980"/>
      <c r="BU15" s="980"/>
      <c r="BV15" s="980"/>
      <c r="BW15" s="980"/>
      <c r="BX15" s="980"/>
      <c r="BY15" s="980"/>
      <c r="BZ15" s="980"/>
      <c r="CA15" s="980"/>
      <c r="CB15" s="980"/>
      <c r="CC15" s="980"/>
      <c r="CD15" s="980"/>
      <c r="CE15" s="980"/>
      <c r="CF15" s="980"/>
      <c r="CG15" s="981"/>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188"/>
    </row>
    <row r="16" spans="1:131" s="189" customFormat="1" ht="26.25" customHeight="1" x14ac:dyDescent="0.2">
      <c r="A16" s="195">
        <v>10</v>
      </c>
      <c r="B16" s="990"/>
      <c r="C16" s="991"/>
      <c r="D16" s="991"/>
      <c r="E16" s="991"/>
      <c r="F16" s="991"/>
      <c r="G16" s="991"/>
      <c r="H16" s="991"/>
      <c r="I16" s="991"/>
      <c r="J16" s="991"/>
      <c r="K16" s="991"/>
      <c r="L16" s="991"/>
      <c r="M16" s="991"/>
      <c r="N16" s="991"/>
      <c r="O16" s="991"/>
      <c r="P16" s="992"/>
      <c r="Q16" s="1004"/>
      <c r="R16" s="1005"/>
      <c r="S16" s="1005"/>
      <c r="T16" s="1005"/>
      <c r="U16" s="1005"/>
      <c r="V16" s="1005"/>
      <c r="W16" s="1005"/>
      <c r="X16" s="1005"/>
      <c r="Y16" s="1005"/>
      <c r="Z16" s="1005"/>
      <c r="AA16" s="1005"/>
      <c r="AB16" s="1005"/>
      <c r="AC16" s="1005"/>
      <c r="AD16" s="1005"/>
      <c r="AE16" s="1006"/>
      <c r="AF16" s="995"/>
      <c r="AG16" s="996"/>
      <c r="AH16" s="996"/>
      <c r="AI16" s="996"/>
      <c r="AJ16" s="997"/>
      <c r="AK16" s="1045"/>
      <c r="AL16" s="1046"/>
      <c r="AM16" s="1046"/>
      <c r="AN16" s="1046"/>
      <c r="AO16" s="1046"/>
      <c r="AP16" s="1046"/>
      <c r="AQ16" s="1046"/>
      <c r="AR16" s="1046"/>
      <c r="AS16" s="1046"/>
      <c r="AT16" s="1046"/>
      <c r="AU16" s="1040"/>
      <c r="AV16" s="1040"/>
      <c r="AW16" s="1040"/>
      <c r="AX16" s="1040"/>
      <c r="AY16" s="1041"/>
      <c r="AZ16" s="186"/>
      <c r="BA16" s="186"/>
      <c r="BB16" s="186"/>
      <c r="BC16" s="186"/>
      <c r="BD16" s="186"/>
      <c r="BE16" s="187"/>
      <c r="BF16" s="187"/>
      <c r="BG16" s="187"/>
      <c r="BH16" s="187"/>
      <c r="BI16" s="187"/>
      <c r="BJ16" s="187"/>
      <c r="BK16" s="187"/>
      <c r="BL16" s="187"/>
      <c r="BM16" s="187"/>
      <c r="BN16" s="187"/>
      <c r="BO16" s="187"/>
      <c r="BP16" s="187"/>
      <c r="BQ16" s="196">
        <v>10</v>
      </c>
      <c r="BR16" s="197"/>
      <c r="BS16" s="979"/>
      <c r="BT16" s="980"/>
      <c r="BU16" s="980"/>
      <c r="BV16" s="980"/>
      <c r="BW16" s="980"/>
      <c r="BX16" s="980"/>
      <c r="BY16" s="980"/>
      <c r="BZ16" s="980"/>
      <c r="CA16" s="980"/>
      <c r="CB16" s="980"/>
      <c r="CC16" s="980"/>
      <c r="CD16" s="980"/>
      <c r="CE16" s="980"/>
      <c r="CF16" s="980"/>
      <c r="CG16" s="981"/>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188"/>
    </row>
    <row r="17" spans="1:131" s="189" customFormat="1" ht="26.25" customHeight="1" x14ac:dyDescent="0.2">
      <c r="A17" s="195">
        <v>11</v>
      </c>
      <c r="B17" s="990"/>
      <c r="C17" s="991"/>
      <c r="D17" s="991"/>
      <c r="E17" s="991"/>
      <c r="F17" s="991"/>
      <c r="G17" s="991"/>
      <c r="H17" s="991"/>
      <c r="I17" s="991"/>
      <c r="J17" s="991"/>
      <c r="K17" s="991"/>
      <c r="L17" s="991"/>
      <c r="M17" s="991"/>
      <c r="N17" s="991"/>
      <c r="O17" s="991"/>
      <c r="P17" s="992"/>
      <c r="Q17" s="1004"/>
      <c r="R17" s="1005"/>
      <c r="S17" s="1005"/>
      <c r="T17" s="1005"/>
      <c r="U17" s="1005"/>
      <c r="V17" s="1005"/>
      <c r="W17" s="1005"/>
      <c r="X17" s="1005"/>
      <c r="Y17" s="1005"/>
      <c r="Z17" s="1005"/>
      <c r="AA17" s="1005"/>
      <c r="AB17" s="1005"/>
      <c r="AC17" s="1005"/>
      <c r="AD17" s="1005"/>
      <c r="AE17" s="1006"/>
      <c r="AF17" s="995"/>
      <c r="AG17" s="996"/>
      <c r="AH17" s="996"/>
      <c r="AI17" s="996"/>
      <c r="AJ17" s="997"/>
      <c r="AK17" s="1045"/>
      <c r="AL17" s="1046"/>
      <c r="AM17" s="1046"/>
      <c r="AN17" s="1046"/>
      <c r="AO17" s="1046"/>
      <c r="AP17" s="1046"/>
      <c r="AQ17" s="1046"/>
      <c r="AR17" s="1046"/>
      <c r="AS17" s="1046"/>
      <c r="AT17" s="1046"/>
      <c r="AU17" s="1040"/>
      <c r="AV17" s="1040"/>
      <c r="AW17" s="1040"/>
      <c r="AX17" s="1040"/>
      <c r="AY17" s="1041"/>
      <c r="AZ17" s="186"/>
      <c r="BA17" s="186"/>
      <c r="BB17" s="186"/>
      <c r="BC17" s="186"/>
      <c r="BD17" s="186"/>
      <c r="BE17" s="187"/>
      <c r="BF17" s="187"/>
      <c r="BG17" s="187"/>
      <c r="BH17" s="187"/>
      <c r="BI17" s="187"/>
      <c r="BJ17" s="187"/>
      <c r="BK17" s="187"/>
      <c r="BL17" s="187"/>
      <c r="BM17" s="187"/>
      <c r="BN17" s="187"/>
      <c r="BO17" s="187"/>
      <c r="BP17" s="187"/>
      <c r="BQ17" s="196">
        <v>11</v>
      </c>
      <c r="BR17" s="197"/>
      <c r="BS17" s="979"/>
      <c r="BT17" s="980"/>
      <c r="BU17" s="980"/>
      <c r="BV17" s="980"/>
      <c r="BW17" s="980"/>
      <c r="BX17" s="980"/>
      <c r="BY17" s="980"/>
      <c r="BZ17" s="980"/>
      <c r="CA17" s="980"/>
      <c r="CB17" s="980"/>
      <c r="CC17" s="980"/>
      <c r="CD17" s="980"/>
      <c r="CE17" s="980"/>
      <c r="CF17" s="980"/>
      <c r="CG17" s="981"/>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188"/>
    </row>
    <row r="18" spans="1:131" s="189" customFormat="1" ht="26.25" customHeight="1" x14ac:dyDescent="0.2">
      <c r="A18" s="195">
        <v>12</v>
      </c>
      <c r="B18" s="990"/>
      <c r="C18" s="991"/>
      <c r="D18" s="991"/>
      <c r="E18" s="991"/>
      <c r="F18" s="991"/>
      <c r="G18" s="991"/>
      <c r="H18" s="991"/>
      <c r="I18" s="991"/>
      <c r="J18" s="991"/>
      <c r="K18" s="991"/>
      <c r="L18" s="991"/>
      <c r="M18" s="991"/>
      <c r="N18" s="991"/>
      <c r="O18" s="991"/>
      <c r="P18" s="992"/>
      <c r="Q18" s="1004"/>
      <c r="R18" s="1005"/>
      <c r="S18" s="1005"/>
      <c r="T18" s="1005"/>
      <c r="U18" s="1005"/>
      <c r="V18" s="1005"/>
      <c r="W18" s="1005"/>
      <c r="X18" s="1005"/>
      <c r="Y18" s="1005"/>
      <c r="Z18" s="1005"/>
      <c r="AA18" s="1005"/>
      <c r="AB18" s="1005"/>
      <c r="AC18" s="1005"/>
      <c r="AD18" s="1005"/>
      <c r="AE18" s="1006"/>
      <c r="AF18" s="995"/>
      <c r="AG18" s="996"/>
      <c r="AH18" s="996"/>
      <c r="AI18" s="996"/>
      <c r="AJ18" s="997"/>
      <c r="AK18" s="1045"/>
      <c r="AL18" s="1046"/>
      <c r="AM18" s="1046"/>
      <c r="AN18" s="1046"/>
      <c r="AO18" s="1046"/>
      <c r="AP18" s="1046"/>
      <c r="AQ18" s="1046"/>
      <c r="AR18" s="1046"/>
      <c r="AS18" s="1046"/>
      <c r="AT18" s="1046"/>
      <c r="AU18" s="1040"/>
      <c r="AV18" s="1040"/>
      <c r="AW18" s="1040"/>
      <c r="AX18" s="1040"/>
      <c r="AY18" s="1041"/>
      <c r="AZ18" s="186"/>
      <c r="BA18" s="186"/>
      <c r="BB18" s="186"/>
      <c r="BC18" s="186"/>
      <c r="BD18" s="186"/>
      <c r="BE18" s="187"/>
      <c r="BF18" s="187"/>
      <c r="BG18" s="187"/>
      <c r="BH18" s="187"/>
      <c r="BI18" s="187"/>
      <c r="BJ18" s="187"/>
      <c r="BK18" s="187"/>
      <c r="BL18" s="187"/>
      <c r="BM18" s="187"/>
      <c r="BN18" s="187"/>
      <c r="BO18" s="187"/>
      <c r="BP18" s="187"/>
      <c r="BQ18" s="196">
        <v>12</v>
      </c>
      <c r="BR18" s="197"/>
      <c r="BS18" s="979"/>
      <c r="BT18" s="980"/>
      <c r="BU18" s="980"/>
      <c r="BV18" s="980"/>
      <c r="BW18" s="980"/>
      <c r="BX18" s="980"/>
      <c r="BY18" s="980"/>
      <c r="BZ18" s="980"/>
      <c r="CA18" s="980"/>
      <c r="CB18" s="980"/>
      <c r="CC18" s="980"/>
      <c r="CD18" s="980"/>
      <c r="CE18" s="980"/>
      <c r="CF18" s="980"/>
      <c r="CG18" s="981"/>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188"/>
    </row>
    <row r="19" spans="1:131" s="189" customFormat="1" ht="26.25" customHeight="1" x14ac:dyDescent="0.2">
      <c r="A19" s="195">
        <v>13</v>
      </c>
      <c r="B19" s="990"/>
      <c r="C19" s="991"/>
      <c r="D19" s="991"/>
      <c r="E19" s="991"/>
      <c r="F19" s="991"/>
      <c r="G19" s="991"/>
      <c r="H19" s="991"/>
      <c r="I19" s="991"/>
      <c r="J19" s="991"/>
      <c r="K19" s="991"/>
      <c r="L19" s="991"/>
      <c r="M19" s="991"/>
      <c r="N19" s="991"/>
      <c r="O19" s="991"/>
      <c r="P19" s="992"/>
      <c r="Q19" s="1004"/>
      <c r="R19" s="1005"/>
      <c r="S19" s="1005"/>
      <c r="T19" s="1005"/>
      <c r="U19" s="1005"/>
      <c r="V19" s="1005"/>
      <c r="W19" s="1005"/>
      <c r="X19" s="1005"/>
      <c r="Y19" s="1005"/>
      <c r="Z19" s="1005"/>
      <c r="AA19" s="1005"/>
      <c r="AB19" s="1005"/>
      <c r="AC19" s="1005"/>
      <c r="AD19" s="1005"/>
      <c r="AE19" s="1006"/>
      <c r="AF19" s="995"/>
      <c r="AG19" s="996"/>
      <c r="AH19" s="996"/>
      <c r="AI19" s="996"/>
      <c r="AJ19" s="997"/>
      <c r="AK19" s="1045"/>
      <c r="AL19" s="1046"/>
      <c r="AM19" s="1046"/>
      <c r="AN19" s="1046"/>
      <c r="AO19" s="1046"/>
      <c r="AP19" s="1046"/>
      <c r="AQ19" s="1046"/>
      <c r="AR19" s="1046"/>
      <c r="AS19" s="1046"/>
      <c r="AT19" s="1046"/>
      <c r="AU19" s="1040"/>
      <c r="AV19" s="1040"/>
      <c r="AW19" s="1040"/>
      <c r="AX19" s="1040"/>
      <c r="AY19" s="1041"/>
      <c r="AZ19" s="186"/>
      <c r="BA19" s="186"/>
      <c r="BB19" s="186"/>
      <c r="BC19" s="186"/>
      <c r="BD19" s="186"/>
      <c r="BE19" s="187"/>
      <c r="BF19" s="187"/>
      <c r="BG19" s="187"/>
      <c r="BH19" s="187"/>
      <c r="BI19" s="187"/>
      <c r="BJ19" s="187"/>
      <c r="BK19" s="187"/>
      <c r="BL19" s="187"/>
      <c r="BM19" s="187"/>
      <c r="BN19" s="187"/>
      <c r="BO19" s="187"/>
      <c r="BP19" s="187"/>
      <c r="BQ19" s="196">
        <v>13</v>
      </c>
      <c r="BR19" s="197"/>
      <c r="BS19" s="979"/>
      <c r="BT19" s="980"/>
      <c r="BU19" s="980"/>
      <c r="BV19" s="980"/>
      <c r="BW19" s="980"/>
      <c r="BX19" s="980"/>
      <c r="BY19" s="980"/>
      <c r="BZ19" s="980"/>
      <c r="CA19" s="980"/>
      <c r="CB19" s="980"/>
      <c r="CC19" s="980"/>
      <c r="CD19" s="980"/>
      <c r="CE19" s="980"/>
      <c r="CF19" s="980"/>
      <c r="CG19" s="981"/>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188"/>
    </row>
    <row r="20" spans="1:131" s="189" customFormat="1" ht="26.25" customHeight="1" x14ac:dyDescent="0.2">
      <c r="A20" s="195">
        <v>14</v>
      </c>
      <c r="B20" s="990"/>
      <c r="C20" s="991"/>
      <c r="D20" s="991"/>
      <c r="E20" s="991"/>
      <c r="F20" s="991"/>
      <c r="G20" s="991"/>
      <c r="H20" s="991"/>
      <c r="I20" s="991"/>
      <c r="J20" s="991"/>
      <c r="K20" s="991"/>
      <c r="L20" s="991"/>
      <c r="M20" s="991"/>
      <c r="N20" s="991"/>
      <c r="O20" s="991"/>
      <c r="P20" s="992"/>
      <c r="Q20" s="1004"/>
      <c r="R20" s="1005"/>
      <c r="S20" s="1005"/>
      <c r="T20" s="1005"/>
      <c r="U20" s="1005"/>
      <c r="V20" s="1005"/>
      <c r="W20" s="1005"/>
      <c r="X20" s="1005"/>
      <c r="Y20" s="1005"/>
      <c r="Z20" s="1005"/>
      <c r="AA20" s="1005"/>
      <c r="AB20" s="1005"/>
      <c r="AC20" s="1005"/>
      <c r="AD20" s="1005"/>
      <c r="AE20" s="1006"/>
      <c r="AF20" s="995"/>
      <c r="AG20" s="996"/>
      <c r="AH20" s="996"/>
      <c r="AI20" s="996"/>
      <c r="AJ20" s="997"/>
      <c r="AK20" s="1045"/>
      <c r="AL20" s="1046"/>
      <c r="AM20" s="1046"/>
      <c r="AN20" s="1046"/>
      <c r="AO20" s="1046"/>
      <c r="AP20" s="1046"/>
      <c r="AQ20" s="1046"/>
      <c r="AR20" s="1046"/>
      <c r="AS20" s="1046"/>
      <c r="AT20" s="1046"/>
      <c r="AU20" s="1040"/>
      <c r="AV20" s="1040"/>
      <c r="AW20" s="1040"/>
      <c r="AX20" s="1040"/>
      <c r="AY20" s="1041"/>
      <c r="AZ20" s="186"/>
      <c r="BA20" s="186"/>
      <c r="BB20" s="186"/>
      <c r="BC20" s="186"/>
      <c r="BD20" s="186"/>
      <c r="BE20" s="187"/>
      <c r="BF20" s="187"/>
      <c r="BG20" s="187"/>
      <c r="BH20" s="187"/>
      <c r="BI20" s="187"/>
      <c r="BJ20" s="187"/>
      <c r="BK20" s="187"/>
      <c r="BL20" s="187"/>
      <c r="BM20" s="187"/>
      <c r="BN20" s="187"/>
      <c r="BO20" s="187"/>
      <c r="BP20" s="187"/>
      <c r="BQ20" s="196">
        <v>14</v>
      </c>
      <c r="BR20" s="197"/>
      <c r="BS20" s="979"/>
      <c r="BT20" s="980"/>
      <c r="BU20" s="980"/>
      <c r="BV20" s="980"/>
      <c r="BW20" s="980"/>
      <c r="BX20" s="980"/>
      <c r="BY20" s="980"/>
      <c r="BZ20" s="980"/>
      <c r="CA20" s="980"/>
      <c r="CB20" s="980"/>
      <c r="CC20" s="980"/>
      <c r="CD20" s="980"/>
      <c r="CE20" s="980"/>
      <c r="CF20" s="980"/>
      <c r="CG20" s="981"/>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188"/>
    </row>
    <row r="21" spans="1:131" s="189" customFormat="1" ht="26.25" customHeight="1" thickBot="1" x14ac:dyDescent="0.25">
      <c r="A21" s="195">
        <v>15</v>
      </c>
      <c r="B21" s="990"/>
      <c r="C21" s="991"/>
      <c r="D21" s="991"/>
      <c r="E21" s="991"/>
      <c r="F21" s="991"/>
      <c r="G21" s="991"/>
      <c r="H21" s="991"/>
      <c r="I21" s="991"/>
      <c r="J21" s="991"/>
      <c r="K21" s="991"/>
      <c r="L21" s="991"/>
      <c r="M21" s="991"/>
      <c r="N21" s="991"/>
      <c r="O21" s="991"/>
      <c r="P21" s="992"/>
      <c r="Q21" s="1004"/>
      <c r="R21" s="1005"/>
      <c r="S21" s="1005"/>
      <c r="T21" s="1005"/>
      <c r="U21" s="1005"/>
      <c r="V21" s="1005"/>
      <c r="W21" s="1005"/>
      <c r="X21" s="1005"/>
      <c r="Y21" s="1005"/>
      <c r="Z21" s="1005"/>
      <c r="AA21" s="1005"/>
      <c r="AB21" s="1005"/>
      <c r="AC21" s="1005"/>
      <c r="AD21" s="1005"/>
      <c r="AE21" s="1006"/>
      <c r="AF21" s="995"/>
      <c r="AG21" s="996"/>
      <c r="AH21" s="996"/>
      <c r="AI21" s="996"/>
      <c r="AJ21" s="997"/>
      <c r="AK21" s="1045"/>
      <c r="AL21" s="1046"/>
      <c r="AM21" s="1046"/>
      <c r="AN21" s="1046"/>
      <c r="AO21" s="1046"/>
      <c r="AP21" s="1046"/>
      <c r="AQ21" s="1046"/>
      <c r="AR21" s="1046"/>
      <c r="AS21" s="1046"/>
      <c r="AT21" s="1046"/>
      <c r="AU21" s="1040"/>
      <c r="AV21" s="1040"/>
      <c r="AW21" s="1040"/>
      <c r="AX21" s="1040"/>
      <c r="AY21" s="1041"/>
      <c r="AZ21" s="186"/>
      <c r="BA21" s="186"/>
      <c r="BB21" s="186"/>
      <c r="BC21" s="186"/>
      <c r="BD21" s="186"/>
      <c r="BE21" s="187"/>
      <c r="BF21" s="187"/>
      <c r="BG21" s="187"/>
      <c r="BH21" s="187"/>
      <c r="BI21" s="187"/>
      <c r="BJ21" s="187"/>
      <c r="BK21" s="187"/>
      <c r="BL21" s="187"/>
      <c r="BM21" s="187"/>
      <c r="BN21" s="187"/>
      <c r="BO21" s="187"/>
      <c r="BP21" s="187"/>
      <c r="BQ21" s="196">
        <v>15</v>
      </c>
      <c r="BR21" s="197"/>
      <c r="BS21" s="979"/>
      <c r="BT21" s="980"/>
      <c r="BU21" s="980"/>
      <c r="BV21" s="980"/>
      <c r="BW21" s="980"/>
      <c r="BX21" s="980"/>
      <c r="BY21" s="980"/>
      <c r="BZ21" s="980"/>
      <c r="CA21" s="980"/>
      <c r="CB21" s="980"/>
      <c r="CC21" s="980"/>
      <c r="CD21" s="980"/>
      <c r="CE21" s="980"/>
      <c r="CF21" s="980"/>
      <c r="CG21" s="981"/>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188"/>
    </row>
    <row r="22" spans="1:131" s="189" customFormat="1" ht="26.25" customHeight="1" x14ac:dyDescent="0.2">
      <c r="A22" s="195">
        <v>16</v>
      </c>
      <c r="B22" s="990"/>
      <c r="C22" s="991"/>
      <c r="D22" s="991"/>
      <c r="E22" s="991"/>
      <c r="F22" s="991"/>
      <c r="G22" s="991"/>
      <c r="H22" s="991"/>
      <c r="I22" s="991"/>
      <c r="J22" s="991"/>
      <c r="K22" s="991"/>
      <c r="L22" s="991"/>
      <c r="M22" s="991"/>
      <c r="N22" s="991"/>
      <c r="O22" s="991"/>
      <c r="P22" s="992"/>
      <c r="Q22" s="1035"/>
      <c r="R22" s="1036"/>
      <c r="S22" s="1036"/>
      <c r="T22" s="1036"/>
      <c r="U22" s="1036"/>
      <c r="V22" s="1036"/>
      <c r="W22" s="1036"/>
      <c r="X22" s="1036"/>
      <c r="Y22" s="1036"/>
      <c r="Z22" s="1036"/>
      <c r="AA22" s="1036"/>
      <c r="AB22" s="1036"/>
      <c r="AC22" s="1036"/>
      <c r="AD22" s="1036"/>
      <c r="AE22" s="1037"/>
      <c r="AF22" s="995"/>
      <c r="AG22" s="996"/>
      <c r="AH22" s="996"/>
      <c r="AI22" s="996"/>
      <c r="AJ22" s="997"/>
      <c r="AK22" s="1047"/>
      <c r="AL22" s="1042"/>
      <c r="AM22" s="1042"/>
      <c r="AN22" s="1042"/>
      <c r="AO22" s="1042"/>
      <c r="AP22" s="1042"/>
      <c r="AQ22" s="1042"/>
      <c r="AR22" s="1042"/>
      <c r="AS22" s="1042"/>
      <c r="AT22" s="1042"/>
      <c r="AU22" s="1043"/>
      <c r="AV22" s="1043"/>
      <c r="AW22" s="1043"/>
      <c r="AX22" s="1043"/>
      <c r="AY22" s="1044"/>
      <c r="AZ22" s="988" t="s">
        <v>455</v>
      </c>
      <c r="BA22" s="988"/>
      <c r="BB22" s="988"/>
      <c r="BC22" s="988"/>
      <c r="BD22" s="989"/>
      <c r="BE22" s="187"/>
      <c r="BF22" s="187"/>
      <c r="BG22" s="187"/>
      <c r="BH22" s="187"/>
      <c r="BI22" s="187"/>
      <c r="BJ22" s="187"/>
      <c r="BK22" s="187"/>
      <c r="BL22" s="187"/>
      <c r="BM22" s="187"/>
      <c r="BN22" s="187"/>
      <c r="BO22" s="187"/>
      <c r="BP22" s="187"/>
      <c r="BQ22" s="196">
        <v>16</v>
      </c>
      <c r="BR22" s="197"/>
      <c r="BS22" s="979"/>
      <c r="BT22" s="980"/>
      <c r="BU22" s="980"/>
      <c r="BV22" s="980"/>
      <c r="BW22" s="980"/>
      <c r="BX22" s="980"/>
      <c r="BY22" s="980"/>
      <c r="BZ22" s="980"/>
      <c r="CA22" s="980"/>
      <c r="CB22" s="980"/>
      <c r="CC22" s="980"/>
      <c r="CD22" s="980"/>
      <c r="CE22" s="980"/>
      <c r="CF22" s="980"/>
      <c r="CG22" s="981"/>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188"/>
    </row>
    <row r="23" spans="1:131" s="189" customFormat="1" ht="26.25" customHeight="1" thickBot="1" x14ac:dyDescent="0.25">
      <c r="A23" s="198" t="s">
        <v>456</v>
      </c>
      <c r="B23" s="898" t="s">
        <v>457</v>
      </c>
      <c r="C23" s="899"/>
      <c r="D23" s="899"/>
      <c r="E23" s="899"/>
      <c r="F23" s="899"/>
      <c r="G23" s="899"/>
      <c r="H23" s="899"/>
      <c r="I23" s="899"/>
      <c r="J23" s="899"/>
      <c r="K23" s="899"/>
      <c r="L23" s="899"/>
      <c r="M23" s="899"/>
      <c r="N23" s="899"/>
      <c r="O23" s="899"/>
      <c r="P23" s="900"/>
      <c r="Q23" s="1028">
        <v>22376</v>
      </c>
      <c r="R23" s="1029"/>
      <c r="S23" s="1029"/>
      <c r="T23" s="1029"/>
      <c r="U23" s="1029"/>
      <c r="V23" s="1029">
        <v>20632</v>
      </c>
      <c r="W23" s="1029"/>
      <c r="X23" s="1029"/>
      <c r="Y23" s="1029"/>
      <c r="Z23" s="1029"/>
      <c r="AA23" s="1029">
        <v>1745</v>
      </c>
      <c r="AB23" s="1029"/>
      <c r="AC23" s="1029"/>
      <c r="AD23" s="1029"/>
      <c r="AE23" s="1030"/>
      <c r="AF23" s="1031">
        <v>1741</v>
      </c>
      <c r="AG23" s="1029"/>
      <c r="AH23" s="1029"/>
      <c r="AI23" s="1029"/>
      <c r="AJ23" s="1032"/>
      <c r="AK23" s="1033"/>
      <c r="AL23" s="1034"/>
      <c r="AM23" s="1034"/>
      <c r="AN23" s="1034"/>
      <c r="AO23" s="1034"/>
      <c r="AP23" s="1029">
        <v>19506</v>
      </c>
      <c r="AQ23" s="1029"/>
      <c r="AR23" s="1029"/>
      <c r="AS23" s="1029"/>
      <c r="AT23" s="1029"/>
      <c r="AU23" s="1038"/>
      <c r="AV23" s="1038"/>
      <c r="AW23" s="1038"/>
      <c r="AX23" s="1038"/>
      <c r="AY23" s="1039"/>
      <c r="AZ23" s="1024" t="s">
        <v>458</v>
      </c>
      <c r="BA23" s="1025"/>
      <c r="BB23" s="1025"/>
      <c r="BC23" s="1025"/>
      <c r="BD23" s="1026"/>
      <c r="BE23" s="187"/>
      <c r="BF23" s="187"/>
      <c r="BG23" s="187"/>
      <c r="BH23" s="187"/>
      <c r="BI23" s="187"/>
      <c r="BJ23" s="187"/>
      <c r="BK23" s="187"/>
      <c r="BL23" s="187"/>
      <c r="BM23" s="187"/>
      <c r="BN23" s="187"/>
      <c r="BO23" s="187"/>
      <c r="BP23" s="187"/>
      <c r="BQ23" s="196">
        <v>17</v>
      </c>
      <c r="BR23" s="197"/>
      <c r="BS23" s="979"/>
      <c r="BT23" s="980"/>
      <c r="BU23" s="980"/>
      <c r="BV23" s="980"/>
      <c r="BW23" s="980"/>
      <c r="BX23" s="980"/>
      <c r="BY23" s="980"/>
      <c r="BZ23" s="980"/>
      <c r="CA23" s="980"/>
      <c r="CB23" s="980"/>
      <c r="CC23" s="980"/>
      <c r="CD23" s="980"/>
      <c r="CE23" s="980"/>
      <c r="CF23" s="980"/>
      <c r="CG23" s="981"/>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188"/>
    </row>
    <row r="24" spans="1:131" s="189" customFormat="1" ht="26.25" customHeight="1" x14ac:dyDescent="0.2">
      <c r="A24" s="1027" t="s">
        <v>459</v>
      </c>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186"/>
      <c r="BA24" s="186"/>
      <c r="BB24" s="186"/>
      <c r="BC24" s="186"/>
      <c r="BD24" s="186"/>
      <c r="BE24" s="187"/>
      <c r="BF24" s="187"/>
      <c r="BG24" s="187"/>
      <c r="BH24" s="187"/>
      <c r="BI24" s="187"/>
      <c r="BJ24" s="187"/>
      <c r="BK24" s="187"/>
      <c r="BL24" s="187"/>
      <c r="BM24" s="187"/>
      <c r="BN24" s="187"/>
      <c r="BO24" s="187"/>
      <c r="BP24" s="187"/>
      <c r="BQ24" s="196">
        <v>18</v>
      </c>
      <c r="BR24" s="197"/>
      <c r="BS24" s="979"/>
      <c r="BT24" s="980"/>
      <c r="BU24" s="980"/>
      <c r="BV24" s="980"/>
      <c r="BW24" s="980"/>
      <c r="BX24" s="980"/>
      <c r="BY24" s="980"/>
      <c r="BZ24" s="980"/>
      <c r="CA24" s="980"/>
      <c r="CB24" s="980"/>
      <c r="CC24" s="980"/>
      <c r="CD24" s="980"/>
      <c r="CE24" s="980"/>
      <c r="CF24" s="980"/>
      <c r="CG24" s="981"/>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188"/>
    </row>
    <row r="25" spans="1:131" s="181" customFormat="1" ht="26.25" customHeight="1" thickBot="1" x14ac:dyDescent="0.25">
      <c r="A25" s="1019" t="s">
        <v>460</v>
      </c>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186"/>
      <c r="BK25" s="186"/>
      <c r="BL25" s="186"/>
      <c r="BM25" s="186"/>
      <c r="BN25" s="186"/>
      <c r="BO25" s="199"/>
      <c r="BP25" s="199"/>
      <c r="BQ25" s="196">
        <v>19</v>
      </c>
      <c r="BR25" s="197"/>
      <c r="BS25" s="979"/>
      <c r="BT25" s="980"/>
      <c r="BU25" s="980"/>
      <c r="BV25" s="980"/>
      <c r="BW25" s="980"/>
      <c r="BX25" s="980"/>
      <c r="BY25" s="980"/>
      <c r="BZ25" s="980"/>
      <c r="CA25" s="980"/>
      <c r="CB25" s="980"/>
      <c r="CC25" s="980"/>
      <c r="CD25" s="980"/>
      <c r="CE25" s="980"/>
      <c r="CF25" s="980"/>
      <c r="CG25" s="981"/>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180"/>
    </row>
    <row r="26" spans="1:131" s="181" customFormat="1" ht="26.25" customHeight="1" x14ac:dyDescent="0.2">
      <c r="A26" s="953" t="s">
        <v>433</v>
      </c>
      <c r="B26" s="954"/>
      <c r="C26" s="954"/>
      <c r="D26" s="954"/>
      <c r="E26" s="954"/>
      <c r="F26" s="954"/>
      <c r="G26" s="954"/>
      <c r="H26" s="954"/>
      <c r="I26" s="954"/>
      <c r="J26" s="954"/>
      <c r="K26" s="954"/>
      <c r="L26" s="954"/>
      <c r="M26" s="954"/>
      <c r="N26" s="954"/>
      <c r="O26" s="954"/>
      <c r="P26" s="955"/>
      <c r="Q26" s="959" t="s">
        <v>461</v>
      </c>
      <c r="R26" s="960"/>
      <c r="S26" s="960"/>
      <c r="T26" s="960"/>
      <c r="U26" s="961"/>
      <c r="V26" s="959" t="s">
        <v>462</v>
      </c>
      <c r="W26" s="960"/>
      <c r="X26" s="960"/>
      <c r="Y26" s="960"/>
      <c r="Z26" s="961"/>
      <c r="AA26" s="959" t="s">
        <v>463</v>
      </c>
      <c r="AB26" s="960"/>
      <c r="AC26" s="960"/>
      <c r="AD26" s="960"/>
      <c r="AE26" s="960"/>
      <c r="AF26" s="1020" t="s">
        <v>464</v>
      </c>
      <c r="AG26" s="967"/>
      <c r="AH26" s="967"/>
      <c r="AI26" s="967"/>
      <c r="AJ26" s="1021"/>
      <c r="AK26" s="960" t="s">
        <v>465</v>
      </c>
      <c r="AL26" s="960"/>
      <c r="AM26" s="960"/>
      <c r="AN26" s="960"/>
      <c r="AO26" s="961"/>
      <c r="AP26" s="959" t="s">
        <v>466</v>
      </c>
      <c r="AQ26" s="960"/>
      <c r="AR26" s="960"/>
      <c r="AS26" s="960"/>
      <c r="AT26" s="961"/>
      <c r="AU26" s="959" t="s">
        <v>467</v>
      </c>
      <c r="AV26" s="960"/>
      <c r="AW26" s="960"/>
      <c r="AX26" s="960"/>
      <c r="AY26" s="961"/>
      <c r="AZ26" s="959" t="s">
        <v>468</v>
      </c>
      <c r="BA26" s="960"/>
      <c r="BB26" s="960"/>
      <c r="BC26" s="960"/>
      <c r="BD26" s="961"/>
      <c r="BE26" s="959" t="s">
        <v>440</v>
      </c>
      <c r="BF26" s="960"/>
      <c r="BG26" s="960"/>
      <c r="BH26" s="960"/>
      <c r="BI26" s="982"/>
      <c r="BJ26" s="186"/>
      <c r="BK26" s="186"/>
      <c r="BL26" s="186"/>
      <c r="BM26" s="186"/>
      <c r="BN26" s="186"/>
      <c r="BO26" s="199"/>
      <c r="BP26" s="199"/>
      <c r="BQ26" s="196">
        <v>20</v>
      </c>
      <c r="BR26" s="197"/>
      <c r="BS26" s="979"/>
      <c r="BT26" s="980"/>
      <c r="BU26" s="980"/>
      <c r="BV26" s="980"/>
      <c r="BW26" s="980"/>
      <c r="BX26" s="980"/>
      <c r="BY26" s="980"/>
      <c r="BZ26" s="980"/>
      <c r="CA26" s="980"/>
      <c r="CB26" s="980"/>
      <c r="CC26" s="980"/>
      <c r="CD26" s="980"/>
      <c r="CE26" s="980"/>
      <c r="CF26" s="980"/>
      <c r="CG26" s="981"/>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180"/>
    </row>
    <row r="27" spans="1:131" s="181" customFormat="1" ht="26.25" customHeight="1" thickBot="1" x14ac:dyDescent="0.2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1022"/>
      <c r="AG27" s="970"/>
      <c r="AH27" s="970"/>
      <c r="AI27" s="970"/>
      <c r="AJ27" s="1023"/>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83"/>
      <c r="BJ27" s="186"/>
      <c r="BK27" s="186"/>
      <c r="BL27" s="186"/>
      <c r="BM27" s="186"/>
      <c r="BN27" s="186"/>
      <c r="BO27" s="199"/>
      <c r="BP27" s="199"/>
      <c r="BQ27" s="196">
        <v>21</v>
      </c>
      <c r="BR27" s="197"/>
      <c r="BS27" s="979"/>
      <c r="BT27" s="980"/>
      <c r="BU27" s="980"/>
      <c r="BV27" s="980"/>
      <c r="BW27" s="980"/>
      <c r="BX27" s="980"/>
      <c r="BY27" s="980"/>
      <c r="BZ27" s="980"/>
      <c r="CA27" s="980"/>
      <c r="CB27" s="980"/>
      <c r="CC27" s="980"/>
      <c r="CD27" s="980"/>
      <c r="CE27" s="980"/>
      <c r="CF27" s="980"/>
      <c r="CG27" s="981"/>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180"/>
    </row>
    <row r="28" spans="1:131" s="181" customFormat="1" ht="26.25" customHeight="1" thickTop="1" x14ac:dyDescent="0.2">
      <c r="A28" s="200">
        <v>1</v>
      </c>
      <c r="B28" s="1007" t="s">
        <v>469</v>
      </c>
      <c r="C28" s="1008"/>
      <c r="D28" s="1008"/>
      <c r="E28" s="1008"/>
      <c r="F28" s="1008"/>
      <c r="G28" s="1008"/>
      <c r="H28" s="1008"/>
      <c r="I28" s="1008"/>
      <c r="J28" s="1008"/>
      <c r="K28" s="1008"/>
      <c r="L28" s="1008"/>
      <c r="M28" s="1008"/>
      <c r="N28" s="1008"/>
      <c r="O28" s="1008"/>
      <c r="P28" s="1009"/>
      <c r="Q28" s="1010">
        <v>4819</v>
      </c>
      <c r="R28" s="1011"/>
      <c r="S28" s="1011"/>
      <c r="T28" s="1011"/>
      <c r="U28" s="1011"/>
      <c r="V28" s="1011">
        <v>4686</v>
      </c>
      <c r="W28" s="1011"/>
      <c r="X28" s="1011"/>
      <c r="Y28" s="1011"/>
      <c r="Z28" s="1011"/>
      <c r="AA28" s="1011">
        <v>133</v>
      </c>
      <c r="AB28" s="1011"/>
      <c r="AC28" s="1011"/>
      <c r="AD28" s="1011"/>
      <c r="AE28" s="1012"/>
      <c r="AF28" s="1015">
        <v>133</v>
      </c>
      <c r="AG28" s="1011"/>
      <c r="AH28" s="1011"/>
      <c r="AI28" s="1011"/>
      <c r="AJ28" s="1016"/>
      <c r="AK28" s="1013">
        <v>308</v>
      </c>
      <c r="AL28" s="1014"/>
      <c r="AM28" s="1014"/>
      <c r="AN28" s="1014"/>
      <c r="AO28" s="1014"/>
      <c r="AP28" s="1014">
        <v>142</v>
      </c>
      <c r="AQ28" s="1014"/>
      <c r="AR28" s="1014"/>
      <c r="AS28" s="1014"/>
      <c r="AT28" s="1014"/>
      <c r="AU28" s="1014">
        <v>140</v>
      </c>
      <c r="AV28" s="1014"/>
      <c r="AW28" s="1014"/>
      <c r="AX28" s="1014"/>
      <c r="AY28" s="1014"/>
      <c r="AZ28" s="1014" t="s">
        <v>452</v>
      </c>
      <c r="BA28" s="1014"/>
      <c r="BB28" s="1014"/>
      <c r="BC28" s="1014"/>
      <c r="BD28" s="1014"/>
      <c r="BE28" s="1017"/>
      <c r="BF28" s="1017"/>
      <c r="BG28" s="1017"/>
      <c r="BH28" s="1017"/>
      <c r="BI28" s="1018"/>
      <c r="BJ28" s="186"/>
      <c r="BK28" s="186"/>
      <c r="BL28" s="186"/>
      <c r="BM28" s="186"/>
      <c r="BN28" s="186"/>
      <c r="BO28" s="199"/>
      <c r="BP28" s="199"/>
      <c r="BQ28" s="196">
        <v>22</v>
      </c>
      <c r="BR28" s="197"/>
      <c r="BS28" s="979"/>
      <c r="BT28" s="980"/>
      <c r="BU28" s="980"/>
      <c r="BV28" s="980"/>
      <c r="BW28" s="980"/>
      <c r="BX28" s="980"/>
      <c r="BY28" s="980"/>
      <c r="BZ28" s="980"/>
      <c r="CA28" s="980"/>
      <c r="CB28" s="980"/>
      <c r="CC28" s="980"/>
      <c r="CD28" s="980"/>
      <c r="CE28" s="980"/>
      <c r="CF28" s="980"/>
      <c r="CG28" s="981"/>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180"/>
    </row>
    <row r="29" spans="1:131" s="181" customFormat="1" ht="26.25" customHeight="1" x14ac:dyDescent="0.2">
      <c r="A29" s="200">
        <v>2</v>
      </c>
      <c r="B29" s="990" t="s">
        <v>470</v>
      </c>
      <c r="C29" s="991"/>
      <c r="D29" s="991"/>
      <c r="E29" s="991"/>
      <c r="F29" s="991"/>
      <c r="G29" s="991"/>
      <c r="H29" s="991"/>
      <c r="I29" s="991"/>
      <c r="J29" s="991"/>
      <c r="K29" s="991"/>
      <c r="L29" s="991"/>
      <c r="M29" s="991"/>
      <c r="N29" s="991"/>
      <c r="O29" s="991"/>
      <c r="P29" s="992"/>
      <c r="Q29" s="1004">
        <v>4209</v>
      </c>
      <c r="R29" s="1005"/>
      <c r="S29" s="1005"/>
      <c r="T29" s="1005"/>
      <c r="U29" s="1005"/>
      <c r="V29" s="1005">
        <v>4185</v>
      </c>
      <c r="W29" s="1005"/>
      <c r="X29" s="1005"/>
      <c r="Y29" s="1005"/>
      <c r="Z29" s="1005"/>
      <c r="AA29" s="1005">
        <v>25</v>
      </c>
      <c r="AB29" s="1005"/>
      <c r="AC29" s="1005"/>
      <c r="AD29" s="1005"/>
      <c r="AE29" s="1006"/>
      <c r="AF29" s="995">
        <v>25</v>
      </c>
      <c r="AG29" s="996"/>
      <c r="AH29" s="996"/>
      <c r="AI29" s="996"/>
      <c r="AJ29" s="997"/>
      <c r="AK29" s="926">
        <v>592</v>
      </c>
      <c r="AL29" s="904"/>
      <c r="AM29" s="904"/>
      <c r="AN29" s="904"/>
      <c r="AO29" s="904"/>
      <c r="AP29" s="904" t="s">
        <v>452</v>
      </c>
      <c r="AQ29" s="904"/>
      <c r="AR29" s="904"/>
      <c r="AS29" s="904"/>
      <c r="AT29" s="904"/>
      <c r="AU29" s="904" t="s">
        <v>452</v>
      </c>
      <c r="AV29" s="904"/>
      <c r="AW29" s="904"/>
      <c r="AX29" s="904"/>
      <c r="AY29" s="904"/>
      <c r="AZ29" s="904" t="s">
        <v>452</v>
      </c>
      <c r="BA29" s="904"/>
      <c r="BB29" s="904"/>
      <c r="BC29" s="904"/>
      <c r="BD29" s="904"/>
      <c r="BE29" s="998"/>
      <c r="BF29" s="998"/>
      <c r="BG29" s="998"/>
      <c r="BH29" s="998"/>
      <c r="BI29" s="999"/>
      <c r="BJ29" s="186"/>
      <c r="BK29" s="186"/>
      <c r="BL29" s="186"/>
      <c r="BM29" s="186"/>
      <c r="BN29" s="186"/>
      <c r="BO29" s="199"/>
      <c r="BP29" s="199"/>
      <c r="BQ29" s="196">
        <v>23</v>
      </c>
      <c r="BR29" s="197"/>
      <c r="BS29" s="979"/>
      <c r="BT29" s="980"/>
      <c r="BU29" s="980"/>
      <c r="BV29" s="980"/>
      <c r="BW29" s="980"/>
      <c r="BX29" s="980"/>
      <c r="BY29" s="980"/>
      <c r="BZ29" s="980"/>
      <c r="CA29" s="980"/>
      <c r="CB29" s="980"/>
      <c r="CC29" s="980"/>
      <c r="CD29" s="980"/>
      <c r="CE29" s="980"/>
      <c r="CF29" s="980"/>
      <c r="CG29" s="981"/>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180"/>
    </row>
    <row r="30" spans="1:131" s="181" customFormat="1" ht="26.25" customHeight="1" x14ac:dyDescent="0.2">
      <c r="A30" s="200">
        <v>3</v>
      </c>
      <c r="B30" s="990" t="s">
        <v>471</v>
      </c>
      <c r="C30" s="991"/>
      <c r="D30" s="991"/>
      <c r="E30" s="991"/>
      <c r="F30" s="991"/>
      <c r="G30" s="991"/>
      <c r="H30" s="991"/>
      <c r="I30" s="991"/>
      <c r="J30" s="991"/>
      <c r="K30" s="991"/>
      <c r="L30" s="991"/>
      <c r="M30" s="991"/>
      <c r="N30" s="991"/>
      <c r="O30" s="991"/>
      <c r="P30" s="992"/>
      <c r="Q30" s="1004">
        <v>502</v>
      </c>
      <c r="R30" s="1005"/>
      <c r="S30" s="1005"/>
      <c r="T30" s="1005"/>
      <c r="U30" s="1005"/>
      <c r="V30" s="1005">
        <v>502</v>
      </c>
      <c r="W30" s="1005"/>
      <c r="X30" s="1005"/>
      <c r="Y30" s="1005"/>
      <c r="Z30" s="1005"/>
      <c r="AA30" s="1005" t="s">
        <v>452</v>
      </c>
      <c r="AB30" s="1005"/>
      <c r="AC30" s="1005"/>
      <c r="AD30" s="1005"/>
      <c r="AE30" s="1006"/>
      <c r="AF30" s="995" t="s">
        <v>452</v>
      </c>
      <c r="AG30" s="996"/>
      <c r="AH30" s="996"/>
      <c r="AI30" s="996"/>
      <c r="AJ30" s="997"/>
      <c r="AK30" s="926">
        <v>160</v>
      </c>
      <c r="AL30" s="904"/>
      <c r="AM30" s="904"/>
      <c r="AN30" s="904"/>
      <c r="AO30" s="904"/>
      <c r="AP30" s="904" t="s">
        <v>596</v>
      </c>
      <c r="AQ30" s="904"/>
      <c r="AR30" s="904"/>
      <c r="AS30" s="904"/>
      <c r="AT30" s="904"/>
      <c r="AU30" s="904" t="s">
        <v>452</v>
      </c>
      <c r="AV30" s="904"/>
      <c r="AW30" s="904"/>
      <c r="AX30" s="904"/>
      <c r="AY30" s="904"/>
      <c r="AZ30" s="904" t="s">
        <v>452</v>
      </c>
      <c r="BA30" s="904"/>
      <c r="BB30" s="904"/>
      <c r="BC30" s="904"/>
      <c r="BD30" s="904"/>
      <c r="BE30" s="998"/>
      <c r="BF30" s="998"/>
      <c r="BG30" s="998"/>
      <c r="BH30" s="998"/>
      <c r="BI30" s="999"/>
      <c r="BJ30" s="186"/>
      <c r="BK30" s="186"/>
      <c r="BL30" s="186"/>
      <c r="BM30" s="186"/>
      <c r="BN30" s="186"/>
      <c r="BO30" s="199"/>
      <c r="BP30" s="199"/>
      <c r="BQ30" s="196">
        <v>24</v>
      </c>
      <c r="BR30" s="197"/>
      <c r="BS30" s="979"/>
      <c r="BT30" s="980"/>
      <c r="BU30" s="980"/>
      <c r="BV30" s="980"/>
      <c r="BW30" s="980"/>
      <c r="BX30" s="980"/>
      <c r="BY30" s="980"/>
      <c r="BZ30" s="980"/>
      <c r="CA30" s="980"/>
      <c r="CB30" s="980"/>
      <c r="CC30" s="980"/>
      <c r="CD30" s="980"/>
      <c r="CE30" s="980"/>
      <c r="CF30" s="980"/>
      <c r="CG30" s="981"/>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180"/>
    </row>
    <row r="31" spans="1:131" s="181" customFormat="1" ht="26.25" customHeight="1" x14ac:dyDescent="0.2">
      <c r="A31" s="200">
        <v>4</v>
      </c>
      <c r="B31" s="990" t="s">
        <v>472</v>
      </c>
      <c r="C31" s="991"/>
      <c r="D31" s="991"/>
      <c r="E31" s="991"/>
      <c r="F31" s="991"/>
      <c r="G31" s="991"/>
      <c r="H31" s="991"/>
      <c r="I31" s="991"/>
      <c r="J31" s="991"/>
      <c r="K31" s="991"/>
      <c r="L31" s="991"/>
      <c r="M31" s="991"/>
      <c r="N31" s="991"/>
      <c r="O31" s="991"/>
      <c r="P31" s="992"/>
      <c r="Q31" s="1004">
        <v>497</v>
      </c>
      <c r="R31" s="1005"/>
      <c r="S31" s="1005"/>
      <c r="T31" s="1005"/>
      <c r="U31" s="1005"/>
      <c r="V31" s="1005">
        <v>457</v>
      </c>
      <c r="W31" s="1005"/>
      <c r="X31" s="1005"/>
      <c r="Y31" s="1005"/>
      <c r="Z31" s="1005"/>
      <c r="AA31" s="1005">
        <v>40</v>
      </c>
      <c r="AB31" s="1005"/>
      <c r="AC31" s="1005"/>
      <c r="AD31" s="1005"/>
      <c r="AE31" s="1006"/>
      <c r="AF31" s="995">
        <v>635</v>
      </c>
      <c r="AG31" s="996"/>
      <c r="AH31" s="996"/>
      <c r="AI31" s="996"/>
      <c r="AJ31" s="997"/>
      <c r="AK31" s="926">
        <v>50</v>
      </c>
      <c r="AL31" s="904"/>
      <c r="AM31" s="904"/>
      <c r="AN31" s="904"/>
      <c r="AO31" s="904"/>
      <c r="AP31" s="904">
        <v>3212</v>
      </c>
      <c r="AQ31" s="904"/>
      <c r="AR31" s="904"/>
      <c r="AS31" s="904"/>
      <c r="AT31" s="904"/>
      <c r="AU31" s="904">
        <v>729</v>
      </c>
      <c r="AV31" s="904"/>
      <c r="AW31" s="904"/>
      <c r="AX31" s="904"/>
      <c r="AY31" s="904"/>
      <c r="AZ31" s="904" t="s">
        <v>596</v>
      </c>
      <c r="BA31" s="904"/>
      <c r="BB31" s="904"/>
      <c r="BC31" s="904"/>
      <c r="BD31" s="904"/>
      <c r="BE31" s="998" t="s">
        <v>473</v>
      </c>
      <c r="BF31" s="998"/>
      <c r="BG31" s="998"/>
      <c r="BH31" s="998"/>
      <c r="BI31" s="999"/>
      <c r="BJ31" s="186"/>
      <c r="BK31" s="186"/>
      <c r="BL31" s="186"/>
      <c r="BM31" s="186"/>
      <c r="BN31" s="186"/>
      <c r="BO31" s="199"/>
      <c r="BP31" s="199"/>
      <c r="BQ31" s="196">
        <v>25</v>
      </c>
      <c r="BR31" s="197"/>
      <c r="BS31" s="979"/>
      <c r="BT31" s="980"/>
      <c r="BU31" s="980"/>
      <c r="BV31" s="980"/>
      <c r="BW31" s="980"/>
      <c r="BX31" s="980"/>
      <c r="BY31" s="980"/>
      <c r="BZ31" s="980"/>
      <c r="CA31" s="980"/>
      <c r="CB31" s="980"/>
      <c r="CC31" s="980"/>
      <c r="CD31" s="980"/>
      <c r="CE31" s="980"/>
      <c r="CF31" s="980"/>
      <c r="CG31" s="981"/>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180"/>
    </row>
    <row r="32" spans="1:131" s="181" customFormat="1" ht="26.25" customHeight="1" x14ac:dyDescent="0.2">
      <c r="A32" s="200">
        <v>5</v>
      </c>
      <c r="B32" s="990" t="s">
        <v>474</v>
      </c>
      <c r="C32" s="991"/>
      <c r="D32" s="991"/>
      <c r="E32" s="991"/>
      <c r="F32" s="991"/>
      <c r="G32" s="991"/>
      <c r="H32" s="991"/>
      <c r="I32" s="991"/>
      <c r="J32" s="991"/>
      <c r="K32" s="991"/>
      <c r="L32" s="991"/>
      <c r="M32" s="991"/>
      <c r="N32" s="991"/>
      <c r="O32" s="991"/>
      <c r="P32" s="992"/>
      <c r="Q32" s="1004">
        <v>2564</v>
      </c>
      <c r="R32" s="1005"/>
      <c r="S32" s="1005"/>
      <c r="T32" s="1005"/>
      <c r="U32" s="1005"/>
      <c r="V32" s="1005">
        <v>2563</v>
      </c>
      <c r="W32" s="1005"/>
      <c r="X32" s="1005"/>
      <c r="Y32" s="1005"/>
      <c r="Z32" s="1005"/>
      <c r="AA32" s="1005">
        <v>1</v>
      </c>
      <c r="AB32" s="1005"/>
      <c r="AC32" s="1005"/>
      <c r="AD32" s="1005"/>
      <c r="AE32" s="1006"/>
      <c r="AF32" s="995">
        <v>991</v>
      </c>
      <c r="AG32" s="996"/>
      <c r="AH32" s="996"/>
      <c r="AI32" s="996"/>
      <c r="AJ32" s="997"/>
      <c r="AK32" s="926">
        <v>499</v>
      </c>
      <c r="AL32" s="904"/>
      <c r="AM32" s="904"/>
      <c r="AN32" s="904"/>
      <c r="AO32" s="904"/>
      <c r="AP32" s="904">
        <v>3716</v>
      </c>
      <c r="AQ32" s="904"/>
      <c r="AR32" s="904"/>
      <c r="AS32" s="904"/>
      <c r="AT32" s="904"/>
      <c r="AU32" s="904">
        <v>2691</v>
      </c>
      <c r="AV32" s="904"/>
      <c r="AW32" s="904"/>
      <c r="AX32" s="904"/>
      <c r="AY32" s="904"/>
      <c r="AZ32" s="904" t="s">
        <v>452</v>
      </c>
      <c r="BA32" s="904"/>
      <c r="BB32" s="904"/>
      <c r="BC32" s="904"/>
      <c r="BD32" s="904"/>
      <c r="BE32" s="998" t="s">
        <v>473</v>
      </c>
      <c r="BF32" s="998"/>
      <c r="BG32" s="998"/>
      <c r="BH32" s="998"/>
      <c r="BI32" s="999"/>
      <c r="BJ32" s="186"/>
      <c r="BK32" s="186"/>
      <c r="BL32" s="186"/>
      <c r="BM32" s="186"/>
      <c r="BN32" s="186"/>
      <c r="BO32" s="199"/>
      <c r="BP32" s="199"/>
      <c r="BQ32" s="196">
        <v>26</v>
      </c>
      <c r="BR32" s="197"/>
      <c r="BS32" s="979"/>
      <c r="BT32" s="980"/>
      <c r="BU32" s="980"/>
      <c r="BV32" s="980"/>
      <c r="BW32" s="980"/>
      <c r="BX32" s="980"/>
      <c r="BY32" s="980"/>
      <c r="BZ32" s="980"/>
      <c r="CA32" s="980"/>
      <c r="CB32" s="980"/>
      <c r="CC32" s="980"/>
      <c r="CD32" s="980"/>
      <c r="CE32" s="980"/>
      <c r="CF32" s="980"/>
      <c r="CG32" s="981"/>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180"/>
    </row>
    <row r="33" spans="1:131" s="181" customFormat="1" ht="26.25" customHeight="1" x14ac:dyDescent="0.2">
      <c r="A33" s="200">
        <v>6</v>
      </c>
      <c r="B33" s="990" t="s">
        <v>475</v>
      </c>
      <c r="C33" s="991"/>
      <c r="D33" s="991"/>
      <c r="E33" s="991"/>
      <c r="F33" s="991"/>
      <c r="G33" s="991"/>
      <c r="H33" s="991"/>
      <c r="I33" s="991"/>
      <c r="J33" s="991"/>
      <c r="K33" s="991"/>
      <c r="L33" s="991"/>
      <c r="M33" s="991"/>
      <c r="N33" s="991"/>
      <c r="O33" s="991"/>
      <c r="P33" s="992"/>
      <c r="Q33" s="1004">
        <v>26</v>
      </c>
      <c r="R33" s="1005"/>
      <c r="S33" s="1005"/>
      <c r="T33" s="1005"/>
      <c r="U33" s="1005"/>
      <c r="V33" s="1005">
        <v>14</v>
      </c>
      <c r="W33" s="1005"/>
      <c r="X33" s="1005"/>
      <c r="Y33" s="1005"/>
      <c r="Z33" s="1005"/>
      <c r="AA33" s="1005">
        <v>12</v>
      </c>
      <c r="AB33" s="1005"/>
      <c r="AC33" s="1005"/>
      <c r="AD33" s="1005"/>
      <c r="AE33" s="1006"/>
      <c r="AF33" s="995">
        <v>54</v>
      </c>
      <c r="AG33" s="996"/>
      <c r="AH33" s="996"/>
      <c r="AI33" s="996"/>
      <c r="AJ33" s="997"/>
      <c r="AK33" s="926" t="s">
        <v>596</v>
      </c>
      <c r="AL33" s="904"/>
      <c r="AM33" s="904"/>
      <c r="AN33" s="904"/>
      <c r="AO33" s="904"/>
      <c r="AP33" s="904">
        <v>41</v>
      </c>
      <c r="AQ33" s="904"/>
      <c r="AR33" s="904"/>
      <c r="AS33" s="904"/>
      <c r="AT33" s="904"/>
      <c r="AU33" s="904" t="s">
        <v>596</v>
      </c>
      <c r="AV33" s="904"/>
      <c r="AW33" s="904"/>
      <c r="AX33" s="904"/>
      <c r="AY33" s="904"/>
      <c r="AZ33" s="904" t="s">
        <v>452</v>
      </c>
      <c r="BA33" s="904"/>
      <c r="BB33" s="904"/>
      <c r="BC33" s="904"/>
      <c r="BD33" s="904"/>
      <c r="BE33" s="998" t="s">
        <v>473</v>
      </c>
      <c r="BF33" s="998"/>
      <c r="BG33" s="998"/>
      <c r="BH33" s="998"/>
      <c r="BI33" s="999"/>
      <c r="BJ33" s="186"/>
      <c r="BK33" s="186"/>
      <c r="BL33" s="186"/>
      <c r="BM33" s="186"/>
      <c r="BN33" s="186"/>
      <c r="BO33" s="199"/>
      <c r="BP33" s="199"/>
      <c r="BQ33" s="196">
        <v>27</v>
      </c>
      <c r="BR33" s="197"/>
      <c r="BS33" s="979"/>
      <c r="BT33" s="980"/>
      <c r="BU33" s="980"/>
      <c r="BV33" s="980"/>
      <c r="BW33" s="980"/>
      <c r="BX33" s="980"/>
      <c r="BY33" s="980"/>
      <c r="BZ33" s="980"/>
      <c r="CA33" s="980"/>
      <c r="CB33" s="980"/>
      <c r="CC33" s="980"/>
      <c r="CD33" s="980"/>
      <c r="CE33" s="980"/>
      <c r="CF33" s="980"/>
      <c r="CG33" s="981"/>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180"/>
    </row>
    <row r="34" spans="1:131" s="181" customFormat="1" ht="26.25" customHeight="1" x14ac:dyDescent="0.2">
      <c r="A34" s="200">
        <v>7</v>
      </c>
      <c r="B34" s="990" t="s">
        <v>476</v>
      </c>
      <c r="C34" s="991"/>
      <c r="D34" s="991"/>
      <c r="E34" s="991"/>
      <c r="F34" s="991"/>
      <c r="G34" s="991"/>
      <c r="H34" s="991"/>
      <c r="I34" s="991"/>
      <c r="J34" s="991"/>
      <c r="K34" s="991"/>
      <c r="L34" s="991"/>
      <c r="M34" s="991"/>
      <c r="N34" s="991"/>
      <c r="O34" s="991"/>
      <c r="P34" s="992"/>
      <c r="Q34" s="1004">
        <v>388</v>
      </c>
      <c r="R34" s="1005"/>
      <c r="S34" s="1005"/>
      <c r="T34" s="1005"/>
      <c r="U34" s="1005"/>
      <c r="V34" s="1005">
        <v>343</v>
      </c>
      <c r="W34" s="1005"/>
      <c r="X34" s="1005"/>
      <c r="Y34" s="1005"/>
      <c r="Z34" s="1005"/>
      <c r="AA34" s="1005">
        <v>45</v>
      </c>
      <c r="AB34" s="1005"/>
      <c r="AC34" s="1005"/>
      <c r="AD34" s="1005"/>
      <c r="AE34" s="1006"/>
      <c r="AF34" s="995">
        <v>45</v>
      </c>
      <c r="AG34" s="996"/>
      <c r="AH34" s="996"/>
      <c r="AI34" s="996"/>
      <c r="AJ34" s="997"/>
      <c r="AK34" s="926">
        <v>201</v>
      </c>
      <c r="AL34" s="904"/>
      <c r="AM34" s="904"/>
      <c r="AN34" s="904"/>
      <c r="AO34" s="904"/>
      <c r="AP34" s="904">
        <v>2344</v>
      </c>
      <c r="AQ34" s="904"/>
      <c r="AR34" s="904"/>
      <c r="AS34" s="904"/>
      <c r="AT34" s="904"/>
      <c r="AU34" s="904">
        <v>1765</v>
      </c>
      <c r="AV34" s="904"/>
      <c r="AW34" s="904"/>
      <c r="AX34" s="904"/>
      <c r="AY34" s="904"/>
      <c r="AZ34" s="904" t="s">
        <v>452</v>
      </c>
      <c r="BA34" s="904"/>
      <c r="BB34" s="904"/>
      <c r="BC34" s="904"/>
      <c r="BD34" s="904"/>
      <c r="BE34" s="998" t="s">
        <v>477</v>
      </c>
      <c r="BF34" s="998"/>
      <c r="BG34" s="998"/>
      <c r="BH34" s="998"/>
      <c r="BI34" s="999"/>
      <c r="BJ34" s="186"/>
      <c r="BK34" s="186"/>
      <c r="BL34" s="186"/>
      <c r="BM34" s="186"/>
      <c r="BN34" s="186"/>
      <c r="BO34" s="199"/>
      <c r="BP34" s="199"/>
      <c r="BQ34" s="196">
        <v>28</v>
      </c>
      <c r="BR34" s="197"/>
      <c r="BS34" s="979"/>
      <c r="BT34" s="980"/>
      <c r="BU34" s="980"/>
      <c r="BV34" s="980"/>
      <c r="BW34" s="980"/>
      <c r="BX34" s="980"/>
      <c r="BY34" s="980"/>
      <c r="BZ34" s="980"/>
      <c r="CA34" s="980"/>
      <c r="CB34" s="980"/>
      <c r="CC34" s="980"/>
      <c r="CD34" s="980"/>
      <c r="CE34" s="980"/>
      <c r="CF34" s="980"/>
      <c r="CG34" s="981"/>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180"/>
    </row>
    <row r="35" spans="1:131" s="181" customFormat="1" ht="26.25" customHeight="1" x14ac:dyDescent="0.2">
      <c r="A35" s="200">
        <v>8</v>
      </c>
      <c r="B35" s="990" t="s">
        <v>478</v>
      </c>
      <c r="C35" s="991"/>
      <c r="D35" s="991"/>
      <c r="E35" s="991"/>
      <c r="F35" s="991"/>
      <c r="G35" s="991"/>
      <c r="H35" s="991"/>
      <c r="I35" s="991"/>
      <c r="J35" s="991"/>
      <c r="K35" s="991"/>
      <c r="L35" s="991"/>
      <c r="M35" s="991"/>
      <c r="N35" s="991"/>
      <c r="O35" s="991"/>
      <c r="P35" s="992"/>
      <c r="Q35" s="1004">
        <v>1</v>
      </c>
      <c r="R35" s="1005"/>
      <c r="S35" s="1005"/>
      <c r="T35" s="1005"/>
      <c r="U35" s="1005"/>
      <c r="V35" s="1005">
        <v>1</v>
      </c>
      <c r="W35" s="1005"/>
      <c r="X35" s="1005"/>
      <c r="Y35" s="1005"/>
      <c r="Z35" s="1005"/>
      <c r="AA35" s="1005" t="s">
        <v>596</v>
      </c>
      <c r="AB35" s="1005"/>
      <c r="AC35" s="1005"/>
      <c r="AD35" s="1005"/>
      <c r="AE35" s="1006"/>
      <c r="AF35" s="995" t="s">
        <v>452</v>
      </c>
      <c r="AG35" s="996"/>
      <c r="AH35" s="996"/>
      <c r="AI35" s="996"/>
      <c r="AJ35" s="997"/>
      <c r="AK35" s="926">
        <v>1</v>
      </c>
      <c r="AL35" s="904"/>
      <c r="AM35" s="904"/>
      <c r="AN35" s="904"/>
      <c r="AO35" s="904"/>
      <c r="AP35" s="904" t="s">
        <v>452</v>
      </c>
      <c r="AQ35" s="904"/>
      <c r="AR35" s="904"/>
      <c r="AS35" s="904"/>
      <c r="AT35" s="904"/>
      <c r="AU35" s="904" t="s">
        <v>452</v>
      </c>
      <c r="AV35" s="904"/>
      <c r="AW35" s="904"/>
      <c r="AX35" s="904"/>
      <c r="AY35" s="904"/>
      <c r="AZ35" s="904" t="s">
        <v>596</v>
      </c>
      <c r="BA35" s="904"/>
      <c r="BB35" s="904"/>
      <c r="BC35" s="904"/>
      <c r="BD35" s="904"/>
      <c r="BE35" s="998" t="s">
        <v>477</v>
      </c>
      <c r="BF35" s="998"/>
      <c r="BG35" s="998"/>
      <c r="BH35" s="998"/>
      <c r="BI35" s="999"/>
      <c r="BJ35" s="186"/>
      <c r="BK35" s="186"/>
      <c r="BL35" s="186"/>
      <c r="BM35" s="186"/>
      <c r="BN35" s="186"/>
      <c r="BO35" s="199"/>
      <c r="BP35" s="199"/>
      <c r="BQ35" s="196">
        <v>29</v>
      </c>
      <c r="BR35" s="197"/>
      <c r="BS35" s="979"/>
      <c r="BT35" s="980"/>
      <c r="BU35" s="980"/>
      <c r="BV35" s="980"/>
      <c r="BW35" s="980"/>
      <c r="BX35" s="980"/>
      <c r="BY35" s="980"/>
      <c r="BZ35" s="980"/>
      <c r="CA35" s="980"/>
      <c r="CB35" s="980"/>
      <c r="CC35" s="980"/>
      <c r="CD35" s="980"/>
      <c r="CE35" s="980"/>
      <c r="CF35" s="980"/>
      <c r="CG35" s="981"/>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180"/>
    </row>
    <row r="36" spans="1:131" s="181" customFormat="1" ht="26.25" customHeight="1" x14ac:dyDescent="0.2">
      <c r="A36" s="200">
        <v>9</v>
      </c>
      <c r="B36" s="990" t="s">
        <v>479</v>
      </c>
      <c r="C36" s="991"/>
      <c r="D36" s="991"/>
      <c r="E36" s="991"/>
      <c r="F36" s="991"/>
      <c r="G36" s="991"/>
      <c r="H36" s="991"/>
      <c r="I36" s="991"/>
      <c r="J36" s="991"/>
      <c r="K36" s="991"/>
      <c r="L36" s="991"/>
      <c r="M36" s="991"/>
      <c r="N36" s="991"/>
      <c r="O36" s="991"/>
      <c r="P36" s="992"/>
      <c r="Q36" s="1004">
        <v>2406</v>
      </c>
      <c r="R36" s="1005"/>
      <c r="S36" s="1005"/>
      <c r="T36" s="1005"/>
      <c r="U36" s="1005"/>
      <c r="V36" s="1005">
        <v>2406</v>
      </c>
      <c r="W36" s="1005"/>
      <c r="X36" s="1005"/>
      <c r="Y36" s="1005"/>
      <c r="Z36" s="1005"/>
      <c r="AA36" s="1005" t="s">
        <v>596</v>
      </c>
      <c r="AB36" s="1005"/>
      <c r="AC36" s="1005"/>
      <c r="AD36" s="1005"/>
      <c r="AE36" s="1006"/>
      <c r="AF36" s="995" t="s">
        <v>452</v>
      </c>
      <c r="AG36" s="996"/>
      <c r="AH36" s="996"/>
      <c r="AI36" s="996"/>
      <c r="AJ36" s="997"/>
      <c r="AK36" s="926">
        <v>965</v>
      </c>
      <c r="AL36" s="904"/>
      <c r="AM36" s="904"/>
      <c r="AN36" s="904"/>
      <c r="AO36" s="904"/>
      <c r="AP36" s="904">
        <v>13206</v>
      </c>
      <c r="AQ36" s="904"/>
      <c r="AR36" s="904"/>
      <c r="AS36" s="904"/>
      <c r="AT36" s="904"/>
      <c r="AU36" s="904">
        <v>12982</v>
      </c>
      <c r="AV36" s="904"/>
      <c r="AW36" s="904"/>
      <c r="AX36" s="904"/>
      <c r="AY36" s="904"/>
      <c r="AZ36" s="904" t="s">
        <v>452</v>
      </c>
      <c r="BA36" s="904"/>
      <c r="BB36" s="904"/>
      <c r="BC36" s="904"/>
      <c r="BD36" s="904"/>
      <c r="BE36" s="998" t="s">
        <v>477</v>
      </c>
      <c r="BF36" s="998"/>
      <c r="BG36" s="998"/>
      <c r="BH36" s="998"/>
      <c r="BI36" s="999"/>
      <c r="BJ36" s="186"/>
      <c r="BK36" s="186"/>
      <c r="BL36" s="186"/>
      <c r="BM36" s="186"/>
      <c r="BN36" s="186"/>
      <c r="BO36" s="199"/>
      <c r="BP36" s="199"/>
      <c r="BQ36" s="196">
        <v>30</v>
      </c>
      <c r="BR36" s="197"/>
      <c r="BS36" s="979"/>
      <c r="BT36" s="980"/>
      <c r="BU36" s="980"/>
      <c r="BV36" s="980"/>
      <c r="BW36" s="980"/>
      <c r="BX36" s="980"/>
      <c r="BY36" s="980"/>
      <c r="BZ36" s="980"/>
      <c r="CA36" s="980"/>
      <c r="CB36" s="980"/>
      <c r="CC36" s="980"/>
      <c r="CD36" s="980"/>
      <c r="CE36" s="980"/>
      <c r="CF36" s="980"/>
      <c r="CG36" s="981"/>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180"/>
    </row>
    <row r="37" spans="1:131" s="181" customFormat="1" ht="26.25" customHeight="1" x14ac:dyDescent="0.2">
      <c r="A37" s="200">
        <v>10</v>
      </c>
      <c r="B37" s="990"/>
      <c r="C37" s="991"/>
      <c r="D37" s="991"/>
      <c r="E37" s="991"/>
      <c r="F37" s="991"/>
      <c r="G37" s="991"/>
      <c r="H37" s="991"/>
      <c r="I37" s="991"/>
      <c r="J37" s="991"/>
      <c r="K37" s="991"/>
      <c r="L37" s="991"/>
      <c r="M37" s="991"/>
      <c r="N37" s="991"/>
      <c r="O37" s="991"/>
      <c r="P37" s="992"/>
      <c r="Q37" s="1004"/>
      <c r="R37" s="1005"/>
      <c r="S37" s="1005"/>
      <c r="T37" s="1005"/>
      <c r="U37" s="1005"/>
      <c r="V37" s="1005"/>
      <c r="W37" s="1005"/>
      <c r="X37" s="1005"/>
      <c r="Y37" s="1005"/>
      <c r="Z37" s="1005"/>
      <c r="AA37" s="1005"/>
      <c r="AB37" s="1005"/>
      <c r="AC37" s="1005"/>
      <c r="AD37" s="1005"/>
      <c r="AE37" s="1006"/>
      <c r="AF37" s="995"/>
      <c r="AG37" s="996"/>
      <c r="AH37" s="996"/>
      <c r="AI37" s="996"/>
      <c r="AJ37" s="997"/>
      <c r="AK37" s="926"/>
      <c r="AL37" s="904"/>
      <c r="AM37" s="904"/>
      <c r="AN37" s="904"/>
      <c r="AO37" s="904"/>
      <c r="AP37" s="904"/>
      <c r="AQ37" s="904"/>
      <c r="AR37" s="904"/>
      <c r="AS37" s="904"/>
      <c r="AT37" s="904"/>
      <c r="AU37" s="904"/>
      <c r="AV37" s="904"/>
      <c r="AW37" s="904"/>
      <c r="AX37" s="904"/>
      <c r="AY37" s="904"/>
      <c r="AZ37" s="904"/>
      <c r="BA37" s="904"/>
      <c r="BB37" s="904"/>
      <c r="BC37" s="904"/>
      <c r="BD37" s="904"/>
      <c r="BE37" s="998"/>
      <c r="BF37" s="998"/>
      <c r="BG37" s="998"/>
      <c r="BH37" s="998"/>
      <c r="BI37" s="999"/>
      <c r="BJ37" s="186"/>
      <c r="BK37" s="186"/>
      <c r="BL37" s="186"/>
      <c r="BM37" s="186"/>
      <c r="BN37" s="186"/>
      <c r="BO37" s="199"/>
      <c r="BP37" s="199"/>
      <c r="BQ37" s="196">
        <v>31</v>
      </c>
      <c r="BR37" s="197"/>
      <c r="BS37" s="979"/>
      <c r="BT37" s="980"/>
      <c r="BU37" s="980"/>
      <c r="BV37" s="980"/>
      <c r="BW37" s="980"/>
      <c r="BX37" s="980"/>
      <c r="BY37" s="980"/>
      <c r="BZ37" s="980"/>
      <c r="CA37" s="980"/>
      <c r="CB37" s="980"/>
      <c r="CC37" s="980"/>
      <c r="CD37" s="980"/>
      <c r="CE37" s="980"/>
      <c r="CF37" s="980"/>
      <c r="CG37" s="981"/>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180"/>
    </row>
    <row r="38" spans="1:131" s="181" customFormat="1" ht="26.25" customHeight="1" x14ac:dyDescent="0.2">
      <c r="A38" s="200">
        <v>11</v>
      </c>
      <c r="B38" s="990"/>
      <c r="C38" s="991"/>
      <c r="D38" s="991"/>
      <c r="E38" s="991"/>
      <c r="F38" s="991"/>
      <c r="G38" s="991"/>
      <c r="H38" s="991"/>
      <c r="I38" s="991"/>
      <c r="J38" s="991"/>
      <c r="K38" s="991"/>
      <c r="L38" s="991"/>
      <c r="M38" s="991"/>
      <c r="N38" s="991"/>
      <c r="O38" s="991"/>
      <c r="P38" s="992"/>
      <c r="Q38" s="1004"/>
      <c r="R38" s="1005"/>
      <c r="S38" s="1005"/>
      <c r="T38" s="1005"/>
      <c r="U38" s="1005"/>
      <c r="V38" s="1005"/>
      <c r="W38" s="1005"/>
      <c r="X38" s="1005"/>
      <c r="Y38" s="1005"/>
      <c r="Z38" s="1005"/>
      <c r="AA38" s="1005"/>
      <c r="AB38" s="1005"/>
      <c r="AC38" s="1005"/>
      <c r="AD38" s="1005"/>
      <c r="AE38" s="1006"/>
      <c r="AF38" s="995"/>
      <c r="AG38" s="996"/>
      <c r="AH38" s="996"/>
      <c r="AI38" s="996"/>
      <c r="AJ38" s="997"/>
      <c r="AK38" s="926"/>
      <c r="AL38" s="904"/>
      <c r="AM38" s="904"/>
      <c r="AN38" s="904"/>
      <c r="AO38" s="904"/>
      <c r="AP38" s="904"/>
      <c r="AQ38" s="904"/>
      <c r="AR38" s="904"/>
      <c r="AS38" s="904"/>
      <c r="AT38" s="904"/>
      <c r="AU38" s="904"/>
      <c r="AV38" s="904"/>
      <c r="AW38" s="904"/>
      <c r="AX38" s="904"/>
      <c r="AY38" s="904"/>
      <c r="AZ38" s="904"/>
      <c r="BA38" s="904"/>
      <c r="BB38" s="904"/>
      <c r="BC38" s="904"/>
      <c r="BD38" s="904"/>
      <c r="BE38" s="998"/>
      <c r="BF38" s="998"/>
      <c r="BG38" s="998"/>
      <c r="BH38" s="998"/>
      <c r="BI38" s="999"/>
      <c r="BJ38" s="186"/>
      <c r="BK38" s="186"/>
      <c r="BL38" s="186"/>
      <c r="BM38" s="186"/>
      <c r="BN38" s="186"/>
      <c r="BO38" s="199"/>
      <c r="BP38" s="199"/>
      <c r="BQ38" s="196">
        <v>32</v>
      </c>
      <c r="BR38" s="197"/>
      <c r="BS38" s="979"/>
      <c r="BT38" s="980"/>
      <c r="BU38" s="980"/>
      <c r="BV38" s="980"/>
      <c r="BW38" s="980"/>
      <c r="BX38" s="980"/>
      <c r="BY38" s="980"/>
      <c r="BZ38" s="980"/>
      <c r="CA38" s="980"/>
      <c r="CB38" s="980"/>
      <c r="CC38" s="980"/>
      <c r="CD38" s="980"/>
      <c r="CE38" s="980"/>
      <c r="CF38" s="980"/>
      <c r="CG38" s="981"/>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180"/>
    </row>
    <row r="39" spans="1:131" s="181" customFormat="1" ht="26.25" customHeight="1" x14ac:dyDescent="0.2">
      <c r="A39" s="200">
        <v>12</v>
      </c>
      <c r="B39" s="990"/>
      <c r="C39" s="991"/>
      <c r="D39" s="991"/>
      <c r="E39" s="991"/>
      <c r="F39" s="991"/>
      <c r="G39" s="991"/>
      <c r="H39" s="991"/>
      <c r="I39" s="991"/>
      <c r="J39" s="991"/>
      <c r="K39" s="991"/>
      <c r="L39" s="991"/>
      <c r="M39" s="991"/>
      <c r="N39" s="991"/>
      <c r="O39" s="991"/>
      <c r="P39" s="992"/>
      <c r="Q39" s="1004"/>
      <c r="R39" s="1005"/>
      <c r="S39" s="1005"/>
      <c r="T39" s="1005"/>
      <c r="U39" s="1005"/>
      <c r="V39" s="1005"/>
      <c r="W39" s="1005"/>
      <c r="X39" s="1005"/>
      <c r="Y39" s="1005"/>
      <c r="Z39" s="1005"/>
      <c r="AA39" s="1005"/>
      <c r="AB39" s="1005"/>
      <c r="AC39" s="1005"/>
      <c r="AD39" s="1005"/>
      <c r="AE39" s="1006"/>
      <c r="AF39" s="995"/>
      <c r="AG39" s="996"/>
      <c r="AH39" s="996"/>
      <c r="AI39" s="996"/>
      <c r="AJ39" s="997"/>
      <c r="AK39" s="926"/>
      <c r="AL39" s="904"/>
      <c r="AM39" s="904"/>
      <c r="AN39" s="904"/>
      <c r="AO39" s="904"/>
      <c r="AP39" s="904"/>
      <c r="AQ39" s="904"/>
      <c r="AR39" s="904"/>
      <c r="AS39" s="904"/>
      <c r="AT39" s="904"/>
      <c r="AU39" s="904"/>
      <c r="AV39" s="904"/>
      <c r="AW39" s="904"/>
      <c r="AX39" s="904"/>
      <c r="AY39" s="904"/>
      <c r="AZ39" s="904"/>
      <c r="BA39" s="904"/>
      <c r="BB39" s="904"/>
      <c r="BC39" s="904"/>
      <c r="BD39" s="904"/>
      <c r="BE39" s="998"/>
      <c r="BF39" s="998"/>
      <c r="BG39" s="998"/>
      <c r="BH39" s="998"/>
      <c r="BI39" s="999"/>
      <c r="BJ39" s="186"/>
      <c r="BK39" s="186"/>
      <c r="BL39" s="186"/>
      <c r="BM39" s="186"/>
      <c r="BN39" s="186"/>
      <c r="BO39" s="199"/>
      <c r="BP39" s="199"/>
      <c r="BQ39" s="196">
        <v>33</v>
      </c>
      <c r="BR39" s="197"/>
      <c r="BS39" s="979"/>
      <c r="BT39" s="980"/>
      <c r="BU39" s="980"/>
      <c r="BV39" s="980"/>
      <c r="BW39" s="980"/>
      <c r="BX39" s="980"/>
      <c r="BY39" s="980"/>
      <c r="BZ39" s="980"/>
      <c r="CA39" s="980"/>
      <c r="CB39" s="980"/>
      <c r="CC39" s="980"/>
      <c r="CD39" s="980"/>
      <c r="CE39" s="980"/>
      <c r="CF39" s="980"/>
      <c r="CG39" s="981"/>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180"/>
    </row>
    <row r="40" spans="1:131" s="181" customFormat="1" ht="26.25" customHeight="1" x14ac:dyDescent="0.2">
      <c r="A40" s="195">
        <v>13</v>
      </c>
      <c r="B40" s="990"/>
      <c r="C40" s="991"/>
      <c r="D40" s="991"/>
      <c r="E40" s="991"/>
      <c r="F40" s="991"/>
      <c r="G40" s="991"/>
      <c r="H40" s="991"/>
      <c r="I40" s="991"/>
      <c r="J40" s="991"/>
      <c r="K40" s="991"/>
      <c r="L40" s="991"/>
      <c r="M40" s="991"/>
      <c r="N40" s="991"/>
      <c r="O40" s="991"/>
      <c r="P40" s="992"/>
      <c r="Q40" s="1004"/>
      <c r="R40" s="1005"/>
      <c r="S40" s="1005"/>
      <c r="T40" s="1005"/>
      <c r="U40" s="1005"/>
      <c r="V40" s="1005"/>
      <c r="W40" s="1005"/>
      <c r="X40" s="1005"/>
      <c r="Y40" s="1005"/>
      <c r="Z40" s="1005"/>
      <c r="AA40" s="1005"/>
      <c r="AB40" s="1005"/>
      <c r="AC40" s="1005"/>
      <c r="AD40" s="1005"/>
      <c r="AE40" s="1006"/>
      <c r="AF40" s="995"/>
      <c r="AG40" s="996"/>
      <c r="AH40" s="996"/>
      <c r="AI40" s="996"/>
      <c r="AJ40" s="997"/>
      <c r="AK40" s="926"/>
      <c r="AL40" s="904"/>
      <c r="AM40" s="904"/>
      <c r="AN40" s="904"/>
      <c r="AO40" s="904"/>
      <c r="AP40" s="904"/>
      <c r="AQ40" s="904"/>
      <c r="AR40" s="904"/>
      <c r="AS40" s="904"/>
      <c r="AT40" s="904"/>
      <c r="AU40" s="904"/>
      <c r="AV40" s="904"/>
      <c r="AW40" s="904"/>
      <c r="AX40" s="904"/>
      <c r="AY40" s="904"/>
      <c r="AZ40" s="904"/>
      <c r="BA40" s="904"/>
      <c r="BB40" s="904"/>
      <c r="BC40" s="904"/>
      <c r="BD40" s="904"/>
      <c r="BE40" s="998"/>
      <c r="BF40" s="998"/>
      <c r="BG40" s="998"/>
      <c r="BH40" s="998"/>
      <c r="BI40" s="999"/>
      <c r="BJ40" s="186"/>
      <c r="BK40" s="186"/>
      <c r="BL40" s="186"/>
      <c r="BM40" s="186"/>
      <c r="BN40" s="186"/>
      <c r="BO40" s="199"/>
      <c r="BP40" s="199"/>
      <c r="BQ40" s="196">
        <v>34</v>
      </c>
      <c r="BR40" s="197"/>
      <c r="BS40" s="979"/>
      <c r="BT40" s="980"/>
      <c r="BU40" s="980"/>
      <c r="BV40" s="980"/>
      <c r="BW40" s="980"/>
      <c r="BX40" s="980"/>
      <c r="BY40" s="980"/>
      <c r="BZ40" s="980"/>
      <c r="CA40" s="980"/>
      <c r="CB40" s="980"/>
      <c r="CC40" s="980"/>
      <c r="CD40" s="980"/>
      <c r="CE40" s="980"/>
      <c r="CF40" s="980"/>
      <c r="CG40" s="981"/>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180"/>
    </row>
    <row r="41" spans="1:131" s="181" customFormat="1" ht="26.25" customHeight="1" x14ac:dyDescent="0.2">
      <c r="A41" s="195">
        <v>14</v>
      </c>
      <c r="B41" s="990"/>
      <c r="C41" s="991"/>
      <c r="D41" s="991"/>
      <c r="E41" s="991"/>
      <c r="F41" s="991"/>
      <c r="G41" s="991"/>
      <c r="H41" s="991"/>
      <c r="I41" s="991"/>
      <c r="J41" s="991"/>
      <c r="K41" s="991"/>
      <c r="L41" s="991"/>
      <c r="M41" s="991"/>
      <c r="N41" s="991"/>
      <c r="O41" s="991"/>
      <c r="P41" s="992"/>
      <c r="Q41" s="1004"/>
      <c r="R41" s="1005"/>
      <c r="S41" s="1005"/>
      <c r="T41" s="1005"/>
      <c r="U41" s="1005"/>
      <c r="V41" s="1005"/>
      <c r="W41" s="1005"/>
      <c r="X41" s="1005"/>
      <c r="Y41" s="1005"/>
      <c r="Z41" s="1005"/>
      <c r="AA41" s="1005"/>
      <c r="AB41" s="1005"/>
      <c r="AC41" s="1005"/>
      <c r="AD41" s="1005"/>
      <c r="AE41" s="1006"/>
      <c r="AF41" s="995"/>
      <c r="AG41" s="996"/>
      <c r="AH41" s="996"/>
      <c r="AI41" s="996"/>
      <c r="AJ41" s="997"/>
      <c r="AK41" s="926"/>
      <c r="AL41" s="904"/>
      <c r="AM41" s="904"/>
      <c r="AN41" s="904"/>
      <c r="AO41" s="904"/>
      <c r="AP41" s="904"/>
      <c r="AQ41" s="904"/>
      <c r="AR41" s="904"/>
      <c r="AS41" s="904"/>
      <c r="AT41" s="904"/>
      <c r="AU41" s="904"/>
      <c r="AV41" s="904"/>
      <c r="AW41" s="904"/>
      <c r="AX41" s="904"/>
      <c r="AY41" s="904"/>
      <c r="AZ41" s="904"/>
      <c r="BA41" s="904"/>
      <c r="BB41" s="904"/>
      <c r="BC41" s="904"/>
      <c r="BD41" s="904"/>
      <c r="BE41" s="998"/>
      <c r="BF41" s="998"/>
      <c r="BG41" s="998"/>
      <c r="BH41" s="998"/>
      <c r="BI41" s="999"/>
      <c r="BJ41" s="186"/>
      <c r="BK41" s="186"/>
      <c r="BL41" s="186"/>
      <c r="BM41" s="186"/>
      <c r="BN41" s="186"/>
      <c r="BO41" s="199"/>
      <c r="BP41" s="199"/>
      <c r="BQ41" s="196">
        <v>35</v>
      </c>
      <c r="BR41" s="197"/>
      <c r="BS41" s="979"/>
      <c r="BT41" s="980"/>
      <c r="BU41" s="980"/>
      <c r="BV41" s="980"/>
      <c r="BW41" s="980"/>
      <c r="BX41" s="980"/>
      <c r="BY41" s="980"/>
      <c r="BZ41" s="980"/>
      <c r="CA41" s="980"/>
      <c r="CB41" s="980"/>
      <c r="CC41" s="980"/>
      <c r="CD41" s="980"/>
      <c r="CE41" s="980"/>
      <c r="CF41" s="980"/>
      <c r="CG41" s="981"/>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180"/>
    </row>
    <row r="42" spans="1:131" s="181" customFormat="1" ht="26.25" customHeight="1" x14ac:dyDescent="0.2">
      <c r="A42" s="195">
        <v>15</v>
      </c>
      <c r="B42" s="990"/>
      <c r="C42" s="991"/>
      <c r="D42" s="991"/>
      <c r="E42" s="991"/>
      <c r="F42" s="991"/>
      <c r="G42" s="991"/>
      <c r="H42" s="991"/>
      <c r="I42" s="991"/>
      <c r="J42" s="991"/>
      <c r="K42" s="991"/>
      <c r="L42" s="991"/>
      <c r="M42" s="991"/>
      <c r="N42" s="991"/>
      <c r="O42" s="991"/>
      <c r="P42" s="992"/>
      <c r="Q42" s="1004"/>
      <c r="R42" s="1005"/>
      <c r="S42" s="1005"/>
      <c r="T42" s="1005"/>
      <c r="U42" s="1005"/>
      <c r="V42" s="1005"/>
      <c r="W42" s="1005"/>
      <c r="X42" s="1005"/>
      <c r="Y42" s="1005"/>
      <c r="Z42" s="1005"/>
      <c r="AA42" s="1005"/>
      <c r="AB42" s="1005"/>
      <c r="AC42" s="1005"/>
      <c r="AD42" s="1005"/>
      <c r="AE42" s="1006"/>
      <c r="AF42" s="995"/>
      <c r="AG42" s="996"/>
      <c r="AH42" s="996"/>
      <c r="AI42" s="996"/>
      <c r="AJ42" s="997"/>
      <c r="AK42" s="926"/>
      <c r="AL42" s="904"/>
      <c r="AM42" s="904"/>
      <c r="AN42" s="904"/>
      <c r="AO42" s="904"/>
      <c r="AP42" s="904"/>
      <c r="AQ42" s="904"/>
      <c r="AR42" s="904"/>
      <c r="AS42" s="904"/>
      <c r="AT42" s="904"/>
      <c r="AU42" s="904"/>
      <c r="AV42" s="904"/>
      <c r="AW42" s="904"/>
      <c r="AX42" s="904"/>
      <c r="AY42" s="904"/>
      <c r="AZ42" s="904"/>
      <c r="BA42" s="904"/>
      <c r="BB42" s="904"/>
      <c r="BC42" s="904"/>
      <c r="BD42" s="904"/>
      <c r="BE42" s="998"/>
      <c r="BF42" s="998"/>
      <c r="BG42" s="998"/>
      <c r="BH42" s="998"/>
      <c r="BI42" s="999"/>
      <c r="BJ42" s="186"/>
      <c r="BK42" s="186"/>
      <c r="BL42" s="186"/>
      <c r="BM42" s="186"/>
      <c r="BN42" s="186"/>
      <c r="BO42" s="199"/>
      <c r="BP42" s="199"/>
      <c r="BQ42" s="196">
        <v>36</v>
      </c>
      <c r="BR42" s="197"/>
      <c r="BS42" s="979"/>
      <c r="BT42" s="980"/>
      <c r="BU42" s="980"/>
      <c r="BV42" s="980"/>
      <c r="BW42" s="980"/>
      <c r="BX42" s="980"/>
      <c r="BY42" s="980"/>
      <c r="BZ42" s="980"/>
      <c r="CA42" s="980"/>
      <c r="CB42" s="980"/>
      <c r="CC42" s="980"/>
      <c r="CD42" s="980"/>
      <c r="CE42" s="980"/>
      <c r="CF42" s="980"/>
      <c r="CG42" s="981"/>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180"/>
    </row>
    <row r="43" spans="1:131" s="181" customFormat="1" ht="26.25" customHeight="1" x14ac:dyDescent="0.2">
      <c r="A43" s="195">
        <v>16</v>
      </c>
      <c r="B43" s="990"/>
      <c r="C43" s="991"/>
      <c r="D43" s="991"/>
      <c r="E43" s="991"/>
      <c r="F43" s="991"/>
      <c r="G43" s="991"/>
      <c r="H43" s="991"/>
      <c r="I43" s="991"/>
      <c r="J43" s="991"/>
      <c r="K43" s="991"/>
      <c r="L43" s="991"/>
      <c r="M43" s="991"/>
      <c r="N43" s="991"/>
      <c r="O43" s="991"/>
      <c r="P43" s="992"/>
      <c r="Q43" s="1004"/>
      <c r="R43" s="1005"/>
      <c r="S43" s="1005"/>
      <c r="T43" s="1005"/>
      <c r="U43" s="1005"/>
      <c r="V43" s="1005"/>
      <c r="W43" s="1005"/>
      <c r="X43" s="1005"/>
      <c r="Y43" s="1005"/>
      <c r="Z43" s="1005"/>
      <c r="AA43" s="1005"/>
      <c r="AB43" s="1005"/>
      <c r="AC43" s="1005"/>
      <c r="AD43" s="1005"/>
      <c r="AE43" s="1006"/>
      <c r="AF43" s="995"/>
      <c r="AG43" s="996"/>
      <c r="AH43" s="996"/>
      <c r="AI43" s="996"/>
      <c r="AJ43" s="997"/>
      <c r="AK43" s="926"/>
      <c r="AL43" s="904"/>
      <c r="AM43" s="904"/>
      <c r="AN43" s="904"/>
      <c r="AO43" s="904"/>
      <c r="AP43" s="904"/>
      <c r="AQ43" s="904"/>
      <c r="AR43" s="904"/>
      <c r="AS43" s="904"/>
      <c r="AT43" s="904"/>
      <c r="AU43" s="904"/>
      <c r="AV43" s="904"/>
      <c r="AW43" s="904"/>
      <c r="AX43" s="904"/>
      <c r="AY43" s="904"/>
      <c r="AZ43" s="904"/>
      <c r="BA43" s="904"/>
      <c r="BB43" s="904"/>
      <c r="BC43" s="904"/>
      <c r="BD43" s="904"/>
      <c r="BE43" s="998"/>
      <c r="BF43" s="998"/>
      <c r="BG43" s="998"/>
      <c r="BH43" s="998"/>
      <c r="BI43" s="999"/>
      <c r="BJ43" s="186"/>
      <c r="BK43" s="186"/>
      <c r="BL43" s="186"/>
      <c r="BM43" s="186"/>
      <c r="BN43" s="186"/>
      <c r="BO43" s="199"/>
      <c r="BP43" s="199"/>
      <c r="BQ43" s="196">
        <v>37</v>
      </c>
      <c r="BR43" s="197"/>
      <c r="BS43" s="979"/>
      <c r="BT43" s="980"/>
      <c r="BU43" s="980"/>
      <c r="BV43" s="980"/>
      <c r="BW43" s="980"/>
      <c r="BX43" s="980"/>
      <c r="BY43" s="980"/>
      <c r="BZ43" s="980"/>
      <c r="CA43" s="980"/>
      <c r="CB43" s="980"/>
      <c r="CC43" s="980"/>
      <c r="CD43" s="980"/>
      <c r="CE43" s="980"/>
      <c r="CF43" s="980"/>
      <c r="CG43" s="981"/>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180"/>
    </row>
    <row r="44" spans="1:131" s="181" customFormat="1" ht="26.25" customHeight="1" x14ac:dyDescent="0.2">
      <c r="A44" s="195">
        <v>17</v>
      </c>
      <c r="B44" s="990"/>
      <c r="C44" s="991"/>
      <c r="D44" s="991"/>
      <c r="E44" s="991"/>
      <c r="F44" s="991"/>
      <c r="G44" s="991"/>
      <c r="H44" s="991"/>
      <c r="I44" s="991"/>
      <c r="J44" s="991"/>
      <c r="K44" s="991"/>
      <c r="L44" s="991"/>
      <c r="M44" s="991"/>
      <c r="N44" s="991"/>
      <c r="O44" s="991"/>
      <c r="P44" s="992"/>
      <c r="Q44" s="1004"/>
      <c r="R44" s="1005"/>
      <c r="S44" s="1005"/>
      <c r="T44" s="1005"/>
      <c r="U44" s="1005"/>
      <c r="V44" s="1005"/>
      <c r="W44" s="1005"/>
      <c r="X44" s="1005"/>
      <c r="Y44" s="1005"/>
      <c r="Z44" s="1005"/>
      <c r="AA44" s="1005"/>
      <c r="AB44" s="1005"/>
      <c r="AC44" s="1005"/>
      <c r="AD44" s="1005"/>
      <c r="AE44" s="1006"/>
      <c r="AF44" s="995"/>
      <c r="AG44" s="996"/>
      <c r="AH44" s="996"/>
      <c r="AI44" s="996"/>
      <c r="AJ44" s="997"/>
      <c r="AK44" s="926"/>
      <c r="AL44" s="904"/>
      <c r="AM44" s="904"/>
      <c r="AN44" s="904"/>
      <c r="AO44" s="904"/>
      <c r="AP44" s="904"/>
      <c r="AQ44" s="904"/>
      <c r="AR44" s="904"/>
      <c r="AS44" s="904"/>
      <c r="AT44" s="904"/>
      <c r="AU44" s="904"/>
      <c r="AV44" s="904"/>
      <c r="AW44" s="904"/>
      <c r="AX44" s="904"/>
      <c r="AY44" s="904"/>
      <c r="AZ44" s="904"/>
      <c r="BA44" s="904"/>
      <c r="BB44" s="904"/>
      <c r="BC44" s="904"/>
      <c r="BD44" s="904"/>
      <c r="BE44" s="998"/>
      <c r="BF44" s="998"/>
      <c r="BG44" s="998"/>
      <c r="BH44" s="998"/>
      <c r="BI44" s="999"/>
      <c r="BJ44" s="186"/>
      <c r="BK44" s="186"/>
      <c r="BL44" s="186"/>
      <c r="BM44" s="186"/>
      <c r="BN44" s="186"/>
      <c r="BO44" s="199"/>
      <c r="BP44" s="199"/>
      <c r="BQ44" s="196">
        <v>38</v>
      </c>
      <c r="BR44" s="197"/>
      <c r="BS44" s="979"/>
      <c r="BT44" s="980"/>
      <c r="BU44" s="980"/>
      <c r="BV44" s="980"/>
      <c r="BW44" s="980"/>
      <c r="BX44" s="980"/>
      <c r="BY44" s="980"/>
      <c r="BZ44" s="980"/>
      <c r="CA44" s="980"/>
      <c r="CB44" s="980"/>
      <c r="CC44" s="980"/>
      <c r="CD44" s="980"/>
      <c r="CE44" s="980"/>
      <c r="CF44" s="980"/>
      <c r="CG44" s="981"/>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180"/>
    </row>
    <row r="45" spans="1:131" s="181" customFormat="1" ht="26.25" customHeight="1" x14ac:dyDescent="0.2">
      <c r="A45" s="195">
        <v>18</v>
      </c>
      <c r="B45" s="990"/>
      <c r="C45" s="991"/>
      <c r="D45" s="991"/>
      <c r="E45" s="991"/>
      <c r="F45" s="991"/>
      <c r="G45" s="991"/>
      <c r="H45" s="991"/>
      <c r="I45" s="991"/>
      <c r="J45" s="991"/>
      <c r="K45" s="991"/>
      <c r="L45" s="991"/>
      <c r="M45" s="991"/>
      <c r="N45" s="991"/>
      <c r="O45" s="991"/>
      <c r="P45" s="992"/>
      <c r="Q45" s="1004"/>
      <c r="R45" s="1005"/>
      <c r="S45" s="1005"/>
      <c r="T45" s="1005"/>
      <c r="U45" s="1005"/>
      <c r="V45" s="1005"/>
      <c r="W45" s="1005"/>
      <c r="X45" s="1005"/>
      <c r="Y45" s="1005"/>
      <c r="Z45" s="1005"/>
      <c r="AA45" s="1005"/>
      <c r="AB45" s="1005"/>
      <c r="AC45" s="1005"/>
      <c r="AD45" s="1005"/>
      <c r="AE45" s="1006"/>
      <c r="AF45" s="995"/>
      <c r="AG45" s="996"/>
      <c r="AH45" s="996"/>
      <c r="AI45" s="996"/>
      <c r="AJ45" s="997"/>
      <c r="AK45" s="926"/>
      <c r="AL45" s="904"/>
      <c r="AM45" s="904"/>
      <c r="AN45" s="904"/>
      <c r="AO45" s="904"/>
      <c r="AP45" s="904"/>
      <c r="AQ45" s="904"/>
      <c r="AR45" s="904"/>
      <c r="AS45" s="904"/>
      <c r="AT45" s="904"/>
      <c r="AU45" s="904"/>
      <c r="AV45" s="904"/>
      <c r="AW45" s="904"/>
      <c r="AX45" s="904"/>
      <c r="AY45" s="904"/>
      <c r="AZ45" s="904"/>
      <c r="BA45" s="904"/>
      <c r="BB45" s="904"/>
      <c r="BC45" s="904"/>
      <c r="BD45" s="904"/>
      <c r="BE45" s="998"/>
      <c r="BF45" s="998"/>
      <c r="BG45" s="998"/>
      <c r="BH45" s="998"/>
      <c r="BI45" s="999"/>
      <c r="BJ45" s="186"/>
      <c r="BK45" s="186"/>
      <c r="BL45" s="186"/>
      <c r="BM45" s="186"/>
      <c r="BN45" s="186"/>
      <c r="BO45" s="199"/>
      <c r="BP45" s="199"/>
      <c r="BQ45" s="196">
        <v>39</v>
      </c>
      <c r="BR45" s="197"/>
      <c r="BS45" s="979"/>
      <c r="BT45" s="980"/>
      <c r="BU45" s="980"/>
      <c r="BV45" s="980"/>
      <c r="BW45" s="980"/>
      <c r="BX45" s="980"/>
      <c r="BY45" s="980"/>
      <c r="BZ45" s="980"/>
      <c r="CA45" s="980"/>
      <c r="CB45" s="980"/>
      <c r="CC45" s="980"/>
      <c r="CD45" s="980"/>
      <c r="CE45" s="980"/>
      <c r="CF45" s="980"/>
      <c r="CG45" s="981"/>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180"/>
    </row>
    <row r="46" spans="1:131" s="181" customFormat="1" ht="26.25" customHeight="1" x14ac:dyDescent="0.2">
      <c r="A46" s="195">
        <v>19</v>
      </c>
      <c r="B46" s="990"/>
      <c r="C46" s="991"/>
      <c r="D46" s="991"/>
      <c r="E46" s="991"/>
      <c r="F46" s="991"/>
      <c r="G46" s="991"/>
      <c r="H46" s="991"/>
      <c r="I46" s="991"/>
      <c r="J46" s="991"/>
      <c r="K46" s="991"/>
      <c r="L46" s="991"/>
      <c r="M46" s="991"/>
      <c r="N46" s="991"/>
      <c r="O46" s="991"/>
      <c r="P46" s="992"/>
      <c r="Q46" s="1004"/>
      <c r="R46" s="1005"/>
      <c r="S46" s="1005"/>
      <c r="T46" s="1005"/>
      <c r="U46" s="1005"/>
      <c r="V46" s="1005"/>
      <c r="W46" s="1005"/>
      <c r="X46" s="1005"/>
      <c r="Y46" s="1005"/>
      <c r="Z46" s="1005"/>
      <c r="AA46" s="1005"/>
      <c r="AB46" s="1005"/>
      <c r="AC46" s="1005"/>
      <c r="AD46" s="1005"/>
      <c r="AE46" s="1006"/>
      <c r="AF46" s="995"/>
      <c r="AG46" s="996"/>
      <c r="AH46" s="996"/>
      <c r="AI46" s="996"/>
      <c r="AJ46" s="997"/>
      <c r="AK46" s="926"/>
      <c r="AL46" s="904"/>
      <c r="AM46" s="904"/>
      <c r="AN46" s="904"/>
      <c r="AO46" s="904"/>
      <c r="AP46" s="904"/>
      <c r="AQ46" s="904"/>
      <c r="AR46" s="904"/>
      <c r="AS46" s="904"/>
      <c r="AT46" s="904"/>
      <c r="AU46" s="904"/>
      <c r="AV46" s="904"/>
      <c r="AW46" s="904"/>
      <c r="AX46" s="904"/>
      <c r="AY46" s="904"/>
      <c r="AZ46" s="904"/>
      <c r="BA46" s="904"/>
      <c r="BB46" s="904"/>
      <c r="BC46" s="904"/>
      <c r="BD46" s="904"/>
      <c r="BE46" s="998"/>
      <c r="BF46" s="998"/>
      <c r="BG46" s="998"/>
      <c r="BH46" s="998"/>
      <c r="BI46" s="999"/>
      <c r="BJ46" s="186"/>
      <c r="BK46" s="186"/>
      <c r="BL46" s="186"/>
      <c r="BM46" s="186"/>
      <c r="BN46" s="186"/>
      <c r="BO46" s="199"/>
      <c r="BP46" s="199"/>
      <c r="BQ46" s="196">
        <v>40</v>
      </c>
      <c r="BR46" s="197"/>
      <c r="BS46" s="979"/>
      <c r="BT46" s="980"/>
      <c r="BU46" s="980"/>
      <c r="BV46" s="980"/>
      <c r="BW46" s="980"/>
      <c r="BX46" s="980"/>
      <c r="BY46" s="980"/>
      <c r="BZ46" s="980"/>
      <c r="CA46" s="980"/>
      <c r="CB46" s="980"/>
      <c r="CC46" s="980"/>
      <c r="CD46" s="980"/>
      <c r="CE46" s="980"/>
      <c r="CF46" s="980"/>
      <c r="CG46" s="981"/>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180"/>
    </row>
    <row r="47" spans="1:131" s="181" customFormat="1" ht="26.25" customHeight="1" x14ac:dyDescent="0.2">
      <c r="A47" s="195">
        <v>20</v>
      </c>
      <c r="B47" s="990"/>
      <c r="C47" s="991"/>
      <c r="D47" s="991"/>
      <c r="E47" s="991"/>
      <c r="F47" s="991"/>
      <c r="G47" s="991"/>
      <c r="H47" s="991"/>
      <c r="I47" s="991"/>
      <c r="J47" s="991"/>
      <c r="K47" s="991"/>
      <c r="L47" s="991"/>
      <c r="M47" s="991"/>
      <c r="N47" s="991"/>
      <c r="O47" s="991"/>
      <c r="P47" s="992"/>
      <c r="Q47" s="1004"/>
      <c r="R47" s="1005"/>
      <c r="S47" s="1005"/>
      <c r="T47" s="1005"/>
      <c r="U47" s="1005"/>
      <c r="V47" s="1005"/>
      <c r="W47" s="1005"/>
      <c r="X47" s="1005"/>
      <c r="Y47" s="1005"/>
      <c r="Z47" s="1005"/>
      <c r="AA47" s="1005"/>
      <c r="AB47" s="1005"/>
      <c r="AC47" s="1005"/>
      <c r="AD47" s="1005"/>
      <c r="AE47" s="1006"/>
      <c r="AF47" s="995"/>
      <c r="AG47" s="996"/>
      <c r="AH47" s="996"/>
      <c r="AI47" s="996"/>
      <c r="AJ47" s="997"/>
      <c r="AK47" s="926"/>
      <c r="AL47" s="904"/>
      <c r="AM47" s="904"/>
      <c r="AN47" s="904"/>
      <c r="AO47" s="904"/>
      <c r="AP47" s="904"/>
      <c r="AQ47" s="904"/>
      <c r="AR47" s="904"/>
      <c r="AS47" s="904"/>
      <c r="AT47" s="904"/>
      <c r="AU47" s="904"/>
      <c r="AV47" s="904"/>
      <c r="AW47" s="904"/>
      <c r="AX47" s="904"/>
      <c r="AY47" s="904"/>
      <c r="AZ47" s="904"/>
      <c r="BA47" s="904"/>
      <c r="BB47" s="904"/>
      <c r="BC47" s="904"/>
      <c r="BD47" s="904"/>
      <c r="BE47" s="998"/>
      <c r="BF47" s="998"/>
      <c r="BG47" s="998"/>
      <c r="BH47" s="998"/>
      <c r="BI47" s="999"/>
      <c r="BJ47" s="186"/>
      <c r="BK47" s="186"/>
      <c r="BL47" s="186"/>
      <c r="BM47" s="186"/>
      <c r="BN47" s="186"/>
      <c r="BO47" s="199"/>
      <c r="BP47" s="199"/>
      <c r="BQ47" s="196">
        <v>41</v>
      </c>
      <c r="BR47" s="197"/>
      <c r="BS47" s="979"/>
      <c r="BT47" s="980"/>
      <c r="BU47" s="980"/>
      <c r="BV47" s="980"/>
      <c r="BW47" s="980"/>
      <c r="BX47" s="980"/>
      <c r="BY47" s="980"/>
      <c r="BZ47" s="980"/>
      <c r="CA47" s="980"/>
      <c r="CB47" s="980"/>
      <c r="CC47" s="980"/>
      <c r="CD47" s="980"/>
      <c r="CE47" s="980"/>
      <c r="CF47" s="980"/>
      <c r="CG47" s="981"/>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180"/>
    </row>
    <row r="48" spans="1:131" s="181" customFormat="1" ht="26.25" customHeight="1" x14ac:dyDescent="0.2">
      <c r="A48" s="195">
        <v>21</v>
      </c>
      <c r="B48" s="990"/>
      <c r="C48" s="991"/>
      <c r="D48" s="991"/>
      <c r="E48" s="991"/>
      <c r="F48" s="991"/>
      <c r="G48" s="991"/>
      <c r="H48" s="991"/>
      <c r="I48" s="991"/>
      <c r="J48" s="991"/>
      <c r="K48" s="991"/>
      <c r="L48" s="991"/>
      <c r="M48" s="991"/>
      <c r="N48" s="991"/>
      <c r="O48" s="991"/>
      <c r="P48" s="992"/>
      <c r="Q48" s="1004"/>
      <c r="R48" s="1005"/>
      <c r="S48" s="1005"/>
      <c r="T48" s="1005"/>
      <c r="U48" s="1005"/>
      <c r="V48" s="1005"/>
      <c r="W48" s="1005"/>
      <c r="X48" s="1005"/>
      <c r="Y48" s="1005"/>
      <c r="Z48" s="1005"/>
      <c r="AA48" s="1005"/>
      <c r="AB48" s="1005"/>
      <c r="AC48" s="1005"/>
      <c r="AD48" s="1005"/>
      <c r="AE48" s="1006"/>
      <c r="AF48" s="995"/>
      <c r="AG48" s="996"/>
      <c r="AH48" s="996"/>
      <c r="AI48" s="996"/>
      <c r="AJ48" s="997"/>
      <c r="AK48" s="926"/>
      <c r="AL48" s="904"/>
      <c r="AM48" s="904"/>
      <c r="AN48" s="904"/>
      <c r="AO48" s="904"/>
      <c r="AP48" s="904"/>
      <c r="AQ48" s="904"/>
      <c r="AR48" s="904"/>
      <c r="AS48" s="904"/>
      <c r="AT48" s="904"/>
      <c r="AU48" s="904"/>
      <c r="AV48" s="904"/>
      <c r="AW48" s="904"/>
      <c r="AX48" s="904"/>
      <c r="AY48" s="904"/>
      <c r="AZ48" s="904"/>
      <c r="BA48" s="904"/>
      <c r="BB48" s="904"/>
      <c r="BC48" s="904"/>
      <c r="BD48" s="904"/>
      <c r="BE48" s="998"/>
      <c r="BF48" s="998"/>
      <c r="BG48" s="998"/>
      <c r="BH48" s="998"/>
      <c r="BI48" s="999"/>
      <c r="BJ48" s="186"/>
      <c r="BK48" s="186"/>
      <c r="BL48" s="186"/>
      <c r="BM48" s="186"/>
      <c r="BN48" s="186"/>
      <c r="BO48" s="199"/>
      <c r="BP48" s="199"/>
      <c r="BQ48" s="196">
        <v>42</v>
      </c>
      <c r="BR48" s="197"/>
      <c r="BS48" s="979"/>
      <c r="BT48" s="980"/>
      <c r="BU48" s="980"/>
      <c r="BV48" s="980"/>
      <c r="BW48" s="980"/>
      <c r="BX48" s="980"/>
      <c r="BY48" s="980"/>
      <c r="BZ48" s="980"/>
      <c r="CA48" s="980"/>
      <c r="CB48" s="980"/>
      <c r="CC48" s="980"/>
      <c r="CD48" s="980"/>
      <c r="CE48" s="980"/>
      <c r="CF48" s="980"/>
      <c r="CG48" s="981"/>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180"/>
    </row>
    <row r="49" spans="1:131" s="181" customFormat="1" ht="26.25" customHeight="1" x14ac:dyDescent="0.2">
      <c r="A49" s="195">
        <v>22</v>
      </c>
      <c r="B49" s="990"/>
      <c r="C49" s="991"/>
      <c r="D49" s="991"/>
      <c r="E49" s="991"/>
      <c r="F49" s="991"/>
      <c r="G49" s="991"/>
      <c r="H49" s="991"/>
      <c r="I49" s="991"/>
      <c r="J49" s="991"/>
      <c r="K49" s="991"/>
      <c r="L49" s="991"/>
      <c r="M49" s="991"/>
      <c r="N49" s="991"/>
      <c r="O49" s="991"/>
      <c r="P49" s="992"/>
      <c r="Q49" s="1004"/>
      <c r="R49" s="1005"/>
      <c r="S49" s="1005"/>
      <c r="T49" s="1005"/>
      <c r="U49" s="1005"/>
      <c r="V49" s="1005"/>
      <c r="W49" s="1005"/>
      <c r="X49" s="1005"/>
      <c r="Y49" s="1005"/>
      <c r="Z49" s="1005"/>
      <c r="AA49" s="1005"/>
      <c r="AB49" s="1005"/>
      <c r="AC49" s="1005"/>
      <c r="AD49" s="1005"/>
      <c r="AE49" s="1006"/>
      <c r="AF49" s="995"/>
      <c r="AG49" s="996"/>
      <c r="AH49" s="996"/>
      <c r="AI49" s="996"/>
      <c r="AJ49" s="997"/>
      <c r="AK49" s="926"/>
      <c r="AL49" s="904"/>
      <c r="AM49" s="904"/>
      <c r="AN49" s="904"/>
      <c r="AO49" s="904"/>
      <c r="AP49" s="904"/>
      <c r="AQ49" s="904"/>
      <c r="AR49" s="904"/>
      <c r="AS49" s="904"/>
      <c r="AT49" s="904"/>
      <c r="AU49" s="904"/>
      <c r="AV49" s="904"/>
      <c r="AW49" s="904"/>
      <c r="AX49" s="904"/>
      <c r="AY49" s="904"/>
      <c r="AZ49" s="904"/>
      <c r="BA49" s="904"/>
      <c r="BB49" s="904"/>
      <c r="BC49" s="904"/>
      <c r="BD49" s="904"/>
      <c r="BE49" s="998"/>
      <c r="BF49" s="998"/>
      <c r="BG49" s="998"/>
      <c r="BH49" s="998"/>
      <c r="BI49" s="999"/>
      <c r="BJ49" s="186"/>
      <c r="BK49" s="186"/>
      <c r="BL49" s="186"/>
      <c r="BM49" s="186"/>
      <c r="BN49" s="186"/>
      <c r="BO49" s="199"/>
      <c r="BP49" s="199"/>
      <c r="BQ49" s="196">
        <v>43</v>
      </c>
      <c r="BR49" s="197"/>
      <c r="BS49" s="979"/>
      <c r="BT49" s="980"/>
      <c r="BU49" s="980"/>
      <c r="BV49" s="980"/>
      <c r="BW49" s="980"/>
      <c r="BX49" s="980"/>
      <c r="BY49" s="980"/>
      <c r="BZ49" s="980"/>
      <c r="CA49" s="980"/>
      <c r="CB49" s="980"/>
      <c r="CC49" s="980"/>
      <c r="CD49" s="980"/>
      <c r="CE49" s="980"/>
      <c r="CF49" s="980"/>
      <c r="CG49" s="981"/>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180"/>
    </row>
    <row r="50" spans="1:131" s="181" customFormat="1" ht="26.25" customHeight="1" x14ac:dyDescent="0.2">
      <c r="A50" s="195">
        <v>23</v>
      </c>
      <c r="B50" s="990"/>
      <c r="C50" s="991"/>
      <c r="D50" s="991"/>
      <c r="E50" s="991"/>
      <c r="F50" s="991"/>
      <c r="G50" s="991"/>
      <c r="H50" s="991"/>
      <c r="I50" s="991"/>
      <c r="J50" s="991"/>
      <c r="K50" s="991"/>
      <c r="L50" s="991"/>
      <c r="M50" s="991"/>
      <c r="N50" s="991"/>
      <c r="O50" s="991"/>
      <c r="P50" s="992"/>
      <c r="Q50" s="993"/>
      <c r="R50" s="984"/>
      <c r="S50" s="984"/>
      <c r="T50" s="984"/>
      <c r="U50" s="984"/>
      <c r="V50" s="984"/>
      <c r="W50" s="984"/>
      <c r="X50" s="984"/>
      <c r="Y50" s="984"/>
      <c r="Z50" s="984"/>
      <c r="AA50" s="984"/>
      <c r="AB50" s="984"/>
      <c r="AC50" s="984"/>
      <c r="AD50" s="984"/>
      <c r="AE50" s="994"/>
      <c r="AF50" s="995"/>
      <c r="AG50" s="996"/>
      <c r="AH50" s="996"/>
      <c r="AI50" s="996"/>
      <c r="AJ50" s="997"/>
      <c r="AK50" s="1000"/>
      <c r="AL50" s="984"/>
      <c r="AM50" s="984"/>
      <c r="AN50" s="984"/>
      <c r="AO50" s="984"/>
      <c r="AP50" s="984"/>
      <c r="AQ50" s="984"/>
      <c r="AR50" s="984"/>
      <c r="AS50" s="984"/>
      <c r="AT50" s="984"/>
      <c r="AU50" s="984"/>
      <c r="AV50" s="984"/>
      <c r="AW50" s="984"/>
      <c r="AX50" s="984"/>
      <c r="AY50" s="984"/>
      <c r="AZ50" s="984"/>
      <c r="BA50" s="984"/>
      <c r="BB50" s="984"/>
      <c r="BC50" s="984"/>
      <c r="BD50" s="984"/>
      <c r="BE50" s="998"/>
      <c r="BF50" s="998"/>
      <c r="BG50" s="998"/>
      <c r="BH50" s="998"/>
      <c r="BI50" s="999"/>
      <c r="BJ50" s="186"/>
      <c r="BK50" s="186"/>
      <c r="BL50" s="186"/>
      <c r="BM50" s="186"/>
      <c r="BN50" s="186"/>
      <c r="BO50" s="199"/>
      <c r="BP50" s="199"/>
      <c r="BQ50" s="196">
        <v>44</v>
      </c>
      <c r="BR50" s="197"/>
      <c r="BS50" s="979"/>
      <c r="BT50" s="980"/>
      <c r="BU50" s="980"/>
      <c r="BV50" s="980"/>
      <c r="BW50" s="980"/>
      <c r="BX50" s="980"/>
      <c r="BY50" s="980"/>
      <c r="BZ50" s="980"/>
      <c r="CA50" s="980"/>
      <c r="CB50" s="980"/>
      <c r="CC50" s="980"/>
      <c r="CD50" s="980"/>
      <c r="CE50" s="980"/>
      <c r="CF50" s="980"/>
      <c r="CG50" s="981"/>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180"/>
    </row>
    <row r="51" spans="1:131" s="181" customFormat="1" ht="26.25" customHeight="1" x14ac:dyDescent="0.2">
      <c r="A51" s="195">
        <v>24</v>
      </c>
      <c r="B51" s="990"/>
      <c r="C51" s="991"/>
      <c r="D51" s="991"/>
      <c r="E51" s="991"/>
      <c r="F51" s="991"/>
      <c r="G51" s="991"/>
      <c r="H51" s="991"/>
      <c r="I51" s="991"/>
      <c r="J51" s="991"/>
      <c r="K51" s="991"/>
      <c r="L51" s="991"/>
      <c r="M51" s="991"/>
      <c r="N51" s="991"/>
      <c r="O51" s="991"/>
      <c r="P51" s="992"/>
      <c r="Q51" s="993"/>
      <c r="R51" s="984"/>
      <c r="S51" s="984"/>
      <c r="T51" s="984"/>
      <c r="U51" s="984"/>
      <c r="V51" s="984"/>
      <c r="W51" s="984"/>
      <c r="X51" s="984"/>
      <c r="Y51" s="984"/>
      <c r="Z51" s="984"/>
      <c r="AA51" s="984"/>
      <c r="AB51" s="984"/>
      <c r="AC51" s="984"/>
      <c r="AD51" s="984"/>
      <c r="AE51" s="994"/>
      <c r="AF51" s="995"/>
      <c r="AG51" s="996"/>
      <c r="AH51" s="996"/>
      <c r="AI51" s="996"/>
      <c r="AJ51" s="997"/>
      <c r="AK51" s="1000"/>
      <c r="AL51" s="984"/>
      <c r="AM51" s="984"/>
      <c r="AN51" s="984"/>
      <c r="AO51" s="984"/>
      <c r="AP51" s="984"/>
      <c r="AQ51" s="984"/>
      <c r="AR51" s="984"/>
      <c r="AS51" s="984"/>
      <c r="AT51" s="984"/>
      <c r="AU51" s="984"/>
      <c r="AV51" s="984"/>
      <c r="AW51" s="984"/>
      <c r="AX51" s="984"/>
      <c r="AY51" s="984"/>
      <c r="AZ51" s="984"/>
      <c r="BA51" s="984"/>
      <c r="BB51" s="984"/>
      <c r="BC51" s="984"/>
      <c r="BD51" s="984"/>
      <c r="BE51" s="998"/>
      <c r="BF51" s="998"/>
      <c r="BG51" s="998"/>
      <c r="BH51" s="998"/>
      <c r="BI51" s="999"/>
      <c r="BJ51" s="186"/>
      <c r="BK51" s="186"/>
      <c r="BL51" s="186"/>
      <c r="BM51" s="186"/>
      <c r="BN51" s="186"/>
      <c r="BO51" s="199"/>
      <c r="BP51" s="199"/>
      <c r="BQ51" s="196">
        <v>45</v>
      </c>
      <c r="BR51" s="197"/>
      <c r="BS51" s="979"/>
      <c r="BT51" s="980"/>
      <c r="BU51" s="980"/>
      <c r="BV51" s="980"/>
      <c r="BW51" s="980"/>
      <c r="BX51" s="980"/>
      <c r="BY51" s="980"/>
      <c r="BZ51" s="980"/>
      <c r="CA51" s="980"/>
      <c r="CB51" s="980"/>
      <c r="CC51" s="980"/>
      <c r="CD51" s="980"/>
      <c r="CE51" s="980"/>
      <c r="CF51" s="980"/>
      <c r="CG51" s="981"/>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180"/>
    </row>
    <row r="52" spans="1:131" s="181" customFormat="1" ht="26.25" customHeight="1" x14ac:dyDescent="0.2">
      <c r="A52" s="195">
        <v>25</v>
      </c>
      <c r="B52" s="990"/>
      <c r="C52" s="991"/>
      <c r="D52" s="991"/>
      <c r="E52" s="991"/>
      <c r="F52" s="991"/>
      <c r="G52" s="991"/>
      <c r="H52" s="991"/>
      <c r="I52" s="991"/>
      <c r="J52" s="991"/>
      <c r="K52" s="991"/>
      <c r="L52" s="991"/>
      <c r="M52" s="991"/>
      <c r="N52" s="991"/>
      <c r="O52" s="991"/>
      <c r="P52" s="992"/>
      <c r="Q52" s="993"/>
      <c r="R52" s="984"/>
      <c r="S52" s="984"/>
      <c r="T52" s="984"/>
      <c r="U52" s="984"/>
      <c r="V52" s="984"/>
      <c r="W52" s="984"/>
      <c r="X52" s="984"/>
      <c r="Y52" s="984"/>
      <c r="Z52" s="984"/>
      <c r="AA52" s="984"/>
      <c r="AB52" s="984"/>
      <c r="AC52" s="984"/>
      <c r="AD52" s="984"/>
      <c r="AE52" s="994"/>
      <c r="AF52" s="995"/>
      <c r="AG52" s="996"/>
      <c r="AH52" s="996"/>
      <c r="AI52" s="996"/>
      <c r="AJ52" s="997"/>
      <c r="AK52" s="1000"/>
      <c r="AL52" s="984"/>
      <c r="AM52" s="984"/>
      <c r="AN52" s="984"/>
      <c r="AO52" s="984"/>
      <c r="AP52" s="984"/>
      <c r="AQ52" s="984"/>
      <c r="AR52" s="984"/>
      <c r="AS52" s="984"/>
      <c r="AT52" s="984"/>
      <c r="AU52" s="984"/>
      <c r="AV52" s="984"/>
      <c r="AW52" s="984"/>
      <c r="AX52" s="984"/>
      <c r="AY52" s="984"/>
      <c r="AZ52" s="984"/>
      <c r="BA52" s="984"/>
      <c r="BB52" s="984"/>
      <c r="BC52" s="984"/>
      <c r="BD52" s="984"/>
      <c r="BE52" s="998"/>
      <c r="BF52" s="998"/>
      <c r="BG52" s="998"/>
      <c r="BH52" s="998"/>
      <c r="BI52" s="999"/>
      <c r="BJ52" s="186"/>
      <c r="BK52" s="186"/>
      <c r="BL52" s="186"/>
      <c r="BM52" s="186"/>
      <c r="BN52" s="186"/>
      <c r="BO52" s="199"/>
      <c r="BP52" s="199"/>
      <c r="BQ52" s="196">
        <v>46</v>
      </c>
      <c r="BR52" s="197"/>
      <c r="BS52" s="979"/>
      <c r="BT52" s="980"/>
      <c r="BU52" s="980"/>
      <c r="BV52" s="980"/>
      <c r="BW52" s="980"/>
      <c r="BX52" s="980"/>
      <c r="BY52" s="980"/>
      <c r="BZ52" s="980"/>
      <c r="CA52" s="980"/>
      <c r="CB52" s="980"/>
      <c r="CC52" s="980"/>
      <c r="CD52" s="980"/>
      <c r="CE52" s="980"/>
      <c r="CF52" s="980"/>
      <c r="CG52" s="981"/>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180"/>
    </row>
    <row r="53" spans="1:131" s="181" customFormat="1" ht="26.25" customHeight="1" x14ac:dyDescent="0.2">
      <c r="A53" s="195">
        <v>26</v>
      </c>
      <c r="B53" s="990"/>
      <c r="C53" s="991"/>
      <c r="D53" s="991"/>
      <c r="E53" s="991"/>
      <c r="F53" s="991"/>
      <c r="G53" s="991"/>
      <c r="H53" s="991"/>
      <c r="I53" s="991"/>
      <c r="J53" s="991"/>
      <c r="K53" s="991"/>
      <c r="L53" s="991"/>
      <c r="M53" s="991"/>
      <c r="N53" s="991"/>
      <c r="O53" s="991"/>
      <c r="P53" s="992"/>
      <c r="Q53" s="993"/>
      <c r="R53" s="984"/>
      <c r="S53" s="984"/>
      <c r="T53" s="984"/>
      <c r="U53" s="984"/>
      <c r="V53" s="984"/>
      <c r="W53" s="984"/>
      <c r="X53" s="984"/>
      <c r="Y53" s="984"/>
      <c r="Z53" s="984"/>
      <c r="AA53" s="984"/>
      <c r="AB53" s="984"/>
      <c r="AC53" s="984"/>
      <c r="AD53" s="984"/>
      <c r="AE53" s="994"/>
      <c r="AF53" s="995"/>
      <c r="AG53" s="996"/>
      <c r="AH53" s="996"/>
      <c r="AI53" s="996"/>
      <c r="AJ53" s="997"/>
      <c r="AK53" s="1000"/>
      <c r="AL53" s="984"/>
      <c r="AM53" s="984"/>
      <c r="AN53" s="984"/>
      <c r="AO53" s="984"/>
      <c r="AP53" s="984"/>
      <c r="AQ53" s="984"/>
      <c r="AR53" s="984"/>
      <c r="AS53" s="984"/>
      <c r="AT53" s="984"/>
      <c r="AU53" s="984"/>
      <c r="AV53" s="984"/>
      <c r="AW53" s="984"/>
      <c r="AX53" s="984"/>
      <c r="AY53" s="984"/>
      <c r="AZ53" s="984"/>
      <c r="BA53" s="984"/>
      <c r="BB53" s="984"/>
      <c r="BC53" s="984"/>
      <c r="BD53" s="984"/>
      <c r="BE53" s="998"/>
      <c r="BF53" s="998"/>
      <c r="BG53" s="998"/>
      <c r="BH53" s="998"/>
      <c r="BI53" s="999"/>
      <c r="BJ53" s="186"/>
      <c r="BK53" s="186"/>
      <c r="BL53" s="186"/>
      <c r="BM53" s="186"/>
      <c r="BN53" s="186"/>
      <c r="BO53" s="199"/>
      <c r="BP53" s="199"/>
      <c r="BQ53" s="196">
        <v>47</v>
      </c>
      <c r="BR53" s="197"/>
      <c r="BS53" s="979"/>
      <c r="BT53" s="980"/>
      <c r="BU53" s="980"/>
      <c r="BV53" s="980"/>
      <c r="BW53" s="980"/>
      <c r="BX53" s="980"/>
      <c r="BY53" s="980"/>
      <c r="BZ53" s="980"/>
      <c r="CA53" s="980"/>
      <c r="CB53" s="980"/>
      <c r="CC53" s="980"/>
      <c r="CD53" s="980"/>
      <c r="CE53" s="980"/>
      <c r="CF53" s="980"/>
      <c r="CG53" s="981"/>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180"/>
    </row>
    <row r="54" spans="1:131" s="181" customFormat="1" ht="26.25" customHeight="1" x14ac:dyDescent="0.2">
      <c r="A54" s="195">
        <v>27</v>
      </c>
      <c r="B54" s="990"/>
      <c r="C54" s="991"/>
      <c r="D54" s="991"/>
      <c r="E54" s="991"/>
      <c r="F54" s="991"/>
      <c r="G54" s="991"/>
      <c r="H54" s="991"/>
      <c r="I54" s="991"/>
      <c r="J54" s="991"/>
      <c r="K54" s="991"/>
      <c r="L54" s="991"/>
      <c r="M54" s="991"/>
      <c r="N54" s="991"/>
      <c r="O54" s="991"/>
      <c r="P54" s="992"/>
      <c r="Q54" s="993"/>
      <c r="R54" s="984"/>
      <c r="S54" s="984"/>
      <c r="T54" s="984"/>
      <c r="U54" s="984"/>
      <c r="V54" s="984"/>
      <c r="W54" s="984"/>
      <c r="X54" s="984"/>
      <c r="Y54" s="984"/>
      <c r="Z54" s="984"/>
      <c r="AA54" s="984"/>
      <c r="AB54" s="984"/>
      <c r="AC54" s="984"/>
      <c r="AD54" s="984"/>
      <c r="AE54" s="994"/>
      <c r="AF54" s="995"/>
      <c r="AG54" s="996"/>
      <c r="AH54" s="996"/>
      <c r="AI54" s="996"/>
      <c r="AJ54" s="997"/>
      <c r="AK54" s="1000"/>
      <c r="AL54" s="984"/>
      <c r="AM54" s="984"/>
      <c r="AN54" s="984"/>
      <c r="AO54" s="984"/>
      <c r="AP54" s="984"/>
      <c r="AQ54" s="984"/>
      <c r="AR54" s="984"/>
      <c r="AS54" s="984"/>
      <c r="AT54" s="984"/>
      <c r="AU54" s="984"/>
      <c r="AV54" s="984"/>
      <c r="AW54" s="984"/>
      <c r="AX54" s="984"/>
      <c r="AY54" s="984"/>
      <c r="AZ54" s="984"/>
      <c r="BA54" s="984"/>
      <c r="BB54" s="984"/>
      <c r="BC54" s="984"/>
      <c r="BD54" s="984"/>
      <c r="BE54" s="998"/>
      <c r="BF54" s="998"/>
      <c r="BG54" s="998"/>
      <c r="BH54" s="998"/>
      <c r="BI54" s="999"/>
      <c r="BJ54" s="186"/>
      <c r="BK54" s="186"/>
      <c r="BL54" s="186"/>
      <c r="BM54" s="186"/>
      <c r="BN54" s="186"/>
      <c r="BO54" s="199"/>
      <c r="BP54" s="199"/>
      <c r="BQ54" s="196">
        <v>48</v>
      </c>
      <c r="BR54" s="197"/>
      <c r="BS54" s="979"/>
      <c r="BT54" s="980"/>
      <c r="BU54" s="980"/>
      <c r="BV54" s="980"/>
      <c r="BW54" s="980"/>
      <c r="BX54" s="980"/>
      <c r="BY54" s="980"/>
      <c r="BZ54" s="980"/>
      <c r="CA54" s="980"/>
      <c r="CB54" s="980"/>
      <c r="CC54" s="980"/>
      <c r="CD54" s="980"/>
      <c r="CE54" s="980"/>
      <c r="CF54" s="980"/>
      <c r="CG54" s="981"/>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180"/>
    </row>
    <row r="55" spans="1:131" s="181" customFormat="1" ht="26.25" customHeight="1" x14ac:dyDescent="0.2">
      <c r="A55" s="195">
        <v>28</v>
      </c>
      <c r="B55" s="990"/>
      <c r="C55" s="991"/>
      <c r="D55" s="991"/>
      <c r="E55" s="991"/>
      <c r="F55" s="991"/>
      <c r="G55" s="991"/>
      <c r="H55" s="991"/>
      <c r="I55" s="991"/>
      <c r="J55" s="991"/>
      <c r="K55" s="991"/>
      <c r="L55" s="991"/>
      <c r="M55" s="991"/>
      <c r="N55" s="991"/>
      <c r="O55" s="991"/>
      <c r="P55" s="992"/>
      <c r="Q55" s="993"/>
      <c r="R55" s="984"/>
      <c r="S55" s="984"/>
      <c r="T55" s="984"/>
      <c r="U55" s="984"/>
      <c r="V55" s="984"/>
      <c r="W55" s="984"/>
      <c r="X55" s="984"/>
      <c r="Y55" s="984"/>
      <c r="Z55" s="984"/>
      <c r="AA55" s="984"/>
      <c r="AB55" s="984"/>
      <c r="AC55" s="984"/>
      <c r="AD55" s="984"/>
      <c r="AE55" s="994"/>
      <c r="AF55" s="995"/>
      <c r="AG55" s="996"/>
      <c r="AH55" s="996"/>
      <c r="AI55" s="996"/>
      <c r="AJ55" s="997"/>
      <c r="AK55" s="1000"/>
      <c r="AL55" s="984"/>
      <c r="AM55" s="984"/>
      <c r="AN55" s="984"/>
      <c r="AO55" s="984"/>
      <c r="AP55" s="984"/>
      <c r="AQ55" s="984"/>
      <c r="AR55" s="984"/>
      <c r="AS55" s="984"/>
      <c r="AT55" s="984"/>
      <c r="AU55" s="984"/>
      <c r="AV55" s="984"/>
      <c r="AW55" s="984"/>
      <c r="AX55" s="984"/>
      <c r="AY55" s="984"/>
      <c r="AZ55" s="984"/>
      <c r="BA55" s="984"/>
      <c r="BB55" s="984"/>
      <c r="BC55" s="984"/>
      <c r="BD55" s="984"/>
      <c r="BE55" s="998"/>
      <c r="BF55" s="998"/>
      <c r="BG55" s="998"/>
      <c r="BH55" s="998"/>
      <c r="BI55" s="999"/>
      <c r="BJ55" s="186"/>
      <c r="BK55" s="186"/>
      <c r="BL55" s="186"/>
      <c r="BM55" s="186"/>
      <c r="BN55" s="186"/>
      <c r="BO55" s="199"/>
      <c r="BP55" s="199"/>
      <c r="BQ55" s="196">
        <v>49</v>
      </c>
      <c r="BR55" s="197"/>
      <c r="BS55" s="979"/>
      <c r="BT55" s="980"/>
      <c r="BU55" s="980"/>
      <c r="BV55" s="980"/>
      <c r="BW55" s="980"/>
      <c r="BX55" s="980"/>
      <c r="BY55" s="980"/>
      <c r="BZ55" s="980"/>
      <c r="CA55" s="980"/>
      <c r="CB55" s="980"/>
      <c r="CC55" s="980"/>
      <c r="CD55" s="980"/>
      <c r="CE55" s="980"/>
      <c r="CF55" s="980"/>
      <c r="CG55" s="981"/>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180"/>
    </row>
    <row r="56" spans="1:131" s="181" customFormat="1" ht="26.25" customHeight="1" x14ac:dyDescent="0.2">
      <c r="A56" s="195">
        <v>29</v>
      </c>
      <c r="B56" s="990"/>
      <c r="C56" s="991"/>
      <c r="D56" s="991"/>
      <c r="E56" s="991"/>
      <c r="F56" s="991"/>
      <c r="G56" s="991"/>
      <c r="H56" s="991"/>
      <c r="I56" s="991"/>
      <c r="J56" s="991"/>
      <c r="K56" s="991"/>
      <c r="L56" s="991"/>
      <c r="M56" s="991"/>
      <c r="N56" s="991"/>
      <c r="O56" s="991"/>
      <c r="P56" s="992"/>
      <c r="Q56" s="993"/>
      <c r="R56" s="984"/>
      <c r="S56" s="984"/>
      <c r="T56" s="984"/>
      <c r="U56" s="984"/>
      <c r="V56" s="984"/>
      <c r="W56" s="984"/>
      <c r="X56" s="984"/>
      <c r="Y56" s="984"/>
      <c r="Z56" s="984"/>
      <c r="AA56" s="984"/>
      <c r="AB56" s="984"/>
      <c r="AC56" s="984"/>
      <c r="AD56" s="984"/>
      <c r="AE56" s="994"/>
      <c r="AF56" s="995"/>
      <c r="AG56" s="996"/>
      <c r="AH56" s="996"/>
      <c r="AI56" s="996"/>
      <c r="AJ56" s="997"/>
      <c r="AK56" s="1000"/>
      <c r="AL56" s="984"/>
      <c r="AM56" s="984"/>
      <c r="AN56" s="984"/>
      <c r="AO56" s="984"/>
      <c r="AP56" s="984"/>
      <c r="AQ56" s="984"/>
      <c r="AR56" s="984"/>
      <c r="AS56" s="984"/>
      <c r="AT56" s="984"/>
      <c r="AU56" s="984"/>
      <c r="AV56" s="984"/>
      <c r="AW56" s="984"/>
      <c r="AX56" s="984"/>
      <c r="AY56" s="984"/>
      <c r="AZ56" s="984"/>
      <c r="BA56" s="984"/>
      <c r="BB56" s="984"/>
      <c r="BC56" s="984"/>
      <c r="BD56" s="984"/>
      <c r="BE56" s="998"/>
      <c r="BF56" s="998"/>
      <c r="BG56" s="998"/>
      <c r="BH56" s="998"/>
      <c r="BI56" s="999"/>
      <c r="BJ56" s="186"/>
      <c r="BK56" s="186"/>
      <c r="BL56" s="186"/>
      <c r="BM56" s="186"/>
      <c r="BN56" s="186"/>
      <c r="BO56" s="199"/>
      <c r="BP56" s="199"/>
      <c r="BQ56" s="196">
        <v>50</v>
      </c>
      <c r="BR56" s="197"/>
      <c r="BS56" s="979"/>
      <c r="BT56" s="980"/>
      <c r="BU56" s="980"/>
      <c r="BV56" s="980"/>
      <c r="BW56" s="980"/>
      <c r="BX56" s="980"/>
      <c r="BY56" s="980"/>
      <c r="BZ56" s="980"/>
      <c r="CA56" s="980"/>
      <c r="CB56" s="980"/>
      <c r="CC56" s="980"/>
      <c r="CD56" s="980"/>
      <c r="CE56" s="980"/>
      <c r="CF56" s="980"/>
      <c r="CG56" s="981"/>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180"/>
    </row>
    <row r="57" spans="1:131" s="181" customFormat="1" ht="26.25" customHeight="1" x14ac:dyDescent="0.2">
      <c r="A57" s="195">
        <v>30</v>
      </c>
      <c r="B57" s="990"/>
      <c r="C57" s="991"/>
      <c r="D57" s="991"/>
      <c r="E57" s="991"/>
      <c r="F57" s="991"/>
      <c r="G57" s="991"/>
      <c r="H57" s="991"/>
      <c r="I57" s="991"/>
      <c r="J57" s="991"/>
      <c r="K57" s="991"/>
      <c r="L57" s="991"/>
      <c r="M57" s="991"/>
      <c r="N57" s="991"/>
      <c r="O57" s="991"/>
      <c r="P57" s="992"/>
      <c r="Q57" s="993"/>
      <c r="R57" s="984"/>
      <c r="S57" s="984"/>
      <c r="T57" s="984"/>
      <c r="U57" s="984"/>
      <c r="V57" s="984"/>
      <c r="W57" s="984"/>
      <c r="X57" s="984"/>
      <c r="Y57" s="984"/>
      <c r="Z57" s="984"/>
      <c r="AA57" s="984"/>
      <c r="AB57" s="984"/>
      <c r="AC57" s="984"/>
      <c r="AD57" s="984"/>
      <c r="AE57" s="994"/>
      <c r="AF57" s="995"/>
      <c r="AG57" s="996"/>
      <c r="AH57" s="996"/>
      <c r="AI57" s="996"/>
      <c r="AJ57" s="997"/>
      <c r="AK57" s="1000"/>
      <c r="AL57" s="984"/>
      <c r="AM57" s="984"/>
      <c r="AN57" s="984"/>
      <c r="AO57" s="984"/>
      <c r="AP57" s="984"/>
      <c r="AQ57" s="984"/>
      <c r="AR57" s="984"/>
      <c r="AS57" s="984"/>
      <c r="AT57" s="984"/>
      <c r="AU57" s="984"/>
      <c r="AV57" s="984"/>
      <c r="AW57" s="984"/>
      <c r="AX57" s="984"/>
      <c r="AY57" s="984"/>
      <c r="AZ57" s="984"/>
      <c r="BA57" s="984"/>
      <c r="BB57" s="984"/>
      <c r="BC57" s="984"/>
      <c r="BD57" s="984"/>
      <c r="BE57" s="998"/>
      <c r="BF57" s="998"/>
      <c r="BG57" s="998"/>
      <c r="BH57" s="998"/>
      <c r="BI57" s="999"/>
      <c r="BJ57" s="186"/>
      <c r="BK57" s="186"/>
      <c r="BL57" s="186"/>
      <c r="BM57" s="186"/>
      <c r="BN57" s="186"/>
      <c r="BO57" s="199"/>
      <c r="BP57" s="199"/>
      <c r="BQ57" s="196">
        <v>51</v>
      </c>
      <c r="BR57" s="197"/>
      <c r="BS57" s="979"/>
      <c r="BT57" s="980"/>
      <c r="BU57" s="980"/>
      <c r="BV57" s="980"/>
      <c r="BW57" s="980"/>
      <c r="BX57" s="980"/>
      <c r="BY57" s="980"/>
      <c r="BZ57" s="980"/>
      <c r="CA57" s="980"/>
      <c r="CB57" s="980"/>
      <c r="CC57" s="980"/>
      <c r="CD57" s="980"/>
      <c r="CE57" s="980"/>
      <c r="CF57" s="980"/>
      <c r="CG57" s="981"/>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180"/>
    </row>
    <row r="58" spans="1:131" s="181" customFormat="1" ht="26.25" customHeight="1" x14ac:dyDescent="0.2">
      <c r="A58" s="195">
        <v>31</v>
      </c>
      <c r="B58" s="990"/>
      <c r="C58" s="991"/>
      <c r="D58" s="991"/>
      <c r="E58" s="991"/>
      <c r="F58" s="991"/>
      <c r="G58" s="991"/>
      <c r="H58" s="991"/>
      <c r="I58" s="991"/>
      <c r="J58" s="991"/>
      <c r="K58" s="991"/>
      <c r="L58" s="991"/>
      <c r="M58" s="991"/>
      <c r="N58" s="991"/>
      <c r="O58" s="991"/>
      <c r="P58" s="992"/>
      <c r="Q58" s="993"/>
      <c r="R58" s="984"/>
      <c r="S58" s="984"/>
      <c r="T58" s="984"/>
      <c r="U58" s="984"/>
      <c r="V58" s="984"/>
      <c r="W58" s="984"/>
      <c r="X58" s="984"/>
      <c r="Y58" s="984"/>
      <c r="Z58" s="984"/>
      <c r="AA58" s="984"/>
      <c r="AB58" s="984"/>
      <c r="AC58" s="984"/>
      <c r="AD58" s="984"/>
      <c r="AE58" s="994"/>
      <c r="AF58" s="995"/>
      <c r="AG58" s="996"/>
      <c r="AH58" s="996"/>
      <c r="AI58" s="996"/>
      <c r="AJ58" s="997"/>
      <c r="AK58" s="1000"/>
      <c r="AL58" s="984"/>
      <c r="AM58" s="984"/>
      <c r="AN58" s="984"/>
      <c r="AO58" s="984"/>
      <c r="AP58" s="984"/>
      <c r="AQ58" s="984"/>
      <c r="AR58" s="984"/>
      <c r="AS58" s="984"/>
      <c r="AT58" s="984"/>
      <c r="AU58" s="984"/>
      <c r="AV58" s="984"/>
      <c r="AW58" s="984"/>
      <c r="AX58" s="984"/>
      <c r="AY58" s="984"/>
      <c r="AZ58" s="984"/>
      <c r="BA58" s="984"/>
      <c r="BB58" s="984"/>
      <c r="BC58" s="984"/>
      <c r="BD58" s="984"/>
      <c r="BE58" s="998"/>
      <c r="BF58" s="998"/>
      <c r="BG58" s="998"/>
      <c r="BH58" s="998"/>
      <c r="BI58" s="999"/>
      <c r="BJ58" s="186"/>
      <c r="BK58" s="186"/>
      <c r="BL58" s="186"/>
      <c r="BM58" s="186"/>
      <c r="BN58" s="186"/>
      <c r="BO58" s="199"/>
      <c r="BP58" s="199"/>
      <c r="BQ58" s="196">
        <v>52</v>
      </c>
      <c r="BR58" s="197"/>
      <c r="BS58" s="979"/>
      <c r="BT58" s="980"/>
      <c r="BU58" s="980"/>
      <c r="BV58" s="980"/>
      <c r="BW58" s="980"/>
      <c r="BX58" s="980"/>
      <c r="BY58" s="980"/>
      <c r="BZ58" s="980"/>
      <c r="CA58" s="980"/>
      <c r="CB58" s="980"/>
      <c r="CC58" s="980"/>
      <c r="CD58" s="980"/>
      <c r="CE58" s="980"/>
      <c r="CF58" s="980"/>
      <c r="CG58" s="981"/>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180"/>
    </row>
    <row r="59" spans="1:131" s="181" customFormat="1" ht="26.25" customHeight="1" x14ac:dyDescent="0.2">
      <c r="A59" s="195">
        <v>32</v>
      </c>
      <c r="B59" s="990"/>
      <c r="C59" s="991"/>
      <c r="D59" s="991"/>
      <c r="E59" s="991"/>
      <c r="F59" s="991"/>
      <c r="G59" s="991"/>
      <c r="H59" s="991"/>
      <c r="I59" s="991"/>
      <c r="J59" s="991"/>
      <c r="K59" s="991"/>
      <c r="L59" s="991"/>
      <c r="M59" s="991"/>
      <c r="N59" s="991"/>
      <c r="O59" s="991"/>
      <c r="P59" s="992"/>
      <c r="Q59" s="993"/>
      <c r="R59" s="984"/>
      <c r="S59" s="984"/>
      <c r="T59" s="984"/>
      <c r="U59" s="984"/>
      <c r="V59" s="984"/>
      <c r="W59" s="984"/>
      <c r="X59" s="984"/>
      <c r="Y59" s="984"/>
      <c r="Z59" s="984"/>
      <c r="AA59" s="984"/>
      <c r="AB59" s="984"/>
      <c r="AC59" s="984"/>
      <c r="AD59" s="984"/>
      <c r="AE59" s="994"/>
      <c r="AF59" s="995"/>
      <c r="AG59" s="996"/>
      <c r="AH59" s="996"/>
      <c r="AI59" s="996"/>
      <c r="AJ59" s="997"/>
      <c r="AK59" s="1000"/>
      <c r="AL59" s="984"/>
      <c r="AM59" s="984"/>
      <c r="AN59" s="984"/>
      <c r="AO59" s="984"/>
      <c r="AP59" s="984"/>
      <c r="AQ59" s="984"/>
      <c r="AR59" s="984"/>
      <c r="AS59" s="984"/>
      <c r="AT59" s="984"/>
      <c r="AU59" s="984"/>
      <c r="AV59" s="984"/>
      <c r="AW59" s="984"/>
      <c r="AX59" s="984"/>
      <c r="AY59" s="984"/>
      <c r="AZ59" s="984"/>
      <c r="BA59" s="984"/>
      <c r="BB59" s="984"/>
      <c r="BC59" s="984"/>
      <c r="BD59" s="984"/>
      <c r="BE59" s="998"/>
      <c r="BF59" s="998"/>
      <c r="BG59" s="998"/>
      <c r="BH59" s="998"/>
      <c r="BI59" s="999"/>
      <c r="BJ59" s="186"/>
      <c r="BK59" s="186"/>
      <c r="BL59" s="186"/>
      <c r="BM59" s="186"/>
      <c r="BN59" s="186"/>
      <c r="BO59" s="199"/>
      <c r="BP59" s="199"/>
      <c r="BQ59" s="196">
        <v>53</v>
      </c>
      <c r="BR59" s="197"/>
      <c r="BS59" s="979"/>
      <c r="BT59" s="980"/>
      <c r="BU59" s="980"/>
      <c r="BV59" s="980"/>
      <c r="BW59" s="980"/>
      <c r="BX59" s="980"/>
      <c r="BY59" s="980"/>
      <c r="BZ59" s="980"/>
      <c r="CA59" s="980"/>
      <c r="CB59" s="980"/>
      <c r="CC59" s="980"/>
      <c r="CD59" s="980"/>
      <c r="CE59" s="980"/>
      <c r="CF59" s="980"/>
      <c r="CG59" s="981"/>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180"/>
    </row>
    <row r="60" spans="1:131" s="181" customFormat="1" ht="26.25" customHeight="1" x14ac:dyDescent="0.2">
      <c r="A60" s="195">
        <v>33</v>
      </c>
      <c r="B60" s="990"/>
      <c r="C60" s="991"/>
      <c r="D60" s="991"/>
      <c r="E60" s="991"/>
      <c r="F60" s="991"/>
      <c r="G60" s="991"/>
      <c r="H60" s="991"/>
      <c r="I60" s="991"/>
      <c r="J60" s="991"/>
      <c r="K60" s="991"/>
      <c r="L60" s="991"/>
      <c r="M60" s="991"/>
      <c r="N60" s="991"/>
      <c r="O60" s="991"/>
      <c r="P60" s="992"/>
      <c r="Q60" s="993"/>
      <c r="R60" s="984"/>
      <c r="S60" s="984"/>
      <c r="T60" s="984"/>
      <c r="U60" s="984"/>
      <c r="V60" s="984"/>
      <c r="W60" s="984"/>
      <c r="X60" s="984"/>
      <c r="Y60" s="984"/>
      <c r="Z60" s="984"/>
      <c r="AA60" s="984"/>
      <c r="AB60" s="984"/>
      <c r="AC60" s="984"/>
      <c r="AD60" s="984"/>
      <c r="AE60" s="994"/>
      <c r="AF60" s="995"/>
      <c r="AG60" s="996"/>
      <c r="AH60" s="996"/>
      <c r="AI60" s="996"/>
      <c r="AJ60" s="997"/>
      <c r="AK60" s="1000"/>
      <c r="AL60" s="984"/>
      <c r="AM60" s="984"/>
      <c r="AN60" s="984"/>
      <c r="AO60" s="984"/>
      <c r="AP60" s="984"/>
      <c r="AQ60" s="984"/>
      <c r="AR60" s="984"/>
      <c r="AS60" s="984"/>
      <c r="AT60" s="984"/>
      <c r="AU60" s="984"/>
      <c r="AV60" s="984"/>
      <c r="AW60" s="984"/>
      <c r="AX60" s="984"/>
      <c r="AY60" s="984"/>
      <c r="AZ60" s="984"/>
      <c r="BA60" s="984"/>
      <c r="BB60" s="984"/>
      <c r="BC60" s="984"/>
      <c r="BD60" s="984"/>
      <c r="BE60" s="998"/>
      <c r="BF60" s="998"/>
      <c r="BG60" s="998"/>
      <c r="BH60" s="998"/>
      <c r="BI60" s="999"/>
      <c r="BJ60" s="186"/>
      <c r="BK60" s="186"/>
      <c r="BL60" s="186"/>
      <c r="BM60" s="186"/>
      <c r="BN60" s="186"/>
      <c r="BO60" s="199"/>
      <c r="BP60" s="199"/>
      <c r="BQ60" s="196">
        <v>54</v>
      </c>
      <c r="BR60" s="197"/>
      <c r="BS60" s="979"/>
      <c r="BT60" s="980"/>
      <c r="BU60" s="980"/>
      <c r="BV60" s="980"/>
      <c r="BW60" s="980"/>
      <c r="BX60" s="980"/>
      <c r="BY60" s="980"/>
      <c r="BZ60" s="980"/>
      <c r="CA60" s="980"/>
      <c r="CB60" s="980"/>
      <c r="CC60" s="980"/>
      <c r="CD60" s="980"/>
      <c r="CE60" s="980"/>
      <c r="CF60" s="980"/>
      <c r="CG60" s="981"/>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180"/>
    </row>
    <row r="61" spans="1:131" s="181" customFormat="1" ht="26.25" customHeight="1" thickBot="1" x14ac:dyDescent="0.25">
      <c r="A61" s="195">
        <v>34</v>
      </c>
      <c r="B61" s="990"/>
      <c r="C61" s="991"/>
      <c r="D61" s="991"/>
      <c r="E61" s="991"/>
      <c r="F61" s="991"/>
      <c r="G61" s="991"/>
      <c r="H61" s="991"/>
      <c r="I61" s="991"/>
      <c r="J61" s="991"/>
      <c r="K61" s="991"/>
      <c r="L61" s="991"/>
      <c r="M61" s="991"/>
      <c r="N61" s="991"/>
      <c r="O61" s="991"/>
      <c r="P61" s="992"/>
      <c r="Q61" s="993"/>
      <c r="R61" s="984"/>
      <c r="S61" s="984"/>
      <c r="T61" s="984"/>
      <c r="U61" s="984"/>
      <c r="V61" s="984"/>
      <c r="W61" s="984"/>
      <c r="X61" s="984"/>
      <c r="Y61" s="984"/>
      <c r="Z61" s="984"/>
      <c r="AA61" s="984"/>
      <c r="AB61" s="984"/>
      <c r="AC61" s="984"/>
      <c r="AD61" s="984"/>
      <c r="AE61" s="994"/>
      <c r="AF61" s="995"/>
      <c r="AG61" s="996"/>
      <c r="AH61" s="996"/>
      <c r="AI61" s="996"/>
      <c r="AJ61" s="997"/>
      <c r="AK61" s="1000"/>
      <c r="AL61" s="984"/>
      <c r="AM61" s="984"/>
      <c r="AN61" s="984"/>
      <c r="AO61" s="984"/>
      <c r="AP61" s="984"/>
      <c r="AQ61" s="984"/>
      <c r="AR61" s="984"/>
      <c r="AS61" s="984"/>
      <c r="AT61" s="984"/>
      <c r="AU61" s="984"/>
      <c r="AV61" s="984"/>
      <c r="AW61" s="984"/>
      <c r="AX61" s="984"/>
      <c r="AY61" s="984"/>
      <c r="AZ61" s="984"/>
      <c r="BA61" s="984"/>
      <c r="BB61" s="984"/>
      <c r="BC61" s="984"/>
      <c r="BD61" s="984"/>
      <c r="BE61" s="998"/>
      <c r="BF61" s="998"/>
      <c r="BG61" s="998"/>
      <c r="BH61" s="998"/>
      <c r="BI61" s="999"/>
      <c r="BJ61" s="186"/>
      <c r="BK61" s="186"/>
      <c r="BL61" s="186"/>
      <c r="BM61" s="186"/>
      <c r="BN61" s="186"/>
      <c r="BO61" s="199"/>
      <c r="BP61" s="199"/>
      <c r="BQ61" s="196">
        <v>55</v>
      </c>
      <c r="BR61" s="197"/>
      <c r="BS61" s="979"/>
      <c r="BT61" s="980"/>
      <c r="BU61" s="980"/>
      <c r="BV61" s="980"/>
      <c r="BW61" s="980"/>
      <c r="BX61" s="980"/>
      <c r="BY61" s="980"/>
      <c r="BZ61" s="980"/>
      <c r="CA61" s="980"/>
      <c r="CB61" s="980"/>
      <c r="CC61" s="980"/>
      <c r="CD61" s="980"/>
      <c r="CE61" s="980"/>
      <c r="CF61" s="980"/>
      <c r="CG61" s="981"/>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180"/>
    </row>
    <row r="62" spans="1:131" s="181" customFormat="1" ht="26.25" customHeight="1" x14ac:dyDescent="0.2">
      <c r="A62" s="195">
        <v>35</v>
      </c>
      <c r="B62" s="990"/>
      <c r="C62" s="991"/>
      <c r="D62" s="991"/>
      <c r="E62" s="991"/>
      <c r="F62" s="991"/>
      <c r="G62" s="991"/>
      <c r="H62" s="991"/>
      <c r="I62" s="991"/>
      <c r="J62" s="991"/>
      <c r="K62" s="991"/>
      <c r="L62" s="991"/>
      <c r="M62" s="991"/>
      <c r="N62" s="991"/>
      <c r="O62" s="991"/>
      <c r="P62" s="992"/>
      <c r="Q62" s="993"/>
      <c r="R62" s="984"/>
      <c r="S62" s="984"/>
      <c r="T62" s="984"/>
      <c r="U62" s="984"/>
      <c r="V62" s="984"/>
      <c r="W62" s="984"/>
      <c r="X62" s="984"/>
      <c r="Y62" s="984"/>
      <c r="Z62" s="984"/>
      <c r="AA62" s="984"/>
      <c r="AB62" s="984"/>
      <c r="AC62" s="984"/>
      <c r="AD62" s="984"/>
      <c r="AE62" s="994"/>
      <c r="AF62" s="995"/>
      <c r="AG62" s="996"/>
      <c r="AH62" s="996"/>
      <c r="AI62" s="996"/>
      <c r="AJ62" s="997"/>
      <c r="AK62" s="1000"/>
      <c r="AL62" s="984"/>
      <c r="AM62" s="984"/>
      <c r="AN62" s="984"/>
      <c r="AO62" s="984"/>
      <c r="AP62" s="984"/>
      <c r="AQ62" s="984"/>
      <c r="AR62" s="984"/>
      <c r="AS62" s="984"/>
      <c r="AT62" s="984"/>
      <c r="AU62" s="984"/>
      <c r="AV62" s="984"/>
      <c r="AW62" s="984"/>
      <c r="AX62" s="984"/>
      <c r="AY62" s="984"/>
      <c r="AZ62" s="984"/>
      <c r="BA62" s="984"/>
      <c r="BB62" s="984"/>
      <c r="BC62" s="984"/>
      <c r="BD62" s="984"/>
      <c r="BE62" s="998"/>
      <c r="BF62" s="998"/>
      <c r="BG62" s="998"/>
      <c r="BH62" s="998"/>
      <c r="BI62" s="999"/>
      <c r="BJ62" s="987" t="s">
        <v>480</v>
      </c>
      <c r="BK62" s="988"/>
      <c r="BL62" s="988"/>
      <c r="BM62" s="988"/>
      <c r="BN62" s="989"/>
      <c r="BO62" s="199"/>
      <c r="BP62" s="199"/>
      <c r="BQ62" s="196">
        <v>56</v>
      </c>
      <c r="BR62" s="197"/>
      <c r="BS62" s="979"/>
      <c r="BT62" s="980"/>
      <c r="BU62" s="980"/>
      <c r="BV62" s="980"/>
      <c r="BW62" s="980"/>
      <c r="BX62" s="980"/>
      <c r="BY62" s="980"/>
      <c r="BZ62" s="980"/>
      <c r="CA62" s="980"/>
      <c r="CB62" s="980"/>
      <c r="CC62" s="980"/>
      <c r="CD62" s="980"/>
      <c r="CE62" s="980"/>
      <c r="CF62" s="980"/>
      <c r="CG62" s="981"/>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180"/>
    </row>
    <row r="63" spans="1:131" s="181" customFormat="1" ht="26.25" customHeight="1" thickBot="1" x14ac:dyDescent="0.25">
      <c r="A63" s="198" t="s">
        <v>456</v>
      </c>
      <c r="B63" s="898" t="s">
        <v>481</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1001"/>
      <c r="AF63" s="1002">
        <v>1882</v>
      </c>
      <c r="AG63" s="890"/>
      <c r="AH63" s="890"/>
      <c r="AI63" s="890"/>
      <c r="AJ63" s="1003"/>
      <c r="AK63" s="965"/>
      <c r="AL63" s="902"/>
      <c r="AM63" s="902"/>
      <c r="AN63" s="902"/>
      <c r="AO63" s="902"/>
      <c r="AP63" s="890">
        <v>22661</v>
      </c>
      <c r="AQ63" s="890"/>
      <c r="AR63" s="890"/>
      <c r="AS63" s="890"/>
      <c r="AT63" s="890"/>
      <c r="AU63" s="890">
        <v>18307</v>
      </c>
      <c r="AV63" s="890"/>
      <c r="AW63" s="890"/>
      <c r="AX63" s="890"/>
      <c r="AY63" s="890"/>
      <c r="AZ63" s="902"/>
      <c r="BA63" s="902"/>
      <c r="BB63" s="902"/>
      <c r="BC63" s="902"/>
      <c r="BD63" s="902"/>
      <c r="BE63" s="891"/>
      <c r="BF63" s="891"/>
      <c r="BG63" s="891"/>
      <c r="BH63" s="891"/>
      <c r="BI63" s="892"/>
      <c r="BJ63" s="985" t="s">
        <v>482</v>
      </c>
      <c r="BK63" s="938"/>
      <c r="BL63" s="938"/>
      <c r="BM63" s="938"/>
      <c r="BN63" s="986"/>
      <c r="BO63" s="199"/>
      <c r="BP63" s="199"/>
      <c r="BQ63" s="196">
        <v>57</v>
      </c>
      <c r="BR63" s="197"/>
      <c r="BS63" s="979"/>
      <c r="BT63" s="980"/>
      <c r="BU63" s="980"/>
      <c r="BV63" s="980"/>
      <c r="BW63" s="980"/>
      <c r="BX63" s="980"/>
      <c r="BY63" s="980"/>
      <c r="BZ63" s="980"/>
      <c r="CA63" s="980"/>
      <c r="CB63" s="980"/>
      <c r="CC63" s="980"/>
      <c r="CD63" s="980"/>
      <c r="CE63" s="980"/>
      <c r="CF63" s="980"/>
      <c r="CG63" s="981"/>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9"/>
      <c r="BT64" s="980"/>
      <c r="BU64" s="980"/>
      <c r="BV64" s="980"/>
      <c r="BW64" s="980"/>
      <c r="BX64" s="980"/>
      <c r="BY64" s="980"/>
      <c r="BZ64" s="980"/>
      <c r="CA64" s="980"/>
      <c r="CB64" s="980"/>
      <c r="CC64" s="980"/>
      <c r="CD64" s="980"/>
      <c r="CE64" s="980"/>
      <c r="CF64" s="980"/>
      <c r="CG64" s="981"/>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180"/>
    </row>
    <row r="65" spans="1:131" s="181" customFormat="1" ht="26.25" customHeight="1" thickBot="1" x14ac:dyDescent="0.25">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9"/>
      <c r="BT65" s="980"/>
      <c r="BU65" s="980"/>
      <c r="BV65" s="980"/>
      <c r="BW65" s="980"/>
      <c r="BX65" s="980"/>
      <c r="BY65" s="980"/>
      <c r="BZ65" s="980"/>
      <c r="CA65" s="980"/>
      <c r="CB65" s="980"/>
      <c r="CC65" s="980"/>
      <c r="CD65" s="980"/>
      <c r="CE65" s="980"/>
      <c r="CF65" s="980"/>
      <c r="CG65" s="981"/>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180"/>
    </row>
    <row r="66" spans="1:131" s="181" customFormat="1" ht="26.25" customHeight="1" x14ac:dyDescent="0.2">
      <c r="A66" s="953" t="s">
        <v>484</v>
      </c>
      <c r="B66" s="954"/>
      <c r="C66" s="954"/>
      <c r="D66" s="954"/>
      <c r="E66" s="954"/>
      <c r="F66" s="954"/>
      <c r="G66" s="954"/>
      <c r="H66" s="954"/>
      <c r="I66" s="954"/>
      <c r="J66" s="954"/>
      <c r="K66" s="954"/>
      <c r="L66" s="954"/>
      <c r="M66" s="954"/>
      <c r="N66" s="954"/>
      <c r="O66" s="954"/>
      <c r="P66" s="955"/>
      <c r="Q66" s="959" t="s">
        <v>485</v>
      </c>
      <c r="R66" s="960"/>
      <c r="S66" s="960"/>
      <c r="T66" s="960"/>
      <c r="U66" s="961"/>
      <c r="V66" s="959" t="s">
        <v>486</v>
      </c>
      <c r="W66" s="960"/>
      <c r="X66" s="960"/>
      <c r="Y66" s="960"/>
      <c r="Z66" s="961"/>
      <c r="AA66" s="959" t="s">
        <v>487</v>
      </c>
      <c r="AB66" s="960"/>
      <c r="AC66" s="960"/>
      <c r="AD66" s="960"/>
      <c r="AE66" s="961"/>
      <c r="AF66" s="966" t="s">
        <v>488</v>
      </c>
      <c r="AG66" s="967"/>
      <c r="AH66" s="967"/>
      <c r="AI66" s="967"/>
      <c r="AJ66" s="968"/>
      <c r="AK66" s="959" t="s">
        <v>489</v>
      </c>
      <c r="AL66" s="954"/>
      <c r="AM66" s="954"/>
      <c r="AN66" s="954"/>
      <c r="AO66" s="955"/>
      <c r="AP66" s="959" t="s">
        <v>490</v>
      </c>
      <c r="AQ66" s="960"/>
      <c r="AR66" s="960"/>
      <c r="AS66" s="960"/>
      <c r="AT66" s="961"/>
      <c r="AU66" s="959" t="s">
        <v>491</v>
      </c>
      <c r="AV66" s="960"/>
      <c r="AW66" s="960"/>
      <c r="AX66" s="960"/>
      <c r="AY66" s="961"/>
      <c r="AZ66" s="959" t="s">
        <v>440</v>
      </c>
      <c r="BA66" s="960"/>
      <c r="BB66" s="960"/>
      <c r="BC66" s="960"/>
      <c r="BD66" s="982"/>
      <c r="BE66" s="199"/>
      <c r="BF66" s="199"/>
      <c r="BG66" s="199"/>
      <c r="BH66" s="199"/>
      <c r="BI66" s="199"/>
      <c r="BJ66" s="199"/>
      <c r="BK66" s="199"/>
      <c r="BL66" s="199"/>
      <c r="BM66" s="199"/>
      <c r="BN66" s="199"/>
      <c r="BO66" s="199"/>
      <c r="BP66" s="199"/>
      <c r="BQ66" s="196">
        <v>60</v>
      </c>
      <c r="BR66" s="201"/>
      <c r="BS66" s="933"/>
      <c r="BT66" s="934"/>
      <c r="BU66" s="934"/>
      <c r="BV66" s="934"/>
      <c r="BW66" s="934"/>
      <c r="BX66" s="934"/>
      <c r="BY66" s="934"/>
      <c r="BZ66" s="934"/>
      <c r="CA66" s="934"/>
      <c r="CB66" s="934"/>
      <c r="CC66" s="934"/>
      <c r="CD66" s="934"/>
      <c r="CE66" s="934"/>
      <c r="CF66" s="934"/>
      <c r="CG66" s="93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0"/>
      <c r="DW66" s="931"/>
      <c r="DX66" s="931"/>
      <c r="DY66" s="931"/>
      <c r="DZ66" s="932"/>
      <c r="EA66" s="180"/>
    </row>
    <row r="67" spans="1:131" s="181" customFormat="1" ht="26.25" customHeight="1" thickBot="1" x14ac:dyDescent="0.2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69"/>
      <c r="AG67" s="970"/>
      <c r="AH67" s="970"/>
      <c r="AI67" s="970"/>
      <c r="AJ67" s="971"/>
      <c r="AK67" s="972"/>
      <c r="AL67" s="957"/>
      <c r="AM67" s="957"/>
      <c r="AN67" s="957"/>
      <c r="AO67" s="958"/>
      <c r="AP67" s="962"/>
      <c r="AQ67" s="963"/>
      <c r="AR67" s="963"/>
      <c r="AS67" s="963"/>
      <c r="AT67" s="964"/>
      <c r="AU67" s="962"/>
      <c r="AV67" s="963"/>
      <c r="AW67" s="963"/>
      <c r="AX67" s="963"/>
      <c r="AY67" s="964"/>
      <c r="AZ67" s="962"/>
      <c r="BA67" s="963"/>
      <c r="BB67" s="963"/>
      <c r="BC67" s="963"/>
      <c r="BD67" s="983"/>
      <c r="BE67" s="199"/>
      <c r="BF67" s="199"/>
      <c r="BG67" s="199"/>
      <c r="BH67" s="199"/>
      <c r="BI67" s="199"/>
      <c r="BJ67" s="199"/>
      <c r="BK67" s="199"/>
      <c r="BL67" s="199"/>
      <c r="BM67" s="199"/>
      <c r="BN67" s="199"/>
      <c r="BO67" s="199"/>
      <c r="BP67" s="199"/>
      <c r="BQ67" s="196">
        <v>61</v>
      </c>
      <c r="BR67" s="201"/>
      <c r="BS67" s="933"/>
      <c r="BT67" s="934"/>
      <c r="BU67" s="934"/>
      <c r="BV67" s="934"/>
      <c r="BW67" s="934"/>
      <c r="BX67" s="934"/>
      <c r="BY67" s="934"/>
      <c r="BZ67" s="934"/>
      <c r="CA67" s="934"/>
      <c r="CB67" s="934"/>
      <c r="CC67" s="934"/>
      <c r="CD67" s="934"/>
      <c r="CE67" s="934"/>
      <c r="CF67" s="934"/>
      <c r="CG67" s="93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0"/>
      <c r="DW67" s="931"/>
      <c r="DX67" s="931"/>
      <c r="DY67" s="931"/>
      <c r="DZ67" s="932"/>
      <c r="EA67" s="180"/>
    </row>
    <row r="68" spans="1:131" s="181" customFormat="1" ht="26.25" customHeight="1" thickTop="1" x14ac:dyDescent="0.2">
      <c r="A68" s="192">
        <v>1</v>
      </c>
      <c r="B68" s="946" t="s">
        <v>580</v>
      </c>
      <c r="C68" s="947"/>
      <c r="D68" s="947"/>
      <c r="E68" s="947"/>
      <c r="F68" s="947"/>
      <c r="G68" s="947"/>
      <c r="H68" s="947"/>
      <c r="I68" s="947"/>
      <c r="J68" s="947"/>
      <c r="K68" s="947"/>
      <c r="L68" s="947"/>
      <c r="M68" s="947"/>
      <c r="N68" s="947"/>
      <c r="O68" s="947"/>
      <c r="P68" s="948"/>
      <c r="Q68" s="949">
        <v>923</v>
      </c>
      <c r="R68" s="943"/>
      <c r="S68" s="943"/>
      <c r="T68" s="943"/>
      <c r="U68" s="943"/>
      <c r="V68" s="943">
        <v>888</v>
      </c>
      <c r="W68" s="943"/>
      <c r="X68" s="943"/>
      <c r="Y68" s="943"/>
      <c r="Z68" s="943"/>
      <c r="AA68" s="943">
        <v>35</v>
      </c>
      <c r="AB68" s="943"/>
      <c r="AC68" s="943"/>
      <c r="AD68" s="943"/>
      <c r="AE68" s="943"/>
      <c r="AF68" s="943">
        <v>35</v>
      </c>
      <c r="AG68" s="943"/>
      <c r="AH68" s="943"/>
      <c r="AI68" s="943"/>
      <c r="AJ68" s="943"/>
      <c r="AK68" s="950">
        <v>0</v>
      </c>
      <c r="AL68" s="951"/>
      <c r="AM68" s="951"/>
      <c r="AN68" s="951"/>
      <c r="AO68" s="952"/>
      <c r="AP68" s="943">
        <v>521</v>
      </c>
      <c r="AQ68" s="943"/>
      <c r="AR68" s="943"/>
      <c r="AS68" s="943"/>
      <c r="AT68" s="943"/>
      <c r="AU68" s="943">
        <v>425</v>
      </c>
      <c r="AV68" s="943"/>
      <c r="AW68" s="943"/>
      <c r="AX68" s="943"/>
      <c r="AY68" s="943"/>
      <c r="AZ68" s="944"/>
      <c r="BA68" s="944"/>
      <c r="BB68" s="944"/>
      <c r="BC68" s="944"/>
      <c r="BD68" s="945"/>
      <c r="BE68" s="199"/>
      <c r="BF68" s="199"/>
      <c r="BG68" s="199"/>
      <c r="BH68" s="199"/>
      <c r="BI68" s="199"/>
      <c r="BJ68" s="199"/>
      <c r="BK68" s="199"/>
      <c r="BL68" s="199"/>
      <c r="BM68" s="199"/>
      <c r="BN68" s="199"/>
      <c r="BO68" s="199"/>
      <c r="BP68" s="199"/>
      <c r="BQ68" s="196">
        <v>62</v>
      </c>
      <c r="BR68" s="201"/>
      <c r="BS68" s="933"/>
      <c r="BT68" s="934"/>
      <c r="BU68" s="934"/>
      <c r="BV68" s="934"/>
      <c r="BW68" s="934"/>
      <c r="BX68" s="934"/>
      <c r="BY68" s="934"/>
      <c r="BZ68" s="934"/>
      <c r="CA68" s="934"/>
      <c r="CB68" s="934"/>
      <c r="CC68" s="934"/>
      <c r="CD68" s="934"/>
      <c r="CE68" s="934"/>
      <c r="CF68" s="934"/>
      <c r="CG68" s="93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0"/>
      <c r="DW68" s="931"/>
      <c r="DX68" s="931"/>
      <c r="DY68" s="931"/>
      <c r="DZ68" s="932"/>
      <c r="EA68" s="180"/>
    </row>
    <row r="69" spans="1:131" s="181" customFormat="1" ht="26.25" customHeight="1" x14ac:dyDescent="0.2">
      <c r="A69" s="195">
        <v>2</v>
      </c>
      <c r="B69" s="921" t="s">
        <v>581</v>
      </c>
      <c r="C69" s="922"/>
      <c r="D69" s="922"/>
      <c r="E69" s="922"/>
      <c r="F69" s="922"/>
      <c r="G69" s="922"/>
      <c r="H69" s="922"/>
      <c r="I69" s="922"/>
      <c r="J69" s="922"/>
      <c r="K69" s="922"/>
      <c r="L69" s="922"/>
      <c r="M69" s="922"/>
      <c r="N69" s="922"/>
      <c r="O69" s="922"/>
      <c r="P69" s="923"/>
      <c r="Q69" s="903">
        <v>400</v>
      </c>
      <c r="R69" s="904"/>
      <c r="S69" s="904"/>
      <c r="T69" s="904"/>
      <c r="U69" s="904"/>
      <c r="V69" s="904">
        <v>387</v>
      </c>
      <c r="W69" s="904"/>
      <c r="X69" s="904"/>
      <c r="Y69" s="904"/>
      <c r="Z69" s="904"/>
      <c r="AA69" s="904">
        <v>13</v>
      </c>
      <c r="AB69" s="904"/>
      <c r="AC69" s="904"/>
      <c r="AD69" s="904"/>
      <c r="AE69" s="904"/>
      <c r="AF69" s="904">
        <v>13</v>
      </c>
      <c r="AG69" s="904"/>
      <c r="AH69" s="904"/>
      <c r="AI69" s="904"/>
      <c r="AJ69" s="904"/>
      <c r="AK69" s="924">
        <v>0</v>
      </c>
      <c r="AL69" s="925"/>
      <c r="AM69" s="925"/>
      <c r="AN69" s="925"/>
      <c r="AO69" s="926"/>
      <c r="AP69" s="904">
        <v>0</v>
      </c>
      <c r="AQ69" s="904"/>
      <c r="AR69" s="904"/>
      <c r="AS69" s="904"/>
      <c r="AT69" s="904"/>
      <c r="AU69" s="904">
        <v>0</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3"/>
      <c r="BT69" s="934"/>
      <c r="BU69" s="934"/>
      <c r="BV69" s="934"/>
      <c r="BW69" s="934"/>
      <c r="BX69" s="934"/>
      <c r="BY69" s="934"/>
      <c r="BZ69" s="934"/>
      <c r="CA69" s="934"/>
      <c r="CB69" s="934"/>
      <c r="CC69" s="934"/>
      <c r="CD69" s="934"/>
      <c r="CE69" s="934"/>
      <c r="CF69" s="934"/>
      <c r="CG69" s="93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0"/>
      <c r="DW69" s="931"/>
      <c r="DX69" s="931"/>
      <c r="DY69" s="931"/>
      <c r="DZ69" s="932"/>
      <c r="EA69" s="180"/>
    </row>
    <row r="70" spans="1:131" s="181" customFormat="1" ht="26.25" customHeight="1" x14ac:dyDescent="0.2">
      <c r="A70" s="195">
        <v>3</v>
      </c>
      <c r="B70" s="921" t="s">
        <v>582</v>
      </c>
      <c r="C70" s="922"/>
      <c r="D70" s="922"/>
      <c r="E70" s="922"/>
      <c r="F70" s="922"/>
      <c r="G70" s="922"/>
      <c r="H70" s="922"/>
      <c r="I70" s="922"/>
      <c r="J70" s="922"/>
      <c r="K70" s="922"/>
      <c r="L70" s="922"/>
      <c r="M70" s="922"/>
      <c r="N70" s="922"/>
      <c r="O70" s="922"/>
      <c r="P70" s="923"/>
      <c r="Q70" s="903">
        <v>314</v>
      </c>
      <c r="R70" s="904"/>
      <c r="S70" s="904"/>
      <c r="T70" s="904"/>
      <c r="U70" s="904"/>
      <c r="V70" s="904">
        <v>313</v>
      </c>
      <c r="W70" s="904"/>
      <c r="X70" s="904"/>
      <c r="Y70" s="904"/>
      <c r="Z70" s="904"/>
      <c r="AA70" s="904">
        <v>1</v>
      </c>
      <c r="AB70" s="904"/>
      <c r="AC70" s="904"/>
      <c r="AD70" s="904"/>
      <c r="AE70" s="904"/>
      <c r="AF70" s="904">
        <v>205</v>
      </c>
      <c r="AG70" s="904"/>
      <c r="AH70" s="904"/>
      <c r="AI70" s="904"/>
      <c r="AJ70" s="904"/>
      <c r="AK70" s="924">
        <v>0</v>
      </c>
      <c r="AL70" s="925"/>
      <c r="AM70" s="925"/>
      <c r="AN70" s="925"/>
      <c r="AO70" s="926"/>
      <c r="AP70" s="904">
        <v>0</v>
      </c>
      <c r="AQ70" s="904"/>
      <c r="AR70" s="904"/>
      <c r="AS70" s="904"/>
      <c r="AT70" s="904"/>
      <c r="AU70" s="904">
        <v>0</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3"/>
      <c r="BT70" s="934"/>
      <c r="BU70" s="934"/>
      <c r="BV70" s="934"/>
      <c r="BW70" s="934"/>
      <c r="BX70" s="934"/>
      <c r="BY70" s="934"/>
      <c r="BZ70" s="934"/>
      <c r="CA70" s="934"/>
      <c r="CB70" s="934"/>
      <c r="CC70" s="934"/>
      <c r="CD70" s="934"/>
      <c r="CE70" s="934"/>
      <c r="CF70" s="934"/>
      <c r="CG70" s="93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0"/>
      <c r="DW70" s="931"/>
      <c r="DX70" s="931"/>
      <c r="DY70" s="931"/>
      <c r="DZ70" s="932"/>
      <c r="EA70" s="180"/>
    </row>
    <row r="71" spans="1:131" s="181" customFormat="1" ht="26.25" customHeight="1" x14ac:dyDescent="0.2">
      <c r="A71" s="195">
        <v>4</v>
      </c>
      <c r="B71" s="921" t="s">
        <v>583</v>
      </c>
      <c r="C71" s="922"/>
      <c r="D71" s="922"/>
      <c r="E71" s="922"/>
      <c r="F71" s="922"/>
      <c r="G71" s="922"/>
      <c r="H71" s="922"/>
      <c r="I71" s="922"/>
      <c r="J71" s="922"/>
      <c r="K71" s="922"/>
      <c r="L71" s="922"/>
      <c r="M71" s="922"/>
      <c r="N71" s="922"/>
      <c r="O71" s="922"/>
      <c r="P71" s="923"/>
      <c r="Q71" s="903">
        <v>754</v>
      </c>
      <c r="R71" s="904"/>
      <c r="S71" s="904"/>
      <c r="T71" s="904"/>
      <c r="U71" s="904"/>
      <c r="V71" s="904">
        <v>716</v>
      </c>
      <c r="W71" s="904"/>
      <c r="X71" s="904"/>
      <c r="Y71" s="904"/>
      <c r="Z71" s="904"/>
      <c r="AA71" s="904">
        <v>37</v>
      </c>
      <c r="AB71" s="904"/>
      <c r="AC71" s="904"/>
      <c r="AD71" s="904"/>
      <c r="AE71" s="904"/>
      <c r="AF71" s="904">
        <v>37</v>
      </c>
      <c r="AG71" s="904"/>
      <c r="AH71" s="904"/>
      <c r="AI71" s="904"/>
      <c r="AJ71" s="904"/>
      <c r="AK71" s="924">
        <v>0</v>
      </c>
      <c r="AL71" s="925"/>
      <c r="AM71" s="925"/>
      <c r="AN71" s="925"/>
      <c r="AO71" s="926"/>
      <c r="AP71" s="904">
        <v>217</v>
      </c>
      <c r="AQ71" s="904"/>
      <c r="AR71" s="904"/>
      <c r="AS71" s="904"/>
      <c r="AT71" s="904"/>
      <c r="AU71" s="904">
        <v>20</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3"/>
      <c r="BT71" s="934"/>
      <c r="BU71" s="934"/>
      <c r="BV71" s="934"/>
      <c r="BW71" s="934"/>
      <c r="BX71" s="934"/>
      <c r="BY71" s="934"/>
      <c r="BZ71" s="934"/>
      <c r="CA71" s="934"/>
      <c r="CB71" s="934"/>
      <c r="CC71" s="934"/>
      <c r="CD71" s="934"/>
      <c r="CE71" s="934"/>
      <c r="CF71" s="934"/>
      <c r="CG71" s="93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0"/>
      <c r="DW71" s="931"/>
      <c r="DX71" s="931"/>
      <c r="DY71" s="931"/>
      <c r="DZ71" s="932"/>
      <c r="EA71" s="180"/>
    </row>
    <row r="72" spans="1:131" s="181" customFormat="1" ht="26.25" customHeight="1" x14ac:dyDescent="0.2">
      <c r="A72" s="195">
        <v>5</v>
      </c>
      <c r="B72" s="921" t="s">
        <v>584</v>
      </c>
      <c r="C72" s="922"/>
      <c r="D72" s="922"/>
      <c r="E72" s="922"/>
      <c r="F72" s="922"/>
      <c r="G72" s="922"/>
      <c r="H72" s="922"/>
      <c r="I72" s="922"/>
      <c r="J72" s="922"/>
      <c r="K72" s="922"/>
      <c r="L72" s="922"/>
      <c r="M72" s="922"/>
      <c r="N72" s="922"/>
      <c r="O72" s="922"/>
      <c r="P72" s="923"/>
      <c r="Q72" s="903">
        <v>4779</v>
      </c>
      <c r="R72" s="904"/>
      <c r="S72" s="904"/>
      <c r="T72" s="904"/>
      <c r="U72" s="904"/>
      <c r="V72" s="904">
        <v>6315</v>
      </c>
      <c r="W72" s="904"/>
      <c r="X72" s="904"/>
      <c r="Y72" s="904"/>
      <c r="Z72" s="904"/>
      <c r="AA72" s="904">
        <v>-1536</v>
      </c>
      <c r="AB72" s="904"/>
      <c r="AC72" s="904"/>
      <c r="AD72" s="904"/>
      <c r="AE72" s="904"/>
      <c r="AF72" s="904">
        <v>2440</v>
      </c>
      <c r="AG72" s="904"/>
      <c r="AH72" s="904"/>
      <c r="AI72" s="904"/>
      <c r="AJ72" s="904"/>
      <c r="AK72" s="904">
        <v>0</v>
      </c>
      <c r="AL72" s="904"/>
      <c r="AM72" s="904"/>
      <c r="AN72" s="904"/>
      <c r="AO72" s="904"/>
      <c r="AP72" s="904">
        <v>42273</v>
      </c>
      <c r="AQ72" s="904"/>
      <c r="AR72" s="904"/>
      <c r="AS72" s="904"/>
      <c r="AT72" s="904"/>
      <c r="AU72" s="904">
        <v>391</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3"/>
      <c r="BT72" s="934"/>
      <c r="BU72" s="934"/>
      <c r="BV72" s="934"/>
      <c r="BW72" s="934"/>
      <c r="BX72" s="934"/>
      <c r="BY72" s="934"/>
      <c r="BZ72" s="934"/>
      <c r="CA72" s="934"/>
      <c r="CB72" s="934"/>
      <c r="CC72" s="934"/>
      <c r="CD72" s="934"/>
      <c r="CE72" s="934"/>
      <c r="CF72" s="934"/>
      <c r="CG72" s="93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0"/>
      <c r="DW72" s="931"/>
      <c r="DX72" s="931"/>
      <c r="DY72" s="931"/>
      <c r="DZ72" s="932"/>
      <c r="EA72" s="180"/>
    </row>
    <row r="73" spans="1:131" s="181" customFormat="1" ht="26.25" customHeight="1" x14ac:dyDescent="0.2">
      <c r="A73" s="195">
        <v>6</v>
      </c>
      <c r="B73" s="921" t="s">
        <v>585</v>
      </c>
      <c r="C73" s="922"/>
      <c r="D73" s="922"/>
      <c r="E73" s="922"/>
      <c r="F73" s="922"/>
      <c r="G73" s="922"/>
      <c r="H73" s="922"/>
      <c r="I73" s="922"/>
      <c r="J73" s="922"/>
      <c r="K73" s="922"/>
      <c r="L73" s="922"/>
      <c r="M73" s="922"/>
      <c r="N73" s="922"/>
      <c r="O73" s="922"/>
      <c r="P73" s="923"/>
      <c r="Q73" s="903">
        <v>58</v>
      </c>
      <c r="R73" s="904"/>
      <c r="S73" s="904"/>
      <c r="T73" s="904"/>
      <c r="U73" s="904"/>
      <c r="V73" s="904">
        <v>57</v>
      </c>
      <c r="W73" s="904"/>
      <c r="X73" s="904"/>
      <c r="Y73" s="904"/>
      <c r="Z73" s="904"/>
      <c r="AA73" s="904">
        <v>1</v>
      </c>
      <c r="AB73" s="904"/>
      <c r="AC73" s="904"/>
      <c r="AD73" s="904"/>
      <c r="AE73" s="904"/>
      <c r="AF73" s="904">
        <v>1</v>
      </c>
      <c r="AG73" s="904"/>
      <c r="AH73" s="904"/>
      <c r="AI73" s="904"/>
      <c r="AJ73" s="904"/>
      <c r="AK73" s="904">
        <v>0</v>
      </c>
      <c r="AL73" s="904"/>
      <c r="AM73" s="904"/>
      <c r="AN73" s="904"/>
      <c r="AO73" s="904"/>
      <c r="AP73" s="904">
        <v>0</v>
      </c>
      <c r="AQ73" s="904"/>
      <c r="AR73" s="904"/>
      <c r="AS73" s="904"/>
      <c r="AT73" s="904"/>
      <c r="AU73" s="904">
        <v>0</v>
      </c>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3"/>
      <c r="BT73" s="934"/>
      <c r="BU73" s="934"/>
      <c r="BV73" s="934"/>
      <c r="BW73" s="934"/>
      <c r="BX73" s="934"/>
      <c r="BY73" s="934"/>
      <c r="BZ73" s="934"/>
      <c r="CA73" s="934"/>
      <c r="CB73" s="934"/>
      <c r="CC73" s="934"/>
      <c r="CD73" s="934"/>
      <c r="CE73" s="934"/>
      <c r="CF73" s="934"/>
      <c r="CG73" s="93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0"/>
      <c r="DW73" s="931"/>
      <c r="DX73" s="931"/>
      <c r="DY73" s="931"/>
      <c r="DZ73" s="932"/>
      <c r="EA73" s="180"/>
    </row>
    <row r="74" spans="1:131" s="181" customFormat="1" ht="26.25" customHeight="1" x14ac:dyDescent="0.2">
      <c r="A74" s="195">
        <v>7</v>
      </c>
      <c r="B74" s="921" t="s">
        <v>586</v>
      </c>
      <c r="C74" s="922"/>
      <c r="D74" s="922"/>
      <c r="E74" s="922"/>
      <c r="F74" s="922"/>
      <c r="G74" s="922"/>
      <c r="H74" s="922"/>
      <c r="I74" s="922"/>
      <c r="J74" s="922"/>
      <c r="K74" s="922"/>
      <c r="L74" s="922"/>
      <c r="M74" s="922"/>
      <c r="N74" s="922"/>
      <c r="O74" s="922"/>
      <c r="P74" s="923"/>
      <c r="Q74" s="903">
        <v>228780</v>
      </c>
      <c r="R74" s="904"/>
      <c r="S74" s="904"/>
      <c r="T74" s="904"/>
      <c r="U74" s="904"/>
      <c r="V74" s="904">
        <v>228678</v>
      </c>
      <c r="W74" s="904"/>
      <c r="X74" s="904"/>
      <c r="Y74" s="904"/>
      <c r="Z74" s="904"/>
      <c r="AA74" s="904">
        <v>102</v>
      </c>
      <c r="AB74" s="904"/>
      <c r="AC74" s="904"/>
      <c r="AD74" s="904"/>
      <c r="AE74" s="904"/>
      <c r="AF74" s="904">
        <v>102</v>
      </c>
      <c r="AG74" s="904"/>
      <c r="AH74" s="904"/>
      <c r="AI74" s="904"/>
      <c r="AJ74" s="904"/>
      <c r="AK74" s="904">
        <v>2707</v>
      </c>
      <c r="AL74" s="904"/>
      <c r="AM74" s="904"/>
      <c r="AN74" s="904"/>
      <c r="AO74" s="904"/>
      <c r="AP74" s="904">
        <v>0</v>
      </c>
      <c r="AQ74" s="904"/>
      <c r="AR74" s="904"/>
      <c r="AS74" s="904"/>
      <c r="AT74" s="904"/>
      <c r="AU74" s="904">
        <v>0</v>
      </c>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3"/>
      <c r="BT74" s="934"/>
      <c r="BU74" s="934"/>
      <c r="BV74" s="934"/>
      <c r="BW74" s="934"/>
      <c r="BX74" s="934"/>
      <c r="BY74" s="934"/>
      <c r="BZ74" s="934"/>
      <c r="CA74" s="934"/>
      <c r="CB74" s="934"/>
      <c r="CC74" s="934"/>
      <c r="CD74" s="934"/>
      <c r="CE74" s="934"/>
      <c r="CF74" s="934"/>
      <c r="CG74" s="93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0"/>
      <c r="DW74" s="931"/>
      <c r="DX74" s="931"/>
      <c r="DY74" s="931"/>
      <c r="DZ74" s="932"/>
      <c r="EA74" s="180"/>
    </row>
    <row r="75" spans="1:131" s="181" customFormat="1" ht="26.25" customHeight="1" x14ac:dyDescent="0.2">
      <c r="A75" s="195">
        <v>8</v>
      </c>
      <c r="B75" s="921" t="s">
        <v>587</v>
      </c>
      <c r="C75" s="922"/>
      <c r="D75" s="922"/>
      <c r="E75" s="922"/>
      <c r="F75" s="922"/>
      <c r="G75" s="922"/>
      <c r="H75" s="922"/>
      <c r="I75" s="922"/>
      <c r="J75" s="922"/>
      <c r="K75" s="922"/>
      <c r="L75" s="922"/>
      <c r="M75" s="922"/>
      <c r="N75" s="922"/>
      <c r="O75" s="922"/>
      <c r="P75" s="923"/>
      <c r="Q75" s="936">
        <v>10953</v>
      </c>
      <c r="R75" s="925"/>
      <c r="S75" s="925"/>
      <c r="T75" s="925"/>
      <c r="U75" s="926"/>
      <c r="V75" s="924">
        <v>10612</v>
      </c>
      <c r="W75" s="925"/>
      <c r="X75" s="925"/>
      <c r="Y75" s="925"/>
      <c r="Z75" s="926"/>
      <c r="AA75" s="924">
        <v>342</v>
      </c>
      <c r="AB75" s="925"/>
      <c r="AC75" s="925"/>
      <c r="AD75" s="925"/>
      <c r="AE75" s="926"/>
      <c r="AF75" s="924">
        <v>342</v>
      </c>
      <c r="AG75" s="925"/>
      <c r="AH75" s="925"/>
      <c r="AI75" s="925"/>
      <c r="AJ75" s="926"/>
      <c r="AK75" s="924">
        <v>947</v>
      </c>
      <c r="AL75" s="925"/>
      <c r="AM75" s="925"/>
      <c r="AN75" s="925"/>
      <c r="AO75" s="926"/>
      <c r="AP75" s="924">
        <v>0</v>
      </c>
      <c r="AQ75" s="925"/>
      <c r="AR75" s="925"/>
      <c r="AS75" s="925"/>
      <c r="AT75" s="926"/>
      <c r="AU75" s="924">
        <v>0</v>
      </c>
      <c r="AV75" s="925"/>
      <c r="AW75" s="925"/>
      <c r="AX75" s="925"/>
      <c r="AY75" s="926"/>
      <c r="AZ75" s="915"/>
      <c r="BA75" s="915"/>
      <c r="BB75" s="915"/>
      <c r="BC75" s="915"/>
      <c r="BD75" s="916"/>
      <c r="BE75" s="199"/>
      <c r="BF75" s="199"/>
      <c r="BG75" s="199"/>
      <c r="BH75" s="199"/>
      <c r="BI75" s="199"/>
      <c r="BJ75" s="199"/>
      <c r="BK75" s="199"/>
      <c r="BL75" s="199"/>
      <c r="BM75" s="199"/>
      <c r="BN75" s="199"/>
      <c r="BO75" s="199"/>
      <c r="BP75" s="199"/>
      <c r="BQ75" s="196">
        <v>69</v>
      </c>
      <c r="BR75" s="201"/>
      <c r="BS75" s="933"/>
      <c r="BT75" s="934"/>
      <c r="BU75" s="934"/>
      <c r="BV75" s="934"/>
      <c r="BW75" s="934"/>
      <c r="BX75" s="934"/>
      <c r="BY75" s="934"/>
      <c r="BZ75" s="934"/>
      <c r="CA75" s="934"/>
      <c r="CB75" s="934"/>
      <c r="CC75" s="934"/>
      <c r="CD75" s="934"/>
      <c r="CE75" s="934"/>
      <c r="CF75" s="934"/>
      <c r="CG75" s="93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0"/>
      <c r="DW75" s="931"/>
      <c r="DX75" s="931"/>
      <c r="DY75" s="931"/>
      <c r="DZ75" s="932"/>
      <c r="EA75" s="180"/>
    </row>
    <row r="76" spans="1:131" s="181" customFormat="1" ht="26.25" customHeight="1" x14ac:dyDescent="0.2">
      <c r="A76" s="195">
        <v>9</v>
      </c>
      <c r="B76" s="921" t="s">
        <v>588</v>
      </c>
      <c r="C76" s="922"/>
      <c r="D76" s="922"/>
      <c r="E76" s="922"/>
      <c r="F76" s="922"/>
      <c r="G76" s="922"/>
      <c r="H76" s="922"/>
      <c r="I76" s="922"/>
      <c r="J76" s="922"/>
      <c r="K76" s="922"/>
      <c r="L76" s="922"/>
      <c r="M76" s="922"/>
      <c r="N76" s="922"/>
      <c r="O76" s="922"/>
      <c r="P76" s="923"/>
      <c r="Q76" s="936">
        <v>1400</v>
      </c>
      <c r="R76" s="925"/>
      <c r="S76" s="925"/>
      <c r="T76" s="925"/>
      <c r="U76" s="926"/>
      <c r="V76" s="924">
        <v>1031</v>
      </c>
      <c r="W76" s="925"/>
      <c r="X76" s="925"/>
      <c r="Y76" s="925"/>
      <c r="Z76" s="926"/>
      <c r="AA76" s="924">
        <v>369</v>
      </c>
      <c r="AB76" s="925"/>
      <c r="AC76" s="925"/>
      <c r="AD76" s="925"/>
      <c r="AE76" s="926"/>
      <c r="AF76" s="924">
        <v>369</v>
      </c>
      <c r="AG76" s="925"/>
      <c r="AH76" s="925"/>
      <c r="AI76" s="925"/>
      <c r="AJ76" s="926"/>
      <c r="AK76" s="924">
        <v>0</v>
      </c>
      <c r="AL76" s="925"/>
      <c r="AM76" s="925"/>
      <c r="AN76" s="925"/>
      <c r="AO76" s="926"/>
      <c r="AP76" s="924">
        <v>0</v>
      </c>
      <c r="AQ76" s="925"/>
      <c r="AR76" s="925"/>
      <c r="AS76" s="925"/>
      <c r="AT76" s="926"/>
      <c r="AU76" s="924">
        <v>0</v>
      </c>
      <c r="AV76" s="925"/>
      <c r="AW76" s="925"/>
      <c r="AX76" s="925"/>
      <c r="AY76" s="926"/>
      <c r="AZ76" s="915"/>
      <c r="BA76" s="915"/>
      <c r="BB76" s="915"/>
      <c r="BC76" s="915"/>
      <c r="BD76" s="916"/>
      <c r="BE76" s="199"/>
      <c r="BF76" s="199"/>
      <c r="BG76" s="199"/>
      <c r="BH76" s="199"/>
      <c r="BI76" s="199"/>
      <c r="BJ76" s="199"/>
      <c r="BK76" s="199"/>
      <c r="BL76" s="199"/>
      <c r="BM76" s="199"/>
      <c r="BN76" s="199"/>
      <c r="BO76" s="199"/>
      <c r="BP76" s="199"/>
      <c r="BQ76" s="196">
        <v>70</v>
      </c>
      <c r="BR76" s="201"/>
      <c r="BS76" s="933"/>
      <c r="BT76" s="934"/>
      <c r="BU76" s="934"/>
      <c r="BV76" s="934"/>
      <c r="BW76" s="934"/>
      <c r="BX76" s="934"/>
      <c r="BY76" s="934"/>
      <c r="BZ76" s="934"/>
      <c r="CA76" s="934"/>
      <c r="CB76" s="934"/>
      <c r="CC76" s="934"/>
      <c r="CD76" s="934"/>
      <c r="CE76" s="934"/>
      <c r="CF76" s="934"/>
      <c r="CG76" s="93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0"/>
      <c r="DW76" s="931"/>
      <c r="DX76" s="931"/>
      <c r="DY76" s="931"/>
      <c r="DZ76" s="932"/>
      <c r="EA76" s="180"/>
    </row>
    <row r="77" spans="1:131" s="181" customFormat="1" ht="26.25" customHeight="1" x14ac:dyDescent="0.2">
      <c r="A77" s="195">
        <v>10</v>
      </c>
      <c r="B77" s="921" t="s">
        <v>589</v>
      </c>
      <c r="C77" s="922"/>
      <c r="D77" s="922"/>
      <c r="E77" s="922"/>
      <c r="F77" s="922"/>
      <c r="G77" s="922"/>
      <c r="H77" s="922"/>
      <c r="I77" s="922"/>
      <c r="J77" s="922"/>
      <c r="K77" s="922"/>
      <c r="L77" s="922"/>
      <c r="M77" s="922"/>
      <c r="N77" s="922"/>
      <c r="O77" s="922"/>
      <c r="P77" s="923"/>
      <c r="Q77" s="936">
        <v>59</v>
      </c>
      <c r="R77" s="925"/>
      <c r="S77" s="925"/>
      <c r="T77" s="925"/>
      <c r="U77" s="926"/>
      <c r="V77" s="924">
        <v>58</v>
      </c>
      <c r="W77" s="925"/>
      <c r="X77" s="925"/>
      <c r="Y77" s="925"/>
      <c r="Z77" s="926"/>
      <c r="AA77" s="924">
        <v>1</v>
      </c>
      <c r="AB77" s="925"/>
      <c r="AC77" s="925"/>
      <c r="AD77" s="925"/>
      <c r="AE77" s="926"/>
      <c r="AF77" s="924">
        <v>1</v>
      </c>
      <c r="AG77" s="925"/>
      <c r="AH77" s="925"/>
      <c r="AI77" s="925"/>
      <c r="AJ77" s="926"/>
      <c r="AK77" s="924">
        <v>58</v>
      </c>
      <c r="AL77" s="925"/>
      <c r="AM77" s="925"/>
      <c r="AN77" s="925"/>
      <c r="AO77" s="926"/>
      <c r="AP77" s="924">
        <v>0</v>
      </c>
      <c r="AQ77" s="925"/>
      <c r="AR77" s="925"/>
      <c r="AS77" s="925"/>
      <c r="AT77" s="926"/>
      <c r="AU77" s="924">
        <v>0</v>
      </c>
      <c r="AV77" s="925"/>
      <c r="AW77" s="925"/>
      <c r="AX77" s="925"/>
      <c r="AY77" s="926"/>
      <c r="AZ77" s="915"/>
      <c r="BA77" s="915"/>
      <c r="BB77" s="915"/>
      <c r="BC77" s="915"/>
      <c r="BD77" s="916"/>
      <c r="BE77" s="199"/>
      <c r="BF77" s="199"/>
      <c r="BG77" s="199"/>
      <c r="BH77" s="199"/>
      <c r="BI77" s="199"/>
      <c r="BJ77" s="199"/>
      <c r="BK77" s="199"/>
      <c r="BL77" s="199"/>
      <c r="BM77" s="199"/>
      <c r="BN77" s="199"/>
      <c r="BO77" s="199"/>
      <c r="BP77" s="199"/>
      <c r="BQ77" s="196">
        <v>71</v>
      </c>
      <c r="BR77" s="201"/>
      <c r="BS77" s="933"/>
      <c r="BT77" s="934"/>
      <c r="BU77" s="934"/>
      <c r="BV77" s="934"/>
      <c r="BW77" s="934"/>
      <c r="BX77" s="934"/>
      <c r="BY77" s="934"/>
      <c r="BZ77" s="934"/>
      <c r="CA77" s="934"/>
      <c r="CB77" s="934"/>
      <c r="CC77" s="934"/>
      <c r="CD77" s="934"/>
      <c r="CE77" s="934"/>
      <c r="CF77" s="934"/>
      <c r="CG77" s="93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0"/>
      <c r="DW77" s="931"/>
      <c r="DX77" s="931"/>
      <c r="DY77" s="931"/>
      <c r="DZ77" s="932"/>
      <c r="EA77" s="180"/>
    </row>
    <row r="78" spans="1:131" s="181" customFormat="1" ht="26.25" customHeight="1" x14ac:dyDescent="0.2">
      <c r="A78" s="195">
        <v>11</v>
      </c>
      <c r="B78" s="921" t="s">
        <v>590</v>
      </c>
      <c r="C78" s="922"/>
      <c r="D78" s="922"/>
      <c r="E78" s="922"/>
      <c r="F78" s="922"/>
      <c r="G78" s="922"/>
      <c r="H78" s="922"/>
      <c r="I78" s="922"/>
      <c r="J78" s="922"/>
      <c r="K78" s="922"/>
      <c r="L78" s="922"/>
      <c r="M78" s="922"/>
      <c r="N78" s="922"/>
      <c r="O78" s="922"/>
      <c r="P78" s="923"/>
      <c r="Q78" s="903">
        <v>8</v>
      </c>
      <c r="R78" s="904"/>
      <c r="S78" s="904"/>
      <c r="T78" s="904"/>
      <c r="U78" s="904"/>
      <c r="V78" s="904">
        <v>4</v>
      </c>
      <c r="W78" s="904"/>
      <c r="X78" s="904"/>
      <c r="Y78" s="904"/>
      <c r="Z78" s="904"/>
      <c r="AA78" s="904">
        <v>4</v>
      </c>
      <c r="AB78" s="904"/>
      <c r="AC78" s="904"/>
      <c r="AD78" s="904"/>
      <c r="AE78" s="904"/>
      <c r="AF78" s="904">
        <v>4</v>
      </c>
      <c r="AG78" s="904"/>
      <c r="AH78" s="904"/>
      <c r="AI78" s="904"/>
      <c r="AJ78" s="904"/>
      <c r="AK78" s="904">
        <v>0</v>
      </c>
      <c r="AL78" s="904"/>
      <c r="AM78" s="904"/>
      <c r="AN78" s="904"/>
      <c r="AO78" s="904"/>
      <c r="AP78" s="904">
        <v>0</v>
      </c>
      <c r="AQ78" s="904"/>
      <c r="AR78" s="904"/>
      <c r="AS78" s="904"/>
      <c r="AT78" s="904"/>
      <c r="AU78" s="904">
        <v>0</v>
      </c>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3"/>
      <c r="BT78" s="934"/>
      <c r="BU78" s="934"/>
      <c r="BV78" s="934"/>
      <c r="BW78" s="934"/>
      <c r="BX78" s="934"/>
      <c r="BY78" s="934"/>
      <c r="BZ78" s="934"/>
      <c r="CA78" s="934"/>
      <c r="CB78" s="934"/>
      <c r="CC78" s="934"/>
      <c r="CD78" s="934"/>
      <c r="CE78" s="934"/>
      <c r="CF78" s="934"/>
      <c r="CG78" s="93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0"/>
      <c r="DW78" s="931"/>
      <c r="DX78" s="931"/>
      <c r="DY78" s="931"/>
      <c r="DZ78" s="932"/>
      <c r="EA78" s="180"/>
    </row>
    <row r="79" spans="1:131" s="181" customFormat="1" ht="26.25" customHeight="1" x14ac:dyDescent="0.2">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3"/>
      <c r="BT79" s="934"/>
      <c r="BU79" s="934"/>
      <c r="BV79" s="934"/>
      <c r="BW79" s="934"/>
      <c r="BX79" s="934"/>
      <c r="BY79" s="934"/>
      <c r="BZ79" s="934"/>
      <c r="CA79" s="934"/>
      <c r="CB79" s="934"/>
      <c r="CC79" s="934"/>
      <c r="CD79" s="934"/>
      <c r="CE79" s="934"/>
      <c r="CF79" s="934"/>
      <c r="CG79" s="93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0"/>
      <c r="DW79" s="931"/>
      <c r="DX79" s="931"/>
      <c r="DY79" s="931"/>
      <c r="DZ79" s="932"/>
      <c r="EA79" s="180"/>
    </row>
    <row r="80" spans="1:131" s="181" customFormat="1" ht="26.25" customHeight="1" x14ac:dyDescent="0.2">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3"/>
      <c r="BT80" s="934"/>
      <c r="BU80" s="934"/>
      <c r="BV80" s="934"/>
      <c r="BW80" s="934"/>
      <c r="BX80" s="934"/>
      <c r="BY80" s="934"/>
      <c r="BZ80" s="934"/>
      <c r="CA80" s="934"/>
      <c r="CB80" s="934"/>
      <c r="CC80" s="934"/>
      <c r="CD80" s="934"/>
      <c r="CE80" s="934"/>
      <c r="CF80" s="934"/>
      <c r="CG80" s="93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0"/>
      <c r="DW80" s="931"/>
      <c r="DX80" s="931"/>
      <c r="DY80" s="931"/>
      <c r="DZ80" s="932"/>
      <c r="EA80" s="180"/>
    </row>
    <row r="81" spans="1:131" s="181" customFormat="1" ht="26.25" customHeight="1" x14ac:dyDescent="0.2">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3"/>
      <c r="BT81" s="934"/>
      <c r="BU81" s="934"/>
      <c r="BV81" s="934"/>
      <c r="BW81" s="934"/>
      <c r="BX81" s="934"/>
      <c r="BY81" s="934"/>
      <c r="BZ81" s="934"/>
      <c r="CA81" s="934"/>
      <c r="CB81" s="934"/>
      <c r="CC81" s="934"/>
      <c r="CD81" s="934"/>
      <c r="CE81" s="934"/>
      <c r="CF81" s="934"/>
      <c r="CG81" s="93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0"/>
      <c r="DW81" s="931"/>
      <c r="DX81" s="931"/>
      <c r="DY81" s="931"/>
      <c r="DZ81" s="932"/>
      <c r="EA81" s="180"/>
    </row>
    <row r="82" spans="1:131" s="181" customFormat="1" ht="26.25" customHeight="1" x14ac:dyDescent="0.2">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3"/>
      <c r="BT82" s="934"/>
      <c r="BU82" s="934"/>
      <c r="BV82" s="934"/>
      <c r="BW82" s="934"/>
      <c r="BX82" s="934"/>
      <c r="BY82" s="934"/>
      <c r="BZ82" s="934"/>
      <c r="CA82" s="934"/>
      <c r="CB82" s="934"/>
      <c r="CC82" s="934"/>
      <c r="CD82" s="934"/>
      <c r="CE82" s="934"/>
      <c r="CF82" s="934"/>
      <c r="CG82" s="93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0"/>
      <c r="DW82" s="931"/>
      <c r="DX82" s="931"/>
      <c r="DY82" s="931"/>
      <c r="DZ82" s="932"/>
      <c r="EA82" s="180"/>
    </row>
    <row r="83" spans="1:131" s="181" customFormat="1" ht="26.25" customHeight="1" x14ac:dyDescent="0.2">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3"/>
      <c r="BT83" s="934"/>
      <c r="BU83" s="934"/>
      <c r="BV83" s="934"/>
      <c r="BW83" s="934"/>
      <c r="BX83" s="934"/>
      <c r="BY83" s="934"/>
      <c r="BZ83" s="934"/>
      <c r="CA83" s="934"/>
      <c r="CB83" s="934"/>
      <c r="CC83" s="934"/>
      <c r="CD83" s="934"/>
      <c r="CE83" s="934"/>
      <c r="CF83" s="934"/>
      <c r="CG83" s="93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0"/>
      <c r="DW83" s="931"/>
      <c r="DX83" s="931"/>
      <c r="DY83" s="931"/>
      <c r="DZ83" s="932"/>
      <c r="EA83" s="180"/>
    </row>
    <row r="84" spans="1:131" s="181" customFormat="1" ht="26.25" customHeight="1" x14ac:dyDescent="0.2">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3"/>
      <c r="BT84" s="934"/>
      <c r="BU84" s="934"/>
      <c r="BV84" s="934"/>
      <c r="BW84" s="934"/>
      <c r="BX84" s="934"/>
      <c r="BY84" s="934"/>
      <c r="BZ84" s="934"/>
      <c r="CA84" s="934"/>
      <c r="CB84" s="934"/>
      <c r="CC84" s="934"/>
      <c r="CD84" s="934"/>
      <c r="CE84" s="934"/>
      <c r="CF84" s="934"/>
      <c r="CG84" s="93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0"/>
      <c r="DW84" s="931"/>
      <c r="DX84" s="931"/>
      <c r="DY84" s="931"/>
      <c r="DZ84" s="932"/>
      <c r="EA84" s="180"/>
    </row>
    <row r="85" spans="1:131" s="181" customFormat="1" ht="26.25" customHeight="1" x14ac:dyDescent="0.2">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3"/>
      <c r="BT85" s="934"/>
      <c r="BU85" s="934"/>
      <c r="BV85" s="934"/>
      <c r="BW85" s="934"/>
      <c r="BX85" s="934"/>
      <c r="BY85" s="934"/>
      <c r="BZ85" s="934"/>
      <c r="CA85" s="934"/>
      <c r="CB85" s="934"/>
      <c r="CC85" s="934"/>
      <c r="CD85" s="934"/>
      <c r="CE85" s="934"/>
      <c r="CF85" s="934"/>
      <c r="CG85" s="93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0"/>
      <c r="DW85" s="931"/>
      <c r="DX85" s="931"/>
      <c r="DY85" s="931"/>
      <c r="DZ85" s="932"/>
      <c r="EA85" s="180"/>
    </row>
    <row r="86" spans="1:131" s="181" customFormat="1" ht="26.25" customHeight="1" x14ac:dyDescent="0.2">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3"/>
      <c r="BT86" s="934"/>
      <c r="BU86" s="934"/>
      <c r="BV86" s="934"/>
      <c r="BW86" s="934"/>
      <c r="BX86" s="934"/>
      <c r="BY86" s="934"/>
      <c r="BZ86" s="934"/>
      <c r="CA86" s="934"/>
      <c r="CB86" s="934"/>
      <c r="CC86" s="934"/>
      <c r="CD86" s="934"/>
      <c r="CE86" s="934"/>
      <c r="CF86" s="934"/>
      <c r="CG86" s="93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0"/>
      <c r="DW86" s="931"/>
      <c r="DX86" s="931"/>
      <c r="DY86" s="931"/>
      <c r="DZ86" s="932"/>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3"/>
      <c r="BT87" s="934"/>
      <c r="BU87" s="934"/>
      <c r="BV87" s="934"/>
      <c r="BW87" s="934"/>
      <c r="BX87" s="934"/>
      <c r="BY87" s="934"/>
      <c r="BZ87" s="934"/>
      <c r="CA87" s="934"/>
      <c r="CB87" s="934"/>
      <c r="CC87" s="934"/>
      <c r="CD87" s="934"/>
      <c r="CE87" s="934"/>
      <c r="CF87" s="934"/>
      <c r="CG87" s="93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0"/>
      <c r="DW87" s="931"/>
      <c r="DX87" s="931"/>
      <c r="DY87" s="931"/>
      <c r="DZ87" s="932"/>
      <c r="EA87" s="180"/>
    </row>
    <row r="88" spans="1:131" s="181" customFormat="1" ht="26.25" customHeight="1" thickBot="1" x14ac:dyDescent="0.25">
      <c r="A88" s="198" t="s">
        <v>456</v>
      </c>
      <c r="B88" s="898" t="s">
        <v>492</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3549</v>
      </c>
      <c r="AG88" s="890"/>
      <c r="AH88" s="890"/>
      <c r="AI88" s="890"/>
      <c r="AJ88" s="890"/>
      <c r="AK88" s="902"/>
      <c r="AL88" s="902"/>
      <c r="AM88" s="902"/>
      <c r="AN88" s="902"/>
      <c r="AO88" s="902"/>
      <c r="AP88" s="890">
        <v>43011</v>
      </c>
      <c r="AQ88" s="890"/>
      <c r="AR88" s="890"/>
      <c r="AS88" s="890"/>
      <c r="AT88" s="890"/>
      <c r="AU88" s="890">
        <v>836</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3"/>
      <c r="BT88" s="934"/>
      <c r="BU88" s="934"/>
      <c r="BV88" s="934"/>
      <c r="BW88" s="934"/>
      <c r="BX88" s="934"/>
      <c r="BY88" s="934"/>
      <c r="BZ88" s="934"/>
      <c r="CA88" s="934"/>
      <c r="CB88" s="934"/>
      <c r="CC88" s="934"/>
      <c r="CD88" s="934"/>
      <c r="CE88" s="934"/>
      <c r="CF88" s="934"/>
      <c r="CG88" s="93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0"/>
      <c r="DW88" s="931"/>
      <c r="DX88" s="931"/>
      <c r="DY88" s="931"/>
      <c r="DZ88" s="93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3"/>
      <c r="BT89" s="934"/>
      <c r="BU89" s="934"/>
      <c r="BV89" s="934"/>
      <c r="BW89" s="934"/>
      <c r="BX89" s="934"/>
      <c r="BY89" s="934"/>
      <c r="BZ89" s="934"/>
      <c r="CA89" s="934"/>
      <c r="CB89" s="934"/>
      <c r="CC89" s="934"/>
      <c r="CD89" s="934"/>
      <c r="CE89" s="934"/>
      <c r="CF89" s="934"/>
      <c r="CG89" s="93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0"/>
      <c r="DW89" s="931"/>
      <c r="DX89" s="931"/>
      <c r="DY89" s="931"/>
      <c r="DZ89" s="93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3"/>
      <c r="BT90" s="934"/>
      <c r="BU90" s="934"/>
      <c r="BV90" s="934"/>
      <c r="BW90" s="934"/>
      <c r="BX90" s="934"/>
      <c r="BY90" s="934"/>
      <c r="BZ90" s="934"/>
      <c r="CA90" s="934"/>
      <c r="CB90" s="934"/>
      <c r="CC90" s="934"/>
      <c r="CD90" s="934"/>
      <c r="CE90" s="934"/>
      <c r="CF90" s="934"/>
      <c r="CG90" s="93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0"/>
      <c r="DW90" s="931"/>
      <c r="DX90" s="931"/>
      <c r="DY90" s="931"/>
      <c r="DZ90" s="93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3"/>
      <c r="BT91" s="934"/>
      <c r="BU91" s="934"/>
      <c r="BV91" s="934"/>
      <c r="BW91" s="934"/>
      <c r="BX91" s="934"/>
      <c r="BY91" s="934"/>
      <c r="BZ91" s="934"/>
      <c r="CA91" s="934"/>
      <c r="CB91" s="934"/>
      <c r="CC91" s="934"/>
      <c r="CD91" s="934"/>
      <c r="CE91" s="934"/>
      <c r="CF91" s="934"/>
      <c r="CG91" s="93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0"/>
      <c r="DW91" s="931"/>
      <c r="DX91" s="931"/>
      <c r="DY91" s="931"/>
      <c r="DZ91" s="93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3"/>
      <c r="BT92" s="934"/>
      <c r="BU92" s="934"/>
      <c r="BV92" s="934"/>
      <c r="BW92" s="934"/>
      <c r="BX92" s="934"/>
      <c r="BY92" s="934"/>
      <c r="BZ92" s="934"/>
      <c r="CA92" s="934"/>
      <c r="CB92" s="934"/>
      <c r="CC92" s="934"/>
      <c r="CD92" s="934"/>
      <c r="CE92" s="934"/>
      <c r="CF92" s="934"/>
      <c r="CG92" s="93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0"/>
      <c r="DW92" s="931"/>
      <c r="DX92" s="931"/>
      <c r="DY92" s="931"/>
      <c r="DZ92" s="93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3"/>
      <c r="BT93" s="934"/>
      <c r="BU93" s="934"/>
      <c r="BV93" s="934"/>
      <c r="BW93" s="934"/>
      <c r="BX93" s="934"/>
      <c r="BY93" s="934"/>
      <c r="BZ93" s="934"/>
      <c r="CA93" s="934"/>
      <c r="CB93" s="934"/>
      <c r="CC93" s="934"/>
      <c r="CD93" s="934"/>
      <c r="CE93" s="934"/>
      <c r="CF93" s="934"/>
      <c r="CG93" s="93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0"/>
      <c r="DW93" s="931"/>
      <c r="DX93" s="931"/>
      <c r="DY93" s="931"/>
      <c r="DZ93" s="93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3"/>
      <c r="BT94" s="934"/>
      <c r="BU94" s="934"/>
      <c r="BV94" s="934"/>
      <c r="BW94" s="934"/>
      <c r="BX94" s="934"/>
      <c r="BY94" s="934"/>
      <c r="BZ94" s="934"/>
      <c r="CA94" s="934"/>
      <c r="CB94" s="934"/>
      <c r="CC94" s="934"/>
      <c r="CD94" s="934"/>
      <c r="CE94" s="934"/>
      <c r="CF94" s="934"/>
      <c r="CG94" s="93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0"/>
      <c r="DW94" s="931"/>
      <c r="DX94" s="931"/>
      <c r="DY94" s="931"/>
      <c r="DZ94" s="93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3"/>
      <c r="BT95" s="934"/>
      <c r="BU95" s="934"/>
      <c r="BV95" s="934"/>
      <c r="BW95" s="934"/>
      <c r="BX95" s="934"/>
      <c r="BY95" s="934"/>
      <c r="BZ95" s="934"/>
      <c r="CA95" s="934"/>
      <c r="CB95" s="934"/>
      <c r="CC95" s="934"/>
      <c r="CD95" s="934"/>
      <c r="CE95" s="934"/>
      <c r="CF95" s="934"/>
      <c r="CG95" s="93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0"/>
      <c r="DW95" s="931"/>
      <c r="DX95" s="931"/>
      <c r="DY95" s="931"/>
      <c r="DZ95" s="93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3"/>
      <c r="BT96" s="934"/>
      <c r="BU96" s="934"/>
      <c r="BV96" s="934"/>
      <c r="BW96" s="934"/>
      <c r="BX96" s="934"/>
      <c r="BY96" s="934"/>
      <c r="BZ96" s="934"/>
      <c r="CA96" s="934"/>
      <c r="CB96" s="934"/>
      <c r="CC96" s="934"/>
      <c r="CD96" s="934"/>
      <c r="CE96" s="934"/>
      <c r="CF96" s="934"/>
      <c r="CG96" s="93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0"/>
      <c r="DW96" s="931"/>
      <c r="DX96" s="931"/>
      <c r="DY96" s="931"/>
      <c r="DZ96" s="93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3"/>
      <c r="BT97" s="934"/>
      <c r="BU97" s="934"/>
      <c r="BV97" s="934"/>
      <c r="BW97" s="934"/>
      <c r="BX97" s="934"/>
      <c r="BY97" s="934"/>
      <c r="BZ97" s="934"/>
      <c r="CA97" s="934"/>
      <c r="CB97" s="934"/>
      <c r="CC97" s="934"/>
      <c r="CD97" s="934"/>
      <c r="CE97" s="934"/>
      <c r="CF97" s="934"/>
      <c r="CG97" s="93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0"/>
      <c r="DW97" s="931"/>
      <c r="DX97" s="931"/>
      <c r="DY97" s="931"/>
      <c r="DZ97" s="93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3"/>
      <c r="BT98" s="934"/>
      <c r="BU98" s="934"/>
      <c r="BV98" s="934"/>
      <c r="BW98" s="934"/>
      <c r="BX98" s="934"/>
      <c r="BY98" s="934"/>
      <c r="BZ98" s="934"/>
      <c r="CA98" s="934"/>
      <c r="CB98" s="934"/>
      <c r="CC98" s="934"/>
      <c r="CD98" s="934"/>
      <c r="CE98" s="934"/>
      <c r="CF98" s="934"/>
      <c r="CG98" s="93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0"/>
      <c r="DW98" s="931"/>
      <c r="DX98" s="931"/>
      <c r="DY98" s="931"/>
      <c r="DZ98" s="93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3"/>
      <c r="BT99" s="934"/>
      <c r="BU99" s="934"/>
      <c r="BV99" s="934"/>
      <c r="BW99" s="934"/>
      <c r="BX99" s="934"/>
      <c r="BY99" s="934"/>
      <c r="BZ99" s="934"/>
      <c r="CA99" s="934"/>
      <c r="CB99" s="934"/>
      <c r="CC99" s="934"/>
      <c r="CD99" s="934"/>
      <c r="CE99" s="934"/>
      <c r="CF99" s="934"/>
      <c r="CG99" s="93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0"/>
      <c r="DW99" s="931"/>
      <c r="DX99" s="931"/>
      <c r="DY99" s="931"/>
      <c r="DZ99" s="93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3"/>
      <c r="BT100" s="934"/>
      <c r="BU100" s="934"/>
      <c r="BV100" s="934"/>
      <c r="BW100" s="934"/>
      <c r="BX100" s="934"/>
      <c r="BY100" s="934"/>
      <c r="BZ100" s="934"/>
      <c r="CA100" s="934"/>
      <c r="CB100" s="934"/>
      <c r="CC100" s="934"/>
      <c r="CD100" s="934"/>
      <c r="CE100" s="934"/>
      <c r="CF100" s="934"/>
      <c r="CG100" s="93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0"/>
      <c r="DW100" s="931"/>
      <c r="DX100" s="931"/>
      <c r="DY100" s="931"/>
      <c r="DZ100" s="93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3"/>
      <c r="BT101" s="934"/>
      <c r="BU101" s="934"/>
      <c r="BV101" s="934"/>
      <c r="BW101" s="934"/>
      <c r="BX101" s="934"/>
      <c r="BY101" s="934"/>
      <c r="BZ101" s="934"/>
      <c r="CA101" s="934"/>
      <c r="CB101" s="934"/>
      <c r="CC101" s="934"/>
      <c r="CD101" s="934"/>
      <c r="CE101" s="934"/>
      <c r="CF101" s="934"/>
      <c r="CG101" s="93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0"/>
      <c r="DW101" s="931"/>
      <c r="DX101" s="931"/>
      <c r="DY101" s="931"/>
      <c r="DZ101" s="93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898" t="s">
        <v>493</v>
      </c>
      <c r="BS102" s="899"/>
      <c r="BT102" s="899"/>
      <c r="BU102" s="899"/>
      <c r="BV102" s="899"/>
      <c r="BW102" s="899"/>
      <c r="BX102" s="899"/>
      <c r="BY102" s="899"/>
      <c r="BZ102" s="899"/>
      <c r="CA102" s="899"/>
      <c r="CB102" s="899"/>
      <c r="CC102" s="899"/>
      <c r="CD102" s="899"/>
      <c r="CE102" s="899"/>
      <c r="CF102" s="899"/>
      <c r="CG102" s="900"/>
      <c r="CH102" s="940"/>
      <c r="CI102" s="941"/>
      <c r="CJ102" s="941"/>
      <c r="CK102" s="941"/>
      <c r="CL102" s="942"/>
      <c r="CM102" s="940"/>
      <c r="CN102" s="941"/>
      <c r="CO102" s="941"/>
      <c r="CP102" s="941"/>
      <c r="CQ102" s="942"/>
      <c r="CR102" s="937">
        <v>379</v>
      </c>
      <c r="CS102" s="938"/>
      <c r="CT102" s="938"/>
      <c r="CU102" s="938"/>
      <c r="CV102" s="939"/>
      <c r="CW102" s="937">
        <v>30</v>
      </c>
      <c r="CX102" s="938"/>
      <c r="CY102" s="938"/>
      <c r="CZ102" s="938"/>
      <c r="DA102" s="939"/>
      <c r="DB102" s="937">
        <v>382</v>
      </c>
      <c r="DC102" s="938"/>
      <c r="DD102" s="938"/>
      <c r="DE102" s="938"/>
      <c r="DF102" s="939"/>
      <c r="DG102" s="937" t="s">
        <v>452</v>
      </c>
      <c r="DH102" s="938"/>
      <c r="DI102" s="938"/>
      <c r="DJ102" s="938"/>
      <c r="DK102" s="939"/>
      <c r="DL102" s="937">
        <v>550</v>
      </c>
      <c r="DM102" s="938"/>
      <c r="DN102" s="938"/>
      <c r="DO102" s="938"/>
      <c r="DP102" s="939"/>
      <c r="DQ102" s="937" t="s">
        <v>452</v>
      </c>
      <c r="DR102" s="938"/>
      <c r="DS102" s="938"/>
      <c r="DT102" s="938"/>
      <c r="DU102" s="939"/>
      <c r="DV102" s="927"/>
      <c r="DW102" s="928"/>
      <c r="DX102" s="928"/>
      <c r="DY102" s="928"/>
      <c r="DZ102" s="929"/>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494</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67" t="s">
        <v>500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501</v>
      </c>
      <c r="AB109" s="868"/>
      <c r="AC109" s="868"/>
      <c r="AD109" s="868"/>
      <c r="AE109" s="869"/>
      <c r="AF109" s="887" t="s">
        <v>350</v>
      </c>
      <c r="AG109" s="868"/>
      <c r="AH109" s="868"/>
      <c r="AI109" s="868"/>
      <c r="AJ109" s="869"/>
      <c r="AK109" s="887" t="s">
        <v>349</v>
      </c>
      <c r="AL109" s="868"/>
      <c r="AM109" s="868"/>
      <c r="AN109" s="868"/>
      <c r="AO109" s="869"/>
      <c r="AP109" s="887" t="s">
        <v>502</v>
      </c>
      <c r="AQ109" s="868"/>
      <c r="AR109" s="868"/>
      <c r="AS109" s="868"/>
      <c r="AT109" s="897"/>
      <c r="AU109" s="867" t="s">
        <v>500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501</v>
      </c>
      <c r="BR109" s="868"/>
      <c r="BS109" s="868"/>
      <c r="BT109" s="868"/>
      <c r="BU109" s="869"/>
      <c r="BV109" s="887" t="s">
        <v>350</v>
      </c>
      <c r="BW109" s="868"/>
      <c r="BX109" s="868"/>
      <c r="BY109" s="868"/>
      <c r="BZ109" s="869"/>
      <c r="CA109" s="887" t="s">
        <v>349</v>
      </c>
      <c r="CB109" s="868"/>
      <c r="CC109" s="868"/>
      <c r="CD109" s="868"/>
      <c r="CE109" s="869"/>
      <c r="CF109" s="889" t="s">
        <v>502</v>
      </c>
      <c r="CG109" s="889"/>
      <c r="CH109" s="889"/>
      <c r="CI109" s="889"/>
      <c r="CJ109" s="889"/>
      <c r="CK109" s="887" t="s">
        <v>503</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501</v>
      </c>
      <c r="DH109" s="868"/>
      <c r="DI109" s="868"/>
      <c r="DJ109" s="868"/>
      <c r="DK109" s="869"/>
      <c r="DL109" s="887" t="s">
        <v>350</v>
      </c>
      <c r="DM109" s="868"/>
      <c r="DN109" s="868"/>
      <c r="DO109" s="868"/>
      <c r="DP109" s="869"/>
      <c r="DQ109" s="887" t="s">
        <v>349</v>
      </c>
      <c r="DR109" s="868"/>
      <c r="DS109" s="868"/>
      <c r="DT109" s="868"/>
      <c r="DU109" s="869"/>
      <c r="DV109" s="887" t="s">
        <v>502</v>
      </c>
      <c r="DW109" s="868"/>
      <c r="DX109" s="868"/>
      <c r="DY109" s="868"/>
      <c r="DZ109" s="897"/>
    </row>
    <row r="110" spans="1:131" s="180" customFormat="1" ht="26.25" customHeight="1" x14ac:dyDescent="0.2">
      <c r="A110" s="799" t="s">
        <v>504</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2201434</v>
      </c>
      <c r="AB110" s="752"/>
      <c r="AC110" s="752"/>
      <c r="AD110" s="752"/>
      <c r="AE110" s="753"/>
      <c r="AF110" s="754">
        <v>2289810</v>
      </c>
      <c r="AG110" s="752"/>
      <c r="AH110" s="752"/>
      <c r="AI110" s="752"/>
      <c r="AJ110" s="753"/>
      <c r="AK110" s="754">
        <v>2313386</v>
      </c>
      <c r="AL110" s="752"/>
      <c r="AM110" s="752"/>
      <c r="AN110" s="752"/>
      <c r="AO110" s="753"/>
      <c r="AP110" s="761">
        <v>21.2</v>
      </c>
      <c r="AQ110" s="762"/>
      <c r="AR110" s="762"/>
      <c r="AS110" s="762"/>
      <c r="AT110" s="763"/>
      <c r="AU110" s="856" t="s">
        <v>131</v>
      </c>
      <c r="AV110" s="857"/>
      <c r="AW110" s="857"/>
      <c r="AX110" s="857"/>
      <c r="AY110" s="858"/>
      <c r="AZ110" s="718" t="s">
        <v>505</v>
      </c>
      <c r="BA110" s="719"/>
      <c r="BB110" s="719"/>
      <c r="BC110" s="719"/>
      <c r="BD110" s="719"/>
      <c r="BE110" s="719"/>
      <c r="BF110" s="719"/>
      <c r="BG110" s="719"/>
      <c r="BH110" s="719"/>
      <c r="BI110" s="719"/>
      <c r="BJ110" s="719"/>
      <c r="BK110" s="719"/>
      <c r="BL110" s="719"/>
      <c r="BM110" s="719"/>
      <c r="BN110" s="719"/>
      <c r="BO110" s="719"/>
      <c r="BP110" s="720"/>
      <c r="BQ110" s="793">
        <v>19522724</v>
      </c>
      <c r="BR110" s="792"/>
      <c r="BS110" s="792"/>
      <c r="BT110" s="792"/>
      <c r="BU110" s="792"/>
      <c r="BV110" s="792">
        <v>19321167</v>
      </c>
      <c r="BW110" s="792"/>
      <c r="BX110" s="792"/>
      <c r="BY110" s="792"/>
      <c r="BZ110" s="792"/>
      <c r="CA110" s="792">
        <v>19506186</v>
      </c>
      <c r="CB110" s="792"/>
      <c r="CC110" s="792"/>
      <c r="CD110" s="792"/>
      <c r="CE110" s="792"/>
      <c r="CF110" s="809">
        <v>178.8</v>
      </c>
      <c r="CG110" s="810"/>
      <c r="CH110" s="810"/>
      <c r="CI110" s="810"/>
      <c r="CJ110" s="810"/>
      <c r="CK110" s="884" t="s">
        <v>506</v>
      </c>
      <c r="CL110" s="743"/>
      <c r="CM110" s="748" t="s">
        <v>507</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508</v>
      </c>
      <c r="DH110" s="792"/>
      <c r="DI110" s="792"/>
      <c r="DJ110" s="792"/>
      <c r="DK110" s="792"/>
      <c r="DL110" s="792" t="s">
        <v>508</v>
      </c>
      <c r="DM110" s="792"/>
      <c r="DN110" s="792"/>
      <c r="DO110" s="792"/>
      <c r="DP110" s="792"/>
      <c r="DQ110" s="792" t="s">
        <v>508</v>
      </c>
      <c r="DR110" s="792"/>
      <c r="DS110" s="792"/>
      <c r="DT110" s="792"/>
      <c r="DU110" s="792"/>
      <c r="DV110" s="777" t="s">
        <v>508</v>
      </c>
      <c r="DW110" s="777"/>
      <c r="DX110" s="777"/>
      <c r="DY110" s="777"/>
      <c r="DZ110" s="778"/>
    </row>
    <row r="111" spans="1:131" s="180" customFormat="1" ht="26.25" customHeight="1" x14ac:dyDescent="0.2">
      <c r="A111" s="878" t="s">
        <v>509</v>
      </c>
      <c r="B111" s="879"/>
      <c r="C111" s="734" t="s">
        <v>510</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511</v>
      </c>
      <c r="AB111" s="875"/>
      <c r="AC111" s="875"/>
      <c r="AD111" s="875"/>
      <c r="AE111" s="876"/>
      <c r="AF111" s="877" t="s">
        <v>511</v>
      </c>
      <c r="AG111" s="875"/>
      <c r="AH111" s="875"/>
      <c r="AI111" s="875"/>
      <c r="AJ111" s="876"/>
      <c r="AK111" s="877" t="s">
        <v>511</v>
      </c>
      <c r="AL111" s="875"/>
      <c r="AM111" s="875"/>
      <c r="AN111" s="875"/>
      <c r="AO111" s="876"/>
      <c r="AP111" s="864" t="s">
        <v>511</v>
      </c>
      <c r="AQ111" s="865"/>
      <c r="AR111" s="865"/>
      <c r="AS111" s="865"/>
      <c r="AT111" s="866"/>
      <c r="AU111" s="859"/>
      <c r="AV111" s="860"/>
      <c r="AW111" s="860"/>
      <c r="AX111" s="860"/>
      <c r="AY111" s="861"/>
      <c r="AZ111" s="806" t="s">
        <v>512</v>
      </c>
      <c r="BA111" s="734"/>
      <c r="BB111" s="734"/>
      <c r="BC111" s="734"/>
      <c r="BD111" s="734"/>
      <c r="BE111" s="734"/>
      <c r="BF111" s="734"/>
      <c r="BG111" s="734"/>
      <c r="BH111" s="734"/>
      <c r="BI111" s="734"/>
      <c r="BJ111" s="734"/>
      <c r="BK111" s="734"/>
      <c r="BL111" s="734"/>
      <c r="BM111" s="734"/>
      <c r="BN111" s="734"/>
      <c r="BO111" s="734"/>
      <c r="BP111" s="735"/>
      <c r="BQ111" s="791">
        <v>668706</v>
      </c>
      <c r="BR111" s="790"/>
      <c r="BS111" s="790"/>
      <c r="BT111" s="790"/>
      <c r="BU111" s="790"/>
      <c r="BV111" s="790">
        <v>555212</v>
      </c>
      <c r="BW111" s="790"/>
      <c r="BX111" s="790"/>
      <c r="BY111" s="790"/>
      <c r="BZ111" s="790"/>
      <c r="CA111" s="790">
        <v>442448</v>
      </c>
      <c r="CB111" s="790"/>
      <c r="CC111" s="790"/>
      <c r="CD111" s="790"/>
      <c r="CE111" s="790"/>
      <c r="CF111" s="842">
        <v>4.0999999999999996</v>
      </c>
      <c r="CG111" s="843"/>
      <c r="CH111" s="843"/>
      <c r="CI111" s="843"/>
      <c r="CJ111" s="843"/>
      <c r="CK111" s="885"/>
      <c r="CL111" s="745"/>
      <c r="CM111" s="758" t="s">
        <v>513</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514</v>
      </c>
      <c r="DH111" s="790"/>
      <c r="DI111" s="790"/>
      <c r="DJ111" s="790"/>
      <c r="DK111" s="790"/>
      <c r="DL111" s="790" t="s">
        <v>514</v>
      </c>
      <c r="DM111" s="790"/>
      <c r="DN111" s="790"/>
      <c r="DO111" s="790"/>
      <c r="DP111" s="790"/>
      <c r="DQ111" s="790" t="s">
        <v>514</v>
      </c>
      <c r="DR111" s="790"/>
      <c r="DS111" s="790"/>
      <c r="DT111" s="790"/>
      <c r="DU111" s="790"/>
      <c r="DV111" s="797" t="s">
        <v>514</v>
      </c>
      <c r="DW111" s="797"/>
      <c r="DX111" s="797"/>
      <c r="DY111" s="797"/>
      <c r="DZ111" s="798"/>
    </row>
    <row r="112" spans="1:131" s="180" customFormat="1" ht="26.25" customHeight="1" x14ac:dyDescent="0.2">
      <c r="A112" s="880"/>
      <c r="B112" s="881"/>
      <c r="C112" s="734" t="s">
        <v>515</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516</v>
      </c>
      <c r="AB112" s="678"/>
      <c r="AC112" s="678"/>
      <c r="AD112" s="678"/>
      <c r="AE112" s="679"/>
      <c r="AF112" s="677" t="s">
        <v>516</v>
      </c>
      <c r="AG112" s="678"/>
      <c r="AH112" s="678"/>
      <c r="AI112" s="678"/>
      <c r="AJ112" s="679"/>
      <c r="AK112" s="677" t="s">
        <v>516</v>
      </c>
      <c r="AL112" s="678"/>
      <c r="AM112" s="678"/>
      <c r="AN112" s="678"/>
      <c r="AO112" s="679"/>
      <c r="AP112" s="736" t="s">
        <v>516</v>
      </c>
      <c r="AQ112" s="737"/>
      <c r="AR112" s="737"/>
      <c r="AS112" s="737"/>
      <c r="AT112" s="738"/>
      <c r="AU112" s="859"/>
      <c r="AV112" s="860"/>
      <c r="AW112" s="860"/>
      <c r="AX112" s="860"/>
      <c r="AY112" s="861"/>
      <c r="AZ112" s="806" t="s">
        <v>517</v>
      </c>
      <c r="BA112" s="734"/>
      <c r="BB112" s="734"/>
      <c r="BC112" s="734"/>
      <c r="BD112" s="734"/>
      <c r="BE112" s="734"/>
      <c r="BF112" s="734"/>
      <c r="BG112" s="734"/>
      <c r="BH112" s="734"/>
      <c r="BI112" s="734"/>
      <c r="BJ112" s="734"/>
      <c r="BK112" s="734"/>
      <c r="BL112" s="734"/>
      <c r="BM112" s="734"/>
      <c r="BN112" s="734"/>
      <c r="BO112" s="734"/>
      <c r="BP112" s="735"/>
      <c r="BQ112" s="791">
        <v>18029014</v>
      </c>
      <c r="BR112" s="790"/>
      <c r="BS112" s="790"/>
      <c r="BT112" s="790"/>
      <c r="BU112" s="790"/>
      <c r="BV112" s="790">
        <v>18219672</v>
      </c>
      <c r="BW112" s="790"/>
      <c r="BX112" s="790"/>
      <c r="BY112" s="790"/>
      <c r="BZ112" s="790"/>
      <c r="CA112" s="790">
        <v>18306138</v>
      </c>
      <c r="CB112" s="790"/>
      <c r="CC112" s="790"/>
      <c r="CD112" s="790"/>
      <c r="CE112" s="790"/>
      <c r="CF112" s="842">
        <v>167.8</v>
      </c>
      <c r="CG112" s="843"/>
      <c r="CH112" s="843"/>
      <c r="CI112" s="843"/>
      <c r="CJ112" s="843"/>
      <c r="CK112" s="885"/>
      <c r="CL112" s="745"/>
      <c r="CM112" s="758" t="s">
        <v>518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519</v>
      </c>
      <c r="DH112" s="790"/>
      <c r="DI112" s="790"/>
      <c r="DJ112" s="790"/>
      <c r="DK112" s="790"/>
      <c r="DL112" s="790" t="s">
        <v>519</v>
      </c>
      <c r="DM112" s="790"/>
      <c r="DN112" s="790"/>
      <c r="DO112" s="790"/>
      <c r="DP112" s="790"/>
      <c r="DQ112" s="790" t="s">
        <v>519</v>
      </c>
      <c r="DR112" s="790"/>
      <c r="DS112" s="790"/>
      <c r="DT112" s="790"/>
      <c r="DU112" s="790"/>
      <c r="DV112" s="797" t="s">
        <v>519</v>
      </c>
      <c r="DW112" s="797"/>
      <c r="DX112" s="797"/>
      <c r="DY112" s="797"/>
      <c r="DZ112" s="798"/>
    </row>
    <row r="113" spans="1:130" s="180" customFormat="1" ht="26.25" customHeight="1" x14ac:dyDescent="0.2">
      <c r="A113" s="880"/>
      <c r="B113" s="881"/>
      <c r="C113" s="734" t="s">
        <v>520</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1269274</v>
      </c>
      <c r="AB113" s="875"/>
      <c r="AC113" s="875"/>
      <c r="AD113" s="875"/>
      <c r="AE113" s="876"/>
      <c r="AF113" s="877">
        <v>1345467</v>
      </c>
      <c r="AG113" s="875"/>
      <c r="AH113" s="875"/>
      <c r="AI113" s="875"/>
      <c r="AJ113" s="876"/>
      <c r="AK113" s="877">
        <v>1391537</v>
      </c>
      <c r="AL113" s="875"/>
      <c r="AM113" s="875"/>
      <c r="AN113" s="875"/>
      <c r="AO113" s="876"/>
      <c r="AP113" s="864">
        <v>12.8</v>
      </c>
      <c r="AQ113" s="865"/>
      <c r="AR113" s="865"/>
      <c r="AS113" s="865"/>
      <c r="AT113" s="866"/>
      <c r="AU113" s="859"/>
      <c r="AV113" s="860"/>
      <c r="AW113" s="860"/>
      <c r="AX113" s="860"/>
      <c r="AY113" s="861"/>
      <c r="AZ113" s="806" t="s">
        <v>521</v>
      </c>
      <c r="BA113" s="734"/>
      <c r="BB113" s="734"/>
      <c r="BC113" s="734"/>
      <c r="BD113" s="734"/>
      <c r="BE113" s="734"/>
      <c r="BF113" s="734"/>
      <c r="BG113" s="734"/>
      <c r="BH113" s="734"/>
      <c r="BI113" s="734"/>
      <c r="BJ113" s="734"/>
      <c r="BK113" s="734"/>
      <c r="BL113" s="734"/>
      <c r="BM113" s="734"/>
      <c r="BN113" s="734"/>
      <c r="BO113" s="734"/>
      <c r="BP113" s="735"/>
      <c r="BQ113" s="791">
        <v>853539</v>
      </c>
      <c r="BR113" s="790"/>
      <c r="BS113" s="790"/>
      <c r="BT113" s="790"/>
      <c r="BU113" s="790"/>
      <c r="BV113" s="790">
        <v>857944</v>
      </c>
      <c r="BW113" s="790"/>
      <c r="BX113" s="790"/>
      <c r="BY113" s="790"/>
      <c r="BZ113" s="790"/>
      <c r="CA113" s="790">
        <v>835770</v>
      </c>
      <c r="CB113" s="790"/>
      <c r="CC113" s="790"/>
      <c r="CD113" s="790"/>
      <c r="CE113" s="790"/>
      <c r="CF113" s="842">
        <v>7.7</v>
      </c>
      <c r="CG113" s="843"/>
      <c r="CH113" s="843"/>
      <c r="CI113" s="843"/>
      <c r="CJ113" s="843"/>
      <c r="CK113" s="885"/>
      <c r="CL113" s="745"/>
      <c r="CM113" s="758" t="s">
        <v>522</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523</v>
      </c>
      <c r="DH113" s="678"/>
      <c r="DI113" s="678"/>
      <c r="DJ113" s="678"/>
      <c r="DK113" s="679"/>
      <c r="DL113" s="677" t="s">
        <v>523</v>
      </c>
      <c r="DM113" s="678"/>
      <c r="DN113" s="678"/>
      <c r="DO113" s="678"/>
      <c r="DP113" s="679"/>
      <c r="DQ113" s="677" t="s">
        <v>523</v>
      </c>
      <c r="DR113" s="678"/>
      <c r="DS113" s="678"/>
      <c r="DT113" s="678"/>
      <c r="DU113" s="679"/>
      <c r="DV113" s="736" t="s">
        <v>523</v>
      </c>
      <c r="DW113" s="737"/>
      <c r="DX113" s="737"/>
      <c r="DY113" s="737"/>
      <c r="DZ113" s="738"/>
    </row>
    <row r="114" spans="1:130" s="180" customFormat="1" ht="26.25" customHeight="1" x14ac:dyDescent="0.2">
      <c r="A114" s="880"/>
      <c r="B114" s="881"/>
      <c r="C114" s="734" t="s">
        <v>524</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163785</v>
      </c>
      <c r="AB114" s="678"/>
      <c r="AC114" s="678"/>
      <c r="AD114" s="678"/>
      <c r="AE114" s="679"/>
      <c r="AF114" s="677">
        <v>64828</v>
      </c>
      <c r="AG114" s="678"/>
      <c r="AH114" s="678"/>
      <c r="AI114" s="678"/>
      <c r="AJ114" s="679"/>
      <c r="AK114" s="677">
        <v>65718</v>
      </c>
      <c r="AL114" s="678"/>
      <c r="AM114" s="678"/>
      <c r="AN114" s="678"/>
      <c r="AO114" s="679"/>
      <c r="AP114" s="736">
        <v>0.6</v>
      </c>
      <c r="AQ114" s="737"/>
      <c r="AR114" s="737"/>
      <c r="AS114" s="737"/>
      <c r="AT114" s="738"/>
      <c r="AU114" s="859"/>
      <c r="AV114" s="860"/>
      <c r="AW114" s="860"/>
      <c r="AX114" s="860"/>
      <c r="AY114" s="861"/>
      <c r="AZ114" s="806" t="s">
        <v>525</v>
      </c>
      <c r="BA114" s="734"/>
      <c r="BB114" s="734"/>
      <c r="BC114" s="734"/>
      <c r="BD114" s="734"/>
      <c r="BE114" s="734"/>
      <c r="BF114" s="734"/>
      <c r="BG114" s="734"/>
      <c r="BH114" s="734"/>
      <c r="BI114" s="734"/>
      <c r="BJ114" s="734"/>
      <c r="BK114" s="734"/>
      <c r="BL114" s="734"/>
      <c r="BM114" s="734"/>
      <c r="BN114" s="734"/>
      <c r="BO114" s="734"/>
      <c r="BP114" s="735"/>
      <c r="BQ114" s="791">
        <v>4227852</v>
      </c>
      <c r="BR114" s="790"/>
      <c r="BS114" s="790"/>
      <c r="BT114" s="790"/>
      <c r="BU114" s="790"/>
      <c r="BV114" s="790">
        <v>4166373</v>
      </c>
      <c r="BW114" s="790"/>
      <c r="BX114" s="790"/>
      <c r="BY114" s="790"/>
      <c r="BZ114" s="790"/>
      <c r="CA114" s="790">
        <v>4066665</v>
      </c>
      <c r="CB114" s="790"/>
      <c r="CC114" s="790"/>
      <c r="CD114" s="790"/>
      <c r="CE114" s="790"/>
      <c r="CF114" s="842">
        <v>37.299999999999997</v>
      </c>
      <c r="CG114" s="843"/>
      <c r="CH114" s="843"/>
      <c r="CI114" s="843"/>
      <c r="CJ114" s="843"/>
      <c r="CK114" s="885"/>
      <c r="CL114" s="745"/>
      <c r="CM114" s="758" t="s">
        <v>526</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527</v>
      </c>
      <c r="DH114" s="678"/>
      <c r="DI114" s="678"/>
      <c r="DJ114" s="678"/>
      <c r="DK114" s="679"/>
      <c r="DL114" s="677" t="s">
        <v>527</v>
      </c>
      <c r="DM114" s="678"/>
      <c r="DN114" s="678"/>
      <c r="DO114" s="678"/>
      <c r="DP114" s="679"/>
      <c r="DQ114" s="677" t="s">
        <v>527</v>
      </c>
      <c r="DR114" s="678"/>
      <c r="DS114" s="678"/>
      <c r="DT114" s="678"/>
      <c r="DU114" s="679"/>
      <c r="DV114" s="736" t="s">
        <v>527</v>
      </c>
      <c r="DW114" s="737"/>
      <c r="DX114" s="737"/>
      <c r="DY114" s="737"/>
      <c r="DZ114" s="738"/>
    </row>
    <row r="115" spans="1:130" s="180" customFormat="1" ht="26.25" customHeight="1" x14ac:dyDescent="0.2">
      <c r="A115" s="880"/>
      <c r="B115" s="881"/>
      <c r="C115" s="734" t="s">
        <v>528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113391</v>
      </c>
      <c r="AB115" s="875"/>
      <c r="AC115" s="875"/>
      <c r="AD115" s="875"/>
      <c r="AE115" s="876"/>
      <c r="AF115" s="877">
        <v>109213</v>
      </c>
      <c r="AG115" s="875"/>
      <c r="AH115" s="875"/>
      <c r="AI115" s="875"/>
      <c r="AJ115" s="876"/>
      <c r="AK115" s="877">
        <v>109868</v>
      </c>
      <c r="AL115" s="875"/>
      <c r="AM115" s="875"/>
      <c r="AN115" s="875"/>
      <c r="AO115" s="876"/>
      <c r="AP115" s="864">
        <v>1</v>
      </c>
      <c r="AQ115" s="865"/>
      <c r="AR115" s="865"/>
      <c r="AS115" s="865"/>
      <c r="AT115" s="866"/>
      <c r="AU115" s="859"/>
      <c r="AV115" s="860"/>
      <c r="AW115" s="860"/>
      <c r="AX115" s="860"/>
      <c r="AY115" s="861"/>
      <c r="AZ115" s="806" t="s">
        <v>529</v>
      </c>
      <c r="BA115" s="734"/>
      <c r="BB115" s="734"/>
      <c r="BC115" s="734"/>
      <c r="BD115" s="734"/>
      <c r="BE115" s="734"/>
      <c r="BF115" s="734"/>
      <c r="BG115" s="734"/>
      <c r="BH115" s="734"/>
      <c r="BI115" s="734"/>
      <c r="BJ115" s="734"/>
      <c r="BK115" s="734"/>
      <c r="BL115" s="734"/>
      <c r="BM115" s="734"/>
      <c r="BN115" s="734"/>
      <c r="BO115" s="734"/>
      <c r="BP115" s="735"/>
      <c r="BQ115" s="791">
        <v>3003</v>
      </c>
      <c r="BR115" s="790"/>
      <c r="BS115" s="790"/>
      <c r="BT115" s="790"/>
      <c r="BU115" s="790"/>
      <c r="BV115" s="790">
        <v>1854</v>
      </c>
      <c r="BW115" s="790"/>
      <c r="BX115" s="790"/>
      <c r="BY115" s="790"/>
      <c r="BZ115" s="790"/>
      <c r="CA115" s="790" t="s">
        <v>530</v>
      </c>
      <c r="CB115" s="790"/>
      <c r="CC115" s="790"/>
      <c r="CD115" s="790"/>
      <c r="CE115" s="790"/>
      <c r="CF115" s="842" t="s">
        <v>530</v>
      </c>
      <c r="CG115" s="843"/>
      <c r="CH115" s="843"/>
      <c r="CI115" s="843"/>
      <c r="CJ115" s="843"/>
      <c r="CK115" s="885"/>
      <c r="CL115" s="745"/>
      <c r="CM115" s="806" t="s">
        <v>531</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532</v>
      </c>
      <c r="DH115" s="678"/>
      <c r="DI115" s="678"/>
      <c r="DJ115" s="678"/>
      <c r="DK115" s="679"/>
      <c r="DL115" s="677" t="s">
        <v>532</v>
      </c>
      <c r="DM115" s="678"/>
      <c r="DN115" s="678"/>
      <c r="DO115" s="678"/>
      <c r="DP115" s="679"/>
      <c r="DQ115" s="677" t="s">
        <v>532</v>
      </c>
      <c r="DR115" s="678"/>
      <c r="DS115" s="678"/>
      <c r="DT115" s="678"/>
      <c r="DU115" s="679"/>
      <c r="DV115" s="736" t="s">
        <v>532</v>
      </c>
      <c r="DW115" s="737"/>
      <c r="DX115" s="737"/>
      <c r="DY115" s="737"/>
      <c r="DZ115" s="738"/>
    </row>
    <row r="116" spans="1:130" s="180" customFormat="1" ht="26.25" customHeight="1" x14ac:dyDescent="0.2">
      <c r="A116" s="882"/>
      <c r="B116" s="883"/>
      <c r="C116" s="833" t="s">
        <v>533</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534</v>
      </c>
      <c r="AB116" s="678"/>
      <c r="AC116" s="678"/>
      <c r="AD116" s="678"/>
      <c r="AE116" s="679"/>
      <c r="AF116" s="677" t="s">
        <v>534</v>
      </c>
      <c r="AG116" s="678"/>
      <c r="AH116" s="678"/>
      <c r="AI116" s="678"/>
      <c r="AJ116" s="679"/>
      <c r="AK116" s="677" t="s">
        <v>534</v>
      </c>
      <c r="AL116" s="678"/>
      <c r="AM116" s="678"/>
      <c r="AN116" s="678"/>
      <c r="AO116" s="679"/>
      <c r="AP116" s="736" t="s">
        <v>534</v>
      </c>
      <c r="AQ116" s="737"/>
      <c r="AR116" s="737"/>
      <c r="AS116" s="737"/>
      <c r="AT116" s="738"/>
      <c r="AU116" s="859"/>
      <c r="AV116" s="860"/>
      <c r="AW116" s="860"/>
      <c r="AX116" s="860"/>
      <c r="AY116" s="861"/>
      <c r="AZ116" s="806" t="s">
        <v>535</v>
      </c>
      <c r="BA116" s="734"/>
      <c r="BB116" s="734"/>
      <c r="BC116" s="734"/>
      <c r="BD116" s="734"/>
      <c r="BE116" s="734"/>
      <c r="BF116" s="734"/>
      <c r="BG116" s="734"/>
      <c r="BH116" s="734"/>
      <c r="BI116" s="734"/>
      <c r="BJ116" s="734"/>
      <c r="BK116" s="734"/>
      <c r="BL116" s="734"/>
      <c r="BM116" s="734"/>
      <c r="BN116" s="734"/>
      <c r="BO116" s="734"/>
      <c r="BP116" s="735"/>
      <c r="BQ116" s="791" t="s">
        <v>536</v>
      </c>
      <c r="BR116" s="790"/>
      <c r="BS116" s="790"/>
      <c r="BT116" s="790"/>
      <c r="BU116" s="790"/>
      <c r="BV116" s="790" t="s">
        <v>536</v>
      </c>
      <c r="BW116" s="790"/>
      <c r="BX116" s="790"/>
      <c r="BY116" s="790"/>
      <c r="BZ116" s="790"/>
      <c r="CA116" s="790" t="s">
        <v>536</v>
      </c>
      <c r="CB116" s="790"/>
      <c r="CC116" s="790"/>
      <c r="CD116" s="790"/>
      <c r="CE116" s="790"/>
      <c r="CF116" s="842" t="s">
        <v>536</v>
      </c>
      <c r="CG116" s="843"/>
      <c r="CH116" s="843"/>
      <c r="CI116" s="843"/>
      <c r="CJ116" s="843"/>
      <c r="CK116" s="885"/>
      <c r="CL116" s="745"/>
      <c r="CM116" s="758" t="s">
        <v>537</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536</v>
      </c>
      <c r="DH116" s="678"/>
      <c r="DI116" s="678"/>
      <c r="DJ116" s="678"/>
      <c r="DK116" s="679"/>
      <c r="DL116" s="677" t="s">
        <v>536</v>
      </c>
      <c r="DM116" s="678"/>
      <c r="DN116" s="678"/>
      <c r="DO116" s="678"/>
      <c r="DP116" s="679"/>
      <c r="DQ116" s="677" t="s">
        <v>536</v>
      </c>
      <c r="DR116" s="678"/>
      <c r="DS116" s="678"/>
      <c r="DT116" s="678"/>
      <c r="DU116" s="679"/>
      <c r="DV116" s="736" t="s">
        <v>536</v>
      </c>
      <c r="DW116" s="737"/>
      <c r="DX116" s="737"/>
      <c r="DY116" s="737"/>
      <c r="DZ116" s="738"/>
    </row>
    <row r="117" spans="1:130" s="180" customFormat="1" ht="26.25" customHeight="1" x14ac:dyDescent="0.2">
      <c r="A117" s="867" t="s">
        <v>242</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538</v>
      </c>
      <c r="Z117" s="869"/>
      <c r="AA117" s="873">
        <v>3747884</v>
      </c>
      <c r="AB117" s="853"/>
      <c r="AC117" s="853"/>
      <c r="AD117" s="853"/>
      <c r="AE117" s="854"/>
      <c r="AF117" s="852">
        <v>3809318</v>
      </c>
      <c r="AG117" s="853"/>
      <c r="AH117" s="853"/>
      <c r="AI117" s="853"/>
      <c r="AJ117" s="854"/>
      <c r="AK117" s="852">
        <v>3880509</v>
      </c>
      <c r="AL117" s="853"/>
      <c r="AM117" s="853"/>
      <c r="AN117" s="853"/>
      <c r="AO117" s="854"/>
      <c r="AP117" s="870"/>
      <c r="AQ117" s="871"/>
      <c r="AR117" s="871"/>
      <c r="AS117" s="871"/>
      <c r="AT117" s="872"/>
      <c r="AU117" s="859"/>
      <c r="AV117" s="860"/>
      <c r="AW117" s="860"/>
      <c r="AX117" s="860"/>
      <c r="AY117" s="861"/>
      <c r="AZ117" s="832" t="s">
        <v>539</v>
      </c>
      <c r="BA117" s="833"/>
      <c r="BB117" s="833"/>
      <c r="BC117" s="833"/>
      <c r="BD117" s="833"/>
      <c r="BE117" s="833"/>
      <c r="BF117" s="833"/>
      <c r="BG117" s="833"/>
      <c r="BH117" s="833"/>
      <c r="BI117" s="833"/>
      <c r="BJ117" s="833"/>
      <c r="BK117" s="833"/>
      <c r="BL117" s="833"/>
      <c r="BM117" s="833"/>
      <c r="BN117" s="833"/>
      <c r="BO117" s="833"/>
      <c r="BP117" s="834"/>
      <c r="BQ117" s="812" t="s">
        <v>534</v>
      </c>
      <c r="BR117" s="811"/>
      <c r="BS117" s="811"/>
      <c r="BT117" s="811"/>
      <c r="BU117" s="811"/>
      <c r="BV117" s="811" t="s">
        <v>534</v>
      </c>
      <c r="BW117" s="811"/>
      <c r="BX117" s="811"/>
      <c r="BY117" s="811"/>
      <c r="BZ117" s="811"/>
      <c r="CA117" s="811" t="s">
        <v>534</v>
      </c>
      <c r="CB117" s="811"/>
      <c r="CC117" s="811"/>
      <c r="CD117" s="811"/>
      <c r="CE117" s="811"/>
      <c r="CF117" s="842" t="s">
        <v>534</v>
      </c>
      <c r="CG117" s="843"/>
      <c r="CH117" s="843"/>
      <c r="CI117" s="843"/>
      <c r="CJ117" s="843"/>
      <c r="CK117" s="885"/>
      <c r="CL117" s="745"/>
      <c r="CM117" s="758" t="s">
        <v>540</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482</v>
      </c>
      <c r="DH117" s="678"/>
      <c r="DI117" s="678"/>
      <c r="DJ117" s="678"/>
      <c r="DK117" s="679"/>
      <c r="DL117" s="677" t="s">
        <v>482</v>
      </c>
      <c r="DM117" s="678"/>
      <c r="DN117" s="678"/>
      <c r="DO117" s="678"/>
      <c r="DP117" s="679"/>
      <c r="DQ117" s="677" t="s">
        <v>482</v>
      </c>
      <c r="DR117" s="678"/>
      <c r="DS117" s="678"/>
      <c r="DT117" s="678"/>
      <c r="DU117" s="679"/>
      <c r="DV117" s="736" t="s">
        <v>482</v>
      </c>
      <c r="DW117" s="737"/>
      <c r="DX117" s="737"/>
      <c r="DY117" s="737"/>
      <c r="DZ117" s="738"/>
    </row>
    <row r="118" spans="1:130" s="180" customFormat="1" ht="26.25" customHeight="1" x14ac:dyDescent="0.2">
      <c r="A118" s="867" t="s">
        <v>503</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501</v>
      </c>
      <c r="AB118" s="850"/>
      <c r="AC118" s="850"/>
      <c r="AD118" s="850"/>
      <c r="AE118" s="855"/>
      <c r="AF118" s="849" t="s">
        <v>350</v>
      </c>
      <c r="AG118" s="850"/>
      <c r="AH118" s="850"/>
      <c r="AI118" s="850"/>
      <c r="AJ118" s="855"/>
      <c r="AK118" s="849" t="s">
        <v>349</v>
      </c>
      <c r="AL118" s="850"/>
      <c r="AM118" s="850"/>
      <c r="AN118" s="850"/>
      <c r="AO118" s="855"/>
      <c r="AP118" s="849" t="s">
        <v>502</v>
      </c>
      <c r="AQ118" s="850"/>
      <c r="AR118" s="850"/>
      <c r="AS118" s="850"/>
      <c r="AT118" s="851"/>
      <c r="AU118" s="862"/>
      <c r="AV118" s="863"/>
      <c r="AW118" s="863"/>
      <c r="AX118" s="863"/>
      <c r="AY118" s="863"/>
      <c r="AZ118" s="211" t="s">
        <v>242</v>
      </c>
      <c r="BA118" s="211"/>
      <c r="BB118" s="211"/>
      <c r="BC118" s="211"/>
      <c r="BD118" s="211"/>
      <c r="BE118" s="211"/>
      <c r="BF118" s="211"/>
      <c r="BG118" s="211"/>
      <c r="BH118" s="211"/>
      <c r="BI118" s="211"/>
      <c r="BJ118" s="211"/>
      <c r="BK118" s="211"/>
      <c r="BL118" s="211"/>
      <c r="BM118" s="211"/>
      <c r="BN118" s="211"/>
      <c r="BO118" s="829" t="s">
        <v>541</v>
      </c>
      <c r="BP118" s="830"/>
      <c r="BQ118" s="812">
        <v>43304838</v>
      </c>
      <c r="BR118" s="811"/>
      <c r="BS118" s="811"/>
      <c r="BT118" s="811"/>
      <c r="BU118" s="811"/>
      <c r="BV118" s="811">
        <v>43122222</v>
      </c>
      <c r="BW118" s="811"/>
      <c r="BX118" s="811"/>
      <c r="BY118" s="811"/>
      <c r="BZ118" s="811"/>
      <c r="CA118" s="811">
        <v>43157207</v>
      </c>
      <c r="CB118" s="811"/>
      <c r="CC118" s="811"/>
      <c r="CD118" s="811"/>
      <c r="CE118" s="811"/>
      <c r="CF118" s="699"/>
      <c r="CG118" s="700"/>
      <c r="CH118" s="700"/>
      <c r="CI118" s="700"/>
      <c r="CJ118" s="819"/>
      <c r="CK118" s="885"/>
      <c r="CL118" s="745"/>
      <c r="CM118" s="758" t="s">
        <v>542</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543</v>
      </c>
      <c r="DH118" s="678"/>
      <c r="DI118" s="678"/>
      <c r="DJ118" s="678"/>
      <c r="DK118" s="679"/>
      <c r="DL118" s="677" t="s">
        <v>543</v>
      </c>
      <c r="DM118" s="678"/>
      <c r="DN118" s="678"/>
      <c r="DO118" s="678"/>
      <c r="DP118" s="679"/>
      <c r="DQ118" s="677" t="s">
        <v>543</v>
      </c>
      <c r="DR118" s="678"/>
      <c r="DS118" s="678"/>
      <c r="DT118" s="678"/>
      <c r="DU118" s="679"/>
      <c r="DV118" s="736" t="s">
        <v>543</v>
      </c>
      <c r="DW118" s="737"/>
      <c r="DX118" s="737"/>
      <c r="DY118" s="737"/>
      <c r="DZ118" s="738"/>
    </row>
    <row r="119" spans="1:130" s="180" customFormat="1" ht="26.25" customHeight="1" x14ac:dyDescent="0.2">
      <c r="A119" s="742" t="s">
        <v>506</v>
      </c>
      <c r="B119" s="743"/>
      <c r="C119" s="748" t="s">
        <v>507</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508</v>
      </c>
      <c r="AB119" s="752"/>
      <c r="AC119" s="752"/>
      <c r="AD119" s="752"/>
      <c r="AE119" s="753"/>
      <c r="AF119" s="754" t="s">
        <v>508</v>
      </c>
      <c r="AG119" s="752"/>
      <c r="AH119" s="752"/>
      <c r="AI119" s="752"/>
      <c r="AJ119" s="753"/>
      <c r="AK119" s="754" t="s">
        <v>508</v>
      </c>
      <c r="AL119" s="752"/>
      <c r="AM119" s="752"/>
      <c r="AN119" s="752"/>
      <c r="AO119" s="753"/>
      <c r="AP119" s="761" t="s">
        <v>508</v>
      </c>
      <c r="AQ119" s="762"/>
      <c r="AR119" s="762"/>
      <c r="AS119" s="762"/>
      <c r="AT119" s="763"/>
      <c r="AU119" s="821" t="s">
        <v>544</v>
      </c>
      <c r="AV119" s="822"/>
      <c r="AW119" s="822"/>
      <c r="AX119" s="822"/>
      <c r="AY119" s="823"/>
      <c r="AZ119" s="718" t="s">
        <v>545</v>
      </c>
      <c r="BA119" s="719"/>
      <c r="BB119" s="719"/>
      <c r="BC119" s="719"/>
      <c r="BD119" s="719"/>
      <c r="BE119" s="719"/>
      <c r="BF119" s="719"/>
      <c r="BG119" s="719"/>
      <c r="BH119" s="719"/>
      <c r="BI119" s="719"/>
      <c r="BJ119" s="719"/>
      <c r="BK119" s="719"/>
      <c r="BL119" s="719"/>
      <c r="BM119" s="719"/>
      <c r="BN119" s="719"/>
      <c r="BO119" s="719"/>
      <c r="BP119" s="720"/>
      <c r="BQ119" s="793">
        <v>12215686</v>
      </c>
      <c r="BR119" s="792"/>
      <c r="BS119" s="792"/>
      <c r="BT119" s="792"/>
      <c r="BU119" s="792"/>
      <c r="BV119" s="792">
        <v>13044169</v>
      </c>
      <c r="BW119" s="792"/>
      <c r="BX119" s="792"/>
      <c r="BY119" s="792"/>
      <c r="BZ119" s="792"/>
      <c r="CA119" s="792">
        <v>13936286</v>
      </c>
      <c r="CB119" s="792"/>
      <c r="CC119" s="792"/>
      <c r="CD119" s="792"/>
      <c r="CE119" s="792"/>
      <c r="CF119" s="809">
        <v>127.8</v>
      </c>
      <c r="CG119" s="810"/>
      <c r="CH119" s="810"/>
      <c r="CI119" s="810"/>
      <c r="CJ119" s="810"/>
      <c r="CK119" s="886"/>
      <c r="CL119" s="747"/>
      <c r="CM119" s="755" t="s">
        <v>546</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668706</v>
      </c>
      <c r="DH119" s="674"/>
      <c r="DI119" s="674"/>
      <c r="DJ119" s="674"/>
      <c r="DK119" s="675"/>
      <c r="DL119" s="676">
        <v>555212</v>
      </c>
      <c r="DM119" s="674"/>
      <c r="DN119" s="674"/>
      <c r="DO119" s="674"/>
      <c r="DP119" s="675"/>
      <c r="DQ119" s="676">
        <v>442448</v>
      </c>
      <c r="DR119" s="674"/>
      <c r="DS119" s="674"/>
      <c r="DT119" s="674"/>
      <c r="DU119" s="675"/>
      <c r="DV119" s="794">
        <v>4.0999999999999996</v>
      </c>
      <c r="DW119" s="795"/>
      <c r="DX119" s="795"/>
      <c r="DY119" s="795"/>
      <c r="DZ119" s="796"/>
    </row>
    <row r="120" spans="1:130" s="180" customFormat="1" ht="26.25" customHeight="1" x14ac:dyDescent="0.2">
      <c r="A120" s="744"/>
      <c r="B120" s="745"/>
      <c r="C120" s="758" t="s">
        <v>513</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514</v>
      </c>
      <c r="AB120" s="678"/>
      <c r="AC120" s="678"/>
      <c r="AD120" s="678"/>
      <c r="AE120" s="679"/>
      <c r="AF120" s="677" t="s">
        <v>514</v>
      </c>
      <c r="AG120" s="678"/>
      <c r="AH120" s="678"/>
      <c r="AI120" s="678"/>
      <c r="AJ120" s="679"/>
      <c r="AK120" s="677" t="s">
        <v>514</v>
      </c>
      <c r="AL120" s="678"/>
      <c r="AM120" s="678"/>
      <c r="AN120" s="678"/>
      <c r="AO120" s="679"/>
      <c r="AP120" s="736" t="s">
        <v>514</v>
      </c>
      <c r="AQ120" s="737"/>
      <c r="AR120" s="737"/>
      <c r="AS120" s="737"/>
      <c r="AT120" s="738"/>
      <c r="AU120" s="824"/>
      <c r="AV120" s="825"/>
      <c r="AW120" s="825"/>
      <c r="AX120" s="825"/>
      <c r="AY120" s="826"/>
      <c r="AZ120" s="806" t="s">
        <v>547</v>
      </c>
      <c r="BA120" s="734"/>
      <c r="BB120" s="734"/>
      <c r="BC120" s="734"/>
      <c r="BD120" s="734"/>
      <c r="BE120" s="734"/>
      <c r="BF120" s="734"/>
      <c r="BG120" s="734"/>
      <c r="BH120" s="734"/>
      <c r="BI120" s="734"/>
      <c r="BJ120" s="734"/>
      <c r="BK120" s="734"/>
      <c r="BL120" s="734"/>
      <c r="BM120" s="734"/>
      <c r="BN120" s="734"/>
      <c r="BO120" s="734"/>
      <c r="BP120" s="735"/>
      <c r="BQ120" s="791">
        <v>2221546</v>
      </c>
      <c r="BR120" s="790"/>
      <c r="BS120" s="790"/>
      <c r="BT120" s="790"/>
      <c r="BU120" s="790"/>
      <c r="BV120" s="790">
        <v>2403763</v>
      </c>
      <c r="BW120" s="790"/>
      <c r="BX120" s="790"/>
      <c r="BY120" s="790"/>
      <c r="BZ120" s="790"/>
      <c r="CA120" s="790">
        <v>2501444</v>
      </c>
      <c r="CB120" s="790"/>
      <c r="CC120" s="790"/>
      <c r="CD120" s="790"/>
      <c r="CE120" s="790"/>
      <c r="CF120" s="842">
        <v>22.9</v>
      </c>
      <c r="CG120" s="843"/>
      <c r="CH120" s="843"/>
      <c r="CI120" s="843"/>
      <c r="CJ120" s="843"/>
      <c r="CK120" s="835" t="s">
        <v>548</v>
      </c>
      <c r="CL120" s="782"/>
      <c r="CM120" s="782"/>
      <c r="CN120" s="782"/>
      <c r="CO120" s="783"/>
      <c r="CP120" s="839" t="s">
        <v>549</v>
      </c>
      <c r="CQ120" s="840"/>
      <c r="CR120" s="840"/>
      <c r="CS120" s="840"/>
      <c r="CT120" s="840"/>
      <c r="CU120" s="840"/>
      <c r="CV120" s="840"/>
      <c r="CW120" s="840"/>
      <c r="CX120" s="840"/>
      <c r="CY120" s="840"/>
      <c r="CZ120" s="840"/>
      <c r="DA120" s="840"/>
      <c r="DB120" s="840"/>
      <c r="DC120" s="840"/>
      <c r="DD120" s="840"/>
      <c r="DE120" s="840"/>
      <c r="DF120" s="841"/>
      <c r="DG120" s="793">
        <v>12895761</v>
      </c>
      <c r="DH120" s="792"/>
      <c r="DI120" s="792"/>
      <c r="DJ120" s="792"/>
      <c r="DK120" s="792"/>
      <c r="DL120" s="792">
        <v>13000475</v>
      </c>
      <c r="DM120" s="792"/>
      <c r="DN120" s="792"/>
      <c r="DO120" s="792"/>
      <c r="DP120" s="792"/>
      <c r="DQ120" s="792">
        <v>12981865</v>
      </c>
      <c r="DR120" s="792"/>
      <c r="DS120" s="792"/>
      <c r="DT120" s="792"/>
      <c r="DU120" s="792"/>
      <c r="DV120" s="777">
        <v>119</v>
      </c>
      <c r="DW120" s="777"/>
      <c r="DX120" s="777"/>
      <c r="DY120" s="777"/>
      <c r="DZ120" s="778"/>
    </row>
    <row r="121" spans="1:130" s="180" customFormat="1" ht="26.25" customHeight="1" x14ac:dyDescent="0.2">
      <c r="A121" s="744"/>
      <c r="B121" s="745"/>
      <c r="C121" s="846" t="s">
        <v>550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519</v>
      </c>
      <c r="AB121" s="678"/>
      <c r="AC121" s="678"/>
      <c r="AD121" s="678"/>
      <c r="AE121" s="679"/>
      <c r="AF121" s="677" t="s">
        <v>519</v>
      </c>
      <c r="AG121" s="678"/>
      <c r="AH121" s="678"/>
      <c r="AI121" s="678"/>
      <c r="AJ121" s="679"/>
      <c r="AK121" s="677" t="s">
        <v>519</v>
      </c>
      <c r="AL121" s="678"/>
      <c r="AM121" s="678"/>
      <c r="AN121" s="678"/>
      <c r="AO121" s="679"/>
      <c r="AP121" s="736" t="s">
        <v>519</v>
      </c>
      <c r="AQ121" s="737"/>
      <c r="AR121" s="737"/>
      <c r="AS121" s="737"/>
      <c r="AT121" s="738"/>
      <c r="AU121" s="824"/>
      <c r="AV121" s="825"/>
      <c r="AW121" s="825"/>
      <c r="AX121" s="825"/>
      <c r="AY121" s="826"/>
      <c r="AZ121" s="832" t="s">
        <v>551</v>
      </c>
      <c r="BA121" s="833"/>
      <c r="BB121" s="833"/>
      <c r="BC121" s="833"/>
      <c r="BD121" s="833"/>
      <c r="BE121" s="833"/>
      <c r="BF121" s="833"/>
      <c r="BG121" s="833"/>
      <c r="BH121" s="833"/>
      <c r="BI121" s="833"/>
      <c r="BJ121" s="833"/>
      <c r="BK121" s="833"/>
      <c r="BL121" s="833"/>
      <c r="BM121" s="833"/>
      <c r="BN121" s="833"/>
      <c r="BO121" s="833"/>
      <c r="BP121" s="834"/>
      <c r="BQ121" s="812">
        <v>23962972</v>
      </c>
      <c r="BR121" s="811"/>
      <c r="BS121" s="811"/>
      <c r="BT121" s="811"/>
      <c r="BU121" s="811"/>
      <c r="BV121" s="811">
        <v>24047420</v>
      </c>
      <c r="BW121" s="811"/>
      <c r="BX121" s="811"/>
      <c r="BY121" s="811"/>
      <c r="BZ121" s="811"/>
      <c r="CA121" s="811">
        <v>24398782</v>
      </c>
      <c r="CB121" s="811"/>
      <c r="CC121" s="811"/>
      <c r="CD121" s="811"/>
      <c r="CE121" s="811"/>
      <c r="CF121" s="844">
        <v>223.7</v>
      </c>
      <c r="CG121" s="845"/>
      <c r="CH121" s="845"/>
      <c r="CI121" s="845"/>
      <c r="CJ121" s="845"/>
      <c r="CK121" s="836"/>
      <c r="CL121" s="784"/>
      <c r="CM121" s="784"/>
      <c r="CN121" s="784"/>
      <c r="CO121" s="785"/>
      <c r="CP121" s="779" t="s">
        <v>552</v>
      </c>
      <c r="CQ121" s="780"/>
      <c r="CR121" s="780"/>
      <c r="CS121" s="780"/>
      <c r="CT121" s="780"/>
      <c r="CU121" s="780"/>
      <c r="CV121" s="780"/>
      <c r="CW121" s="780"/>
      <c r="CX121" s="780"/>
      <c r="CY121" s="780"/>
      <c r="CZ121" s="780"/>
      <c r="DA121" s="780"/>
      <c r="DB121" s="780"/>
      <c r="DC121" s="780"/>
      <c r="DD121" s="780"/>
      <c r="DE121" s="780"/>
      <c r="DF121" s="781"/>
      <c r="DG121" s="791">
        <v>2510421</v>
      </c>
      <c r="DH121" s="790"/>
      <c r="DI121" s="790"/>
      <c r="DJ121" s="790"/>
      <c r="DK121" s="790"/>
      <c r="DL121" s="790">
        <v>2572171</v>
      </c>
      <c r="DM121" s="790"/>
      <c r="DN121" s="790"/>
      <c r="DO121" s="790"/>
      <c r="DP121" s="790"/>
      <c r="DQ121" s="790">
        <v>2690741</v>
      </c>
      <c r="DR121" s="790"/>
      <c r="DS121" s="790"/>
      <c r="DT121" s="790"/>
      <c r="DU121" s="790"/>
      <c r="DV121" s="797">
        <v>24.7</v>
      </c>
      <c r="DW121" s="797"/>
      <c r="DX121" s="797"/>
      <c r="DY121" s="797"/>
      <c r="DZ121" s="798"/>
    </row>
    <row r="122" spans="1:130" s="180" customFormat="1" ht="26.25" customHeight="1" x14ac:dyDescent="0.2">
      <c r="A122" s="744"/>
      <c r="B122" s="745"/>
      <c r="C122" s="758" t="s">
        <v>526</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527</v>
      </c>
      <c r="AB122" s="678"/>
      <c r="AC122" s="678"/>
      <c r="AD122" s="678"/>
      <c r="AE122" s="679"/>
      <c r="AF122" s="677" t="s">
        <v>527</v>
      </c>
      <c r="AG122" s="678"/>
      <c r="AH122" s="678"/>
      <c r="AI122" s="678"/>
      <c r="AJ122" s="679"/>
      <c r="AK122" s="677" t="s">
        <v>527</v>
      </c>
      <c r="AL122" s="678"/>
      <c r="AM122" s="678"/>
      <c r="AN122" s="678"/>
      <c r="AO122" s="679"/>
      <c r="AP122" s="736" t="s">
        <v>527</v>
      </c>
      <c r="AQ122" s="737"/>
      <c r="AR122" s="737"/>
      <c r="AS122" s="737"/>
      <c r="AT122" s="738"/>
      <c r="AU122" s="827"/>
      <c r="AV122" s="828"/>
      <c r="AW122" s="828"/>
      <c r="AX122" s="828"/>
      <c r="AY122" s="828"/>
      <c r="AZ122" s="211" t="s">
        <v>242</v>
      </c>
      <c r="BA122" s="211"/>
      <c r="BB122" s="211"/>
      <c r="BC122" s="211"/>
      <c r="BD122" s="211"/>
      <c r="BE122" s="211"/>
      <c r="BF122" s="211"/>
      <c r="BG122" s="211"/>
      <c r="BH122" s="211"/>
      <c r="BI122" s="211"/>
      <c r="BJ122" s="211"/>
      <c r="BK122" s="211"/>
      <c r="BL122" s="211"/>
      <c r="BM122" s="211"/>
      <c r="BN122" s="211"/>
      <c r="BO122" s="829" t="s">
        <v>553</v>
      </c>
      <c r="BP122" s="830"/>
      <c r="BQ122" s="831">
        <v>38400204</v>
      </c>
      <c r="BR122" s="820"/>
      <c r="BS122" s="820"/>
      <c r="BT122" s="820"/>
      <c r="BU122" s="820"/>
      <c r="BV122" s="820">
        <v>39495352</v>
      </c>
      <c r="BW122" s="820"/>
      <c r="BX122" s="820"/>
      <c r="BY122" s="820"/>
      <c r="BZ122" s="820"/>
      <c r="CA122" s="820">
        <v>40836512</v>
      </c>
      <c r="CB122" s="820"/>
      <c r="CC122" s="820"/>
      <c r="CD122" s="820"/>
      <c r="CE122" s="820"/>
      <c r="CF122" s="699"/>
      <c r="CG122" s="700"/>
      <c r="CH122" s="700"/>
      <c r="CI122" s="700"/>
      <c r="CJ122" s="819"/>
      <c r="CK122" s="836"/>
      <c r="CL122" s="784"/>
      <c r="CM122" s="784"/>
      <c r="CN122" s="784"/>
      <c r="CO122" s="785"/>
      <c r="CP122" s="779" t="s">
        <v>554</v>
      </c>
      <c r="CQ122" s="780"/>
      <c r="CR122" s="780"/>
      <c r="CS122" s="780"/>
      <c r="CT122" s="780"/>
      <c r="CU122" s="780"/>
      <c r="CV122" s="780"/>
      <c r="CW122" s="780"/>
      <c r="CX122" s="780"/>
      <c r="CY122" s="780"/>
      <c r="CZ122" s="780"/>
      <c r="DA122" s="780"/>
      <c r="DB122" s="780"/>
      <c r="DC122" s="780"/>
      <c r="DD122" s="780"/>
      <c r="DE122" s="780"/>
      <c r="DF122" s="781"/>
      <c r="DG122" s="791">
        <v>1898727</v>
      </c>
      <c r="DH122" s="790"/>
      <c r="DI122" s="790"/>
      <c r="DJ122" s="790"/>
      <c r="DK122" s="790"/>
      <c r="DL122" s="790">
        <v>1838601</v>
      </c>
      <c r="DM122" s="790"/>
      <c r="DN122" s="790"/>
      <c r="DO122" s="790"/>
      <c r="DP122" s="790"/>
      <c r="DQ122" s="790">
        <v>1764919</v>
      </c>
      <c r="DR122" s="790"/>
      <c r="DS122" s="790"/>
      <c r="DT122" s="790"/>
      <c r="DU122" s="790"/>
      <c r="DV122" s="797">
        <v>16.2</v>
      </c>
      <c r="DW122" s="797"/>
      <c r="DX122" s="797"/>
      <c r="DY122" s="797"/>
      <c r="DZ122" s="798"/>
    </row>
    <row r="123" spans="1:130" s="180" customFormat="1" ht="26.25" customHeight="1" thickBot="1" x14ac:dyDescent="0.25">
      <c r="A123" s="744"/>
      <c r="B123" s="745"/>
      <c r="C123" s="758" t="s">
        <v>537</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7136</v>
      </c>
      <c r="AB123" s="678"/>
      <c r="AC123" s="678"/>
      <c r="AD123" s="678"/>
      <c r="AE123" s="679"/>
      <c r="AF123" s="677" t="s">
        <v>536</v>
      </c>
      <c r="AG123" s="678"/>
      <c r="AH123" s="678"/>
      <c r="AI123" s="678"/>
      <c r="AJ123" s="679"/>
      <c r="AK123" s="677" t="s">
        <v>536</v>
      </c>
      <c r="AL123" s="678"/>
      <c r="AM123" s="678"/>
      <c r="AN123" s="678"/>
      <c r="AO123" s="679"/>
      <c r="AP123" s="736" t="s">
        <v>536</v>
      </c>
      <c r="AQ123" s="737"/>
      <c r="AR123" s="737"/>
      <c r="AS123" s="737"/>
      <c r="AT123" s="738"/>
      <c r="AU123" s="813" t="s">
        <v>555</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45</v>
      </c>
      <c r="BR123" s="817"/>
      <c r="BS123" s="817"/>
      <c r="BT123" s="817"/>
      <c r="BU123" s="817"/>
      <c r="BV123" s="817">
        <v>32.4</v>
      </c>
      <c r="BW123" s="817"/>
      <c r="BX123" s="817"/>
      <c r="BY123" s="817"/>
      <c r="BZ123" s="817"/>
      <c r="CA123" s="817">
        <v>21.2</v>
      </c>
      <c r="CB123" s="817"/>
      <c r="CC123" s="817"/>
      <c r="CD123" s="817"/>
      <c r="CE123" s="817"/>
      <c r="CF123" s="689"/>
      <c r="CG123" s="690"/>
      <c r="CH123" s="690"/>
      <c r="CI123" s="690"/>
      <c r="CJ123" s="818"/>
      <c r="CK123" s="836"/>
      <c r="CL123" s="784"/>
      <c r="CM123" s="784"/>
      <c r="CN123" s="784"/>
      <c r="CO123" s="785"/>
      <c r="CP123" s="779" t="s">
        <v>556</v>
      </c>
      <c r="CQ123" s="780"/>
      <c r="CR123" s="780"/>
      <c r="CS123" s="780"/>
      <c r="CT123" s="780"/>
      <c r="CU123" s="780"/>
      <c r="CV123" s="780"/>
      <c r="CW123" s="780"/>
      <c r="CX123" s="780"/>
      <c r="CY123" s="780"/>
      <c r="CZ123" s="780"/>
      <c r="DA123" s="780"/>
      <c r="DB123" s="780"/>
      <c r="DC123" s="780"/>
      <c r="DD123" s="780"/>
      <c r="DE123" s="780"/>
      <c r="DF123" s="781"/>
      <c r="DG123" s="712">
        <v>520439</v>
      </c>
      <c r="DH123" s="678"/>
      <c r="DI123" s="678"/>
      <c r="DJ123" s="678"/>
      <c r="DK123" s="679"/>
      <c r="DL123" s="677">
        <v>637077</v>
      </c>
      <c r="DM123" s="678"/>
      <c r="DN123" s="678"/>
      <c r="DO123" s="678"/>
      <c r="DP123" s="679"/>
      <c r="DQ123" s="677">
        <v>729016</v>
      </c>
      <c r="DR123" s="678"/>
      <c r="DS123" s="678"/>
      <c r="DT123" s="678"/>
      <c r="DU123" s="679"/>
      <c r="DV123" s="736">
        <v>6.7</v>
      </c>
      <c r="DW123" s="737"/>
      <c r="DX123" s="737"/>
      <c r="DY123" s="737"/>
      <c r="DZ123" s="738"/>
    </row>
    <row r="124" spans="1:130" s="180" customFormat="1" ht="26.25" customHeight="1" x14ac:dyDescent="0.2">
      <c r="A124" s="744"/>
      <c r="B124" s="745"/>
      <c r="C124" s="758" t="s">
        <v>540</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482</v>
      </c>
      <c r="AB124" s="678"/>
      <c r="AC124" s="678"/>
      <c r="AD124" s="678"/>
      <c r="AE124" s="679"/>
      <c r="AF124" s="677" t="s">
        <v>482</v>
      </c>
      <c r="AG124" s="678"/>
      <c r="AH124" s="678"/>
      <c r="AI124" s="678"/>
      <c r="AJ124" s="679"/>
      <c r="AK124" s="677" t="s">
        <v>482</v>
      </c>
      <c r="AL124" s="678"/>
      <c r="AM124" s="678"/>
      <c r="AN124" s="678"/>
      <c r="AO124" s="679"/>
      <c r="AP124" s="736" t="s">
        <v>482</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557</v>
      </c>
      <c r="CQ124" s="780"/>
      <c r="CR124" s="780"/>
      <c r="CS124" s="780"/>
      <c r="CT124" s="780"/>
      <c r="CU124" s="780"/>
      <c r="CV124" s="780"/>
      <c r="CW124" s="780"/>
      <c r="CX124" s="780"/>
      <c r="CY124" s="780"/>
      <c r="CZ124" s="780"/>
      <c r="DA124" s="780"/>
      <c r="DB124" s="780"/>
      <c r="DC124" s="780"/>
      <c r="DD124" s="780"/>
      <c r="DE124" s="780"/>
      <c r="DF124" s="781"/>
      <c r="DG124" s="673" t="s">
        <v>482</v>
      </c>
      <c r="DH124" s="674"/>
      <c r="DI124" s="674"/>
      <c r="DJ124" s="674"/>
      <c r="DK124" s="675"/>
      <c r="DL124" s="676" t="s">
        <v>482</v>
      </c>
      <c r="DM124" s="674"/>
      <c r="DN124" s="674"/>
      <c r="DO124" s="674"/>
      <c r="DP124" s="675"/>
      <c r="DQ124" s="676" t="s">
        <v>482</v>
      </c>
      <c r="DR124" s="674"/>
      <c r="DS124" s="674"/>
      <c r="DT124" s="674"/>
      <c r="DU124" s="675"/>
      <c r="DV124" s="794" t="s">
        <v>482</v>
      </c>
      <c r="DW124" s="795"/>
      <c r="DX124" s="795"/>
      <c r="DY124" s="795"/>
      <c r="DZ124" s="796"/>
    </row>
    <row r="125" spans="1:130" s="180" customFormat="1" ht="26.25" customHeight="1" thickBot="1" x14ac:dyDescent="0.25">
      <c r="A125" s="744"/>
      <c r="B125" s="745"/>
      <c r="C125" s="758" t="s">
        <v>542</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543</v>
      </c>
      <c r="AB125" s="678"/>
      <c r="AC125" s="678"/>
      <c r="AD125" s="678"/>
      <c r="AE125" s="679"/>
      <c r="AF125" s="677" t="s">
        <v>543</v>
      </c>
      <c r="AG125" s="678"/>
      <c r="AH125" s="678"/>
      <c r="AI125" s="678"/>
      <c r="AJ125" s="679"/>
      <c r="AK125" s="677" t="s">
        <v>543</v>
      </c>
      <c r="AL125" s="678"/>
      <c r="AM125" s="678"/>
      <c r="AN125" s="678"/>
      <c r="AO125" s="679"/>
      <c r="AP125" s="736" t="s">
        <v>543</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558</v>
      </c>
      <c r="CL125" s="782"/>
      <c r="CM125" s="782"/>
      <c r="CN125" s="782"/>
      <c r="CO125" s="783"/>
      <c r="CP125" s="718" t="s">
        <v>559</v>
      </c>
      <c r="CQ125" s="719"/>
      <c r="CR125" s="719"/>
      <c r="CS125" s="719"/>
      <c r="CT125" s="719"/>
      <c r="CU125" s="719"/>
      <c r="CV125" s="719"/>
      <c r="CW125" s="719"/>
      <c r="CX125" s="719"/>
      <c r="CY125" s="719"/>
      <c r="CZ125" s="719"/>
      <c r="DA125" s="719"/>
      <c r="DB125" s="719"/>
      <c r="DC125" s="719"/>
      <c r="DD125" s="719"/>
      <c r="DE125" s="719"/>
      <c r="DF125" s="720"/>
      <c r="DG125" s="793" t="s">
        <v>543</v>
      </c>
      <c r="DH125" s="792"/>
      <c r="DI125" s="792"/>
      <c r="DJ125" s="792"/>
      <c r="DK125" s="792"/>
      <c r="DL125" s="792" t="s">
        <v>543</v>
      </c>
      <c r="DM125" s="792"/>
      <c r="DN125" s="792"/>
      <c r="DO125" s="792"/>
      <c r="DP125" s="792"/>
      <c r="DQ125" s="792" t="s">
        <v>543</v>
      </c>
      <c r="DR125" s="792"/>
      <c r="DS125" s="792"/>
      <c r="DT125" s="792"/>
      <c r="DU125" s="792"/>
      <c r="DV125" s="777" t="s">
        <v>543</v>
      </c>
      <c r="DW125" s="777"/>
      <c r="DX125" s="777"/>
      <c r="DY125" s="777"/>
      <c r="DZ125" s="778"/>
    </row>
    <row r="126" spans="1:130" s="180" customFormat="1" ht="26.25" customHeight="1" x14ac:dyDescent="0.2">
      <c r="A126" s="744"/>
      <c r="B126" s="745"/>
      <c r="C126" s="758" t="s">
        <v>546</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103716</v>
      </c>
      <c r="AB126" s="678"/>
      <c r="AC126" s="678"/>
      <c r="AD126" s="678"/>
      <c r="AE126" s="679"/>
      <c r="AF126" s="677">
        <v>106994</v>
      </c>
      <c r="AG126" s="678"/>
      <c r="AH126" s="678"/>
      <c r="AI126" s="678"/>
      <c r="AJ126" s="679"/>
      <c r="AK126" s="677">
        <v>107906</v>
      </c>
      <c r="AL126" s="678"/>
      <c r="AM126" s="678"/>
      <c r="AN126" s="678"/>
      <c r="AO126" s="679"/>
      <c r="AP126" s="736">
        <v>1</v>
      </c>
      <c r="AQ126" s="737"/>
      <c r="AR126" s="737"/>
      <c r="AS126" s="737"/>
      <c r="AT126" s="738"/>
      <c r="AU126" s="216"/>
      <c r="AV126" s="216"/>
      <c r="AW126" s="216"/>
      <c r="AX126" s="788" t="s">
        <v>560</v>
      </c>
      <c r="AY126" s="727"/>
      <c r="AZ126" s="727"/>
      <c r="BA126" s="727"/>
      <c r="BB126" s="727"/>
      <c r="BC126" s="727"/>
      <c r="BD126" s="727"/>
      <c r="BE126" s="728"/>
      <c r="BF126" s="726" t="s">
        <v>561</v>
      </c>
      <c r="BG126" s="727"/>
      <c r="BH126" s="727"/>
      <c r="BI126" s="727"/>
      <c r="BJ126" s="727"/>
      <c r="BK126" s="727"/>
      <c r="BL126" s="728"/>
      <c r="BM126" s="726" t="s">
        <v>562</v>
      </c>
      <c r="BN126" s="727"/>
      <c r="BO126" s="727"/>
      <c r="BP126" s="727"/>
      <c r="BQ126" s="727"/>
      <c r="BR126" s="727"/>
      <c r="BS126" s="728"/>
      <c r="BT126" s="726" t="s">
        <v>563</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564</v>
      </c>
      <c r="CQ126" s="734"/>
      <c r="CR126" s="734"/>
      <c r="CS126" s="734"/>
      <c r="CT126" s="734"/>
      <c r="CU126" s="734"/>
      <c r="CV126" s="734"/>
      <c r="CW126" s="734"/>
      <c r="CX126" s="734"/>
      <c r="CY126" s="734"/>
      <c r="CZ126" s="734"/>
      <c r="DA126" s="734"/>
      <c r="DB126" s="734"/>
      <c r="DC126" s="734"/>
      <c r="DD126" s="734"/>
      <c r="DE126" s="734"/>
      <c r="DF126" s="735"/>
      <c r="DG126" s="791" t="s">
        <v>543</v>
      </c>
      <c r="DH126" s="790"/>
      <c r="DI126" s="790"/>
      <c r="DJ126" s="790"/>
      <c r="DK126" s="790"/>
      <c r="DL126" s="790" t="s">
        <v>543</v>
      </c>
      <c r="DM126" s="790"/>
      <c r="DN126" s="790"/>
      <c r="DO126" s="790"/>
      <c r="DP126" s="790"/>
      <c r="DQ126" s="790" t="s">
        <v>543</v>
      </c>
      <c r="DR126" s="790"/>
      <c r="DS126" s="790"/>
      <c r="DT126" s="790"/>
      <c r="DU126" s="790"/>
      <c r="DV126" s="797" t="s">
        <v>543</v>
      </c>
      <c r="DW126" s="797"/>
      <c r="DX126" s="797"/>
      <c r="DY126" s="797"/>
      <c r="DZ126" s="798"/>
    </row>
    <row r="127" spans="1:130" s="180" customFormat="1" ht="26.25" customHeight="1" thickBot="1" x14ac:dyDescent="0.25">
      <c r="A127" s="746"/>
      <c r="B127" s="747"/>
      <c r="C127" s="755" t="s">
        <v>429</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2539</v>
      </c>
      <c r="AB127" s="678"/>
      <c r="AC127" s="678"/>
      <c r="AD127" s="678"/>
      <c r="AE127" s="679"/>
      <c r="AF127" s="677">
        <v>2219</v>
      </c>
      <c r="AG127" s="678"/>
      <c r="AH127" s="678"/>
      <c r="AI127" s="678"/>
      <c r="AJ127" s="679"/>
      <c r="AK127" s="677">
        <v>1962</v>
      </c>
      <c r="AL127" s="678"/>
      <c r="AM127" s="678"/>
      <c r="AN127" s="678"/>
      <c r="AO127" s="679"/>
      <c r="AP127" s="736">
        <v>0</v>
      </c>
      <c r="AQ127" s="737"/>
      <c r="AR127" s="737"/>
      <c r="AS127" s="737"/>
      <c r="AT127" s="738"/>
      <c r="AU127" s="216"/>
      <c r="AV127" s="216"/>
      <c r="AW127" s="216"/>
      <c r="AX127" s="799" t="s">
        <v>565</v>
      </c>
      <c r="AY127" s="719"/>
      <c r="AZ127" s="719"/>
      <c r="BA127" s="719"/>
      <c r="BB127" s="719"/>
      <c r="BC127" s="719"/>
      <c r="BD127" s="719"/>
      <c r="BE127" s="720"/>
      <c r="BF127" s="800" t="s">
        <v>530</v>
      </c>
      <c r="BG127" s="801"/>
      <c r="BH127" s="801"/>
      <c r="BI127" s="801"/>
      <c r="BJ127" s="801"/>
      <c r="BK127" s="801"/>
      <c r="BL127" s="802"/>
      <c r="BM127" s="800">
        <v>12.93</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566</v>
      </c>
      <c r="CQ127" s="684"/>
      <c r="CR127" s="684"/>
      <c r="CS127" s="684"/>
      <c r="CT127" s="684"/>
      <c r="CU127" s="684"/>
      <c r="CV127" s="684"/>
      <c r="CW127" s="684"/>
      <c r="CX127" s="684"/>
      <c r="CY127" s="684"/>
      <c r="CZ127" s="684"/>
      <c r="DA127" s="684"/>
      <c r="DB127" s="684"/>
      <c r="DC127" s="684"/>
      <c r="DD127" s="684"/>
      <c r="DE127" s="684"/>
      <c r="DF127" s="685"/>
      <c r="DG127" s="805">
        <v>3003</v>
      </c>
      <c r="DH127" s="789"/>
      <c r="DI127" s="789"/>
      <c r="DJ127" s="789"/>
      <c r="DK127" s="789"/>
      <c r="DL127" s="789">
        <v>1854</v>
      </c>
      <c r="DM127" s="789"/>
      <c r="DN127" s="789"/>
      <c r="DO127" s="789"/>
      <c r="DP127" s="789"/>
      <c r="DQ127" s="789" t="s">
        <v>567</v>
      </c>
      <c r="DR127" s="789"/>
      <c r="DS127" s="789"/>
      <c r="DT127" s="789"/>
      <c r="DU127" s="789"/>
      <c r="DV127" s="807" t="s">
        <v>567</v>
      </c>
      <c r="DW127" s="807"/>
      <c r="DX127" s="807"/>
      <c r="DY127" s="807"/>
      <c r="DZ127" s="808"/>
    </row>
    <row r="128" spans="1:130" s="180" customFormat="1" ht="26.25" customHeight="1" x14ac:dyDescent="0.2">
      <c r="A128" s="769" t="s">
        <v>568</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569</v>
      </c>
      <c r="X128" s="771"/>
      <c r="Y128" s="771"/>
      <c r="Z128" s="772"/>
      <c r="AA128" s="773">
        <v>232417</v>
      </c>
      <c r="AB128" s="774"/>
      <c r="AC128" s="774"/>
      <c r="AD128" s="774"/>
      <c r="AE128" s="775"/>
      <c r="AF128" s="776">
        <v>226906</v>
      </c>
      <c r="AG128" s="774"/>
      <c r="AH128" s="774"/>
      <c r="AI128" s="774"/>
      <c r="AJ128" s="775"/>
      <c r="AK128" s="776">
        <v>227039</v>
      </c>
      <c r="AL128" s="774"/>
      <c r="AM128" s="774"/>
      <c r="AN128" s="774"/>
      <c r="AO128" s="775"/>
      <c r="AP128" s="739"/>
      <c r="AQ128" s="740"/>
      <c r="AR128" s="740"/>
      <c r="AS128" s="740"/>
      <c r="AT128" s="741"/>
      <c r="AU128" s="218"/>
      <c r="AV128" s="218"/>
      <c r="AW128" s="218"/>
      <c r="AX128" s="733" t="s">
        <v>570</v>
      </c>
      <c r="AY128" s="734"/>
      <c r="AZ128" s="734"/>
      <c r="BA128" s="734"/>
      <c r="BB128" s="734"/>
      <c r="BC128" s="734"/>
      <c r="BD128" s="734"/>
      <c r="BE128" s="735"/>
      <c r="BF128" s="713" t="s">
        <v>536</v>
      </c>
      <c r="BG128" s="714"/>
      <c r="BH128" s="714"/>
      <c r="BI128" s="714"/>
      <c r="BJ128" s="714"/>
      <c r="BK128" s="714"/>
      <c r="BL128" s="715"/>
      <c r="BM128" s="713">
        <v>17.93</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165</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571</v>
      </c>
      <c r="X129" s="710"/>
      <c r="Y129" s="710"/>
      <c r="Z129" s="711"/>
      <c r="AA129" s="712">
        <v>13055164</v>
      </c>
      <c r="AB129" s="678"/>
      <c r="AC129" s="678"/>
      <c r="AD129" s="678"/>
      <c r="AE129" s="679"/>
      <c r="AF129" s="677">
        <v>13399374</v>
      </c>
      <c r="AG129" s="678"/>
      <c r="AH129" s="678"/>
      <c r="AI129" s="678"/>
      <c r="AJ129" s="679"/>
      <c r="AK129" s="677">
        <v>13188422</v>
      </c>
      <c r="AL129" s="678"/>
      <c r="AM129" s="678"/>
      <c r="AN129" s="678"/>
      <c r="AO129" s="679"/>
      <c r="AP129" s="730"/>
      <c r="AQ129" s="731"/>
      <c r="AR129" s="731"/>
      <c r="AS129" s="731"/>
      <c r="AT129" s="732"/>
      <c r="AU129" s="218"/>
      <c r="AV129" s="218"/>
      <c r="AW129" s="218"/>
      <c r="AX129" s="733" t="s">
        <v>572</v>
      </c>
      <c r="AY129" s="734"/>
      <c r="AZ129" s="734"/>
      <c r="BA129" s="734"/>
      <c r="BB129" s="734"/>
      <c r="BC129" s="734"/>
      <c r="BD129" s="734"/>
      <c r="BE129" s="735"/>
      <c r="BF129" s="721">
        <v>12.3</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574</v>
      </c>
      <c r="X130" s="710"/>
      <c r="Y130" s="710"/>
      <c r="Z130" s="711"/>
      <c r="AA130" s="712">
        <v>2167728</v>
      </c>
      <c r="AB130" s="678"/>
      <c r="AC130" s="678"/>
      <c r="AD130" s="678"/>
      <c r="AE130" s="679"/>
      <c r="AF130" s="677">
        <v>2228348</v>
      </c>
      <c r="AG130" s="678"/>
      <c r="AH130" s="678"/>
      <c r="AI130" s="678"/>
      <c r="AJ130" s="679"/>
      <c r="AK130" s="677">
        <v>2280052</v>
      </c>
      <c r="AL130" s="678"/>
      <c r="AM130" s="678"/>
      <c r="AN130" s="678"/>
      <c r="AO130" s="679"/>
      <c r="AP130" s="730"/>
      <c r="AQ130" s="731"/>
      <c r="AR130" s="731"/>
      <c r="AS130" s="731"/>
      <c r="AT130" s="732"/>
      <c r="AU130" s="218"/>
      <c r="AV130" s="218"/>
      <c r="AW130" s="218"/>
      <c r="AX130" s="683" t="s">
        <v>575</v>
      </c>
      <c r="AY130" s="684"/>
      <c r="AZ130" s="684"/>
      <c r="BA130" s="684"/>
      <c r="BB130" s="684"/>
      <c r="BC130" s="684"/>
      <c r="BD130" s="684"/>
      <c r="BE130" s="685"/>
      <c r="BF130" s="686">
        <v>21.2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576</v>
      </c>
      <c r="X131" s="767"/>
      <c r="Y131" s="767"/>
      <c r="Z131" s="768"/>
      <c r="AA131" s="673">
        <v>10887436</v>
      </c>
      <c r="AB131" s="674"/>
      <c r="AC131" s="674"/>
      <c r="AD131" s="674"/>
      <c r="AE131" s="675"/>
      <c r="AF131" s="676">
        <v>11171026</v>
      </c>
      <c r="AG131" s="674"/>
      <c r="AH131" s="674"/>
      <c r="AI131" s="674"/>
      <c r="AJ131" s="675"/>
      <c r="AK131" s="676">
        <v>10908370</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577</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578</v>
      </c>
      <c r="W132" s="696"/>
      <c r="X132" s="696"/>
      <c r="Y132" s="696"/>
      <c r="Z132" s="697"/>
      <c r="AA132" s="698">
        <v>12.37884659</v>
      </c>
      <c r="AB132" s="671"/>
      <c r="AC132" s="671"/>
      <c r="AD132" s="671"/>
      <c r="AE132" s="672"/>
      <c r="AF132" s="670">
        <v>12.121214289999999</v>
      </c>
      <c r="AG132" s="671"/>
      <c r="AH132" s="671"/>
      <c r="AI132" s="671"/>
      <c r="AJ132" s="672"/>
      <c r="AK132" s="670">
        <v>12.590497020000001</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579</v>
      </c>
      <c r="W133" s="702"/>
      <c r="X133" s="702"/>
      <c r="Y133" s="702"/>
      <c r="Z133" s="703"/>
      <c r="AA133" s="704">
        <v>13.3</v>
      </c>
      <c r="AB133" s="705"/>
      <c r="AC133" s="705"/>
      <c r="AD133" s="705"/>
      <c r="AE133" s="706"/>
      <c r="AF133" s="704">
        <v>12.7</v>
      </c>
      <c r="AG133" s="705"/>
      <c r="AH133" s="705"/>
      <c r="AI133" s="705"/>
      <c r="AJ133" s="706"/>
      <c r="AK133" s="704">
        <v>12.3</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election activeCell="M42" sqref="M42"/>
    </sheetView>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90" t="s">
        <v>13</v>
      </c>
      <c r="L7" s="239"/>
      <c r="M7" s="240" t="s">
        <v>14</v>
      </c>
      <c r="N7" s="241"/>
    </row>
    <row r="8" spans="1:16" x14ac:dyDescent="0.2">
      <c r="A8" s="233"/>
      <c r="B8" s="229"/>
      <c r="C8" s="229"/>
      <c r="D8" s="229"/>
      <c r="E8" s="229"/>
      <c r="F8" s="229"/>
      <c r="G8" s="242"/>
      <c r="H8" s="243"/>
      <c r="I8" s="243"/>
      <c r="J8" s="244"/>
      <c r="K8" s="1091"/>
      <c r="L8" s="245" t="s">
        <v>15</v>
      </c>
      <c r="M8" s="246" t="s">
        <v>16</v>
      </c>
      <c r="N8" s="247" t="s">
        <v>17</v>
      </c>
    </row>
    <row r="9" spans="1:16" x14ac:dyDescent="0.2">
      <c r="A9" s="233"/>
      <c r="B9" s="229"/>
      <c r="C9" s="229"/>
      <c r="D9" s="229"/>
      <c r="E9" s="229"/>
      <c r="F9" s="229"/>
      <c r="G9" s="1081" t="s">
        <v>18</v>
      </c>
      <c r="H9" s="1082"/>
      <c r="I9" s="1082"/>
      <c r="J9" s="1083"/>
      <c r="K9" s="248">
        <v>2994445</v>
      </c>
      <c r="L9" s="249">
        <v>68195</v>
      </c>
      <c r="M9" s="250">
        <v>84551</v>
      </c>
      <c r="N9" s="251">
        <v>-19.3</v>
      </c>
    </row>
    <row r="10" spans="1:16" x14ac:dyDescent="0.2">
      <c r="A10" s="233"/>
      <c r="B10" s="229"/>
      <c r="C10" s="229"/>
      <c r="D10" s="229"/>
      <c r="E10" s="229"/>
      <c r="F10" s="229"/>
      <c r="G10" s="1081" t="s">
        <v>19</v>
      </c>
      <c r="H10" s="1082"/>
      <c r="I10" s="1082"/>
      <c r="J10" s="1083"/>
      <c r="K10" s="252">
        <v>367896</v>
      </c>
      <c r="L10" s="253">
        <v>8378</v>
      </c>
      <c r="M10" s="254">
        <v>6401</v>
      </c>
      <c r="N10" s="255">
        <v>30.9</v>
      </c>
    </row>
    <row r="11" spans="1:16" ht="13.5" customHeight="1" x14ac:dyDescent="0.2">
      <c r="A11" s="233"/>
      <c r="B11" s="229"/>
      <c r="C11" s="229"/>
      <c r="D11" s="229"/>
      <c r="E11" s="229"/>
      <c r="F11" s="229"/>
      <c r="G11" s="1081" t="s">
        <v>20</v>
      </c>
      <c r="H11" s="1082"/>
      <c r="I11" s="1082"/>
      <c r="J11" s="1083"/>
      <c r="K11" s="252">
        <v>567734</v>
      </c>
      <c r="L11" s="253">
        <v>12929</v>
      </c>
      <c r="M11" s="254">
        <v>8091</v>
      </c>
      <c r="N11" s="255">
        <v>59.8</v>
      </c>
    </row>
    <row r="12" spans="1:16" ht="13.5" customHeight="1" x14ac:dyDescent="0.2">
      <c r="A12" s="233"/>
      <c r="B12" s="229"/>
      <c r="C12" s="229"/>
      <c r="D12" s="229"/>
      <c r="E12" s="229"/>
      <c r="F12" s="229"/>
      <c r="G12" s="1081" t="s">
        <v>21</v>
      </c>
      <c r="H12" s="1082"/>
      <c r="I12" s="1082"/>
      <c r="J12" s="1083"/>
      <c r="K12" s="252">
        <v>28230</v>
      </c>
      <c r="L12" s="253">
        <v>643</v>
      </c>
      <c r="M12" s="254">
        <v>1218</v>
      </c>
      <c r="N12" s="255">
        <v>-47.2</v>
      </c>
    </row>
    <row r="13" spans="1:16" ht="13.5" customHeight="1" x14ac:dyDescent="0.2">
      <c r="A13" s="233"/>
      <c r="B13" s="229"/>
      <c r="C13" s="229"/>
      <c r="D13" s="229"/>
      <c r="E13" s="229"/>
      <c r="F13" s="229"/>
      <c r="G13" s="1081" t="s">
        <v>22</v>
      </c>
      <c r="H13" s="1082"/>
      <c r="I13" s="1082"/>
      <c r="J13" s="1083"/>
      <c r="K13" s="252" t="s">
        <v>0</v>
      </c>
      <c r="L13" s="253" t="s">
        <v>0</v>
      </c>
      <c r="M13" s="254" t="s">
        <v>0</v>
      </c>
      <c r="N13" s="255" t="s">
        <v>0</v>
      </c>
    </row>
    <row r="14" spans="1:16" ht="13.5" customHeight="1" x14ac:dyDescent="0.2">
      <c r="A14" s="233"/>
      <c r="B14" s="229"/>
      <c r="C14" s="229"/>
      <c r="D14" s="229"/>
      <c r="E14" s="229"/>
      <c r="F14" s="229"/>
      <c r="G14" s="1081" t="s">
        <v>23</v>
      </c>
      <c r="H14" s="1082"/>
      <c r="I14" s="1082"/>
      <c r="J14" s="1083"/>
      <c r="K14" s="252">
        <v>107111</v>
      </c>
      <c r="L14" s="253">
        <v>2439</v>
      </c>
      <c r="M14" s="254">
        <v>3516</v>
      </c>
      <c r="N14" s="255">
        <v>-30.6</v>
      </c>
    </row>
    <row r="15" spans="1:16" ht="13.5" customHeight="1" x14ac:dyDescent="0.2">
      <c r="A15" s="233"/>
      <c r="B15" s="229"/>
      <c r="C15" s="229"/>
      <c r="D15" s="229"/>
      <c r="E15" s="229"/>
      <c r="F15" s="229"/>
      <c r="G15" s="1081" t="s">
        <v>24</v>
      </c>
      <c r="H15" s="1082"/>
      <c r="I15" s="1082"/>
      <c r="J15" s="1083"/>
      <c r="K15" s="252">
        <v>52340</v>
      </c>
      <c r="L15" s="253">
        <v>1192</v>
      </c>
      <c r="M15" s="254">
        <v>1649</v>
      </c>
      <c r="N15" s="255">
        <v>-27.7</v>
      </c>
    </row>
    <row r="16" spans="1:16" x14ac:dyDescent="0.2">
      <c r="A16" s="233"/>
      <c r="B16" s="229"/>
      <c r="C16" s="229"/>
      <c r="D16" s="229"/>
      <c r="E16" s="229"/>
      <c r="F16" s="229"/>
      <c r="G16" s="1092" t="s">
        <v>25</v>
      </c>
      <c r="H16" s="1093"/>
      <c r="I16" s="1093"/>
      <c r="J16" s="1094"/>
      <c r="K16" s="253">
        <v>-379749</v>
      </c>
      <c r="L16" s="253">
        <v>-8648</v>
      </c>
      <c r="M16" s="254">
        <v>-10148</v>
      </c>
      <c r="N16" s="255">
        <v>-14.8</v>
      </c>
    </row>
    <row r="17" spans="1:16" x14ac:dyDescent="0.2">
      <c r="A17" s="233"/>
      <c r="B17" s="229"/>
      <c r="C17" s="229"/>
      <c r="D17" s="229"/>
      <c r="E17" s="229"/>
      <c r="F17" s="229"/>
      <c r="G17" s="1092" t="s">
        <v>242</v>
      </c>
      <c r="H17" s="1093"/>
      <c r="I17" s="1093"/>
      <c r="J17" s="1094"/>
      <c r="K17" s="253">
        <v>3738007</v>
      </c>
      <c r="L17" s="253">
        <v>85129</v>
      </c>
      <c r="M17" s="254">
        <v>95278</v>
      </c>
      <c r="N17" s="255">
        <v>-10.7</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87" t="s">
        <v>30</v>
      </c>
      <c r="H21" s="1088"/>
      <c r="I21" s="1088"/>
      <c r="J21" s="1089"/>
      <c r="K21" s="265">
        <v>7.63</v>
      </c>
      <c r="L21" s="266">
        <v>9.27</v>
      </c>
      <c r="M21" s="267">
        <v>-1.64</v>
      </c>
      <c r="N21" s="234"/>
      <c r="O21" s="268"/>
      <c r="P21" s="264"/>
    </row>
    <row r="22" spans="1:16" s="269" customFormat="1" x14ac:dyDescent="0.2">
      <c r="A22" s="264"/>
      <c r="B22" s="234"/>
      <c r="C22" s="234"/>
      <c r="D22" s="234"/>
      <c r="E22" s="234"/>
      <c r="F22" s="234"/>
      <c r="G22" s="1087" t="s">
        <v>31</v>
      </c>
      <c r="H22" s="1088"/>
      <c r="I22" s="1088"/>
      <c r="J22" s="1089"/>
      <c r="K22" s="270">
        <v>107.2</v>
      </c>
      <c r="L22" s="271">
        <v>104.8</v>
      </c>
      <c r="M22" s="272">
        <v>2.4</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90" t="s">
        <v>13</v>
      </c>
      <c r="L30" s="239"/>
      <c r="M30" s="240" t="s">
        <v>14</v>
      </c>
      <c r="N30" s="241"/>
    </row>
    <row r="31" spans="1:16" x14ac:dyDescent="0.2">
      <c r="A31" s="233"/>
      <c r="B31" s="229"/>
      <c r="C31" s="229"/>
      <c r="D31" s="229"/>
      <c r="E31" s="229"/>
      <c r="F31" s="229"/>
      <c r="G31" s="242"/>
      <c r="H31" s="243"/>
      <c r="I31" s="243"/>
      <c r="J31" s="244"/>
      <c r="K31" s="1091"/>
      <c r="L31" s="245" t="s">
        <v>15</v>
      </c>
      <c r="M31" s="246" t="s">
        <v>16</v>
      </c>
      <c r="N31" s="247" t="s">
        <v>17</v>
      </c>
    </row>
    <row r="32" spans="1:16" ht="27" customHeight="1" x14ac:dyDescent="0.2">
      <c r="A32" s="233"/>
      <c r="B32" s="229"/>
      <c r="C32" s="229"/>
      <c r="D32" s="229"/>
      <c r="E32" s="229"/>
      <c r="F32" s="229"/>
      <c r="G32" s="1084" t="s">
        <v>34</v>
      </c>
      <c r="H32" s="1085"/>
      <c r="I32" s="1085"/>
      <c r="J32" s="1086"/>
      <c r="K32" s="279">
        <v>2313386</v>
      </c>
      <c r="L32" s="279">
        <v>52685</v>
      </c>
      <c r="M32" s="280">
        <v>62533</v>
      </c>
      <c r="N32" s="281">
        <v>-15.7</v>
      </c>
    </row>
    <row r="33" spans="1:16" ht="13.5" customHeight="1" x14ac:dyDescent="0.2">
      <c r="A33" s="233"/>
      <c r="B33" s="229"/>
      <c r="C33" s="229"/>
      <c r="D33" s="229"/>
      <c r="E33" s="229"/>
      <c r="F33" s="229"/>
      <c r="G33" s="1084" t="s">
        <v>35</v>
      </c>
      <c r="H33" s="1085"/>
      <c r="I33" s="1085"/>
      <c r="J33" s="1086"/>
      <c r="K33" s="279" t="s">
        <v>0</v>
      </c>
      <c r="L33" s="279" t="s">
        <v>0</v>
      </c>
      <c r="M33" s="280" t="s">
        <v>0</v>
      </c>
      <c r="N33" s="281" t="s">
        <v>0</v>
      </c>
    </row>
    <row r="34" spans="1:16" ht="27" customHeight="1" x14ac:dyDescent="0.2">
      <c r="A34" s="233"/>
      <c r="B34" s="229"/>
      <c r="C34" s="229"/>
      <c r="D34" s="229"/>
      <c r="E34" s="229"/>
      <c r="F34" s="229"/>
      <c r="G34" s="1084" t="s">
        <v>1</v>
      </c>
      <c r="H34" s="1085"/>
      <c r="I34" s="1085"/>
      <c r="J34" s="1086"/>
      <c r="K34" s="279" t="s">
        <v>0</v>
      </c>
      <c r="L34" s="279" t="s">
        <v>0</v>
      </c>
      <c r="M34" s="280">
        <v>5</v>
      </c>
      <c r="N34" s="281" t="s">
        <v>0</v>
      </c>
    </row>
    <row r="35" spans="1:16" ht="27" customHeight="1" x14ac:dyDescent="0.2">
      <c r="A35" s="233"/>
      <c r="B35" s="229"/>
      <c r="C35" s="229"/>
      <c r="D35" s="229"/>
      <c r="E35" s="229"/>
      <c r="F35" s="229"/>
      <c r="G35" s="1084" t="s">
        <v>36</v>
      </c>
      <c r="H35" s="1085"/>
      <c r="I35" s="1085"/>
      <c r="J35" s="1086"/>
      <c r="K35" s="279">
        <v>1391537</v>
      </c>
      <c r="L35" s="279">
        <v>31691</v>
      </c>
      <c r="M35" s="280">
        <v>18364</v>
      </c>
      <c r="N35" s="281">
        <v>72.599999999999994</v>
      </c>
    </row>
    <row r="36" spans="1:16" ht="27" customHeight="1" x14ac:dyDescent="0.2">
      <c r="A36" s="233"/>
      <c r="B36" s="229"/>
      <c r="C36" s="229"/>
      <c r="D36" s="229"/>
      <c r="E36" s="229"/>
      <c r="F36" s="229"/>
      <c r="G36" s="1084" t="s">
        <v>37</v>
      </c>
      <c r="H36" s="1085"/>
      <c r="I36" s="1085"/>
      <c r="J36" s="1086"/>
      <c r="K36" s="279">
        <v>65718</v>
      </c>
      <c r="L36" s="279">
        <v>1497</v>
      </c>
      <c r="M36" s="280">
        <v>4570</v>
      </c>
      <c r="N36" s="281">
        <v>-67.2</v>
      </c>
    </row>
    <row r="37" spans="1:16" ht="13.5" customHeight="1" x14ac:dyDescent="0.2">
      <c r="A37" s="233"/>
      <c r="B37" s="229"/>
      <c r="C37" s="229"/>
      <c r="D37" s="229"/>
      <c r="E37" s="229"/>
      <c r="F37" s="229"/>
      <c r="G37" s="1084" t="s">
        <v>38</v>
      </c>
      <c r="H37" s="1085"/>
      <c r="I37" s="1085"/>
      <c r="J37" s="1086"/>
      <c r="K37" s="279">
        <v>109868</v>
      </c>
      <c r="L37" s="279">
        <v>2502</v>
      </c>
      <c r="M37" s="280">
        <v>2681</v>
      </c>
      <c r="N37" s="281">
        <v>-6.7</v>
      </c>
    </row>
    <row r="38" spans="1:16" ht="27" customHeight="1" x14ac:dyDescent="0.2">
      <c r="A38" s="233"/>
      <c r="B38" s="229"/>
      <c r="C38" s="229"/>
      <c r="D38" s="229"/>
      <c r="E38" s="229"/>
      <c r="F38" s="229"/>
      <c r="G38" s="1100" t="s">
        <v>2</v>
      </c>
      <c r="H38" s="1101"/>
      <c r="I38" s="1101"/>
      <c r="J38" s="1102"/>
      <c r="K38" s="282" t="s">
        <v>0</v>
      </c>
      <c r="L38" s="282" t="s">
        <v>0</v>
      </c>
      <c r="M38" s="283">
        <v>9</v>
      </c>
      <c r="N38" s="284" t="s">
        <v>0</v>
      </c>
      <c r="O38" s="278"/>
    </row>
    <row r="39" spans="1:16" x14ac:dyDescent="0.2">
      <c r="A39" s="233"/>
      <c r="B39" s="229"/>
      <c r="C39" s="229"/>
      <c r="D39" s="229"/>
      <c r="E39" s="229"/>
      <c r="F39" s="229"/>
      <c r="G39" s="1100" t="s">
        <v>3</v>
      </c>
      <c r="H39" s="1101"/>
      <c r="I39" s="1101"/>
      <c r="J39" s="1102"/>
      <c r="K39" s="285">
        <v>-227039</v>
      </c>
      <c r="L39" s="285">
        <v>-5171</v>
      </c>
      <c r="M39" s="286">
        <v>-3959</v>
      </c>
      <c r="N39" s="287">
        <v>30.6</v>
      </c>
      <c r="O39" s="278"/>
    </row>
    <row r="40" spans="1:16" ht="27" customHeight="1" x14ac:dyDescent="0.2">
      <c r="A40" s="233"/>
      <c r="B40" s="229"/>
      <c r="C40" s="229"/>
      <c r="D40" s="229"/>
      <c r="E40" s="229"/>
      <c r="F40" s="229"/>
      <c r="G40" s="1084" t="s">
        <v>4</v>
      </c>
      <c r="H40" s="1085"/>
      <c r="I40" s="1085"/>
      <c r="J40" s="1086"/>
      <c r="K40" s="285">
        <v>-2280052</v>
      </c>
      <c r="L40" s="285">
        <v>-51926</v>
      </c>
      <c r="M40" s="286">
        <v>-51583</v>
      </c>
      <c r="N40" s="287">
        <v>0.7</v>
      </c>
      <c r="O40" s="278"/>
    </row>
    <row r="41" spans="1:16" x14ac:dyDescent="0.2">
      <c r="A41" s="233"/>
      <c r="B41" s="229"/>
      <c r="C41" s="229"/>
      <c r="D41" s="229"/>
      <c r="E41" s="229"/>
      <c r="F41" s="229"/>
      <c r="G41" s="1103" t="s">
        <v>344</v>
      </c>
      <c r="H41" s="1104"/>
      <c r="I41" s="1104"/>
      <c r="J41" s="1105"/>
      <c r="K41" s="279">
        <v>1373418</v>
      </c>
      <c r="L41" s="285">
        <v>31278</v>
      </c>
      <c r="M41" s="286">
        <v>32619</v>
      </c>
      <c r="N41" s="287">
        <v>-4.0999999999999996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95" t="s">
        <v>13</v>
      </c>
      <c r="J49" s="1097" t="s">
        <v>42</v>
      </c>
      <c r="K49" s="1098"/>
      <c r="L49" s="1098"/>
      <c r="M49" s="1098"/>
      <c r="N49" s="1099"/>
    </row>
    <row r="50" spans="1:14" x14ac:dyDescent="0.2">
      <c r="A50" s="233"/>
      <c r="B50" s="229"/>
      <c r="C50" s="229"/>
      <c r="D50" s="229"/>
      <c r="E50" s="229"/>
      <c r="F50" s="229"/>
      <c r="G50" s="297"/>
      <c r="H50" s="298"/>
      <c r="I50" s="1096"/>
      <c r="J50" s="299" t="s">
        <v>43</v>
      </c>
      <c r="K50" s="300" t="s">
        <v>44</v>
      </c>
      <c r="L50" s="301" t="s">
        <v>45</v>
      </c>
      <c r="M50" s="302" t="s">
        <v>46</v>
      </c>
      <c r="N50" s="303" t="s">
        <v>5</v>
      </c>
    </row>
    <row r="51" spans="1:14" x14ac:dyDescent="0.2">
      <c r="A51" s="233"/>
      <c r="B51" s="229"/>
      <c r="C51" s="229"/>
      <c r="D51" s="229"/>
      <c r="E51" s="229"/>
      <c r="F51" s="229"/>
      <c r="G51" s="295" t="s">
        <v>6</v>
      </c>
      <c r="H51" s="296"/>
      <c r="I51" s="304">
        <v>2862961</v>
      </c>
      <c r="J51" s="305">
        <v>62776</v>
      </c>
      <c r="K51" s="306">
        <v>-30.7</v>
      </c>
      <c r="L51" s="307">
        <v>56233</v>
      </c>
      <c r="M51" s="308">
        <v>-13.8</v>
      </c>
      <c r="N51" s="309">
        <v>-16.899999999999999</v>
      </c>
    </row>
    <row r="52" spans="1:14" x14ac:dyDescent="0.2">
      <c r="A52" s="233"/>
      <c r="B52" s="229"/>
      <c r="C52" s="229"/>
      <c r="D52" s="229"/>
      <c r="E52" s="229"/>
      <c r="F52" s="229"/>
      <c r="G52" s="310"/>
      <c r="H52" s="311" t="s">
        <v>47</v>
      </c>
      <c r="I52" s="312">
        <v>1310470</v>
      </c>
      <c r="J52" s="313">
        <v>28735</v>
      </c>
      <c r="K52" s="314">
        <v>-43.7</v>
      </c>
      <c r="L52" s="315">
        <v>32240</v>
      </c>
      <c r="M52" s="316">
        <v>-8.6</v>
      </c>
      <c r="N52" s="317">
        <v>-35.1</v>
      </c>
    </row>
    <row r="53" spans="1:14" x14ac:dyDescent="0.2">
      <c r="A53" s="233"/>
      <c r="B53" s="229"/>
      <c r="C53" s="229"/>
      <c r="D53" s="229"/>
      <c r="E53" s="229"/>
      <c r="F53" s="229"/>
      <c r="G53" s="295" t="s">
        <v>7</v>
      </c>
      <c r="H53" s="296"/>
      <c r="I53" s="304">
        <v>1999169</v>
      </c>
      <c r="J53" s="305">
        <v>44070</v>
      </c>
      <c r="K53" s="306">
        <v>-29.8</v>
      </c>
      <c r="L53" s="307">
        <v>57848</v>
      </c>
      <c r="M53" s="308">
        <v>2.9</v>
      </c>
      <c r="N53" s="309">
        <v>-32.700000000000003</v>
      </c>
    </row>
    <row r="54" spans="1:14" x14ac:dyDescent="0.2">
      <c r="A54" s="233"/>
      <c r="B54" s="229"/>
      <c r="C54" s="229"/>
      <c r="D54" s="229"/>
      <c r="E54" s="229"/>
      <c r="F54" s="229"/>
      <c r="G54" s="310"/>
      <c r="H54" s="311" t="s">
        <v>47</v>
      </c>
      <c r="I54" s="312">
        <v>1055940</v>
      </c>
      <c r="J54" s="313">
        <v>23278</v>
      </c>
      <c r="K54" s="314">
        <v>-19</v>
      </c>
      <c r="L54" s="315">
        <v>33469</v>
      </c>
      <c r="M54" s="316">
        <v>3.8</v>
      </c>
      <c r="N54" s="317">
        <v>-22.8</v>
      </c>
    </row>
    <row r="55" spans="1:14" x14ac:dyDescent="0.2">
      <c r="A55" s="233"/>
      <c r="B55" s="229"/>
      <c r="C55" s="229"/>
      <c r="D55" s="229"/>
      <c r="E55" s="229"/>
      <c r="F55" s="229"/>
      <c r="G55" s="295" t="s">
        <v>8</v>
      </c>
      <c r="H55" s="296"/>
      <c r="I55" s="304">
        <v>2805487</v>
      </c>
      <c r="J55" s="305">
        <v>62522</v>
      </c>
      <c r="K55" s="306">
        <v>41.9</v>
      </c>
      <c r="L55" s="307">
        <v>79008</v>
      </c>
      <c r="M55" s="308">
        <v>36.6</v>
      </c>
      <c r="N55" s="309">
        <v>5.3</v>
      </c>
    </row>
    <row r="56" spans="1:14" x14ac:dyDescent="0.2">
      <c r="A56" s="233"/>
      <c r="B56" s="229"/>
      <c r="C56" s="229"/>
      <c r="D56" s="229"/>
      <c r="E56" s="229"/>
      <c r="F56" s="229"/>
      <c r="G56" s="310"/>
      <c r="H56" s="311" t="s">
        <v>47</v>
      </c>
      <c r="I56" s="312">
        <v>2265800</v>
      </c>
      <c r="J56" s="313">
        <v>50495</v>
      </c>
      <c r="K56" s="314">
        <v>116.9</v>
      </c>
      <c r="L56" s="315">
        <v>46014</v>
      </c>
      <c r="M56" s="316">
        <v>37.5</v>
      </c>
      <c r="N56" s="317">
        <v>79.400000000000006</v>
      </c>
    </row>
    <row r="57" spans="1:14" x14ac:dyDescent="0.2">
      <c r="A57" s="233"/>
      <c r="B57" s="229"/>
      <c r="C57" s="229"/>
      <c r="D57" s="229"/>
      <c r="E57" s="229"/>
      <c r="F57" s="229"/>
      <c r="G57" s="295" t="s">
        <v>9</v>
      </c>
      <c r="H57" s="296"/>
      <c r="I57" s="304">
        <v>2583828</v>
      </c>
      <c r="J57" s="305">
        <v>58189</v>
      </c>
      <c r="K57" s="306">
        <v>-6.9</v>
      </c>
      <c r="L57" s="307">
        <v>86381</v>
      </c>
      <c r="M57" s="308">
        <v>9.3000000000000007</v>
      </c>
      <c r="N57" s="309">
        <v>-16.2</v>
      </c>
    </row>
    <row r="58" spans="1:14" x14ac:dyDescent="0.2">
      <c r="A58" s="233"/>
      <c r="B58" s="229"/>
      <c r="C58" s="229"/>
      <c r="D58" s="229"/>
      <c r="E58" s="229"/>
      <c r="F58" s="229"/>
      <c r="G58" s="310"/>
      <c r="H58" s="311" t="s">
        <v>47</v>
      </c>
      <c r="I58" s="312">
        <v>1151115</v>
      </c>
      <c r="J58" s="313">
        <v>25924</v>
      </c>
      <c r="K58" s="314">
        <v>-48.7</v>
      </c>
      <c r="L58" s="315">
        <v>41242</v>
      </c>
      <c r="M58" s="316">
        <v>-10.4</v>
      </c>
      <c r="N58" s="317">
        <v>-38.299999999999997</v>
      </c>
    </row>
    <row r="59" spans="1:14" x14ac:dyDescent="0.2">
      <c r="A59" s="233"/>
      <c r="B59" s="229"/>
      <c r="C59" s="229"/>
      <c r="D59" s="229"/>
      <c r="E59" s="229"/>
      <c r="F59" s="229"/>
      <c r="G59" s="295" t="s">
        <v>10</v>
      </c>
      <c r="H59" s="296"/>
      <c r="I59" s="304">
        <v>3327670</v>
      </c>
      <c r="J59" s="305">
        <v>75784</v>
      </c>
      <c r="K59" s="306">
        <v>30.2</v>
      </c>
      <c r="L59" s="307">
        <v>67088</v>
      </c>
      <c r="M59" s="308">
        <v>-22.3</v>
      </c>
      <c r="N59" s="309">
        <v>52.5</v>
      </c>
    </row>
    <row r="60" spans="1:14" x14ac:dyDescent="0.2">
      <c r="A60" s="233"/>
      <c r="B60" s="229"/>
      <c r="C60" s="229"/>
      <c r="D60" s="229"/>
      <c r="E60" s="229"/>
      <c r="F60" s="229"/>
      <c r="G60" s="310"/>
      <c r="H60" s="311" t="s">
        <v>47</v>
      </c>
      <c r="I60" s="318">
        <v>2196328</v>
      </c>
      <c r="J60" s="313">
        <v>50019</v>
      </c>
      <c r="K60" s="314">
        <v>92.9</v>
      </c>
      <c r="L60" s="315">
        <v>37146</v>
      </c>
      <c r="M60" s="316">
        <v>-9.9</v>
      </c>
      <c r="N60" s="317">
        <v>102.8</v>
      </c>
    </row>
    <row r="61" spans="1:14" x14ac:dyDescent="0.2">
      <c r="A61" s="233"/>
      <c r="B61" s="229"/>
      <c r="C61" s="229"/>
      <c r="D61" s="229"/>
      <c r="E61" s="229"/>
      <c r="F61" s="229"/>
      <c r="G61" s="295" t="s">
        <v>48</v>
      </c>
      <c r="H61" s="319"/>
      <c r="I61" s="320">
        <v>2715823</v>
      </c>
      <c r="J61" s="321">
        <v>60668</v>
      </c>
      <c r="K61" s="322">
        <v>0.9</v>
      </c>
      <c r="L61" s="323">
        <v>69312</v>
      </c>
      <c r="M61" s="324">
        <v>2.5</v>
      </c>
      <c r="N61" s="309">
        <v>-1.6</v>
      </c>
    </row>
    <row r="62" spans="1:14" x14ac:dyDescent="0.2">
      <c r="A62" s="233"/>
      <c r="B62" s="229"/>
      <c r="C62" s="229"/>
      <c r="D62" s="229"/>
      <c r="E62" s="229"/>
      <c r="F62" s="229"/>
      <c r="G62" s="310"/>
      <c r="H62" s="311" t="s">
        <v>47</v>
      </c>
      <c r="I62" s="312">
        <v>1595931</v>
      </c>
      <c r="J62" s="313">
        <v>35690</v>
      </c>
      <c r="K62" s="314">
        <v>19.7</v>
      </c>
      <c r="L62" s="315">
        <v>38022</v>
      </c>
      <c r="M62" s="316">
        <v>2.5</v>
      </c>
      <c r="N62" s="317">
        <v>17.2</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106" t="s">
        <v>92</v>
      </c>
      <c r="D47" s="1106"/>
      <c r="E47" s="1107"/>
      <c r="F47" s="11">
        <v>40.799999999999997</v>
      </c>
      <c r="G47" s="12">
        <v>42.92</v>
      </c>
      <c r="H47" s="12">
        <v>46.16</v>
      </c>
      <c r="I47" s="12">
        <v>51.35</v>
      </c>
      <c r="J47" s="13">
        <v>52.33</v>
      </c>
    </row>
    <row r="48" spans="2:10" ht="57.75" customHeight="1" x14ac:dyDescent="0.2">
      <c r="B48" s="14"/>
      <c r="C48" s="1110" t="s">
        <v>93</v>
      </c>
      <c r="D48" s="1110"/>
      <c r="E48" s="1111"/>
      <c r="F48" s="15">
        <v>10.72</v>
      </c>
      <c r="G48" s="16">
        <v>7.72</v>
      </c>
      <c r="H48" s="16">
        <v>9.64</v>
      </c>
      <c r="I48" s="16">
        <v>13.78</v>
      </c>
      <c r="J48" s="17">
        <v>13.2</v>
      </c>
    </row>
    <row r="49" spans="2:10" ht="57.75" customHeight="1" thickBot="1" x14ac:dyDescent="0.25">
      <c r="B49" s="18"/>
      <c r="C49" s="1108" t="s">
        <v>94</v>
      </c>
      <c r="D49" s="1108"/>
      <c r="E49" s="1109"/>
      <c r="F49" s="19" t="s">
        <v>55</v>
      </c>
      <c r="G49" s="20">
        <v>0.25</v>
      </c>
      <c r="H49" s="20">
        <v>5.66</v>
      </c>
      <c r="I49" s="20">
        <v>10.76</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12" t="s">
        <v>57</v>
      </c>
      <c r="D34" s="1112"/>
      <c r="E34" s="1113"/>
      <c r="F34" s="32">
        <v>10.11</v>
      </c>
      <c r="G34" s="33">
        <v>7.18</v>
      </c>
      <c r="H34" s="33">
        <v>9.08</v>
      </c>
      <c r="I34" s="33">
        <v>13.23</v>
      </c>
      <c r="J34" s="34">
        <v>12.31</v>
      </c>
      <c r="K34" s="22"/>
      <c r="L34" s="22"/>
      <c r="M34" s="22"/>
      <c r="N34" s="22"/>
      <c r="O34" s="22"/>
      <c r="P34" s="22"/>
    </row>
    <row r="35" spans="1:16" ht="39" customHeight="1" x14ac:dyDescent="0.2">
      <c r="A35" s="22"/>
      <c r="B35" s="35"/>
      <c r="C35" s="1114" t="s">
        <v>58</v>
      </c>
      <c r="D35" s="1115"/>
      <c r="E35" s="1116"/>
      <c r="F35" s="36">
        <v>6.45</v>
      </c>
      <c r="G35" s="37">
        <v>5.84</v>
      </c>
      <c r="H35" s="37">
        <v>6.18</v>
      </c>
      <c r="I35" s="37">
        <v>6.4</v>
      </c>
      <c r="J35" s="38">
        <v>7.51</v>
      </c>
      <c r="K35" s="22"/>
      <c r="L35" s="22"/>
      <c r="M35" s="22"/>
      <c r="N35" s="22"/>
      <c r="O35" s="22"/>
      <c r="P35" s="22"/>
    </row>
    <row r="36" spans="1:16" ht="39" customHeight="1" x14ac:dyDescent="0.2">
      <c r="A36" s="22"/>
      <c r="B36" s="35"/>
      <c r="C36" s="1114" t="s">
        <v>59</v>
      </c>
      <c r="D36" s="1115"/>
      <c r="E36" s="1116"/>
      <c r="F36" s="36">
        <v>2.63</v>
      </c>
      <c r="G36" s="37">
        <v>2.4</v>
      </c>
      <c r="H36" s="37">
        <v>2.93</v>
      </c>
      <c r="I36" s="37">
        <v>3.72</v>
      </c>
      <c r="J36" s="38">
        <v>4.82</v>
      </c>
      <c r="K36" s="22"/>
      <c r="L36" s="22"/>
      <c r="M36" s="22"/>
      <c r="N36" s="22"/>
      <c r="O36" s="22"/>
      <c r="P36" s="22"/>
    </row>
    <row r="37" spans="1:16" ht="39" customHeight="1" x14ac:dyDescent="0.2">
      <c r="A37" s="22"/>
      <c r="B37" s="35"/>
      <c r="C37" s="1114" t="s">
        <v>60</v>
      </c>
      <c r="D37" s="1115"/>
      <c r="E37" s="1116"/>
      <c r="F37" s="36">
        <v>0</v>
      </c>
      <c r="G37" s="37">
        <v>0</v>
      </c>
      <c r="H37" s="37">
        <v>0.39</v>
      </c>
      <c r="I37" s="37">
        <v>0.74</v>
      </c>
      <c r="J37" s="38">
        <v>1.01</v>
      </c>
      <c r="K37" s="22"/>
      <c r="L37" s="22"/>
      <c r="M37" s="22"/>
      <c r="N37" s="22"/>
      <c r="O37" s="22"/>
      <c r="P37" s="22"/>
    </row>
    <row r="38" spans="1:16" ht="39" customHeight="1" x14ac:dyDescent="0.2">
      <c r="A38" s="22"/>
      <c r="B38" s="35"/>
      <c r="C38" s="1114" t="s">
        <v>61</v>
      </c>
      <c r="D38" s="1115"/>
      <c r="E38" s="1116"/>
      <c r="F38" s="36">
        <v>0.55000000000000004</v>
      </c>
      <c r="G38" s="37">
        <v>0.51</v>
      </c>
      <c r="H38" s="37">
        <v>0.53</v>
      </c>
      <c r="I38" s="37">
        <v>0.53</v>
      </c>
      <c r="J38" s="38">
        <v>0.88</v>
      </c>
      <c r="K38" s="22"/>
      <c r="L38" s="22"/>
      <c r="M38" s="22"/>
      <c r="N38" s="22"/>
      <c r="O38" s="22"/>
      <c r="P38" s="22"/>
    </row>
    <row r="39" spans="1:16" ht="39" customHeight="1" x14ac:dyDescent="0.2">
      <c r="A39" s="22"/>
      <c r="B39" s="35"/>
      <c r="C39" s="1114" t="s">
        <v>62</v>
      </c>
      <c r="D39" s="1115"/>
      <c r="E39" s="1116"/>
      <c r="F39" s="36">
        <v>0.6</v>
      </c>
      <c r="G39" s="37">
        <v>0.33</v>
      </c>
      <c r="H39" s="37">
        <v>0.34</v>
      </c>
      <c r="I39" s="37">
        <v>0.37</v>
      </c>
      <c r="J39" s="38">
        <v>0.41</v>
      </c>
      <c r="K39" s="22"/>
      <c r="L39" s="22"/>
      <c r="M39" s="22"/>
      <c r="N39" s="22"/>
      <c r="O39" s="22"/>
      <c r="P39" s="22"/>
    </row>
    <row r="40" spans="1:16" ht="39" customHeight="1" x14ac:dyDescent="0.2">
      <c r="A40" s="22"/>
      <c r="B40" s="35"/>
      <c r="C40" s="1114" t="s">
        <v>63</v>
      </c>
      <c r="D40" s="1115"/>
      <c r="E40" s="1116"/>
      <c r="F40" s="36">
        <v>1.1499999999999999</v>
      </c>
      <c r="G40" s="37">
        <v>0.57999999999999996</v>
      </c>
      <c r="H40" s="37">
        <v>0.34</v>
      </c>
      <c r="I40" s="37">
        <v>0.34</v>
      </c>
      <c r="J40" s="38">
        <v>0.34</v>
      </c>
      <c r="K40" s="22"/>
      <c r="L40" s="22"/>
      <c r="M40" s="22"/>
      <c r="N40" s="22"/>
      <c r="O40" s="22"/>
      <c r="P40" s="22"/>
    </row>
    <row r="41" spans="1:16" ht="39" customHeight="1" x14ac:dyDescent="0.2">
      <c r="A41" s="22"/>
      <c r="B41" s="35"/>
      <c r="C41" s="1114" t="s">
        <v>64</v>
      </c>
      <c r="D41" s="1115"/>
      <c r="E41" s="1116"/>
      <c r="F41" s="36">
        <v>0.99</v>
      </c>
      <c r="G41" s="37">
        <v>0.63</v>
      </c>
      <c r="H41" s="37">
        <v>0.31</v>
      </c>
      <c r="I41" s="37">
        <v>0.16</v>
      </c>
      <c r="J41" s="38">
        <v>0.19</v>
      </c>
      <c r="K41" s="22"/>
      <c r="L41" s="22"/>
      <c r="M41" s="22"/>
      <c r="N41" s="22"/>
      <c r="O41" s="22"/>
      <c r="P41" s="22"/>
    </row>
    <row r="42" spans="1:16" ht="39" customHeight="1" x14ac:dyDescent="0.2">
      <c r="A42" s="22"/>
      <c r="B42" s="39"/>
      <c r="C42" s="1114" t="s">
        <v>65</v>
      </c>
      <c r="D42" s="1115"/>
      <c r="E42" s="1116"/>
      <c r="F42" s="36" t="s">
        <v>0</v>
      </c>
      <c r="G42" s="37" t="s">
        <v>0</v>
      </c>
      <c r="H42" s="37" t="s">
        <v>0</v>
      </c>
      <c r="I42" s="37" t="s">
        <v>0</v>
      </c>
      <c r="J42" s="38" t="s">
        <v>0</v>
      </c>
      <c r="K42" s="22"/>
      <c r="L42" s="22"/>
      <c r="M42" s="22"/>
      <c r="N42" s="22"/>
      <c r="O42" s="22"/>
      <c r="P42" s="22"/>
    </row>
    <row r="43" spans="1:16" ht="39" customHeight="1" thickBot="1" x14ac:dyDescent="0.25">
      <c r="A43" s="22"/>
      <c r="B43" s="40"/>
      <c r="C43" s="1117" t="s">
        <v>66</v>
      </c>
      <c r="D43" s="1118"/>
      <c r="E43" s="1119"/>
      <c r="F43" s="41">
        <v>0.05</v>
      </c>
      <c r="G43" s="42">
        <v>0.11</v>
      </c>
      <c r="H43" s="42">
        <v>7.0000000000000007E-2</v>
      </c>
      <c r="I43" s="42">
        <v>0.03</v>
      </c>
      <c r="J43" s="43">
        <v>0</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20" t="s">
        <v>101</v>
      </c>
      <c r="C45" s="1121"/>
      <c r="D45" s="58"/>
      <c r="E45" s="1130" t="s">
        <v>67</v>
      </c>
      <c r="F45" s="1130"/>
      <c r="G45" s="1130"/>
      <c r="H45" s="1130"/>
      <c r="I45" s="1130"/>
      <c r="J45" s="1131"/>
      <c r="K45" s="59">
        <v>1892</v>
      </c>
      <c r="L45" s="60">
        <v>1932</v>
      </c>
      <c r="M45" s="60">
        <v>2201</v>
      </c>
      <c r="N45" s="60">
        <v>2290</v>
      </c>
      <c r="O45" s="61">
        <v>2313</v>
      </c>
      <c r="P45" s="48"/>
      <c r="Q45" s="48"/>
      <c r="R45" s="48"/>
      <c r="S45" s="48"/>
      <c r="T45" s="48"/>
      <c r="U45" s="48"/>
    </row>
    <row r="46" spans="1:21" ht="30.75" customHeight="1" x14ac:dyDescent="0.2">
      <c r="A46" s="48"/>
      <c r="B46" s="1122"/>
      <c r="C46" s="1123"/>
      <c r="D46" s="62"/>
      <c r="E46" s="1132" t="s">
        <v>102</v>
      </c>
      <c r="F46" s="1132"/>
      <c r="G46" s="1132"/>
      <c r="H46" s="1132"/>
      <c r="I46" s="1132"/>
      <c r="J46" s="1133"/>
      <c r="K46" s="63" t="s">
        <v>0</v>
      </c>
      <c r="L46" s="64" t="s">
        <v>0</v>
      </c>
      <c r="M46" s="64" t="s">
        <v>0</v>
      </c>
      <c r="N46" s="64" t="s">
        <v>0</v>
      </c>
      <c r="O46" s="65" t="s">
        <v>0</v>
      </c>
      <c r="P46" s="48"/>
      <c r="Q46" s="48"/>
      <c r="R46" s="48"/>
      <c r="S46" s="48"/>
      <c r="T46" s="48"/>
      <c r="U46" s="48"/>
    </row>
    <row r="47" spans="1:21" ht="30.75" customHeight="1" x14ac:dyDescent="0.2">
      <c r="A47" s="48"/>
      <c r="B47" s="1122"/>
      <c r="C47" s="1123"/>
      <c r="D47" s="62"/>
      <c r="E47" s="1132" t="s">
        <v>103</v>
      </c>
      <c r="F47" s="1132"/>
      <c r="G47" s="1132"/>
      <c r="H47" s="1132"/>
      <c r="I47" s="1132"/>
      <c r="J47" s="1133"/>
      <c r="K47" s="63" t="s">
        <v>0</v>
      </c>
      <c r="L47" s="64" t="s">
        <v>0</v>
      </c>
      <c r="M47" s="64" t="s">
        <v>0</v>
      </c>
      <c r="N47" s="64" t="s">
        <v>0</v>
      </c>
      <c r="O47" s="65" t="s">
        <v>0</v>
      </c>
      <c r="P47" s="48"/>
      <c r="Q47" s="48"/>
      <c r="R47" s="48"/>
      <c r="S47" s="48"/>
      <c r="T47" s="48"/>
      <c r="U47" s="48"/>
    </row>
    <row r="48" spans="1:21" ht="30.75" customHeight="1" x14ac:dyDescent="0.2">
      <c r="A48" s="48"/>
      <c r="B48" s="1122"/>
      <c r="C48" s="1123"/>
      <c r="D48" s="62"/>
      <c r="E48" s="1132" t="s">
        <v>68</v>
      </c>
      <c r="F48" s="1132"/>
      <c r="G48" s="1132"/>
      <c r="H48" s="1132"/>
      <c r="I48" s="1132"/>
      <c r="J48" s="1133"/>
      <c r="K48" s="63">
        <v>1211</v>
      </c>
      <c r="L48" s="64">
        <v>1292</v>
      </c>
      <c r="M48" s="64">
        <v>1269</v>
      </c>
      <c r="N48" s="64">
        <v>1345</v>
      </c>
      <c r="O48" s="65">
        <v>1392</v>
      </c>
      <c r="P48" s="48"/>
      <c r="Q48" s="48"/>
      <c r="R48" s="48"/>
      <c r="S48" s="48"/>
      <c r="T48" s="48"/>
      <c r="U48" s="48"/>
    </row>
    <row r="49" spans="1:21" ht="30.75" customHeight="1" x14ac:dyDescent="0.2">
      <c r="A49" s="48"/>
      <c r="B49" s="1122"/>
      <c r="C49" s="1123"/>
      <c r="D49" s="62"/>
      <c r="E49" s="1132" t="s">
        <v>69</v>
      </c>
      <c r="F49" s="1132"/>
      <c r="G49" s="1132"/>
      <c r="H49" s="1132"/>
      <c r="I49" s="1132"/>
      <c r="J49" s="1133"/>
      <c r="K49" s="63">
        <v>398</v>
      </c>
      <c r="L49" s="64">
        <v>387</v>
      </c>
      <c r="M49" s="64">
        <v>164</v>
      </c>
      <c r="N49" s="64">
        <v>65</v>
      </c>
      <c r="O49" s="65">
        <v>66</v>
      </c>
      <c r="P49" s="48"/>
      <c r="Q49" s="48"/>
      <c r="R49" s="48"/>
      <c r="S49" s="48"/>
      <c r="T49" s="48"/>
      <c r="U49" s="48"/>
    </row>
    <row r="50" spans="1:21" ht="30.75" customHeight="1" x14ac:dyDescent="0.2">
      <c r="A50" s="48"/>
      <c r="B50" s="1122"/>
      <c r="C50" s="1123"/>
      <c r="D50" s="62"/>
      <c r="E50" s="1132" t="s">
        <v>70</v>
      </c>
      <c r="F50" s="1132"/>
      <c r="G50" s="1132"/>
      <c r="H50" s="1132"/>
      <c r="I50" s="1132"/>
      <c r="J50" s="1133"/>
      <c r="K50" s="63">
        <v>110</v>
      </c>
      <c r="L50" s="64">
        <v>111</v>
      </c>
      <c r="M50" s="64">
        <v>113</v>
      </c>
      <c r="N50" s="64">
        <v>109</v>
      </c>
      <c r="O50" s="65">
        <v>110</v>
      </c>
      <c r="P50" s="48"/>
      <c r="Q50" s="48"/>
      <c r="R50" s="48"/>
      <c r="S50" s="48"/>
      <c r="T50" s="48"/>
      <c r="U50" s="48"/>
    </row>
    <row r="51" spans="1:21" ht="30.75" customHeight="1" x14ac:dyDescent="0.2">
      <c r="A51" s="48"/>
      <c r="B51" s="1124"/>
      <c r="C51" s="1125"/>
      <c r="D51" s="66"/>
      <c r="E51" s="1132" t="s">
        <v>104</v>
      </c>
      <c r="F51" s="1132"/>
      <c r="G51" s="1132"/>
      <c r="H51" s="1132"/>
      <c r="I51" s="1132"/>
      <c r="J51" s="1133"/>
      <c r="K51" s="63" t="s">
        <v>0</v>
      </c>
      <c r="L51" s="64" t="s">
        <v>0</v>
      </c>
      <c r="M51" s="64" t="s">
        <v>0</v>
      </c>
      <c r="N51" s="64" t="s">
        <v>0</v>
      </c>
      <c r="O51" s="65" t="s">
        <v>0</v>
      </c>
      <c r="P51" s="48"/>
      <c r="Q51" s="48"/>
      <c r="R51" s="48"/>
      <c r="S51" s="48"/>
      <c r="T51" s="48"/>
      <c r="U51" s="48"/>
    </row>
    <row r="52" spans="1:21" ht="30.75" customHeight="1" x14ac:dyDescent="0.2">
      <c r="A52" s="48"/>
      <c r="B52" s="1126" t="s">
        <v>105</v>
      </c>
      <c r="C52" s="1127"/>
      <c r="D52" s="66"/>
      <c r="E52" s="1132" t="s">
        <v>106</v>
      </c>
      <c r="F52" s="1132"/>
      <c r="G52" s="1132"/>
      <c r="H52" s="1132"/>
      <c r="I52" s="1132"/>
      <c r="J52" s="1133"/>
      <c r="K52" s="63">
        <v>2143</v>
      </c>
      <c r="L52" s="64">
        <v>2269</v>
      </c>
      <c r="M52" s="64">
        <v>2401</v>
      </c>
      <c r="N52" s="64">
        <v>2455</v>
      </c>
      <c r="O52" s="65">
        <v>2505</v>
      </c>
      <c r="P52" s="48"/>
      <c r="Q52" s="48"/>
      <c r="R52" s="48"/>
      <c r="S52" s="48"/>
      <c r="T52" s="48"/>
      <c r="U52" s="48"/>
    </row>
    <row r="53" spans="1:21" ht="30.75" customHeight="1" thickBot="1" x14ac:dyDescent="0.25">
      <c r="A53" s="48"/>
      <c r="B53" s="1128" t="s">
        <v>107</v>
      </c>
      <c r="C53" s="1129"/>
      <c r="D53" s="67"/>
      <c r="E53" s="1134" t="s">
        <v>108</v>
      </c>
      <c r="F53" s="1134"/>
      <c r="G53" s="1134"/>
      <c r="H53" s="1134"/>
      <c r="I53" s="1134"/>
      <c r="J53" s="1135"/>
      <c r="K53" s="68">
        <v>1468</v>
      </c>
      <c r="L53" s="69">
        <v>1453</v>
      </c>
      <c r="M53" s="69">
        <v>1346</v>
      </c>
      <c r="N53" s="69">
        <v>1354</v>
      </c>
      <c r="O53" s="70">
        <v>1376</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6" t="s">
        <v>112</v>
      </c>
      <c r="C41" s="1137"/>
      <c r="D41" s="81"/>
      <c r="E41" s="1146" t="s">
        <v>71</v>
      </c>
      <c r="F41" s="1146"/>
      <c r="G41" s="1146"/>
      <c r="H41" s="1147"/>
      <c r="I41" s="82">
        <v>20728</v>
      </c>
      <c r="J41" s="83">
        <v>20043</v>
      </c>
      <c r="K41" s="83">
        <v>19523</v>
      </c>
      <c r="L41" s="83">
        <v>19321</v>
      </c>
      <c r="M41" s="84">
        <v>19506</v>
      </c>
    </row>
    <row r="42" spans="2:13" ht="27.75" customHeight="1" x14ac:dyDescent="0.2">
      <c r="B42" s="1138"/>
      <c r="C42" s="1139"/>
      <c r="D42" s="85"/>
      <c r="E42" s="1148" t="s">
        <v>72</v>
      </c>
      <c r="F42" s="1148"/>
      <c r="G42" s="1148"/>
      <c r="H42" s="1149"/>
      <c r="I42" s="86">
        <v>872</v>
      </c>
      <c r="J42" s="87">
        <v>759</v>
      </c>
      <c r="K42" s="87">
        <v>669</v>
      </c>
      <c r="L42" s="87">
        <v>555</v>
      </c>
      <c r="M42" s="88">
        <v>442</v>
      </c>
    </row>
    <row r="43" spans="2:13" ht="27.75" customHeight="1" x14ac:dyDescent="0.2">
      <c r="B43" s="1138"/>
      <c r="C43" s="1139"/>
      <c r="D43" s="85"/>
      <c r="E43" s="1148" t="s">
        <v>73</v>
      </c>
      <c r="F43" s="1148"/>
      <c r="G43" s="1148"/>
      <c r="H43" s="1149"/>
      <c r="I43" s="86">
        <v>16726</v>
      </c>
      <c r="J43" s="87">
        <v>17241</v>
      </c>
      <c r="K43" s="87">
        <v>18029</v>
      </c>
      <c r="L43" s="87">
        <v>18220</v>
      </c>
      <c r="M43" s="88">
        <v>18306</v>
      </c>
    </row>
    <row r="44" spans="2:13" ht="27.75" customHeight="1" x14ac:dyDescent="0.2">
      <c r="B44" s="1138"/>
      <c r="C44" s="1139"/>
      <c r="D44" s="85"/>
      <c r="E44" s="1148" t="s">
        <v>74</v>
      </c>
      <c r="F44" s="1148"/>
      <c r="G44" s="1148"/>
      <c r="H44" s="1149"/>
      <c r="I44" s="86">
        <v>1368</v>
      </c>
      <c r="J44" s="87">
        <v>1008</v>
      </c>
      <c r="K44" s="87">
        <v>854</v>
      </c>
      <c r="L44" s="87">
        <v>858</v>
      </c>
      <c r="M44" s="88">
        <v>836</v>
      </c>
    </row>
    <row r="45" spans="2:13" ht="27.75" customHeight="1" x14ac:dyDescent="0.2">
      <c r="B45" s="1138"/>
      <c r="C45" s="1139"/>
      <c r="D45" s="85"/>
      <c r="E45" s="1148" t="s">
        <v>75</v>
      </c>
      <c r="F45" s="1148"/>
      <c r="G45" s="1148"/>
      <c r="H45" s="1149"/>
      <c r="I45" s="86">
        <v>4512</v>
      </c>
      <c r="J45" s="87">
        <v>4271</v>
      </c>
      <c r="K45" s="87">
        <v>4228</v>
      </c>
      <c r="L45" s="87">
        <v>4166</v>
      </c>
      <c r="M45" s="88">
        <v>4067</v>
      </c>
    </row>
    <row r="46" spans="2:13" ht="27.75" customHeight="1" x14ac:dyDescent="0.2">
      <c r="B46" s="1138"/>
      <c r="C46" s="1139"/>
      <c r="D46" s="85"/>
      <c r="E46" s="1148" t="s">
        <v>76</v>
      </c>
      <c r="F46" s="1148"/>
      <c r="G46" s="1148"/>
      <c r="H46" s="1149"/>
      <c r="I46" s="86">
        <v>3</v>
      </c>
      <c r="J46" s="87">
        <v>6</v>
      </c>
      <c r="K46" s="87">
        <v>3</v>
      </c>
      <c r="L46" s="87">
        <v>2</v>
      </c>
      <c r="M46" s="88" t="s">
        <v>0</v>
      </c>
    </row>
    <row r="47" spans="2:13" ht="27.75" customHeight="1" x14ac:dyDescent="0.2">
      <c r="B47" s="1138"/>
      <c r="C47" s="1139"/>
      <c r="D47" s="85"/>
      <c r="E47" s="1148" t="s">
        <v>77</v>
      </c>
      <c r="F47" s="1148"/>
      <c r="G47" s="1148"/>
      <c r="H47" s="1149"/>
      <c r="I47" s="86" t="s">
        <v>0</v>
      </c>
      <c r="J47" s="87" t="s">
        <v>0</v>
      </c>
      <c r="K47" s="87" t="s">
        <v>0</v>
      </c>
      <c r="L47" s="87" t="s">
        <v>0</v>
      </c>
      <c r="M47" s="88" t="s">
        <v>0</v>
      </c>
    </row>
    <row r="48" spans="2:13" ht="27.75" customHeight="1" x14ac:dyDescent="0.2">
      <c r="B48" s="1140"/>
      <c r="C48" s="1141"/>
      <c r="D48" s="85"/>
      <c r="E48" s="1148" t="s">
        <v>78</v>
      </c>
      <c r="F48" s="1148"/>
      <c r="G48" s="1148"/>
      <c r="H48" s="1149"/>
      <c r="I48" s="86" t="s">
        <v>0</v>
      </c>
      <c r="J48" s="87" t="s">
        <v>0</v>
      </c>
      <c r="K48" s="87" t="s">
        <v>0</v>
      </c>
      <c r="L48" s="87" t="s">
        <v>0</v>
      </c>
      <c r="M48" s="88" t="s">
        <v>0</v>
      </c>
    </row>
    <row r="49" spans="2:13" ht="27.75" customHeight="1" x14ac:dyDescent="0.2">
      <c r="B49" s="1142" t="s">
        <v>113</v>
      </c>
      <c r="C49" s="1143"/>
      <c r="D49" s="89"/>
      <c r="E49" s="1148" t="s">
        <v>79</v>
      </c>
      <c r="F49" s="1148"/>
      <c r="G49" s="1148"/>
      <c r="H49" s="1149"/>
      <c r="I49" s="86">
        <v>11264</v>
      </c>
      <c r="J49" s="87">
        <v>11590</v>
      </c>
      <c r="K49" s="87">
        <v>12216</v>
      </c>
      <c r="L49" s="87">
        <v>13044</v>
      </c>
      <c r="M49" s="88">
        <v>13936</v>
      </c>
    </row>
    <row r="50" spans="2:13" ht="27.75" customHeight="1" x14ac:dyDescent="0.2">
      <c r="B50" s="1138"/>
      <c r="C50" s="1139"/>
      <c r="D50" s="85"/>
      <c r="E50" s="1148" t="s">
        <v>80</v>
      </c>
      <c r="F50" s="1148"/>
      <c r="G50" s="1148"/>
      <c r="H50" s="1149"/>
      <c r="I50" s="86">
        <v>2057</v>
      </c>
      <c r="J50" s="87">
        <v>2037</v>
      </c>
      <c r="K50" s="87">
        <v>2222</v>
      </c>
      <c r="L50" s="87">
        <v>2404</v>
      </c>
      <c r="M50" s="88">
        <v>2501</v>
      </c>
    </row>
    <row r="51" spans="2:13" ht="27.75" customHeight="1" x14ac:dyDescent="0.2">
      <c r="B51" s="1140"/>
      <c r="C51" s="1141"/>
      <c r="D51" s="85"/>
      <c r="E51" s="1148" t="s">
        <v>81</v>
      </c>
      <c r="F51" s="1148"/>
      <c r="G51" s="1148"/>
      <c r="H51" s="1149"/>
      <c r="I51" s="86">
        <v>22792</v>
      </c>
      <c r="J51" s="87">
        <v>23953</v>
      </c>
      <c r="K51" s="87">
        <v>23963</v>
      </c>
      <c r="L51" s="87">
        <v>24047</v>
      </c>
      <c r="M51" s="88">
        <v>24399</v>
      </c>
    </row>
    <row r="52" spans="2:13" ht="27.75" customHeight="1" thickBot="1" x14ac:dyDescent="0.25">
      <c r="B52" s="1144" t="s">
        <v>107</v>
      </c>
      <c r="C52" s="1145"/>
      <c r="D52" s="90"/>
      <c r="E52" s="1150" t="s">
        <v>82</v>
      </c>
      <c r="F52" s="1150"/>
      <c r="G52" s="1150"/>
      <c r="H52" s="1151"/>
      <c r="I52" s="91">
        <v>8096</v>
      </c>
      <c r="J52" s="92">
        <v>5747</v>
      </c>
      <c r="K52" s="92">
        <v>4905</v>
      </c>
      <c r="L52" s="92">
        <v>3627</v>
      </c>
      <c r="M52" s="93">
        <v>2321</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62776</v>
      </c>
      <c r="E3" s="113"/>
      <c r="F3" s="114">
        <v>56233</v>
      </c>
      <c r="G3" s="115"/>
      <c r="H3" s="116"/>
    </row>
    <row r="4" spans="1:8" x14ac:dyDescent="0.2">
      <c r="A4" s="117"/>
      <c r="B4" s="118"/>
      <c r="C4" s="119"/>
      <c r="D4" s="120">
        <v>28735</v>
      </c>
      <c r="E4" s="121"/>
      <c r="F4" s="122">
        <v>32240</v>
      </c>
      <c r="G4" s="123"/>
      <c r="H4" s="124"/>
    </row>
    <row r="5" spans="1:8" x14ac:dyDescent="0.2">
      <c r="A5" s="107" t="s">
        <v>7</v>
      </c>
      <c r="B5" s="110"/>
      <c r="C5" s="111"/>
      <c r="D5" s="112">
        <v>44070</v>
      </c>
      <c r="E5" s="113"/>
      <c r="F5" s="114">
        <v>57848</v>
      </c>
      <c r="G5" s="115"/>
      <c r="H5" s="116"/>
    </row>
    <row r="6" spans="1:8" x14ac:dyDescent="0.2">
      <c r="A6" s="117"/>
      <c r="B6" s="118"/>
      <c r="C6" s="119"/>
      <c r="D6" s="120">
        <v>23278</v>
      </c>
      <c r="E6" s="121"/>
      <c r="F6" s="122">
        <v>33469</v>
      </c>
      <c r="G6" s="123"/>
      <c r="H6" s="124"/>
    </row>
    <row r="7" spans="1:8" x14ac:dyDescent="0.2">
      <c r="A7" s="107" t="s">
        <v>8</v>
      </c>
      <c r="B7" s="110"/>
      <c r="C7" s="111"/>
      <c r="D7" s="112">
        <v>62522</v>
      </c>
      <c r="E7" s="113"/>
      <c r="F7" s="114">
        <v>79008</v>
      </c>
      <c r="G7" s="115"/>
      <c r="H7" s="116"/>
    </row>
    <row r="8" spans="1:8" x14ac:dyDescent="0.2">
      <c r="A8" s="117"/>
      <c r="B8" s="118"/>
      <c r="C8" s="119"/>
      <c r="D8" s="120">
        <v>50495</v>
      </c>
      <c r="E8" s="121"/>
      <c r="F8" s="122">
        <v>46014</v>
      </c>
      <c r="G8" s="123"/>
      <c r="H8" s="124"/>
    </row>
    <row r="9" spans="1:8" x14ac:dyDescent="0.2">
      <c r="A9" s="107" t="s">
        <v>9</v>
      </c>
      <c r="B9" s="110"/>
      <c r="C9" s="111"/>
      <c r="D9" s="112">
        <v>58189</v>
      </c>
      <c r="E9" s="113"/>
      <c r="F9" s="114">
        <v>86381</v>
      </c>
      <c r="G9" s="115"/>
      <c r="H9" s="116"/>
    </row>
    <row r="10" spans="1:8" x14ac:dyDescent="0.2">
      <c r="A10" s="117"/>
      <c r="B10" s="118"/>
      <c r="C10" s="119"/>
      <c r="D10" s="120">
        <v>25924</v>
      </c>
      <c r="E10" s="121"/>
      <c r="F10" s="122">
        <v>41242</v>
      </c>
      <c r="G10" s="123"/>
      <c r="H10" s="124"/>
    </row>
    <row r="11" spans="1:8" x14ac:dyDescent="0.2">
      <c r="A11" s="107" t="s">
        <v>10</v>
      </c>
      <c r="B11" s="110"/>
      <c r="C11" s="111"/>
      <c r="D11" s="112">
        <v>75784</v>
      </c>
      <c r="E11" s="113"/>
      <c r="F11" s="114">
        <v>67088</v>
      </c>
      <c r="G11" s="115"/>
      <c r="H11" s="116"/>
    </row>
    <row r="12" spans="1:8" x14ac:dyDescent="0.2">
      <c r="A12" s="117"/>
      <c r="B12" s="118"/>
      <c r="C12" s="125"/>
      <c r="D12" s="120">
        <v>50019</v>
      </c>
      <c r="E12" s="121"/>
      <c r="F12" s="122">
        <v>37146</v>
      </c>
      <c r="G12" s="123"/>
      <c r="H12" s="124"/>
    </row>
    <row r="13" spans="1:8" x14ac:dyDescent="0.2">
      <c r="A13" s="107"/>
      <c r="B13" s="110"/>
      <c r="C13" s="126"/>
      <c r="D13" s="127">
        <v>60668</v>
      </c>
      <c r="E13" s="128"/>
      <c r="F13" s="129">
        <v>69312</v>
      </c>
      <c r="G13" s="130"/>
      <c r="H13" s="116"/>
    </row>
    <row r="14" spans="1:8" x14ac:dyDescent="0.2">
      <c r="A14" s="117"/>
      <c r="B14" s="118"/>
      <c r="C14" s="119"/>
      <c r="D14" s="120">
        <v>35690</v>
      </c>
      <c r="E14" s="121"/>
      <c r="F14" s="122">
        <v>38022</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10.72</v>
      </c>
      <c r="C19" s="131">
        <f>ROUND(VALUE(SUBSTITUTE(実質収支比率等に係る経年分析!G$48,"▲","-")),2)</f>
        <v>7.72</v>
      </c>
      <c r="D19" s="131">
        <f>ROUND(VALUE(SUBSTITUTE(実質収支比率等に係る経年分析!H$48,"▲","-")),2)</f>
        <v>9.64</v>
      </c>
      <c r="E19" s="131">
        <f>ROUND(VALUE(SUBSTITUTE(実質収支比率等に係る経年分析!I$48,"▲","-")),2)</f>
        <v>13.78</v>
      </c>
      <c r="F19" s="131">
        <f>ROUND(VALUE(SUBSTITUTE(実質収支比率等に係る経年分析!J$48,"▲","-")),2)</f>
        <v>13.2</v>
      </c>
    </row>
    <row r="20" spans="1:11" x14ac:dyDescent="0.2">
      <c r="A20" s="131" t="s">
        <v>117</v>
      </c>
      <c r="B20" s="131">
        <f>ROUND(VALUE(SUBSTITUTE(実質収支比率等に係る経年分析!F$47,"▲","-")),2)</f>
        <v>40.799999999999997</v>
      </c>
      <c r="C20" s="131">
        <f>ROUND(VALUE(SUBSTITUTE(実質収支比率等に係る経年分析!G$47,"▲","-")),2)</f>
        <v>42.92</v>
      </c>
      <c r="D20" s="131">
        <f>ROUND(VALUE(SUBSTITUTE(実質収支比率等に係る経年分析!H$47,"▲","-")),2)</f>
        <v>46.16</v>
      </c>
      <c r="E20" s="131">
        <f>ROUND(VALUE(SUBSTITUTE(実質収支比率等に係る経年分析!I$47,"▲","-")),2)</f>
        <v>51.35</v>
      </c>
      <c r="F20" s="131">
        <f>ROUND(VALUE(SUBSTITUTE(実質収支比率等に係る経年分析!J$47,"▲","-")),2)</f>
        <v>52.33</v>
      </c>
    </row>
    <row r="21" spans="1:11" x14ac:dyDescent="0.2">
      <c r="A21" s="131" t="s">
        <v>118</v>
      </c>
      <c r="B21" s="131">
        <f>IF(ISNUMBER(VALUE(SUBSTITUTE(実質収支比率等に係る経年分析!F$49,"▲","-"))),ROUND(VALUE(SUBSTITUTE(実質収支比率等に係る経年分析!F$49,"▲","-")),2),NA())</f>
        <v>-1.52</v>
      </c>
      <c r="C21" s="131">
        <f>IF(ISNUMBER(VALUE(SUBSTITUTE(実質収支比率等に係る経年分析!G$49,"▲","-"))),ROUND(VALUE(SUBSTITUTE(実質収支比率等に係る経年分析!G$49,"▲","-")),2),NA())</f>
        <v>0.25</v>
      </c>
      <c r="D21" s="131">
        <f>IF(ISNUMBER(VALUE(SUBSTITUTE(実質収支比率等に係る経年分析!H$49,"▲","-"))),ROUND(VALUE(SUBSTITUTE(実質収支比率等に係る経年分析!H$49,"▲","-")),2),NA())</f>
        <v>5.66</v>
      </c>
      <c r="E21" s="131">
        <f>IF(ISNUMBER(VALUE(SUBSTITUTE(実質収支比率等に係る経年分析!I$49,"▲","-"))),ROUND(VALUE(SUBSTITUTE(実質収支比率等に係る経年分析!I$49,"▲","-")),2),NA())</f>
        <v>10.76</v>
      </c>
      <c r="F21" s="131">
        <f>IF(ISNUMBER(VALUE(SUBSTITUTE(実質収支比率等に係る経年分析!J$49,"▲","-"))),ROUND(VALUE(SUBSTITUTE(実質収支比率等に係る経年分析!J$49,"▲","-")),2),NA())</f>
        <v>-0.65</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7.0000000000000007E-2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井原市介護保険事業特別会計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0.99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0.63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0.31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0.19</v>
      </c>
    </row>
    <row r="30" spans="1:11" x14ac:dyDescent="0.2">
      <c r="A30" s="132" t="str">
        <f>IF(連結実質赤字比率に係る赤字・黒字の構成分析!C$40="",NA(),連結実質赤字比率に係る赤字・黒字の構成分析!C$40)</f>
        <v>井原市簡易水道事業特別会計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1.1499999999999999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0.57999999999999996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0.34</v>
      </c>
    </row>
    <row r="31" spans="1:11" x14ac:dyDescent="0.2">
      <c r="A31" s="132" t="str">
        <f>IF(連結実質赤字比率に係る赤字・黒字の構成分析!C$39="",NA(),連結実質赤字比率に係る赤字・黒字の構成分析!C$39)</f>
        <v>井原市工業用水道事業会計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0.41</v>
      </c>
    </row>
    <row r="32" spans="1:11" x14ac:dyDescent="0.2">
      <c r="A32" s="132" t="str">
        <f>IF(連結実質赤字比率に係る赤字・黒字の構成分析!C$38="",NA(),連結実質赤字比率に係る赤字・黒字の構成分析!C$38)</f>
        <v>井原市芳井住宅団地開発事業特別会計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0.55000000000000004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0.88</v>
      </c>
    </row>
    <row r="33" spans="1:16" x14ac:dyDescent="0.2">
      <c r="A33" s="132" t="str">
        <f>IF(連結実質赤字比率に係る赤字・黒字の構成分析!C$37="",NA(),連結実質赤字比率に係る赤字・黒字の構成分析!C$37)</f>
        <v>井原市国民健康保険事業特別会計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1.01</v>
      </c>
    </row>
    <row r="34" spans="1:16" x14ac:dyDescent="0.2">
      <c r="A34" s="132" t="str">
        <f>IF(連結実質赤字比率に係る赤字・黒字の構成分析!C$36="",NA(),連結実質赤字比率に係る赤字・黒字の構成分析!C$36)</f>
        <v>井原市水道事業会計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2.63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2.93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3.72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4.82</v>
      </c>
    </row>
    <row r="35" spans="1:16" x14ac:dyDescent="0.2">
      <c r="A35" s="132" t="str">
        <f>IF(連結実質赤字比率に係る赤字・黒字の構成分析!C$35="",NA(),連結実質赤字比率に係る赤字・黒字の構成分析!C$35)</f>
        <v>井原市病院事業会計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6.45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5.84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6.18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7.51</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10.11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7.18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9.08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13.23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12.31</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2143</v>
      </c>
      <c r="E42" s="133"/>
      <c r="F42" s="133"/>
      <c r="G42" s="133">
        <f>'実質公債費比率（分子）の構造'!L$52</f>
        <v>2269</v>
      </c>
      <c r="H42" s="133"/>
      <c r="I42" s="133"/>
      <c r="J42" s="133">
        <f>'実質公債費比率（分子）の構造'!M$52</f>
        <v>2401</v>
      </c>
      <c r="K42" s="133"/>
      <c r="L42" s="133"/>
      <c r="M42" s="133">
        <f>'実質公債費比率（分子）の構造'!N$52</f>
        <v>2455</v>
      </c>
      <c r="N42" s="133"/>
      <c r="O42" s="133"/>
      <c r="P42" s="133">
        <f>'実質公債費比率（分子）の構造'!O$52</f>
        <v>2505</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110</v>
      </c>
      <c r="C44" s="133"/>
      <c r="D44" s="133"/>
      <c r="E44" s="133">
        <f>'実質公債費比率（分子）の構造'!L$50</f>
        <v>111</v>
      </c>
      <c r="F44" s="133"/>
      <c r="G44" s="133"/>
      <c r="H44" s="133">
        <f>'実質公債費比率（分子）の構造'!M$50</f>
        <v>113</v>
      </c>
      <c r="I44" s="133"/>
      <c r="J44" s="133"/>
      <c r="K44" s="133">
        <f>'実質公債費比率（分子）の構造'!N$50</f>
        <v>109</v>
      </c>
      <c r="L44" s="133"/>
      <c r="M44" s="133"/>
      <c r="N44" s="133">
        <f>'実質公債費比率（分子）の構造'!O$50</f>
        <v>110</v>
      </c>
      <c r="O44" s="133"/>
      <c r="P44" s="133"/>
    </row>
    <row r="45" spans="1:16" x14ac:dyDescent="0.2">
      <c r="A45" s="133" t="s">
        <v>126</v>
      </c>
      <c r="B45" s="133">
        <f>'実質公債費比率（分子）の構造'!K$49</f>
        <v>398</v>
      </c>
      <c r="C45" s="133"/>
      <c r="D45" s="133"/>
      <c r="E45" s="133">
        <f>'実質公債費比率（分子）の構造'!L$49</f>
        <v>387</v>
      </c>
      <c r="F45" s="133"/>
      <c r="G45" s="133"/>
      <c r="H45" s="133">
        <f>'実質公債費比率（分子）の構造'!M$49</f>
        <v>164</v>
      </c>
      <c r="I45" s="133"/>
      <c r="J45" s="133"/>
      <c r="K45" s="133">
        <f>'実質公債費比率（分子）の構造'!N$49</f>
        <v>65</v>
      </c>
      <c r="L45" s="133"/>
      <c r="M45" s="133"/>
      <c r="N45" s="133">
        <f>'実質公債費比率（分子）の構造'!O$49</f>
        <v>66</v>
      </c>
      <c r="O45" s="133"/>
      <c r="P45" s="133"/>
    </row>
    <row r="46" spans="1:16" x14ac:dyDescent="0.2">
      <c r="A46" s="133" t="s">
        <v>127</v>
      </c>
      <c r="B46" s="133">
        <f>'実質公債費比率（分子）の構造'!K$48</f>
        <v>1211</v>
      </c>
      <c r="C46" s="133"/>
      <c r="D46" s="133"/>
      <c r="E46" s="133">
        <f>'実質公債費比率（分子）の構造'!L$48</f>
        <v>1292</v>
      </c>
      <c r="F46" s="133"/>
      <c r="G46" s="133"/>
      <c r="H46" s="133">
        <f>'実質公債費比率（分子）の構造'!M$48</f>
        <v>1269</v>
      </c>
      <c r="I46" s="133"/>
      <c r="J46" s="133"/>
      <c r="K46" s="133">
        <f>'実質公債費比率（分子）の構造'!N$48</f>
        <v>1345</v>
      </c>
      <c r="L46" s="133"/>
      <c r="M46" s="133"/>
      <c r="N46" s="133">
        <f>'実質公債費比率（分子）の構造'!O$48</f>
        <v>1392</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1892</v>
      </c>
      <c r="C49" s="133"/>
      <c r="D49" s="133"/>
      <c r="E49" s="133">
        <f>'実質公債費比率（分子）の構造'!L$45</f>
        <v>1932</v>
      </c>
      <c r="F49" s="133"/>
      <c r="G49" s="133"/>
      <c r="H49" s="133">
        <f>'実質公債費比率（分子）の構造'!M$45</f>
        <v>2201</v>
      </c>
      <c r="I49" s="133"/>
      <c r="J49" s="133"/>
      <c r="K49" s="133">
        <f>'実質公債費比率（分子）の構造'!N$45</f>
        <v>2290</v>
      </c>
      <c r="L49" s="133"/>
      <c r="M49" s="133"/>
      <c r="N49" s="133">
        <f>'実質公債費比率（分子）の構造'!O$45</f>
        <v>2313</v>
      </c>
      <c r="O49" s="133"/>
      <c r="P49" s="133"/>
    </row>
    <row r="50" spans="1:16" x14ac:dyDescent="0.2">
      <c r="A50" s="133" t="s">
        <v>87</v>
      </c>
      <c r="B50" s="133" t="e">
        <f>NA()</f>
        <v>#N/A</v>
      </c>
      <c r="C50" s="133">
        <f>IF(ISNUMBER('実質公債費比率（分子）の構造'!K$53),'実質公債費比率（分子）の構造'!K$53,NA())</f>
        <v>1468</v>
      </c>
      <c r="D50" s="133" t="e">
        <f>NA()</f>
        <v>#N/A</v>
      </c>
      <c r="E50" s="133" t="e">
        <f>NA()</f>
        <v>#N/A</v>
      </c>
      <c r="F50" s="133">
        <f>IF(ISNUMBER('実質公債費比率（分子）の構造'!L$53),'実質公債費比率（分子）の構造'!L$53,NA())</f>
        <v>1453</v>
      </c>
      <c r="G50" s="133" t="e">
        <f>NA()</f>
        <v>#N/A</v>
      </c>
      <c r="H50" s="133" t="e">
        <f>NA()</f>
        <v>#N/A</v>
      </c>
      <c r="I50" s="133">
        <f>IF(ISNUMBER('実質公債費比率（分子）の構造'!M$53),'実質公債費比率（分子）の構造'!M$53,NA())</f>
        <v>1346</v>
      </c>
      <c r="J50" s="133" t="e">
        <f>NA()</f>
        <v>#N/A</v>
      </c>
      <c r="K50" s="133" t="e">
        <f>NA()</f>
        <v>#N/A</v>
      </c>
      <c r="L50" s="133">
        <f>IF(ISNUMBER('実質公債費比率（分子）の構造'!N$53),'実質公債費比率（分子）の構造'!N$53,NA())</f>
        <v>1354</v>
      </c>
      <c r="M50" s="133" t="e">
        <f>NA()</f>
        <v>#N/A</v>
      </c>
      <c r="N50" s="133" t="e">
        <f>NA()</f>
        <v>#N/A</v>
      </c>
      <c r="O50" s="133">
        <f>IF(ISNUMBER('実質公債費比率（分子）の構造'!O$53),'実質公債費比率（分子）の構造'!O$53,NA())</f>
        <v>1376</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22792</v>
      </c>
      <c r="E56" s="132"/>
      <c r="F56" s="132"/>
      <c r="G56" s="132">
        <f>'将来負担比率（分子）の構造'!J$51</f>
        <v>23953</v>
      </c>
      <c r="H56" s="132"/>
      <c r="I56" s="132"/>
      <c r="J56" s="132">
        <f>'将来負担比率（分子）の構造'!K$51</f>
        <v>23963</v>
      </c>
      <c r="K56" s="132"/>
      <c r="L56" s="132"/>
      <c r="M56" s="132">
        <f>'将来負担比率（分子）の構造'!L$51</f>
        <v>24047</v>
      </c>
      <c r="N56" s="132"/>
      <c r="O56" s="132"/>
      <c r="P56" s="132">
        <f>'将来負担比率（分子）の構造'!M$51</f>
        <v>24399</v>
      </c>
    </row>
    <row r="57" spans="1:16" x14ac:dyDescent="0.2">
      <c r="A57" s="132" t="s">
        <v>80</v>
      </c>
      <c r="B57" s="132"/>
      <c r="C57" s="132"/>
      <c r="D57" s="132">
        <f>'将来負担比率（分子）の構造'!I$50</f>
        <v>2057</v>
      </c>
      <c r="E57" s="132"/>
      <c r="F57" s="132"/>
      <c r="G57" s="132">
        <f>'将来負担比率（分子）の構造'!J$50</f>
        <v>2037</v>
      </c>
      <c r="H57" s="132"/>
      <c r="I57" s="132"/>
      <c r="J57" s="132">
        <f>'将来負担比率（分子）の構造'!K$50</f>
        <v>2222</v>
      </c>
      <c r="K57" s="132"/>
      <c r="L57" s="132"/>
      <c r="M57" s="132">
        <f>'将来負担比率（分子）の構造'!L$50</f>
        <v>2404</v>
      </c>
      <c r="N57" s="132"/>
      <c r="O57" s="132"/>
      <c r="P57" s="132">
        <f>'将来負担比率（分子）の構造'!M$50</f>
        <v>2501</v>
      </c>
    </row>
    <row r="58" spans="1:16" x14ac:dyDescent="0.2">
      <c r="A58" s="132" t="s">
        <v>79</v>
      </c>
      <c r="B58" s="132"/>
      <c r="C58" s="132"/>
      <c r="D58" s="132">
        <f>'将来負担比率（分子）の構造'!I$49</f>
        <v>11264</v>
      </c>
      <c r="E58" s="132"/>
      <c r="F58" s="132"/>
      <c r="G58" s="132">
        <f>'将来負担比率（分子）の構造'!J$49</f>
        <v>11590</v>
      </c>
      <c r="H58" s="132"/>
      <c r="I58" s="132"/>
      <c r="J58" s="132">
        <f>'将来負担比率（分子）の構造'!K$49</f>
        <v>12216</v>
      </c>
      <c r="K58" s="132"/>
      <c r="L58" s="132"/>
      <c r="M58" s="132">
        <f>'将来負担比率（分子）の構造'!L$49</f>
        <v>13044</v>
      </c>
      <c r="N58" s="132"/>
      <c r="O58" s="132"/>
      <c r="P58" s="132">
        <f>'将来負担比率（分子）の構造'!M$49</f>
        <v>13936</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f>'将来負担比率（分子）の構造'!I$46</f>
        <v>3</v>
      </c>
      <c r="C61" s="132"/>
      <c r="D61" s="132"/>
      <c r="E61" s="132">
        <f>'将来負担比率（分子）の構造'!J$46</f>
        <v>6</v>
      </c>
      <c r="F61" s="132"/>
      <c r="G61" s="132"/>
      <c r="H61" s="132">
        <f>'将来負担比率（分子）の構造'!K$46</f>
        <v>3</v>
      </c>
      <c r="I61" s="132"/>
      <c r="J61" s="132"/>
      <c r="K61" s="132">
        <f>'将来負担比率（分子）の構造'!L$46</f>
        <v>2</v>
      </c>
      <c r="L61" s="132"/>
      <c r="M61" s="132"/>
      <c r="N61" s="132" t="str">
        <f>'将来負担比率（分子）の構造'!M$46</f>
        <v>-</v>
      </c>
      <c r="O61" s="132"/>
      <c r="P61" s="132"/>
    </row>
    <row r="62" spans="1:16" x14ac:dyDescent="0.2">
      <c r="A62" s="132" t="s">
        <v>75</v>
      </c>
      <c r="B62" s="132">
        <f>'将来負担比率（分子）の構造'!I$45</f>
        <v>4512</v>
      </c>
      <c r="C62" s="132"/>
      <c r="D62" s="132"/>
      <c r="E62" s="132">
        <f>'将来負担比率（分子）の構造'!J$45</f>
        <v>4271</v>
      </c>
      <c r="F62" s="132"/>
      <c r="G62" s="132"/>
      <c r="H62" s="132">
        <f>'将来負担比率（分子）の構造'!K$45</f>
        <v>4228</v>
      </c>
      <c r="I62" s="132"/>
      <c r="J62" s="132"/>
      <c r="K62" s="132">
        <f>'将来負担比率（分子）の構造'!L$45</f>
        <v>4166</v>
      </c>
      <c r="L62" s="132"/>
      <c r="M62" s="132"/>
      <c r="N62" s="132">
        <f>'将来負担比率（分子）の構造'!M$45</f>
        <v>4067</v>
      </c>
      <c r="O62" s="132"/>
      <c r="P62" s="132"/>
    </row>
    <row r="63" spans="1:16" x14ac:dyDescent="0.2">
      <c r="A63" s="132" t="s">
        <v>74</v>
      </c>
      <c r="B63" s="132">
        <f>'将来負担比率（分子）の構造'!I$44</f>
        <v>1368</v>
      </c>
      <c r="C63" s="132"/>
      <c r="D63" s="132"/>
      <c r="E63" s="132">
        <f>'将来負担比率（分子）の構造'!J$44</f>
        <v>1008</v>
      </c>
      <c r="F63" s="132"/>
      <c r="G63" s="132"/>
      <c r="H63" s="132">
        <f>'将来負担比率（分子）の構造'!K$44</f>
        <v>854</v>
      </c>
      <c r="I63" s="132"/>
      <c r="J63" s="132"/>
      <c r="K63" s="132">
        <f>'将来負担比率（分子）の構造'!L$44</f>
        <v>858</v>
      </c>
      <c r="L63" s="132"/>
      <c r="M63" s="132"/>
      <c r="N63" s="132">
        <f>'将来負担比率（分子）の構造'!M$44</f>
        <v>836</v>
      </c>
      <c r="O63" s="132"/>
      <c r="P63" s="132"/>
    </row>
    <row r="64" spans="1:16" x14ac:dyDescent="0.2">
      <c r="A64" s="132" t="s">
        <v>73</v>
      </c>
      <c r="B64" s="132">
        <f>'将来負担比率（分子）の構造'!I$43</f>
        <v>16726</v>
      </c>
      <c r="C64" s="132"/>
      <c r="D64" s="132"/>
      <c r="E64" s="132">
        <f>'将来負担比率（分子）の構造'!J$43</f>
        <v>17241</v>
      </c>
      <c r="F64" s="132"/>
      <c r="G64" s="132"/>
      <c r="H64" s="132">
        <f>'将来負担比率（分子）の構造'!K$43</f>
        <v>18029</v>
      </c>
      <c r="I64" s="132"/>
      <c r="J64" s="132"/>
      <c r="K64" s="132">
        <f>'将来負担比率（分子）の構造'!L$43</f>
        <v>18220</v>
      </c>
      <c r="L64" s="132"/>
      <c r="M64" s="132"/>
      <c r="N64" s="132">
        <f>'将来負担比率（分子）の構造'!M$43</f>
        <v>18306</v>
      </c>
      <c r="O64" s="132"/>
      <c r="P64" s="132"/>
    </row>
    <row r="65" spans="1:16" x14ac:dyDescent="0.2">
      <c r="A65" s="132" t="s">
        <v>72</v>
      </c>
      <c r="B65" s="132">
        <f>'将来負担比率（分子）の構造'!I$42</f>
        <v>872</v>
      </c>
      <c r="C65" s="132"/>
      <c r="D65" s="132"/>
      <c r="E65" s="132">
        <f>'将来負担比率（分子）の構造'!J$42</f>
        <v>759</v>
      </c>
      <c r="F65" s="132"/>
      <c r="G65" s="132"/>
      <c r="H65" s="132">
        <f>'将来負担比率（分子）の構造'!K$42</f>
        <v>669</v>
      </c>
      <c r="I65" s="132"/>
      <c r="J65" s="132"/>
      <c r="K65" s="132">
        <f>'将来負担比率（分子）の構造'!L$42</f>
        <v>555</v>
      </c>
      <c r="L65" s="132"/>
      <c r="M65" s="132"/>
      <c r="N65" s="132">
        <f>'将来負担比率（分子）の構造'!M$42</f>
        <v>442</v>
      </c>
      <c r="O65" s="132"/>
      <c r="P65" s="132"/>
    </row>
    <row r="66" spans="1:16" x14ac:dyDescent="0.2">
      <c r="A66" s="132" t="s">
        <v>71</v>
      </c>
      <c r="B66" s="132">
        <f>'将来負担比率（分子）の構造'!I$41</f>
        <v>20728</v>
      </c>
      <c r="C66" s="132"/>
      <c r="D66" s="132"/>
      <c r="E66" s="132">
        <f>'将来負担比率（分子）の構造'!J$41</f>
        <v>20043</v>
      </c>
      <c r="F66" s="132"/>
      <c r="G66" s="132"/>
      <c r="H66" s="132">
        <f>'将来負担比率（分子）の構造'!K$41</f>
        <v>19523</v>
      </c>
      <c r="I66" s="132"/>
      <c r="J66" s="132"/>
      <c r="K66" s="132">
        <f>'将来負担比率（分子）の構造'!L$41</f>
        <v>19321</v>
      </c>
      <c r="L66" s="132"/>
      <c r="M66" s="132"/>
      <c r="N66" s="132">
        <f>'将来負担比率（分子）の構造'!M$41</f>
        <v>19506</v>
      </c>
      <c r="O66" s="132"/>
      <c r="P66" s="132"/>
    </row>
    <row r="67" spans="1:16" x14ac:dyDescent="0.2">
      <c r="A67" s="132" t="s">
        <v>133</v>
      </c>
      <c r="B67" s="132" t="e">
        <f>NA()</f>
        <v>#N/A</v>
      </c>
      <c r="C67" s="132">
        <f>IF(ISNUMBER('将来負担比率（分子）の構造'!I$52), IF('将来負担比率（分子）の構造'!I$52 &lt; 0, 0, '将来負担比率（分子）の構造'!I$52), NA())</f>
        <v>8096</v>
      </c>
      <c r="D67" s="132" t="e">
        <f>NA()</f>
        <v>#N/A</v>
      </c>
      <c r="E67" s="132" t="e">
        <f>NA()</f>
        <v>#N/A</v>
      </c>
      <c r="F67" s="132">
        <f>IF(ISNUMBER('将来負担比率（分子）の構造'!J$52), IF('将来負担比率（分子）の構造'!J$52 &lt; 0, 0, '将来負担比率（分子）の構造'!J$52), NA())</f>
        <v>5747</v>
      </c>
      <c r="G67" s="132" t="e">
        <f>NA()</f>
        <v>#N/A</v>
      </c>
      <c r="H67" s="132" t="e">
        <f>NA()</f>
        <v>#N/A</v>
      </c>
      <c r="I67" s="132">
        <f>IF(ISNUMBER('将来負担比率（分子）の構造'!K$52), IF('将来負担比率（分子）の構造'!K$52 &lt; 0, 0, '将来負担比率（分子）の構造'!K$52), NA())</f>
        <v>4905</v>
      </c>
      <c r="J67" s="132" t="e">
        <f>NA()</f>
        <v>#N/A</v>
      </c>
      <c r="K67" s="132" t="e">
        <f>NA()</f>
        <v>#N/A</v>
      </c>
      <c r="L67" s="132">
        <f>IF(ISNUMBER('将来負担比率（分子）の構造'!L$52), IF('将来負担比率（分子）の構造'!L$52 &lt; 0, 0, '将来負担比率（分子）の構造'!L$52), NA())</f>
        <v>3627</v>
      </c>
      <c r="M67" s="132" t="e">
        <f>NA()</f>
        <v>#N/A</v>
      </c>
      <c r="N67" s="132" t="e">
        <f>NA()</f>
        <v>#N/A</v>
      </c>
      <c r="O67" s="132">
        <f>IF(ISNUMBER('将来負担比率（分子）の構造'!M$52), IF('将来負担比率（分子）の構造'!M$52 &lt; 0, 0, '将来負担比率（分子）の構造'!M$52), NA())</f>
        <v>2321</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2013-04-22T08:01:01Z</cp:lastPrinted>
  <dcterms:created xsi:type="dcterms:W3CDTF">2013-02-26T04:10:06Z</dcterms:created>
  <dcterms:modified xsi:type="dcterms:W3CDTF">2023-10-23T08:12:28Z</dcterms:modified>
  <cp:category/>
</cp:coreProperties>
</file>