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A69" i="11" l="1"/>
  <c r="BG33" i="9"/>
  <c r="BG32" i="9"/>
  <c r="BG31" i="9"/>
  <c r="AO31" i="9"/>
  <c r="W34" i="9"/>
  <c r="W33" i="9"/>
  <c r="W32" i="9"/>
  <c r="W31" i="9"/>
  <c r="CQ40" i="9"/>
  <c r="CQ39" i="9"/>
  <c r="CQ38" i="9"/>
  <c r="CQ37" i="9"/>
  <c r="CQ36" i="9"/>
  <c r="CQ35" i="9"/>
  <c r="CQ34" i="9"/>
  <c r="CO34" i="9" s="1"/>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E38" i="9"/>
  <c r="E37" i="9"/>
  <c r="C37" i="9" s="1"/>
  <c r="E36" i="9"/>
  <c r="E35" i="9"/>
  <c r="C35" i="9" s="1"/>
  <c r="E34" i="9"/>
  <c r="E33" i="9"/>
  <c r="E32" i="9"/>
  <c r="E31" i="9"/>
  <c r="C31" i="9" s="1"/>
  <c r="C36" i="9"/>
  <c r="C38" i="9"/>
  <c r="C39" i="9"/>
  <c r="U35" i="9"/>
  <c r="U36" i="9"/>
  <c r="U37" i="9"/>
  <c r="U38" i="9"/>
  <c r="U39" i="9"/>
  <c r="U40" i="9"/>
  <c r="AM32" i="9"/>
  <c r="AM33" i="9"/>
  <c r="AM34" i="9"/>
  <c r="AM35" i="9"/>
  <c r="AM36" i="9"/>
  <c r="AM37" i="9"/>
  <c r="AM38" i="9"/>
  <c r="AM39" i="9"/>
  <c r="AM40" i="9"/>
  <c r="CO33" i="9"/>
  <c r="BE34" i="9"/>
  <c r="BE35" i="9"/>
  <c r="CO35" i="9"/>
  <c r="BE36" i="9"/>
  <c r="CO36" i="9"/>
  <c r="BE37" i="9"/>
  <c r="CO37" i="9"/>
  <c r="BE38" i="9"/>
  <c r="CO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C34" i="9" s="1"/>
  <c r="U31" i="9" l="1"/>
  <c r="U32" i="9" s="1"/>
  <c r="U33" i="9" s="1"/>
  <c r="U34" i="9" s="1"/>
  <c r="AM31" i="9" l="1"/>
  <c r="BE31" i="9" s="1"/>
  <c r="BE32" i="9" l="1"/>
  <c r="BE33" i="9" s="1"/>
  <c r="BW31" i="9"/>
  <c r="BW32" i="9" s="1"/>
  <c r="BW33" i="9" s="1"/>
  <c r="BW34" i="9" s="1"/>
  <c r="BW35" i="9" s="1"/>
  <c r="BW36" i="9" s="1"/>
  <c r="BW37" i="9" s="1"/>
  <c r="BW38" i="9" s="1"/>
  <c r="BW39" i="9" s="1"/>
  <c r="BW40" i="9" s="1"/>
  <c r="CO31" i="9" l="1"/>
  <c r="CO32" i="9" s="1"/>
</calcChain>
</file>

<file path=xl/sharedStrings.xml><?xml version="1.0" encoding="utf-8"?>
<sst xmlns="http://schemas.openxmlformats.org/spreadsheetml/2006/main" count="1017" uniqueCount="594">
  <si>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</si>
  <si>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</si>
  <si>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</si>
  <si>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</si>
  <si>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</si>
  <si>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</si>
  <si>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</si>
  <si>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</si>
  <si>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</si>
  <si>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</si>
  <si>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</si>
  <si>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</si>
  <si>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</si>
  <si>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</si>
  <si>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</si>
  <si>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</si>
  <si>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</si>
  <si>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</si>
  <si>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</si>
  <si>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</si>
  <si>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</si>
  <si>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</si>
  <si>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</si>
  <si>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</si>
  <si>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</si>
  <si>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</si>
  <si>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</si>
  <si>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</si>
  <si>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</si>
  <si>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</si>
  <si>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</si>
  <si>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</si>
  <si>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</si>
  <si>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</si>
  <si>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</si>
  <si>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</si>
  <si>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</si>
  <si>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</si>
  <si>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</si>
  <si>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</si>
  <si>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</si>
  <si>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</si>
  <si>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</si>
  <si>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</si>
  <si>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</si>
  <si>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</si>
  <si>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</si>
  <si>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</si>
  <si>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</si>
  <si>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</si>
  <si>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</si>
  <si>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</si>
  <si>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</si>
  <si>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</si>
  <si>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</si>
  <si>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0.04</t>
  </si>
  <si>
    <t>▲ 0.26</t>
  </si>
  <si>
    <t>一般会計</t>
  </si>
  <si>
    <t>上水道特別会計</t>
  </si>
  <si>
    <t>国民健康保険特別会計</t>
  </si>
  <si>
    <t>介護保険特別会計（介護保険事業）</t>
  </si>
  <si>
    <t>下水道特別会計</t>
  </si>
  <si>
    <t>診療所特別会計</t>
  </si>
  <si>
    <t>簡易水道特別会計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</si>
  <si>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</si>
  <si>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</si>
  <si>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</si>
  <si>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</si>
  <si>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</si>
  <si>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</si>
  <si>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</si>
  <si>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</si>
  <si>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</si>
  <si>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</si>
  <si>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</si>
  <si>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</si>
  <si>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</si>
  <si>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</si>
  <si>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</si>
  <si>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</si>
  <si>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</si>
  <si>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</si>
  <si>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</si>
  <si>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</si>
  <si>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</si>
  <si>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</si>
  <si>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</si>
  <si>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</si>
  <si>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</si>
  <si>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</si>
  <si>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</si>
  <si>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</si>
  <si>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</si>
  <si>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</si>
  <si>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</si>
  <si>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</si>
  <si>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</si>
  <si>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</si>
  <si>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</si>
  <si>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</si>
  <si>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</si>
  <si>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</si>
  <si>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</si>
  <si>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</si>
  <si>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</si>
  <si>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</si>
  <si>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</si>
  <si>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</si>
  <si>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</si>
  <si>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</si>
  <si>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</si>
  <si>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</si>
  <si>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</si>
  <si>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</si>
  <si>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</si>
  <si>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</si>
  <si>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</si>
  <si>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</si>
  <si>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</si>
  <si>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</si>
  <si>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</si>
  <si>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</si>
  <si>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</si>
  <si>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</si>
  <si>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</si>
  <si>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</si>
  <si>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</si>
  <si>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</si>
  <si>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</si>
  <si>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</si>
  <si>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</si>
  <si>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</si>
  <si>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</si>
  <si>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</si>
  <si>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</si>
  <si>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</si>
  <si>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</si>
  <si>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</si>
  <si>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</si>
  <si>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</si>
  <si>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</si>
  <si>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</si>
  <si>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</si>
  <si>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</si>
  <si>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</si>
  <si>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</si>
  <si>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</si>
  <si>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</si>
  <si>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</si>
  <si>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</si>
  <si>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</si>
  <si>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</si>
  <si>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</si>
  <si>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</si>
  <si>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</si>
  <si>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吉備中央町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</si>
  <si>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</si>
  <si>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</si>
  <si>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</si>
  <si>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</si>
  <si>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</si>
  <si>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</si>
  <si>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</si>
  <si>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</si>
  <si>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</si>
  <si>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</si>
  <si>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</si>
  <si>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</si>
  <si>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</si>
  <si>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</si>
  <si>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</si>
  <si>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</si>
  <si>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</si>
  <si>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</si>
  <si>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</si>
  <si>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</si>
  <si>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</si>
  <si>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</si>
  <si>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</si>
  <si>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</si>
  <si>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</si>
  <si>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</si>
  <si>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</si>
  <si>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</si>
  <si>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</si>
  <si>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</si>
  <si>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</si>
  <si>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</si>
  <si>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</si>
  <si>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</si>
  <si>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</si>
  <si>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</si>
  <si>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</si>
  <si>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</si>
  <si>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</si>
  <si>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</si>
  <si>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</si>
  <si>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</si>
  <si>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</si>
  <si>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</si>
  <si>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</si>
  <si>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</si>
  <si>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</si>
  <si>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</si>
  <si>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</si>
  <si>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</si>
  <si>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</si>
  <si>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</si>
  <si>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</si>
  <si>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</si>
  <si>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</si>
  <si>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</si>
  <si>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</si>
  <si>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</si>
  <si>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</si>
  <si>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</si>
  <si>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</si>
  <si>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</si>
  <si>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</si>
  <si>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</si>
  <si>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</si>
  <si>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</si>
  <si>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</si>
  <si>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</si>
  <si>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</si>
  <si>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</si>
  <si>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</si>
  <si>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</si>
  <si>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</si>
  <si>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</si>
  <si>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</si>
  <si>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</si>
  <si>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</si>
  <si>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</si>
  <si>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</si>
  <si>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</si>
  <si>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</si>
  <si>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</si>
  <si>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</si>
  <si>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</si>
  <si>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</si>
  <si>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</si>
  <si>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</si>
  <si>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</si>
  <si>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98.5                 ( 90.9 )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</si>
  <si>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</si>
  <si>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</si>
  <si>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</si>
  <si>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</si>
  <si>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</si>
  <si>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</si>
  <si>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</si>
  <si>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</si>
  <si>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</si>
  <si>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</si>
  <si>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</si>
  <si>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</si>
  <si>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</si>
  <si>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</si>
  <si>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</si>
  <si>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</si>
  <si>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</si>
  <si>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</si>
  <si>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</si>
  <si>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</si>
  <si>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</si>
  <si>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</si>
  <si>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</si>
  <si>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</si>
  <si>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</si>
  <si>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</si>
  <si>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</si>
  <si>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</si>
  <si>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</si>
  <si>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</si>
  <si>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</si>
  <si>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</si>
  <si>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</si>
  <si>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</si>
  <si>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</si>
  <si>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</si>
  <si>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</si>
  <si>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</si>
  <si>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</si>
  <si>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</si>
  <si>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</si>
  <si>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</si>
  <si>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</si>
  <si>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</si>
  <si>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</si>
  <si>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</si>
  <si>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</si>
  <si>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</si>
  <si>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</si>
  <si>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</si>
  <si>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</si>
  <si>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</si>
  <si>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</si>
  <si>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</si>
  <si>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</si>
  <si>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</si>
  <si>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</si>
  <si>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</si>
  <si>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</si>
  <si>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</si>
  <si>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</si>
  <si>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</si>
  <si>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</si>
  <si>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</si>
  <si>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</si>
  <si>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</si>
  <si>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</si>
  <si>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</si>
  <si>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</si>
  <si>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</si>
  <si>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</si>
  <si>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</si>
  <si>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</si>
  <si>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</si>
  <si>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</si>
  <si>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</si>
  <si>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</si>
  <si>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</si>
  <si>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</si>
  <si>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</si>
  <si>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</si>
  <si>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</si>
  <si>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</si>
  <si>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</si>
  <si>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</si>
  <si>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</si>
  <si>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</si>
  <si>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</si>
  <si>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</si>
  <si>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</si>
  <si>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</si>
  <si>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</si>
  <si>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</si>
  <si>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</si>
  <si>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</si>
  <si>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</si>
  <si>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</si>
  <si>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</si>
  <si>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</si>
  <si>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</si>
  <si>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</si>
  <si>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</si>
  <si>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</si>
  <si>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</si>
  <si>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</si>
  <si>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</si>
  <si>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</si>
  <si>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</si>
  <si>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</si>
  <si>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</si>
  <si>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</si>
  <si>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</si>
  <si>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</si>
  <si>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</si>
  <si>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</si>
  <si>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</si>
  <si>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</si>
  <si>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</si>
  <si>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</si>
  <si>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</si>
  <si>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</si>
  <si>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</si>
  <si>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</si>
  <si>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</si>
  <si>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</si>
  <si>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</si>
  <si>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</si>
  <si>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</si>
  <si>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</si>
  <si>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</si>
  <si>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</si>
  <si>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</si>
  <si>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</si>
  <si>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</si>
  <si>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</si>
  <si>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</si>
  <si>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</si>
  <si>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</si>
  <si>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</si>
  <si>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</si>
  <si>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</si>
  <si>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</si>
  <si>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</si>
  <si>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</si>
  <si>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</si>
  <si>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</si>
  <si>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</si>
  <si>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岡山県吉備中央町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</si>
  <si>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</si>
  <si>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</si>
  <si>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</si>
  <si>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</si>
  <si>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</si>
  <si>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</si>
  <si>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</si>
  <si>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</si>
  <si>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</si>
  <si>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</si>
  <si>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</si>
  <si>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</si>
  <si>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</si>
  <si>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</si>
  <si>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</si>
  <si>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</si>
  <si>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</si>
  <si>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</si>
  <si>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</si>
  <si>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</si>
  <si>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</si>
  <si>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</si>
  <si>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t>
    <phoneticPr fontId="34"/>
  </si>
  <si>
    <t>下水道</t>
    <phoneticPr fontId="34"/>
  </si>
  <si>
    <t>上水道</t>
    <phoneticPr fontId="34"/>
  </si>
  <si>
    <t>工業用水道</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</si>
  <si>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</si>
  <si>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</si>
  <si>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</si>
  <si>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</si>
  <si>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</si>
  <si>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</si>
  <si>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</si>
  <si>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</si>
  <si>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</si>
  <si>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岡山県吉備中央町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</si>
  <si>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</si>
  <si>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</si>
  <si>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</si>
  <si>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</si>
  <si>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</si>
  <si>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</si>
  <si>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</si>
  <si>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</si>
  <si>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</si>
  <si>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</si>
  <si>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</si>
  <si>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</si>
  <si>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</si>
  <si>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</si>
  <si>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</si>
  <si>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</si>
  <si>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</si>
  <si>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</si>
  <si>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</si>
  <si>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</si>
  <si>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</si>
  <si>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</si>
  <si>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育英資金特別会計</t>
    <phoneticPr fontId="22"/>
  </si>
  <si>
    <t>-</t>
    <phoneticPr fontId="22"/>
  </si>
  <si>
    <t>診療所特別会計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</si>
  <si>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</si>
  <si>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</si>
  <si>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</si>
  <si>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</si>
  <si>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</si>
  <si>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</si>
  <si>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</si>
  <si>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</si>
  <si>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</si>
  <si>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</si>
  <si>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</si>
  <si>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</si>
  <si>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</si>
  <si>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</si>
  <si>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</si>
  <si>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</si>
  <si>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介護保険特別会計（介護保険事業）</t>
    <phoneticPr fontId="22"/>
  </si>
  <si>
    <t>介護保険特別会計（介護サービス事業）</t>
    <phoneticPr fontId="22"/>
  </si>
  <si>
    <t>後期高齢者医療特別会計</t>
    <phoneticPr fontId="22"/>
  </si>
  <si>
    <t>上水道特別会計</t>
    <phoneticPr fontId="22"/>
  </si>
  <si>
    <t>法適用企業</t>
    <phoneticPr fontId="22"/>
  </si>
  <si>
    <t>簡易水道特別会計</t>
    <phoneticPr fontId="22"/>
  </si>
  <si>
    <t>法非適用企業</t>
    <phoneticPr fontId="22"/>
  </si>
  <si>
    <t>下水道特別会計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</si>
  <si>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</si>
  <si>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</si>
  <si>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</si>
  <si>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</si>
  <si>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</si>
  <si>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</si>
  <si>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</si>
  <si>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</si>
  <si>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</si>
  <si>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</si>
  <si>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</si>
  <si>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</si>
  <si>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</si>
  <si>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</si>
  <si>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</si>
  <si>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</si>
  <si>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</si>
  <si>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</si>
  <si>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</si>
  <si>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</si>
  <si>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</si>
  <si>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</si>
  <si>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</si>
  <si>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</si>
  <si>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</si>
  <si>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</si>
  <si>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</si>
  <si>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</si>
  <si>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</si>
  <si>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</si>
  <si>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</si>
  <si>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</si>
  <si>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</si>
  <si>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</si>
  <si>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</si>
  <si>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</si>
  <si>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</si>
  <si>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</si>
  <si>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</si>
  <si>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</si>
  <si>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</si>
  <si>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</si>
  <si>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</si>
  <si>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</si>
  <si>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</si>
  <si>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</si>
  <si>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</si>
  <si>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</si>
  <si>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</si>
  <si>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</si>
  <si>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</si>
  <si>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</si>
  <si>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</si>
  <si>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</si>
  <si>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</si>
  <si>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</si>
  <si>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</si>
  <si>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</si>
  <si>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</si>
  <si>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</si>
  <si>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</si>
  <si>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</si>
  <si>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</si>
  <si>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</si>
  <si>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</si>
  <si>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</si>
  <si>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</si>
  <si>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</si>
  <si>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</si>
  <si>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</si>
  <si>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</si>
  <si>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</si>
  <si>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</si>
  <si>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</si>
  <si>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上水道特別会計</t>
    <phoneticPr fontId="22"/>
  </si>
  <si>
    <t>将来負担比率（(Ｅ)－(Ｆ)）／（(Ｃ)－(Ｄ)）×１００</t>
    <rPh sb="0" eb="2">
      <t>ショウライ</t>
    </rPh>
    <rPh sb="2" eb="4">
      <t>フタン</t>
    </rPh>
    <rPh sb="4" eb="6">
      <t>ヒリツ</t>
    </rPh>
    <phoneticPr fontId="22"/>
  </si>
  <si>
    <t>下水道特別会計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</si>
  <si>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</si>
  <si>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</si>
  <si>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</si>
  <si>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</si>
  <si>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</si>
  <si>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</si>
  <si>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</si>
  <si>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</si>
  <si>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</si>
  <si>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</si>
  <si>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</si>
  <si>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</si>
  <si>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</si>
  <si>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</si>
  <si>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</si>
  <si>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</si>
  <si>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</si>
  <si>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</si>
  <si>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</si>
  <si>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</si>
  <si>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</si>
  <si>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</si>
  <si>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</si>
  <si>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</si>
  <si>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</si>
  <si>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旭川中部衛生施設組合</t>
    <rPh sb="0" eb="2">
      <t>アサヒガワ</t>
    </rPh>
    <rPh sb="2" eb="4">
      <t>チュウブ</t>
    </rPh>
    <rPh sb="4" eb="6">
      <t>エイセイ</t>
    </rPh>
    <rPh sb="6" eb="8">
      <t>シセツ</t>
    </rPh>
    <rPh sb="8" eb="10">
      <t>クミアイ</t>
    </rPh>
    <phoneticPr fontId="22"/>
  </si>
  <si>
    <t>御津・加茂川環境施設組合</t>
    <rPh sb="0" eb="2">
      <t>ミツ</t>
    </rPh>
    <rPh sb="3" eb="6">
      <t>カモガワ</t>
    </rPh>
    <rPh sb="6" eb="8">
      <t>カンキョウ</t>
    </rPh>
    <rPh sb="8" eb="10">
      <t>シセツ</t>
    </rPh>
    <rPh sb="10" eb="12">
      <t>クミアイ</t>
    </rPh>
    <phoneticPr fontId="2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</si>
  <si>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</si>
  <si>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</si>
  <si>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</si>
  <si>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岡山県市町村総合組合一般会計</t>
    <rPh sb="0" eb="3">
      <t>オカヤマケン</t>
    </rPh>
    <rPh sb="3" eb="6">
      <t>シチョウソン</t>
    </rPh>
    <rPh sb="6" eb="8">
      <t>ソウゴウ</t>
    </rPh>
    <rPh sb="8" eb="10">
      <t>クミアイ</t>
    </rPh>
    <rPh sb="10" eb="12">
      <t>イッパン</t>
    </rPh>
    <rPh sb="12" eb="14">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</si>
  <si>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</si>
  <si>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</si>
  <si>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</si>
  <si>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</si>
  <si>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</si>
  <si>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</si>
  <si>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吉備中央農業公社</t>
    <rPh sb="0" eb="2">
      <t>キビ</t>
    </rPh>
    <rPh sb="2" eb="4">
      <t>チュウオウ</t>
    </rPh>
    <rPh sb="4" eb="6">
      <t>ノウギョウ</t>
    </rPh>
    <rPh sb="6" eb="8">
      <t>コウシャ</t>
    </rPh>
    <phoneticPr fontId="22"/>
  </si>
  <si>
    <t>加茂川ふるさと交流プラザ</t>
    <rPh sb="0" eb="3">
      <t>カモガワ</t>
    </rPh>
    <rPh sb="7" eb="9">
      <t>コウリュウ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</si>
</sst>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3"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176" fontId="7" fillId="0" borderId="7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1" fillId="0" borderId="0" xfId="74" applyBorder="1" applyAlignment="1">
      <alignmen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4" fontId="40" fillId="26" borderId="150" xfId="69" applyNumberFormat="1" applyFont="1" applyFill="1" applyBorder="1" applyAlignment="1" applyProtection="1">
      <alignment horizontal="right" vertical="center" shrinkToFit="1"/>
      <protection locked="0"/>
    </xf>
    <xf numFmtId="184" fontId="40" fillId="26" borderId="151" xfId="69" applyNumberFormat="1" applyFont="1" applyFill="1" applyBorder="1" applyAlignment="1" applyProtection="1">
      <alignment horizontal="right" vertical="center" shrinkToFit="1"/>
      <protection locked="0"/>
    </xf>
    <xf numFmtId="184" fontId="40" fillId="26" borderId="152" xfId="69" applyNumberFormat="1" applyFont="1" applyFill="1" applyBorder="1" applyAlignment="1" applyProtection="1">
      <alignment horizontal="righ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0" fillId="0" borderId="163"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184" fontId="40" fillId="0" borderId="147"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184" fontId="40" fillId="27" borderId="143"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9"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4"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3"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6" xfId="69" applyNumberFormat="1" applyFont="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7" xfId="69"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6"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6"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5"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4" xfId="69" applyNumberFormat="1" applyFont="1" applyFill="1" applyBorder="1" applyAlignment="1" applyProtection="1">
      <alignment horizontal="right" vertical="center" shrinkToFit="1"/>
      <protection locked="0"/>
    </xf>
    <xf numFmtId="184" fontId="40" fillId="27" borderId="149" xfId="69" applyNumberFormat="1" applyFont="1" applyFill="1" applyBorder="1" applyAlignment="1" applyProtection="1">
      <alignment horizontal="right" vertical="center" shrinkToFit="1"/>
      <protection locked="0"/>
    </xf>
    <xf numFmtId="184" fontId="40" fillId="27" borderId="153"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5" xfId="69" applyNumberFormat="1" applyFont="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0" fillId="0" borderId="156" xfId="69" applyNumberFormat="1" applyFont="1" applyBorder="1" applyAlignment="1" applyProtection="1">
      <alignment horizontal="right" vertical="center" shrinkToFit="1"/>
      <protection locked="0"/>
    </xf>
    <xf numFmtId="184" fontId="40" fillId="0" borderId="150" xfId="69"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4"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72"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147" xfId="69" applyNumberFormat="1" applyFont="1" applyFill="1" applyBorder="1" applyAlignment="1" applyProtection="1">
      <alignment horizontal="right" vertical="center" shrinkToFit="1"/>
      <protection locked="0"/>
    </xf>
    <xf numFmtId="191" fontId="40" fillId="26" borderId="101" xfId="78" applyNumberFormat="1" applyFont="1" applyFill="1" applyBorder="1" applyAlignment="1" applyProtection="1">
      <alignment horizontal="right" vertical="center" shrinkToFit="1"/>
    </xf>
    <xf numFmtId="191" fontId="40" fillId="26" borderId="134"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39"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184" fontId="40" fillId="26" borderId="138"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2"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4"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44" xfId="78" applyNumberFormat="1" applyFont="1" applyFill="1" applyBorder="1" applyAlignment="1" applyProtection="1">
      <alignment horizontal="right" vertical="center" shrinkToFit="1"/>
    </xf>
    <xf numFmtId="191" fontId="40" fillId="26" borderId="145"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6"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0" xfId="78" applyNumberFormat="1" applyFont="1" applyFill="1" applyBorder="1" applyAlignment="1" applyProtection="1">
      <alignment horizontal="right" vertical="center" shrinkToFit="1"/>
    </xf>
    <xf numFmtId="184" fontId="40" fillId="26" borderId="135"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3"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815_吉備中央町_2011" xfId="54"/>
    <cellStyle name="標準 3" xfId="55"/>
    <cellStyle name="標準 3 2" xfId="56"/>
    <cellStyle name="標準 3_APAHO401000" xfId="57"/>
    <cellStyle name="標準 3_ZJ01_336815_吉備中央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F2CE-4D9A-8FB2-5246D3D66BC5}"/>
              </c:ext>
            </c:extLst>
          </c:dPt>
          <c:dPt>
            <c:idx val="2"/>
            <c:bubble3D val="0"/>
            <c:extLst>
              <c:ext xmlns:c16="http://schemas.microsoft.com/office/drawing/2014/chart" uri="{C3380CC4-5D6E-409C-BE32-E72D297353CC}">
                <c16:uniqueId val="{00000003-F2CE-4D9A-8FB2-5246D3D66BC5}"/>
              </c:ext>
            </c:extLst>
          </c:dPt>
          <c:dPt>
            <c:idx val="3"/>
            <c:bubble3D val="0"/>
            <c:extLst>
              <c:ext xmlns:c16="http://schemas.microsoft.com/office/drawing/2014/chart" uri="{C3380CC4-5D6E-409C-BE32-E72D297353CC}">
                <c16:uniqueId val="{00000005-F2CE-4D9A-8FB2-5246D3D66BC5}"/>
              </c:ext>
            </c:extLst>
          </c:dPt>
          <c:dPt>
            <c:idx val="4"/>
            <c:bubble3D val="0"/>
            <c:extLst>
              <c:ext xmlns:c16="http://schemas.microsoft.com/office/drawing/2014/chart" uri="{C3380CC4-5D6E-409C-BE32-E72D297353CC}">
                <c16:uniqueId val="{00000007-F2CE-4D9A-8FB2-5246D3D66BC5}"/>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76581</c:v>
                </c:pt>
                <c:pt idx="1">
                  <c:v>83771</c:v>
                </c:pt>
                <c:pt idx="2">
                  <c:v>127151</c:v>
                </c:pt>
                <c:pt idx="3">
                  <c:v>147869</c:v>
                </c:pt>
                <c:pt idx="4">
                  <c:v>117242</c:v>
                </c:pt>
              </c:numCache>
            </c:numRef>
          </c:val>
          <c:smooth val="0"/>
          <c:extLst>
            <c:ext xmlns:c16="http://schemas.microsoft.com/office/drawing/2014/chart" uri="{C3380CC4-5D6E-409C-BE32-E72D297353CC}">
              <c16:uniqueId val="{00000008-F2CE-4D9A-8FB2-5246D3D66B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144460</c:v>
                </c:pt>
                <c:pt idx="1">
                  <c:v>48233</c:v>
                </c:pt>
                <c:pt idx="2">
                  <c:v>92880</c:v>
                </c:pt>
                <c:pt idx="3">
                  <c:v>96043</c:v>
                </c:pt>
                <c:pt idx="4">
                  <c:v>69758</c:v>
                </c:pt>
              </c:numCache>
            </c:numRef>
          </c:val>
          <c:smooth val="0"/>
          <c:extLst>
            <c:ext xmlns:c16="http://schemas.microsoft.com/office/drawing/2014/chart" uri="{C3380CC4-5D6E-409C-BE32-E72D297353CC}">
              <c16:uniqueId val="{00000009-F2CE-4D9A-8FB2-5246D3D66BC5}"/>
            </c:ext>
          </c:extLst>
        </c:ser>
        <c:dLbls>
          <c:showLegendKey val="0"/>
          <c:showVal val="0"/>
          <c:showCatName val="0"/>
          <c:showSerName val="0"/>
          <c:showPercent val="0"/>
          <c:showBubbleSize val="0"/>
        </c:dLbls>
        <c:marker val="1"/>
        <c:smooth val="0"/>
        <c:axId val="420552480"/>
        <c:axId val="1"/>
      </c:lineChart>
      <c:catAx>
        <c:axId val="42055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55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5.71</c:v>
                </c:pt>
                <c:pt idx="1">
                  <c:v>6.68</c:v>
                </c:pt>
                <c:pt idx="2">
                  <c:v>7.28</c:v>
                </c:pt>
                <c:pt idx="3">
                  <c:v>12.37</c:v>
                </c:pt>
                <c:pt idx="4">
                  <c:v>9.01</c:v>
                </c:pt>
              </c:numCache>
            </c:numRef>
          </c:val>
          <c:extLst>
            <c:ext xmlns:c16="http://schemas.microsoft.com/office/drawing/2014/chart" uri="{C3380CC4-5D6E-409C-BE32-E72D297353CC}">
              <c16:uniqueId val="{00000000-355B-4951-A7F8-A357A0F19898}"/>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15.84</c:v>
                </c:pt>
                <c:pt idx="1">
                  <c:v>19.059999999999999</c:v>
                </c:pt>
                <c:pt idx="2">
                  <c:v>21.11</c:v>
                </c:pt>
                <c:pt idx="3">
                  <c:v>22.86</c:v>
                </c:pt>
                <c:pt idx="4">
                  <c:v>26.48</c:v>
                </c:pt>
              </c:numCache>
            </c:numRef>
          </c:val>
          <c:extLst>
            <c:ext xmlns:c16="http://schemas.microsoft.com/office/drawing/2014/chart" uri="{C3380CC4-5D6E-409C-BE32-E72D297353CC}">
              <c16:uniqueId val="{00000001-355B-4951-A7F8-A357A0F19898}"/>
            </c:ext>
          </c:extLst>
        </c:ser>
        <c:dLbls>
          <c:showLegendKey val="0"/>
          <c:showVal val="0"/>
          <c:showCatName val="0"/>
          <c:showSerName val="0"/>
          <c:showPercent val="0"/>
          <c:showBubbleSize val="0"/>
        </c:dLbls>
        <c:gapWidth val="250"/>
        <c:overlap val="100"/>
        <c:axId val="42495194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-0.04</c:v>
                </c:pt>
                <c:pt idx="1">
                  <c:v>4.49</c:v>
                </c:pt>
                <c:pt idx="2">
                  <c:v>3.52</c:v>
                </c:pt>
                <c:pt idx="3">
                  <c:v>7.73</c:v>
                </c:pt>
                <c:pt idx="4">
                  <c:v>-0.26</c:v>
                </c:pt>
              </c:numCache>
            </c:numRef>
          </c:val>
          <c:smooth val="0"/>
          <c:extLst>
            <c:ext xmlns:c16="http://schemas.microsoft.com/office/drawing/2014/chart" uri="{C3380CC4-5D6E-409C-BE32-E72D297353CC}">
              <c16:uniqueId val="{00000002-355B-4951-A7F8-A357A0F19898}"/>
            </c:ext>
          </c:extLst>
        </c:ser>
        <c:dLbls>
          <c:showLegendKey val="0"/>
          <c:showVal val="0"/>
          <c:showCatName val="0"/>
          <c:showSerName val="0"/>
          <c:showPercent val="0"/>
          <c:showBubbleSize val="0"/>
        </c:dLbls>
        <c:marker val="1"/>
        <c:smooth val="0"/>
        <c:axId val="424951944"/>
        <c:axId val="1"/>
      </c:lineChart>
      <c:catAx>
        <c:axId val="42495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51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894E-4E0A-9CA2-251B84FE90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4E-4E0A-9CA2-251B84FE901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4E-4E0A-9CA2-251B84FE901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94E-4E0A-9CA2-251B84FE9019}"/>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0.12</c:v>
                </c:pt>
                <c:pt idx="2">
                  <c:v>#N/A</c:v>
                </c:pt>
                <c:pt idx="3">
                  <c:v>0.14000000000000001</c:v>
                </c:pt>
                <c:pt idx="4">
                  <c:v>#N/A</c:v>
                </c:pt>
                <c:pt idx="5">
                  <c:v>0.15</c:v>
                </c:pt>
                <c:pt idx="6">
                  <c:v>#N/A</c:v>
                </c:pt>
                <c:pt idx="7">
                  <c:v>0.19</c:v>
                </c:pt>
                <c:pt idx="8">
                  <c:v>#N/A</c:v>
                </c:pt>
                <c:pt idx="9">
                  <c:v>0.22</c:v>
                </c:pt>
              </c:numCache>
            </c:numRef>
          </c:val>
          <c:extLst>
            <c:ext xmlns:c16="http://schemas.microsoft.com/office/drawing/2014/chart" uri="{C3380CC4-5D6E-409C-BE32-E72D297353CC}">
              <c16:uniqueId val="{00000004-894E-4E0A-9CA2-251B84FE9019}"/>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0.11</c:v>
                </c:pt>
                <c:pt idx="2">
                  <c:v>#N/A</c:v>
                </c:pt>
                <c:pt idx="3">
                  <c:v>0.11</c:v>
                </c:pt>
                <c:pt idx="4">
                  <c:v>#N/A</c:v>
                </c:pt>
                <c:pt idx="5">
                  <c:v>0.22</c:v>
                </c:pt>
                <c:pt idx="6">
                  <c:v>#N/A</c:v>
                </c:pt>
                <c:pt idx="7">
                  <c:v>0.27</c:v>
                </c:pt>
                <c:pt idx="8">
                  <c:v>#N/A</c:v>
                </c:pt>
                <c:pt idx="9">
                  <c:v>0.27</c:v>
                </c:pt>
              </c:numCache>
            </c:numRef>
          </c:val>
          <c:extLst>
            <c:ext xmlns:c16="http://schemas.microsoft.com/office/drawing/2014/chart" uri="{C3380CC4-5D6E-409C-BE32-E72D297353CC}">
              <c16:uniqueId val="{00000005-894E-4E0A-9CA2-251B84FE9019}"/>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0.73</c:v>
                </c:pt>
                <c:pt idx="2">
                  <c:v>#N/A</c:v>
                </c:pt>
                <c:pt idx="3">
                  <c:v>0.67</c:v>
                </c:pt>
                <c:pt idx="4">
                  <c:v>#N/A</c:v>
                </c:pt>
                <c:pt idx="5">
                  <c:v>0.75</c:v>
                </c:pt>
                <c:pt idx="6">
                  <c:v>#N/A</c:v>
                </c:pt>
                <c:pt idx="7">
                  <c:v>0.65</c:v>
                </c:pt>
                <c:pt idx="8">
                  <c:v>#N/A</c:v>
                </c:pt>
                <c:pt idx="9">
                  <c:v>0.42</c:v>
                </c:pt>
              </c:numCache>
            </c:numRef>
          </c:val>
          <c:extLst>
            <c:ext xmlns:c16="http://schemas.microsoft.com/office/drawing/2014/chart" uri="{C3380CC4-5D6E-409C-BE32-E72D297353CC}">
              <c16:uniqueId val="{00000006-894E-4E0A-9CA2-251B84FE90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0.59</c:v>
                </c:pt>
                <c:pt idx="2">
                  <c:v>#N/A</c:v>
                </c:pt>
                <c:pt idx="3">
                  <c:v>0.72</c:v>
                </c:pt>
                <c:pt idx="4">
                  <c:v>#N/A</c:v>
                </c:pt>
                <c:pt idx="5">
                  <c:v>0.08</c:v>
                </c:pt>
                <c:pt idx="6">
                  <c:v>#N/A</c:v>
                </c:pt>
                <c:pt idx="7">
                  <c:v>0.11</c:v>
                </c:pt>
                <c:pt idx="8">
                  <c:v>#N/A</c:v>
                </c:pt>
                <c:pt idx="9">
                  <c:v>0.92</c:v>
                </c:pt>
              </c:numCache>
            </c:numRef>
          </c:val>
          <c:extLst>
            <c:ext xmlns:c16="http://schemas.microsoft.com/office/drawing/2014/chart" uri="{C3380CC4-5D6E-409C-BE32-E72D297353CC}">
              <c16:uniqueId val="{00000007-894E-4E0A-9CA2-251B84FE9019}"/>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5.96</c:v>
                </c:pt>
                <c:pt idx="2">
                  <c:v>#N/A</c:v>
                </c:pt>
                <c:pt idx="3">
                  <c:v>5.77</c:v>
                </c:pt>
                <c:pt idx="4">
                  <c:v>#N/A</c:v>
                </c:pt>
                <c:pt idx="5">
                  <c:v>4.16</c:v>
                </c:pt>
                <c:pt idx="6">
                  <c:v>#N/A</c:v>
                </c:pt>
                <c:pt idx="7">
                  <c:v>4.46</c:v>
                </c:pt>
                <c:pt idx="8">
                  <c:v>#N/A</c:v>
                </c:pt>
                <c:pt idx="9">
                  <c:v>5.01</c:v>
                </c:pt>
              </c:numCache>
            </c:numRef>
          </c:val>
          <c:extLst>
            <c:ext xmlns:c16="http://schemas.microsoft.com/office/drawing/2014/chart" uri="{C3380CC4-5D6E-409C-BE32-E72D297353CC}">
              <c16:uniqueId val="{00000008-894E-4E0A-9CA2-251B84FE90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5.6</c:v>
                </c:pt>
                <c:pt idx="2">
                  <c:v>#N/A</c:v>
                </c:pt>
                <c:pt idx="3">
                  <c:v>6.55</c:v>
                </c:pt>
                <c:pt idx="4">
                  <c:v>#N/A</c:v>
                </c:pt>
                <c:pt idx="5">
                  <c:v>7.13</c:v>
                </c:pt>
                <c:pt idx="6">
                  <c:v>#N/A</c:v>
                </c:pt>
                <c:pt idx="7">
                  <c:v>12.18</c:v>
                </c:pt>
                <c:pt idx="8">
                  <c:v>#N/A</c:v>
                </c:pt>
                <c:pt idx="9">
                  <c:v>8.7899999999999991</c:v>
                </c:pt>
              </c:numCache>
            </c:numRef>
          </c:val>
          <c:extLst>
            <c:ext xmlns:c16="http://schemas.microsoft.com/office/drawing/2014/chart" uri="{C3380CC4-5D6E-409C-BE32-E72D297353CC}">
              <c16:uniqueId val="{00000009-894E-4E0A-9CA2-251B84FE9019}"/>
            </c:ext>
          </c:extLst>
        </c:ser>
        <c:dLbls>
          <c:showLegendKey val="0"/>
          <c:showVal val="0"/>
          <c:showCatName val="0"/>
          <c:showSerName val="0"/>
          <c:showPercent val="0"/>
          <c:showBubbleSize val="0"/>
        </c:dLbls>
        <c:gapWidth val="150"/>
        <c:overlap val="100"/>
        <c:axId val="419343536"/>
        <c:axId val="1"/>
      </c:barChart>
      <c:catAx>
        <c:axId val="41934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4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1052</c:v>
                </c:pt>
                <c:pt idx="5">
                  <c:v>1102</c:v>
                </c:pt>
                <c:pt idx="8">
                  <c:v>1163</c:v>
                </c:pt>
                <c:pt idx="11">
                  <c:v>1182</c:v>
                </c:pt>
                <c:pt idx="14">
                  <c:v>1179</c:v>
                </c:pt>
              </c:numCache>
            </c:numRef>
          </c:val>
          <c:extLst>
            <c:ext xmlns:c16="http://schemas.microsoft.com/office/drawing/2014/chart" uri="{C3380CC4-5D6E-409C-BE32-E72D297353CC}">
              <c16:uniqueId val="{00000000-8BB6-4FA7-9716-8F4A5A2DCF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6-4FA7-9716-8F4A5A2DCF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77</c:v>
                </c:pt>
                <c:pt idx="3">
                  <c:v>26</c:v>
                </c:pt>
                <c:pt idx="6">
                  <c:v>18</c:v>
                </c:pt>
                <c:pt idx="9">
                  <c:v>19</c:v>
                </c:pt>
                <c:pt idx="12">
                  <c:v>17</c:v>
                </c:pt>
              </c:numCache>
            </c:numRef>
          </c:val>
          <c:extLst>
            <c:ext xmlns:c16="http://schemas.microsoft.com/office/drawing/2014/chart" uri="{C3380CC4-5D6E-409C-BE32-E72D297353CC}">
              <c16:uniqueId val="{00000002-8BB6-4FA7-9716-8F4A5A2DCF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24</c:v>
                </c:pt>
                <c:pt idx="3">
                  <c:v>25</c:v>
                </c:pt>
                <c:pt idx="6">
                  <c:v>29</c:v>
                </c:pt>
                <c:pt idx="9">
                  <c:v>32</c:v>
                </c:pt>
                <c:pt idx="12">
                  <c:v>33</c:v>
                </c:pt>
              </c:numCache>
            </c:numRef>
          </c:val>
          <c:extLst>
            <c:ext xmlns:c16="http://schemas.microsoft.com/office/drawing/2014/chart" uri="{C3380CC4-5D6E-409C-BE32-E72D297353CC}">
              <c16:uniqueId val="{00000003-8BB6-4FA7-9716-8F4A5A2DCF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467</c:v>
                </c:pt>
                <c:pt idx="3">
                  <c:v>520</c:v>
                </c:pt>
                <c:pt idx="6">
                  <c:v>525</c:v>
                </c:pt>
                <c:pt idx="9">
                  <c:v>501</c:v>
                </c:pt>
                <c:pt idx="12">
                  <c:v>488</c:v>
                </c:pt>
              </c:numCache>
            </c:numRef>
          </c:val>
          <c:extLst>
            <c:ext xmlns:c16="http://schemas.microsoft.com/office/drawing/2014/chart" uri="{C3380CC4-5D6E-409C-BE32-E72D297353CC}">
              <c16:uniqueId val="{00000004-8BB6-4FA7-9716-8F4A5A2DCF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6-4FA7-9716-8F4A5A2DCF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6-4FA7-9716-8F4A5A2DCF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1455</c:v>
                </c:pt>
                <c:pt idx="3">
                  <c:v>1477</c:v>
                </c:pt>
                <c:pt idx="6">
                  <c:v>1482</c:v>
                </c:pt>
                <c:pt idx="9">
                  <c:v>1498</c:v>
                </c:pt>
                <c:pt idx="12">
                  <c:v>1475</c:v>
                </c:pt>
              </c:numCache>
            </c:numRef>
          </c:val>
          <c:extLst>
            <c:ext xmlns:c16="http://schemas.microsoft.com/office/drawing/2014/chart" uri="{C3380CC4-5D6E-409C-BE32-E72D297353CC}">
              <c16:uniqueId val="{00000007-8BB6-4FA7-9716-8F4A5A2DCF85}"/>
            </c:ext>
          </c:extLst>
        </c:ser>
        <c:dLbls>
          <c:showLegendKey val="0"/>
          <c:showVal val="0"/>
          <c:showCatName val="0"/>
          <c:showSerName val="0"/>
          <c:showPercent val="0"/>
          <c:showBubbleSize val="0"/>
        </c:dLbls>
        <c:gapWidth val="100"/>
        <c:overlap val="100"/>
        <c:axId val="42494997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971</c:v>
                </c:pt>
                <c:pt idx="2">
                  <c:v>#N/A</c:v>
                </c:pt>
                <c:pt idx="3">
                  <c:v>#N/A</c:v>
                </c:pt>
                <c:pt idx="4">
                  <c:v>946</c:v>
                </c:pt>
                <c:pt idx="5">
                  <c:v>#N/A</c:v>
                </c:pt>
                <c:pt idx="6">
                  <c:v>#N/A</c:v>
                </c:pt>
                <c:pt idx="7">
                  <c:v>891</c:v>
                </c:pt>
                <c:pt idx="8">
                  <c:v>#N/A</c:v>
                </c:pt>
                <c:pt idx="9">
                  <c:v>#N/A</c:v>
                </c:pt>
                <c:pt idx="10">
                  <c:v>868</c:v>
                </c:pt>
                <c:pt idx="11">
                  <c:v>#N/A</c:v>
                </c:pt>
                <c:pt idx="12">
                  <c:v>#N/A</c:v>
                </c:pt>
                <c:pt idx="13">
                  <c:v>834</c:v>
                </c:pt>
                <c:pt idx="14">
                  <c:v>#N/A</c:v>
                </c:pt>
              </c:numCache>
            </c:numRef>
          </c:val>
          <c:smooth val="0"/>
          <c:extLst>
            <c:ext xmlns:c16="http://schemas.microsoft.com/office/drawing/2014/chart" uri="{C3380CC4-5D6E-409C-BE32-E72D297353CC}">
              <c16:uniqueId val="{00000008-8BB6-4FA7-9716-8F4A5A2DCF85}"/>
            </c:ext>
          </c:extLst>
        </c:ser>
        <c:dLbls>
          <c:showLegendKey val="0"/>
          <c:showVal val="0"/>
          <c:showCatName val="0"/>
          <c:showSerName val="0"/>
          <c:showPercent val="0"/>
          <c:showBubbleSize val="0"/>
        </c:dLbls>
        <c:marker val="1"/>
        <c:smooth val="0"/>
        <c:axId val="424949976"/>
        <c:axId val="1"/>
      </c:lineChart>
      <c:catAx>
        <c:axId val="42494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499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11332</c:v>
                </c:pt>
                <c:pt idx="5">
                  <c:v>10746</c:v>
                </c:pt>
                <c:pt idx="8">
                  <c:v>10551</c:v>
                </c:pt>
                <c:pt idx="11">
                  <c:v>10006</c:v>
                </c:pt>
                <c:pt idx="14">
                  <c:v>9710</c:v>
                </c:pt>
              </c:numCache>
            </c:numRef>
          </c:val>
          <c:extLst>
            <c:ext xmlns:c16="http://schemas.microsoft.com/office/drawing/2014/chart" uri="{C3380CC4-5D6E-409C-BE32-E72D297353CC}">
              <c16:uniqueId val="{00000000-11BB-46A0-8D0D-BA77C2313E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1392</c:v>
                </c:pt>
                <c:pt idx="5">
                  <c:v>1656</c:v>
                </c:pt>
                <c:pt idx="8">
                  <c:v>1476</c:v>
                </c:pt>
                <c:pt idx="11">
                  <c:v>1387</c:v>
                </c:pt>
                <c:pt idx="14">
                  <c:v>1324</c:v>
                </c:pt>
              </c:numCache>
            </c:numRef>
          </c:val>
          <c:extLst>
            <c:ext xmlns:c16="http://schemas.microsoft.com/office/drawing/2014/chart" uri="{C3380CC4-5D6E-409C-BE32-E72D297353CC}">
              <c16:uniqueId val="{00000001-11BB-46A0-8D0D-BA77C2313E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1472</c:v>
                </c:pt>
                <c:pt idx="5">
                  <c:v>1673</c:v>
                </c:pt>
                <c:pt idx="8">
                  <c:v>1958</c:v>
                </c:pt>
                <c:pt idx="11">
                  <c:v>2131</c:v>
                </c:pt>
                <c:pt idx="14">
                  <c:v>2642</c:v>
                </c:pt>
              </c:numCache>
            </c:numRef>
          </c:val>
          <c:extLst>
            <c:ext xmlns:c16="http://schemas.microsoft.com/office/drawing/2014/chart" uri="{C3380CC4-5D6E-409C-BE32-E72D297353CC}">
              <c16:uniqueId val="{00000002-11BB-46A0-8D0D-BA77C2313E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BB-46A0-8D0D-BA77C2313E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BB-46A0-8D0D-BA77C2313E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BB-46A0-8D0D-BA77C2313E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1840</c:v>
                </c:pt>
                <c:pt idx="3">
                  <c:v>1888</c:v>
                </c:pt>
                <c:pt idx="6">
                  <c:v>1675</c:v>
                </c:pt>
                <c:pt idx="9">
                  <c:v>1628</c:v>
                </c:pt>
                <c:pt idx="12">
                  <c:v>1514</c:v>
                </c:pt>
              </c:numCache>
            </c:numRef>
          </c:val>
          <c:extLst>
            <c:ext xmlns:c16="http://schemas.microsoft.com/office/drawing/2014/chart" uri="{C3380CC4-5D6E-409C-BE32-E72D297353CC}">
              <c16:uniqueId val="{00000006-11BB-46A0-8D0D-BA77C2313E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376</c:v>
                </c:pt>
                <c:pt idx="3">
                  <c:v>349</c:v>
                </c:pt>
                <c:pt idx="6">
                  <c:v>330</c:v>
                </c:pt>
                <c:pt idx="9">
                  <c:v>327</c:v>
                </c:pt>
                <c:pt idx="12">
                  <c:v>314</c:v>
                </c:pt>
              </c:numCache>
            </c:numRef>
          </c:val>
          <c:extLst>
            <c:ext xmlns:c16="http://schemas.microsoft.com/office/drawing/2014/chart" uri="{C3380CC4-5D6E-409C-BE32-E72D297353CC}">
              <c16:uniqueId val="{00000007-11BB-46A0-8D0D-BA77C2313E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5098</c:v>
                </c:pt>
                <c:pt idx="3">
                  <c:v>4849</c:v>
                </c:pt>
                <c:pt idx="6">
                  <c:v>4821</c:v>
                </c:pt>
                <c:pt idx="9">
                  <c:v>4679</c:v>
                </c:pt>
                <c:pt idx="12">
                  <c:v>4325</c:v>
                </c:pt>
              </c:numCache>
            </c:numRef>
          </c:val>
          <c:extLst>
            <c:ext xmlns:c16="http://schemas.microsoft.com/office/drawing/2014/chart" uri="{C3380CC4-5D6E-409C-BE32-E72D297353CC}">
              <c16:uniqueId val="{00000008-11BB-46A0-8D0D-BA77C2313E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165</c:v>
                </c:pt>
                <c:pt idx="3">
                  <c:v>492</c:v>
                </c:pt>
                <c:pt idx="6">
                  <c:v>464</c:v>
                </c:pt>
                <c:pt idx="9">
                  <c:v>442</c:v>
                </c:pt>
                <c:pt idx="12">
                  <c:v>449</c:v>
                </c:pt>
              </c:numCache>
            </c:numRef>
          </c:val>
          <c:extLst>
            <c:ext xmlns:c16="http://schemas.microsoft.com/office/drawing/2014/chart" uri="{C3380CC4-5D6E-409C-BE32-E72D297353CC}">
              <c16:uniqueId val="{00000009-11BB-46A0-8D0D-BA77C2313E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15336</c:v>
                </c:pt>
                <c:pt idx="3">
                  <c:v>14508</c:v>
                </c:pt>
                <c:pt idx="6">
                  <c:v>13797</c:v>
                </c:pt>
                <c:pt idx="9">
                  <c:v>13208</c:v>
                </c:pt>
                <c:pt idx="12">
                  <c:v>12681</c:v>
                </c:pt>
              </c:numCache>
            </c:numRef>
          </c:val>
          <c:extLst>
            <c:ext xmlns:c16="http://schemas.microsoft.com/office/drawing/2014/chart" uri="{C3380CC4-5D6E-409C-BE32-E72D297353CC}">
              <c16:uniqueId val="{0000000A-11BB-46A0-8D0D-BA77C2313E37}"/>
            </c:ext>
          </c:extLst>
        </c:ser>
        <c:dLbls>
          <c:showLegendKey val="0"/>
          <c:showVal val="0"/>
          <c:showCatName val="0"/>
          <c:showSerName val="0"/>
          <c:showPercent val="0"/>
          <c:showBubbleSize val="0"/>
        </c:dLbls>
        <c:gapWidth val="100"/>
        <c:overlap val="100"/>
        <c:axId val="41934222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8619</c:v>
                </c:pt>
                <c:pt idx="2">
                  <c:v>#N/A</c:v>
                </c:pt>
                <c:pt idx="3">
                  <c:v>#N/A</c:v>
                </c:pt>
                <c:pt idx="4">
                  <c:v>8011</c:v>
                </c:pt>
                <c:pt idx="5">
                  <c:v>#N/A</c:v>
                </c:pt>
                <c:pt idx="6">
                  <c:v>#N/A</c:v>
                </c:pt>
                <c:pt idx="7">
                  <c:v>7101</c:v>
                </c:pt>
                <c:pt idx="8">
                  <c:v>#N/A</c:v>
                </c:pt>
                <c:pt idx="9">
                  <c:v>#N/A</c:v>
                </c:pt>
                <c:pt idx="10">
                  <c:v>6761</c:v>
                </c:pt>
                <c:pt idx="11">
                  <c:v>#N/A</c:v>
                </c:pt>
                <c:pt idx="12">
                  <c:v>#N/A</c:v>
                </c:pt>
                <c:pt idx="13">
                  <c:v>5606</c:v>
                </c:pt>
                <c:pt idx="14">
                  <c:v>#N/A</c:v>
                </c:pt>
              </c:numCache>
            </c:numRef>
          </c:val>
          <c:smooth val="0"/>
          <c:extLst>
            <c:ext xmlns:c16="http://schemas.microsoft.com/office/drawing/2014/chart" uri="{C3380CC4-5D6E-409C-BE32-E72D297353CC}">
              <c16:uniqueId val="{0000000B-11BB-46A0-8D0D-BA77C2313E37}"/>
            </c:ext>
          </c:extLst>
        </c:ser>
        <c:dLbls>
          <c:showLegendKey val="0"/>
          <c:showVal val="0"/>
          <c:showCatName val="0"/>
          <c:showSerName val="0"/>
          <c:showPercent val="0"/>
          <c:showBubbleSize val="0"/>
        </c:dLbls>
        <c:marker val="1"/>
        <c:smooth val="0"/>
        <c:axId val="419342224"/>
        <c:axId val="1"/>
      </c:lineChart>
      <c:catAx>
        <c:axId val="41934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422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1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071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071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071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071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0718"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12,800</a:t>
          </a:r>
        </a:p>
        <a:p>
          <a:pPr algn="r" rtl="0">
            <a:lnSpc>
              <a:spcPts val="1300"/>
            </a:lnSpc>
            <a:defRPr sz="1000"/>
          </a:pPr>
          <a:r>
            <a:rPr lang="en-US" altLang="ja-JP" sz="1100" b="1" i="0" u="none" strike="noStrike" baseline="0">
              <a:solidFill>
                <a:srgbClr val="000000"/>
              </a:solidFill>
              <a:latin typeface="ＭＳ ゴシック"/>
              <a:ea typeface="ＭＳ ゴシック"/>
            </a:rPr>
            <a:t>268.73</a:t>
          </a:r>
        </a:p>
        <a:p>
          <a:pPr algn="r" rtl="0">
            <a:lnSpc>
              <a:spcPts val="1300"/>
            </a:lnSpc>
            <a:defRPr sz="1000"/>
          </a:pPr>
          <a:r>
            <a:rPr lang="en-US" altLang="ja-JP" sz="1100" b="1" i="0" u="none" strike="noStrike" baseline="0">
              <a:solidFill>
                <a:srgbClr val="000000"/>
              </a:solidFill>
              <a:latin typeface="ＭＳ ゴシック"/>
              <a:ea typeface="ＭＳ ゴシック"/>
            </a:rPr>
            <a:t>9,714,803</a:t>
          </a:r>
        </a:p>
        <a:p>
          <a:pPr algn="r" rtl="0">
            <a:lnSpc>
              <a:spcPts val="1300"/>
            </a:lnSpc>
            <a:defRPr sz="1000"/>
          </a:pPr>
          <a:r>
            <a:rPr lang="en-US" altLang="ja-JP" sz="1100" b="1" i="0" u="none" strike="noStrike" baseline="0">
              <a:solidFill>
                <a:srgbClr val="000000"/>
              </a:solidFill>
              <a:latin typeface="ＭＳ ゴシック"/>
              <a:ea typeface="ＭＳ ゴシック"/>
            </a:rPr>
            <a:t>9,044,029</a:t>
          </a:r>
        </a:p>
        <a:p>
          <a:pPr algn="r" rtl="0">
            <a:lnSpc>
              <a:spcPts val="1300"/>
            </a:lnSpc>
            <a:defRPr sz="1000"/>
          </a:pPr>
          <a:r>
            <a:rPr lang="en-US" altLang="ja-JP" sz="1100" b="1" i="0" u="none" strike="noStrike" baseline="0">
              <a:solidFill>
                <a:srgbClr val="000000"/>
              </a:solidFill>
              <a:latin typeface="ＭＳ ゴシック"/>
              <a:ea typeface="ＭＳ ゴシック"/>
            </a:rPr>
            <a:t>551,701</a:t>
          </a:r>
        </a:p>
        <a:p>
          <a:pPr algn="r" rtl="0">
            <a:lnSpc>
              <a:spcPts val="1300"/>
            </a:lnSpc>
            <a:defRPr sz="1000"/>
          </a:pPr>
          <a:r>
            <a:rPr lang="en-US" altLang="ja-JP" sz="1100" b="1" i="0" u="none" strike="noStrike" baseline="0">
              <a:solidFill>
                <a:srgbClr val="000000"/>
              </a:solidFill>
              <a:latin typeface="ＭＳ ゴシック"/>
              <a:ea typeface="ＭＳ ゴシック"/>
            </a:rPr>
            <a:t>6,122,613</a:t>
          </a:r>
        </a:p>
        <a:p>
          <a:pPr algn="r" rtl="0">
            <a:lnSpc>
              <a:spcPts val="1200"/>
            </a:lnSpc>
            <a:defRPr sz="1000"/>
          </a:pPr>
          <a:r>
            <a:rPr lang="en-US" altLang="ja-JP" sz="1100" b="1" i="0" u="none" strike="noStrike" baseline="0">
              <a:solidFill>
                <a:srgbClr val="000000"/>
              </a:solidFill>
              <a:latin typeface="ＭＳ ゴシック"/>
              <a:ea typeface="ＭＳ ゴシック"/>
            </a:rPr>
            <a:t>12,680,669</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17.2</a:t>
          </a:r>
        </a:p>
        <a:p>
          <a:pPr algn="r" rtl="0">
            <a:lnSpc>
              <a:spcPts val="1200"/>
            </a:lnSpc>
            <a:defRPr sz="1000"/>
          </a:pPr>
          <a:r>
            <a:rPr lang="en-US" altLang="ja-JP" sz="1100" b="1" i="0" u="none" strike="noStrike" baseline="0">
              <a:solidFill>
                <a:srgbClr val="000000"/>
              </a:solidFill>
              <a:latin typeface="ＭＳ ゴシック"/>
              <a:ea typeface="ＭＳ ゴシック"/>
            </a:rPr>
            <a:t>111.8</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073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073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073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073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073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073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073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18/44</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52"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0753"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の減少や全国規模を大きく上回る高齢化率に加え、町内に大企業や中心となる産業がないことから財政基盤は脆弱で財政力指数は全国平均や岡山県平均を大きく下回っている。今後は行政評価システムによる事務事業や補助金の更なる見直し、行政の効率化に努め、財政の健全化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0756"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0758"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0.10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0760"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0762"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0764"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0766"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0768"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770"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88900</xdr:rowOff>
    </xdr:from>
    <xdr:to>
      <xdr:col>7</xdr:col>
      <xdr:colOff>139700</xdr:colOff>
      <xdr:row>44</xdr:row>
      <xdr:rowOff>82550</xdr:rowOff>
    </xdr:to>
    <xdr:sp macro="" textlink="">
      <xdr:nvSpPr>
        <xdr:cNvPr id="10771" name="Line 61"/>
        <xdr:cNvSpPr>
          <a:spLocks noChangeShapeType="1"/>
        </xdr:cNvSpPr>
      </xdr:nvSpPr>
      <xdr:spPr bwMode="auto">
        <a:xfrm flipV="1">
          <a:off x="4540250" y="586740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79375</xdr:rowOff>
    </xdr:from>
    <xdr:to>
      <xdr:col>8</xdr:col>
      <xdr:colOff>282575</xdr:colOff>
      <xdr:row>45</xdr:row>
      <xdr:rowOff>117475</xdr:rowOff>
    </xdr:to>
    <xdr:sp macro="" textlink="">
      <xdr:nvSpPr>
        <xdr:cNvPr id="10302" name="財政力最小値テキスト"/>
        <xdr:cNvSpPr txBox="1">
          <a:spLocks noChangeArrowheads="1"/>
        </xdr:cNvSpPr>
      </xdr:nvSpPr>
      <xdr:spPr bwMode="auto">
        <a:xfrm>
          <a:off x="5038725" y="762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63500</xdr:colOff>
      <xdr:row>44</xdr:row>
      <xdr:rowOff>82550</xdr:rowOff>
    </xdr:from>
    <xdr:to>
      <xdr:col>7</xdr:col>
      <xdr:colOff>222250</xdr:colOff>
      <xdr:row>44</xdr:row>
      <xdr:rowOff>82550</xdr:rowOff>
    </xdr:to>
    <xdr:sp macro="" textlink="">
      <xdr:nvSpPr>
        <xdr:cNvPr id="10773" name="Line 63"/>
        <xdr:cNvSpPr>
          <a:spLocks noChangeShapeType="1"/>
        </xdr:cNvSpPr>
      </xdr:nvSpPr>
      <xdr:spPr bwMode="auto">
        <a:xfrm>
          <a:off x="4464050" y="7346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38100</xdr:rowOff>
    </xdr:from>
    <xdr:to>
      <xdr:col>8</xdr:col>
      <xdr:colOff>282575</xdr:colOff>
      <xdr:row>35</xdr:row>
      <xdr:rowOff>76200</xdr:rowOff>
    </xdr:to>
    <xdr:sp macro="" textlink="">
      <xdr:nvSpPr>
        <xdr:cNvPr id="10304" name="財政力最大値テキスト"/>
        <xdr:cNvSpPr txBox="1">
          <a:spLocks noChangeArrowheads="1"/>
        </xdr:cNvSpPr>
      </xdr:nvSpPr>
      <xdr:spPr bwMode="auto">
        <a:xfrm>
          <a:off x="5038725"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0.52</a:t>
          </a:r>
        </a:p>
      </xdr:txBody>
    </xdr:sp>
    <xdr:clientData/>
  </xdr:twoCellAnchor>
  <xdr:twoCellAnchor>
    <xdr:from>
      <xdr:col>7</xdr:col>
      <xdr:colOff>63500</xdr:colOff>
      <xdr:row>35</xdr:row>
      <xdr:rowOff>88900</xdr:rowOff>
    </xdr:from>
    <xdr:to>
      <xdr:col>7</xdr:col>
      <xdr:colOff>222250</xdr:colOff>
      <xdr:row>35</xdr:row>
      <xdr:rowOff>88900</xdr:rowOff>
    </xdr:to>
    <xdr:sp macro="" textlink="">
      <xdr:nvSpPr>
        <xdr:cNvPr id="10775" name="Line 65"/>
        <xdr:cNvSpPr>
          <a:spLocks noChangeShapeType="1"/>
        </xdr:cNvSpPr>
      </xdr:nvSpPr>
      <xdr:spPr bwMode="auto">
        <a:xfrm>
          <a:off x="4464050" y="586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76200</xdr:rowOff>
    </xdr:from>
    <xdr:to>
      <xdr:col>7</xdr:col>
      <xdr:colOff>139700</xdr:colOff>
      <xdr:row>41</xdr:row>
      <xdr:rowOff>107950</xdr:rowOff>
    </xdr:to>
    <xdr:sp macro="" textlink="">
      <xdr:nvSpPr>
        <xdr:cNvPr id="10776" name="Line 66"/>
        <xdr:cNvSpPr>
          <a:spLocks noChangeShapeType="1"/>
        </xdr:cNvSpPr>
      </xdr:nvSpPr>
      <xdr:spPr bwMode="auto">
        <a:xfrm>
          <a:off x="3771900" y="68453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40</xdr:row>
      <xdr:rowOff>60325</xdr:rowOff>
    </xdr:from>
    <xdr:to>
      <xdr:col>8</xdr:col>
      <xdr:colOff>282575</xdr:colOff>
      <xdr:row>41</xdr:row>
      <xdr:rowOff>98425</xdr:rowOff>
    </xdr:to>
    <xdr:sp macro="" textlink="">
      <xdr:nvSpPr>
        <xdr:cNvPr id="10307" name="財政力平均値テキスト"/>
        <xdr:cNvSpPr txBox="1">
          <a:spLocks noChangeArrowheads="1"/>
        </xdr:cNvSpPr>
      </xdr:nvSpPr>
      <xdr:spPr bwMode="auto">
        <a:xfrm>
          <a:off x="503872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7</xdr:col>
      <xdr:colOff>95250</xdr:colOff>
      <xdr:row>41</xdr:row>
      <xdr:rowOff>25400</xdr:rowOff>
    </xdr:from>
    <xdr:to>
      <xdr:col>7</xdr:col>
      <xdr:colOff>184150</xdr:colOff>
      <xdr:row>41</xdr:row>
      <xdr:rowOff>114300</xdr:rowOff>
    </xdr:to>
    <xdr:sp macro="" textlink="">
      <xdr:nvSpPr>
        <xdr:cNvPr id="10778" name="AutoShape 68"/>
        <xdr:cNvSpPr>
          <a:spLocks noChangeArrowheads="1"/>
        </xdr:cNvSpPr>
      </xdr:nvSpPr>
      <xdr:spPr bwMode="auto">
        <a:xfrm>
          <a:off x="4495800" y="67945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38100</xdr:rowOff>
    </xdr:from>
    <xdr:to>
      <xdr:col>6</xdr:col>
      <xdr:colOff>0</xdr:colOff>
      <xdr:row>41</xdr:row>
      <xdr:rowOff>76200</xdr:rowOff>
    </xdr:to>
    <xdr:sp macro="" textlink="">
      <xdr:nvSpPr>
        <xdr:cNvPr id="10779" name="Line 69"/>
        <xdr:cNvSpPr>
          <a:spLocks noChangeShapeType="1"/>
        </xdr:cNvSpPr>
      </xdr:nvSpPr>
      <xdr:spPr bwMode="auto">
        <a:xfrm>
          <a:off x="2959100" y="68072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25400</xdr:rowOff>
    </xdr:from>
    <xdr:to>
      <xdr:col>6</xdr:col>
      <xdr:colOff>44450</xdr:colOff>
      <xdr:row>41</xdr:row>
      <xdr:rowOff>120650</xdr:rowOff>
    </xdr:to>
    <xdr:sp macro="" textlink="">
      <xdr:nvSpPr>
        <xdr:cNvPr id="10780" name="AutoShape 70"/>
        <xdr:cNvSpPr>
          <a:spLocks noChangeArrowheads="1"/>
        </xdr:cNvSpPr>
      </xdr:nvSpPr>
      <xdr:spPr bwMode="auto">
        <a:xfrm>
          <a:off x="3727450" y="67945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136525</xdr:rowOff>
    </xdr:from>
    <xdr:to>
      <xdr:col>6</xdr:col>
      <xdr:colOff>320705</xdr:colOff>
      <xdr:row>43</xdr:row>
      <xdr:rowOff>3175</xdr:rowOff>
    </xdr:to>
    <xdr:sp macro="" textlink="">
      <xdr:nvSpPr>
        <xdr:cNvPr id="10311" name="Text Box 71"/>
        <xdr:cNvSpPr txBox="1">
          <a:spLocks noChangeArrowheads="1"/>
        </xdr:cNvSpPr>
      </xdr:nvSpPr>
      <xdr:spPr bwMode="auto">
        <a:xfrm>
          <a:off x="3733800"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3</xdr:col>
      <xdr:colOff>254000</xdr:colOff>
      <xdr:row>41</xdr:row>
      <xdr:rowOff>0</xdr:rowOff>
    </xdr:from>
    <xdr:to>
      <xdr:col>4</xdr:col>
      <xdr:colOff>444500</xdr:colOff>
      <xdr:row>41</xdr:row>
      <xdr:rowOff>38100</xdr:rowOff>
    </xdr:to>
    <xdr:sp macro="" textlink="">
      <xdr:nvSpPr>
        <xdr:cNvPr id="10782" name="Line 72"/>
        <xdr:cNvSpPr>
          <a:spLocks noChangeShapeType="1"/>
        </xdr:cNvSpPr>
      </xdr:nvSpPr>
      <xdr:spPr bwMode="auto">
        <a:xfrm>
          <a:off x="2139950" y="67691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40</xdr:row>
      <xdr:rowOff>107950</xdr:rowOff>
    </xdr:from>
    <xdr:to>
      <xdr:col>4</xdr:col>
      <xdr:colOff>488950</xdr:colOff>
      <xdr:row>41</xdr:row>
      <xdr:rowOff>44450</xdr:rowOff>
    </xdr:to>
    <xdr:sp macro="" textlink="">
      <xdr:nvSpPr>
        <xdr:cNvPr id="10783" name="AutoShape 73"/>
        <xdr:cNvSpPr>
          <a:spLocks noChangeArrowheads="1"/>
        </xdr:cNvSpPr>
      </xdr:nvSpPr>
      <xdr:spPr bwMode="auto">
        <a:xfrm>
          <a:off x="2908300" y="671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39</xdr:row>
      <xdr:rowOff>79375</xdr:rowOff>
    </xdr:from>
    <xdr:to>
      <xdr:col>5</xdr:col>
      <xdr:colOff>161925</xdr:colOff>
      <xdr:row>40</xdr:row>
      <xdr:rowOff>117475</xdr:rowOff>
    </xdr:to>
    <xdr:sp macro="" textlink="">
      <xdr:nvSpPr>
        <xdr:cNvPr id="10314" name="Text Box 74"/>
        <xdr:cNvSpPr txBox="1">
          <a:spLocks noChangeArrowheads="1"/>
        </xdr:cNvSpPr>
      </xdr:nvSpPr>
      <xdr:spPr bwMode="auto">
        <a:xfrm>
          <a:off x="284797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0.29</a:t>
          </a:r>
        </a:p>
      </xdr:txBody>
    </xdr:sp>
    <xdr:clientData/>
  </xdr:twoCellAnchor>
  <xdr:twoCellAnchor>
    <xdr:from>
      <xdr:col>2</xdr:col>
      <xdr:colOff>69850</xdr:colOff>
      <xdr:row>41</xdr:row>
      <xdr:rowOff>0</xdr:rowOff>
    </xdr:from>
    <xdr:to>
      <xdr:col>3</xdr:col>
      <xdr:colOff>254000</xdr:colOff>
      <xdr:row>41</xdr:row>
      <xdr:rowOff>0</xdr:rowOff>
    </xdr:to>
    <xdr:sp macro="" textlink="">
      <xdr:nvSpPr>
        <xdr:cNvPr id="10785" name="Line 75"/>
        <xdr:cNvSpPr>
          <a:spLocks noChangeShapeType="1"/>
        </xdr:cNvSpPr>
      </xdr:nvSpPr>
      <xdr:spPr bwMode="auto">
        <a:xfrm>
          <a:off x="1327150" y="6769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40</xdr:row>
      <xdr:rowOff>76200</xdr:rowOff>
    </xdr:from>
    <xdr:to>
      <xdr:col>3</xdr:col>
      <xdr:colOff>304800</xdr:colOff>
      <xdr:row>41</xdr:row>
      <xdr:rowOff>6350</xdr:rowOff>
    </xdr:to>
    <xdr:sp macro="" textlink="">
      <xdr:nvSpPr>
        <xdr:cNvPr id="10786" name="AutoShape 76"/>
        <xdr:cNvSpPr>
          <a:spLocks noChangeArrowheads="1"/>
        </xdr:cNvSpPr>
      </xdr:nvSpPr>
      <xdr:spPr bwMode="auto">
        <a:xfrm>
          <a:off x="2095500" y="6680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39</xdr:row>
      <xdr:rowOff>41275</xdr:rowOff>
    </xdr:from>
    <xdr:to>
      <xdr:col>3</xdr:col>
      <xdr:colOff>600075</xdr:colOff>
      <xdr:row>40</xdr:row>
      <xdr:rowOff>79375</xdr:rowOff>
    </xdr:to>
    <xdr:sp macro="" textlink="">
      <xdr:nvSpPr>
        <xdr:cNvPr id="10317" name="Text Box 77"/>
        <xdr:cNvSpPr txBox="1">
          <a:spLocks noChangeArrowheads="1"/>
        </xdr:cNvSpPr>
      </xdr:nvSpPr>
      <xdr:spPr bwMode="auto">
        <a:xfrm>
          <a:off x="195262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0.30</a:t>
          </a:r>
        </a:p>
      </xdr:txBody>
    </xdr:sp>
    <xdr:clientData/>
  </xdr:twoCellAnchor>
  <xdr:twoCellAnchor>
    <xdr:from>
      <xdr:col>2</xdr:col>
      <xdr:colOff>25400</xdr:colOff>
      <xdr:row>40</xdr:row>
      <xdr:rowOff>38100</xdr:rowOff>
    </xdr:from>
    <xdr:to>
      <xdr:col>2</xdr:col>
      <xdr:colOff>114300</xdr:colOff>
      <xdr:row>40</xdr:row>
      <xdr:rowOff>127000</xdr:rowOff>
    </xdr:to>
    <xdr:sp macro="" textlink="">
      <xdr:nvSpPr>
        <xdr:cNvPr id="10788" name="AutoShape 78"/>
        <xdr:cNvSpPr>
          <a:spLocks noChangeArrowheads="1"/>
        </xdr:cNvSpPr>
      </xdr:nvSpPr>
      <xdr:spPr bwMode="auto">
        <a:xfrm>
          <a:off x="1282700" y="6642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39</xdr:row>
      <xdr:rowOff>0</xdr:rowOff>
    </xdr:from>
    <xdr:to>
      <xdr:col>2</xdr:col>
      <xdr:colOff>419100</xdr:colOff>
      <xdr:row>40</xdr:row>
      <xdr:rowOff>38100</xdr:rowOff>
    </xdr:to>
    <xdr:sp macro="" textlink="">
      <xdr:nvSpPr>
        <xdr:cNvPr id="10319" name="Text Box 79"/>
        <xdr:cNvSpPr txBox="1">
          <a:spLocks noChangeArrowheads="1"/>
        </xdr:cNvSpPr>
      </xdr:nvSpPr>
      <xdr:spPr bwMode="auto">
        <a:xfrm>
          <a:off x="1066800"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0.31</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10795" name="Oval 85"/>
        <xdr:cNvSpPr>
          <a:spLocks noChangeArrowheads="1"/>
        </xdr:cNvSpPr>
      </xdr:nvSpPr>
      <xdr:spPr bwMode="auto">
        <a:xfrm>
          <a:off x="449580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60325</xdr:rowOff>
    </xdr:from>
    <xdr:to>
      <xdr:col>8</xdr:col>
      <xdr:colOff>282575</xdr:colOff>
      <xdr:row>42</xdr:row>
      <xdr:rowOff>98425</xdr:rowOff>
    </xdr:to>
    <xdr:sp macro="" textlink="">
      <xdr:nvSpPr>
        <xdr:cNvPr id="10326" name="財政力該当値テキスト"/>
        <xdr:cNvSpPr txBox="1">
          <a:spLocks noChangeArrowheads="1"/>
        </xdr:cNvSpPr>
      </xdr:nvSpPr>
      <xdr:spPr bwMode="auto">
        <a:xfrm>
          <a:off x="5038725"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5</xdr:col>
      <xdr:colOff>584200</xdr:colOff>
      <xdr:row>41</xdr:row>
      <xdr:rowOff>25400</xdr:rowOff>
    </xdr:from>
    <xdr:to>
      <xdr:col>6</xdr:col>
      <xdr:colOff>44450</xdr:colOff>
      <xdr:row>41</xdr:row>
      <xdr:rowOff>120650</xdr:rowOff>
    </xdr:to>
    <xdr:sp macro="" textlink="">
      <xdr:nvSpPr>
        <xdr:cNvPr id="10797" name="Oval 87"/>
        <xdr:cNvSpPr>
          <a:spLocks noChangeArrowheads="1"/>
        </xdr:cNvSpPr>
      </xdr:nvSpPr>
      <xdr:spPr bwMode="auto">
        <a:xfrm>
          <a:off x="3727450" y="6794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39</xdr:row>
      <xdr:rowOff>155575</xdr:rowOff>
    </xdr:from>
    <xdr:to>
      <xdr:col>6</xdr:col>
      <xdr:colOff>320705</xdr:colOff>
      <xdr:row>41</xdr:row>
      <xdr:rowOff>22225</xdr:rowOff>
    </xdr:to>
    <xdr:sp macro="" textlink="">
      <xdr:nvSpPr>
        <xdr:cNvPr id="10328" name="Text Box 88"/>
        <xdr:cNvSpPr txBox="1">
          <a:spLocks noChangeArrowheads="1"/>
        </xdr:cNvSpPr>
      </xdr:nvSpPr>
      <xdr:spPr bwMode="auto">
        <a:xfrm>
          <a:off x="3733800" y="684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4</xdr:col>
      <xdr:colOff>393700</xdr:colOff>
      <xdr:row>40</xdr:row>
      <xdr:rowOff>146050</xdr:rowOff>
    </xdr:from>
    <xdr:to>
      <xdr:col>4</xdr:col>
      <xdr:colOff>488950</xdr:colOff>
      <xdr:row>41</xdr:row>
      <xdr:rowOff>82550</xdr:rowOff>
    </xdr:to>
    <xdr:sp macro="" textlink="">
      <xdr:nvSpPr>
        <xdr:cNvPr id="10799" name="Oval 89"/>
        <xdr:cNvSpPr>
          <a:spLocks noChangeArrowheads="1"/>
        </xdr:cNvSpPr>
      </xdr:nvSpPr>
      <xdr:spPr bwMode="auto">
        <a:xfrm>
          <a:off x="2908300" y="6750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88900</xdr:rowOff>
    </xdr:from>
    <xdr:to>
      <xdr:col>5</xdr:col>
      <xdr:colOff>161925</xdr:colOff>
      <xdr:row>42</xdr:row>
      <xdr:rowOff>127000</xdr:rowOff>
    </xdr:to>
    <xdr:sp macro="" textlink="">
      <xdr:nvSpPr>
        <xdr:cNvPr id="10330" name="Text Box 90"/>
        <xdr:cNvSpPr txBox="1">
          <a:spLocks noChangeArrowheads="1"/>
        </xdr:cNvSpPr>
      </xdr:nvSpPr>
      <xdr:spPr bwMode="auto">
        <a:xfrm>
          <a:off x="284797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3</xdr:col>
      <xdr:colOff>209550</xdr:colOff>
      <xdr:row>40</xdr:row>
      <xdr:rowOff>107950</xdr:rowOff>
    </xdr:from>
    <xdr:to>
      <xdr:col>3</xdr:col>
      <xdr:colOff>304800</xdr:colOff>
      <xdr:row>41</xdr:row>
      <xdr:rowOff>44450</xdr:rowOff>
    </xdr:to>
    <xdr:sp macro="" textlink="">
      <xdr:nvSpPr>
        <xdr:cNvPr id="10801" name="Oval 91"/>
        <xdr:cNvSpPr>
          <a:spLocks noChangeArrowheads="1"/>
        </xdr:cNvSpPr>
      </xdr:nvSpPr>
      <xdr:spPr bwMode="auto">
        <a:xfrm>
          <a:off x="2095500" y="671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57150</xdr:rowOff>
    </xdr:from>
    <xdr:to>
      <xdr:col>3</xdr:col>
      <xdr:colOff>600075</xdr:colOff>
      <xdr:row>42</xdr:row>
      <xdr:rowOff>88900</xdr:rowOff>
    </xdr:to>
    <xdr:sp macro="" textlink="">
      <xdr:nvSpPr>
        <xdr:cNvPr id="10332" name="Text Box 92"/>
        <xdr:cNvSpPr txBox="1">
          <a:spLocks noChangeArrowheads="1"/>
        </xdr:cNvSpPr>
      </xdr:nvSpPr>
      <xdr:spPr bwMode="auto">
        <a:xfrm>
          <a:off x="1952625"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2</xdr:col>
      <xdr:colOff>25400</xdr:colOff>
      <xdr:row>40</xdr:row>
      <xdr:rowOff>107950</xdr:rowOff>
    </xdr:from>
    <xdr:to>
      <xdr:col>2</xdr:col>
      <xdr:colOff>114300</xdr:colOff>
      <xdr:row>41</xdr:row>
      <xdr:rowOff>44450</xdr:rowOff>
    </xdr:to>
    <xdr:sp macro="" textlink="">
      <xdr:nvSpPr>
        <xdr:cNvPr id="10803" name="Oval 93"/>
        <xdr:cNvSpPr>
          <a:spLocks noChangeArrowheads="1"/>
        </xdr:cNvSpPr>
      </xdr:nvSpPr>
      <xdr:spPr bwMode="auto">
        <a:xfrm>
          <a:off x="1282700" y="6711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57150</xdr:rowOff>
    </xdr:from>
    <xdr:to>
      <xdr:col>2</xdr:col>
      <xdr:colOff>419100</xdr:colOff>
      <xdr:row>42</xdr:row>
      <xdr:rowOff>88900</xdr:rowOff>
    </xdr:to>
    <xdr:sp macro="" textlink="">
      <xdr:nvSpPr>
        <xdr:cNvPr id="10334" name="Text Box 94"/>
        <xdr:cNvSpPr txBox="1">
          <a:spLocks noChangeArrowheads="1"/>
        </xdr:cNvSpPr>
      </xdr:nvSpPr>
      <xdr:spPr bwMode="auto">
        <a:xfrm>
          <a:off x="1066800"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0.29</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31/44</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14"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0815"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定員管理適正化計画の実施などによる人件費の削減、地方債の借入の抑制による公債費の削減等により全国平均や岡山県平均を下回っている。しかし、今後、普通交付税の減額による経常一般財源の減少や扶助費などの増加により経常収支比率は上昇すると見込まれることから、物件費、補助費等の削減に努める。</a:t>
          </a: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0819"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0821"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0823"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0825"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0827"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0829"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0831"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833"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58</xdr:row>
      <xdr:rowOff>19050</xdr:rowOff>
    </xdr:from>
    <xdr:to>
      <xdr:col>7</xdr:col>
      <xdr:colOff>139700</xdr:colOff>
      <xdr:row>67</xdr:row>
      <xdr:rowOff>0</xdr:rowOff>
    </xdr:to>
    <xdr:sp macro="" textlink="">
      <xdr:nvSpPr>
        <xdr:cNvPr id="10834" name="Line 124"/>
        <xdr:cNvSpPr>
          <a:spLocks noChangeShapeType="1"/>
        </xdr:cNvSpPr>
      </xdr:nvSpPr>
      <xdr:spPr bwMode="auto">
        <a:xfrm flipV="1">
          <a:off x="4540250" y="95948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0</xdr:rowOff>
    </xdr:from>
    <xdr:to>
      <xdr:col>8</xdr:col>
      <xdr:colOff>282575</xdr:colOff>
      <xdr:row>68</xdr:row>
      <xdr:rowOff>38100</xdr:rowOff>
    </xdr:to>
    <xdr:sp macro="" textlink="">
      <xdr:nvSpPr>
        <xdr:cNvPr id="10365" name="財政構造の弾力性最小値テキスト"/>
        <xdr:cNvSpPr txBox="1">
          <a:spLocks noChangeArrowheads="1"/>
        </xdr:cNvSpPr>
      </xdr:nvSpPr>
      <xdr:spPr bwMode="auto">
        <a:xfrm>
          <a:off x="5038725" y="1148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93.6</a:t>
          </a:r>
        </a:p>
      </xdr:txBody>
    </xdr:sp>
    <xdr:clientData/>
  </xdr:twoCellAnchor>
  <xdr:twoCellAnchor>
    <xdr:from>
      <xdr:col>7</xdr:col>
      <xdr:colOff>63500</xdr:colOff>
      <xdr:row>67</xdr:row>
      <xdr:rowOff>0</xdr:rowOff>
    </xdr:from>
    <xdr:to>
      <xdr:col>7</xdr:col>
      <xdr:colOff>222250</xdr:colOff>
      <xdr:row>67</xdr:row>
      <xdr:rowOff>0</xdr:rowOff>
    </xdr:to>
    <xdr:sp macro="" textlink="">
      <xdr:nvSpPr>
        <xdr:cNvPr id="10836" name="Line 126"/>
        <xdr:cNvSpPr>
          <a:spLocks noChangeShapeType="1"/>
        </xdr:cNvSpPr>
      </xdr:nvSpPr>
      <xdr:spPr bwMode="auto">
        <a:xfrm>
          <a:off x="4464050" y="11061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127000</xdr:rowOff>
    </xdr:from>
    <xdr:to>
      <xdr:col>8</xdr:col>
      <xdr:colOff>282575</xdr:colOff>
      <xdr:row>58</xdr:row>
      <xdr:rowOff>0</xdr:rowOff>
    </xdr:to>
    <xdr:sp macro="" textlink="">
      <xdr:nvSpPr>
        <xdr:cNvPr id="10367" name="財政構造の弾力性最大値テキスト"/>
        <xdr:cNvSpPr txBox="1">
          <a:spLocks noChangeArrowheads="1"/>
        </xdr:cNvSpPr>
      </xdr:nvSpPr>
      <xdr:spPr bwMode="auto">
        <a:xfrm>
          <a:off x="503872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74.6</a:t>
          </a:r>
        </a:p>
      </xdr:txBody>
    </xdr:sp>
    <xdr:clientData/>
  </xdr:twoCellAnchor>
  <xdr:twoCellAnchor>
    <xdr:from>
      <xdr:col>7</xdr:col>
      <xdr:colOff>63500</xdr:colOff>
      <xdr:row>58</xdr:row>
      <xdr:rowOff>19050</xdr:rowOff>
    </xdr:from>
    <xdr:to>
      <xdr:col>7</xdr:col>
      <xdr:colOff>222250</xdr:colOff>
      <xdr:row>58</xdr:row>
      <xdr:rowOff>19050</xdr:rowOff>
    </xdr:to>
    <xdr:sp macro="" textlink="">
      <xdr:nvSpPr>
        <xdr:cNvPr id="10838" name="Line 128"/>
        <xdr:cNvSpPr>
          <a:spLocks noChangeShapeType="1"/>
        </xdr:cNvSpPr>
      </xdr:nvSpPr>
      <xdr:spPr bwMode="auto">
        <a:xfrm>
          <a:off x="4464050" y="9594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7</xdr:col>
      <xdr:colOff>139700</xdr:colOff>
      <xdr:row>63</xdr:row>
      <xdr:rowOff>139700</xdr:rowOff>
    </xdr:to>
    <xdr:sp macro="" textlink="">
      <xdr:nvSpPr>
        <xdr:cNvPr id="10839" name="Line 129"/>
        <xdr:cNvSpPr>
          <a:spLocks noChangeShapeType="1"/>
        </xdr:cNvSpPr>
      </xdr:nvSpPr>
      <xdr:spPr bwMode="auto">
        <a:xfrm>
          <a:off x="3771900" y="10401300"/>
          <a:ext cx="7683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19050</xdr:rowOff>
    </xdr:from>
    <xdr:to>
      <xdr:col>8</xdr:col>
      <xdr:colOff>282575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7</xdr:col>
      <xdr:colOff>95250</xdr:colOff>
      <xdr:row>62</xdr:row>
      <xdr:rowOff>139700</xdr:rowOff>
    </xdr:from>
    <xdr:to>
      <xdr:col>7</xdr:col>
      <xdr:colOff>184150</xdr:colOff>
      <xdr:row>63</xdr:row>
      <xdr:rowOff>76200</xdr:rowOff>
    </xdr:to>
    <xdr:sp macro="" textlink="">
      <xdr:nvSpPr>
        <xdr:cNvPr id="10841" name="AutoShape 131"/>
        <xdr:cNvSpPr>
          <a:spLocks noChangeArrowheads="1"/>
        </xdr:cNvSpPr>
      </xdr:nvSpPr>
      <xdr:spPr bwMode="auto">
        <a:xfrm>
          <a:off x="4495800" y="103759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63</xdr:row>
      <xdr:rowOff>0</xdr:rowOff>
    </xdr:from>
    <xdr:to>
      <xdr:col>6</xdr:col>
      <xdr:colOff>0</xdr:colOff>
      <xdr:row>64</xdr:row>
      <xdr:rowOff>107950</xdr:rowOff>
    </xdr:to>
    <xdr:sp macro="" textlink="">
      <xdr:nvSpPr>
        <xdr:cNvPr id="10842" name="Line 132"/>
        <xdr:cNvSpPr>
          <a:spLocks noChangeShapeType="1"/>
        </xdr:cNvSpPr>
      </xdr:nvSpPr>
      <xdr:spPr bwMode="auto">
        <a:xfrm flipV="1">
          <a:off x="2959100" y="10401300"/>
          <a:ext cx="812800" cy="273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88900</xdr:rowOff>
    </xdr:from>
    <xdr:to>
      <xdr:col>6</xdr:col>
      <xdr:colOff>44450</xdr:colOff>
      <xdr:row>62</xdr:row>
      <xdr:rowOff>19050</xdr:rowOff>
    </xdr:to>
    <xdr:sp macro="" textlink="">
      <xdr:nvSpPr>
        <xdr:cNvPr id="10843" name="AutoShape 133"/>
        <xdr:cNvSpPr>
          <a:spLocks noChangeArrowheads="1"/>
        </xdr:cNvSpPr>
      </xdr:nvSpPr>
      <xdr:spPr bwMode="auto">
        <a:xfrm>
          <a:off x="3727450" y="10160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60</xdr:row>
      <xdr:rowOff>57150</xdr:rowOff>
    </xdr:from>
    <xdr:to>
      <xdr:col>6</xdr:col>
      <xdr:colOff>320705</xdr:colOff>
      <xdr:row>61</xdr:row>
      <xdr:rowOff>88900</xdr:rowOff>
    </xdr:to>
    <xdr:sp macro="" textlink="">
      <xdr:nvSpPr>
        <xdr:cNvPr id="10374" name="Text Box 134"/>
        <xdr:cNvSpPr txBox="1">
          <a:spLocks noChangeArrowheads="1"/>
        </xdr:cNvSpPr>
      </xdr:nvSpPr>
      <xdr:spPr bwMode="auto">
        <a:xfrm>
          <a:off x="3733800" y="1034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3</xdr:col>
      <xdr:colOff>254000</xdr:colOff>
      <xdr:row>64</xdr:row>
      <xdr:rowOff>107950</xdr:rowOff>
    </xdr:from>
    <xdr:to>
      <xdr:col>4</xdr:col>
      <xdr:colOff>444500</xdr:colOff>
      <xdr:row>66</xdr:row>
      <xdr:rowOff>25400</xdr:rowOff>
    </xdr:to>
    <xdr:sp macro="" textlink="">
      <xdr:nvSpPr>
        <xdr:cNvPr id="10845" name="Line 135"/>
        <xdr:cNvSpPr>
          <a:spLocks noChangeShapeType="1"/>
        </xdr:cNvSpPr>
      </xdr:nvSpPr>
      <xdr:spPr bwMode="auto">
        <a:xfrm flipV="1">
          <a:off x="2139950" y="10674350"/>
          <a:ext cx="8191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101600</xdr:rowOff>
    </xdr:from>
    <xdr:to>
      <xdr:col>4</xdr:col>
      <xdr:colOff>488950</xdr:colOff>
      <xdr:row>64</xdr:row>
      <xdr:rowOff>38100</xdr:rowOff>
    </xdr:to>
    <xdr:sp macro="" textlink="">
      <xdr:nvSpPr>
        <xdr:cNvPr id="10846" name="AutoShape 136"/>
        <xdr:cNvSpPr>
          <a:spLocks noChangeArrowheads="1"/>
        </xdr:cNvSpPr>
      </xdr:nvSpPr>
      <xdr:spPr bwMode="auto">
        <a:xfrm>
          <a:off x="2908300" y="10502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76200</xdr:rowOff>
    </xdr:from>
    <xdr:to>
      <xdr:col>5</xdr:col>
      <xdr:colOff>161925</xdr:colOff>
      <xdr:row>63</xdr:row>
      <xdr:rowOff>107950</xdr:rowOff>
    </xdr:to>
    <xdr:sp macro="" textlink="">
      <xdr:nvSpPr>
        <xdr:cNvPr id="10377" name="Text Box 137"/>
        <xdr:cNvSpPr txBox="1">
          <a:spLocks noChangeArrowheads="1"/>
        </xdr:cNvSpPr>
      </xdr:nvSpPr>
      <xdr:spPr bwMode="auto">
        <a:xfrm>
          <a:off x="284797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2</xdr:col>
      <xdr:colOff>69850</xdr:colOff>
      <xdr:row>66</xdr:row>
      <xdr:rowOff>25400</xdr:rowOff>
    </xdr:from>
    <xdr:to>
      <xdr:col>3</xdr:col>
      <xdr:colOff>254000</xdr:colOff>
      <xdr:row>66</xdr:row>
      <xdr:rowOff>120650</xdr:rowOff>
    </xdr:to>
    <xdr:sp macro="" textlink="">
      <xdr:nvSpPr>
        <xdr:cNvPr id="10848" name="Line 138"/>
        <xdr:cNvSpPr>
          <a:spLocks noChangeShapeType="1"/>
        </xdr:cNvSpPr>
      </xdr:nvSpPr>
      <xdr:spPr bwMode="auto">
        <a:xfrm flipV="1">
          <a:off x="1327150" y="109220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64</xdr:row>
      <xdr:rowOff>139700</xdr:rowOff>
    </xdr:from>
    <xdr:to>
      <xdr:col>3</xdr:col>
      <xdr:colOff>304800</xdr:colOff>
      <xdr:row>65</xdr:row>
      <xdr:rowOff>76200</xdr:rowOff>
    </xdr:to>
    <xdr:sp macro="" textlink="">
      <xdr:nvSpPr>
        <xdr:cNvPr id="10849" name="AutoShape 139"/>
        <xdr:cNvSpPr>
          <a:spLocks noChangeArrowheads="1"/>
        </xdr:cNvSpPr>
      </xdr:nvSpPr>
      <xdr:spPr bwMode="auto">
        <a:xfrm>
          <a:off x="2095500" y="1070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63</xdr:row>
      <xdr:rowOff>107950</xdr:rowOff>
    </xdr:from>
    <xdr:to>
      <xdr:col>3</xdr:col>
      <xdr:colOff>600075</xdr:colOff>
      <xdr:row>64</xdr:row>
      <xdr:rowOff>146050</xdr:rowOff>
    </xdr:to>
    <xdr:sp macro="" textlink="">
      <xdr:nvSpPr>
        <xdr:cNvPr id="10380" name="Text Box 140"/>
        <xdr:cNvSpPr txBox="1">
          <a:spLocks noChangeArrowheads="1"/>
        </xdr:cNvSpPr>
      </xdr:nvSpPr>
      <xdr:spPr bwMode="auto">
        <a:xfrm>
          <a:off x="195262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2</xdr:col>
      <xdr:colOff>25400</xdr:colOff>
      <xdr:row>65</xdr:row>
      <xdr:rowOff>44450</xdr:rowOff>
    </xdr:from>
    <xdr:to>
      <xdr:col>2</xdr:col>
      <xdr:colOff>114300</xdr:colOff>
      <xdr:row>65</xdr:row>
      <xdr:rowOff>146050</xdr:rowOff>
    </xdr:to>
    <xdr:sp macro="" textlink="">
      <xdr:nvSpPr>
        <xdr:cNvPr id="10851" name="AutoShape 141"/>
        <xdr:cNvSpPr>
          <a:spLocks noChangeArrowheads="1"/>
        </xdr:cNvSpPr>
      </xdr:nvSpPr>
      <xdr:spPr bwMode="auto">
        <a:xfrm>
          <a:off x="1282700" y="10775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19050</xdr:rowOff>
    </xdr:from>
    <xdr:to>
      <xdr:col>2</xdr:col>
      <xdr:colOff>419100</xdr:colOff>
      <xdr:row>65</xdr:row>
      <xdr:rowOff>57150</xdr:rowOff>
    </xdr:to>
    <xdr:sp macro="" textlink="">
      <xdr:nvSpPr>
        <xdr:cNvPr id="10382" name="Text Box 142"/>
        <xdr:cNvSpPr txBox="1">
          <a:spLocks noChangeArrowheads="1"/>
        </xdr:cNvSpPr>
      </xdr:nvSpPr>
      <xdr:spPr bwMode="auto">
        <a:xfrm>
          <a:off x="1066800" y="1099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63</xdr:row>
      <xdr:rowOff>82550</xdr:rowOff>
    </xdr:from>
    <xdr:to>
      <xdr:col>7</xdr:col>
      <xdr:colOff>184150</xdr:colOff>
      <xdr:row>64</xdr:row>
      <xdr:rowOff>19050</xdr:rowOff>
    </xdr:to>
    <xdr:sp macro="" textlink="">
      <xdr:nvSpPr>
        <xdr:cNvPr id="10858" name="Oval 148"/>
        <xdr:cNvSpPr>
          <a:spLocks noChangeArrowheads="1"/>
        </xdr:cNvSpPr>
      </xdr:nvSpPr>
      <xdr:spPr bwMode="auto">
        <a:xfrm>
          <a:off x="4495800" y="10483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79375</xdr:rowOff>
    </xdr:from>
    <xdr:to>
      <xdr:col>8</xdr:col>
      <xdr:colOff>282575</xdr:colOff>
      <xdr:row>64</xdr:row>
      <xdr:rowOff>117475</xdr:rowOff>
    </xdr:to>
    <xdr:sp macro="" textlink="">
      <xdr:nvSpPr>
        <xdr:cNvPr id="10389" name="財政構造の弾力性該当値テキスト"/>
        <xdr:cNvSpPr txBox="1">
          <a:spLocks noChangeArrowheads="1"/>
        </xdr:cNvSpPr>
      </xdr:nvSpPr>
      <xdr:spPr bwMode="auto">
        <a:xfrm>
          <a:off x="5038725" y="10887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86.8</a:t>
          </a:r>
        </a:p>
      </xdr:txBody>
    </xdr:sp>
    <xdr:clientData/>
  </xdr:twoCellAnchor>
  <xdr:twoCellAnchor>
    <xdr:from>
      <xdr:col>5</xdr:col>
      <xdr:colOff>584200</xdr:colOff>
      <xdr:row>62</xdr:row>
      <xdr:rowOff>120650</xdr:rowOff>
    </xdr:from>
    <xdr:to>
      <xdr:col>6</xdr:col>
      <xdr:colOff>44450</xdr:colOff>
      <xdr:row>63</xdr:row>
      <xdr:rowOff>57150</xdr:rowOff>
    </xdr:to>
    <xdr:sp macro="" textlink="">
      <xdr:nvSpPr>
        <xdr:cNvPr id="10860" name="Oval 150"/>
        <xdr:cNvSpPr>
          <a:spLocks noChangeArrowheads="1"/>
        </xdr:cNvSpPr>
      </xdr:nvSpPr>
      <xdr:spPr bwMode="auto">
        <a:xfrm>
          <a:off x="3727450" y="1035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60325</xdr:rowOff>
    </xdr:from>
    <xdr:to>
      <xdr:col>6</xdr:col>
      <xdr:colOff>320705</xdr:colOff>
      <xdr:row>64</xdr:row>
      <xdr:rowOff>98425</xdr:rowOff>
    </xdr:to>
    <xdr:sp macro="" textlink="">
      <xdr:nvSpPr>
        <xdr:cNvPr id="10391" name="Text Box 151"/>
        <xdr:cNvSpPr txBox="1">
          <a:spLocks noChangeArrowheads="1"/>
        </xdr:cNvSpPr>
      </xdr:nvSpPr>
      <xdr:spPr bwMode="auto">
        <a:xfrm>
          <a:off x="3733800" y="1086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85.1</a:t>
          </a:r>
        </a:p>
      </xdr:txBody>
    </xdr:sp>
    <xdr:clientData/>
  </xdr:twoCellAnchor>
  <xdr:twoCellAnchor>
    <xdr:from>
      <xdr:col>4</xdr:col>
      <xdr:colOff>393700</xdr:colOff>
      <xdr:row>64</xdr:row>
      <xdr:rowOff>57150</xdr:rowOff>
    </xdr:from>
    <xdr:to>
      <xdr:col>4</xdr:col>
      <xdr:colOff>488950</xdr:colOff>
      <xdr:row>64</xdr:row>
      <xdr:rowOff>158750</xdr:rowOff>
    </xdr:to>
    <xdr:sp macro="" textlink="">
      <xdr:nvSpPr>
        <xdr:cNvPr id="10862" name="Oval 152"/>
        <xdr:cNvSpPr>
          <a:spLocks noChangeArrowheads="1"/>
        </xdr:cNvSpPr>
      </xdr:nvSpPr>
      <xdr:spPr bwMode="auto">
        <a:xfrm>
          <a:off x="2908300" y="1062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65</xdr:row>
      <xdr:rowOff>0</xdr:rowOff>
    </xdr:from>
    <xdr:to>
      <xdr:col>5</xdr:col>
      <xdr:colOff>161925</xdr:colOff>
      <xdr:row>66</xdr:row>
      <xdr:rowOff>38100</xdr:rowOff>
    </xdr:to>
    <xdr:sp macro="" textlink="">
      <xdr:nvSpPr>
        <xdr:cNvPr id="10393" name="Text Box 153"/>
        <xdr:cNvSpPr txBox="1">
          <a:spLocks noChangeArrowheads="1"/>
        </xdr:cNvSpPr>
      </xdr:nvSpPr>
      <xdr:spPr bwMode="auto">
        <a:xfrm>
          <a:off x="284797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88.6</a:t>
          </a:r>
        </a:p>
      </xdr:txBody>
    </xdr:sp>
    <xdr:clientData/>
  </xdr:twoCellAnchor>
  <xdr:twoCellAnchor>
    <xdr:from>
      <xdr:col>3</xdr:col>
      <xdr:colOff>209550</xdr:colOff>
      <xdr:row>65</xdr:row>
      <xdr:rowOff>139700</xdr:rowOff>
    </xdr:from>
    <xdr:to>
      <xdr:col>3</xdr:col>
      <xdr:colOff>304800</xdr:colOff>
      <xdr:row>66</xdr:row>
      <xdr:rowOff>76200</xdr:rowOff>
    </xdr:to>
    <xdr:sp macro="" textlink="">
      <xdr:nvSpPr>
        <xdr:cNvPr id="10864" name="Oval 154"/>
        <xdr:cNvSpPr>
          <a:spLocks noChangeArrowheads="1"/>
        </xdr:cNvSpPr>
      </xdr:nvSpPr>
      <xdr:spPr bwMode="auto">
        <a:xfrm>
          <a:off x="2095500" y="1087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66</xdr:row>
      <xdr:rowOff>79375</xdr:rowOff>
    </xdr:from>
    <xdr:to>
      <xdr:col>3</xdr:col>
      <xdr:colOff>600075</xdr:colOff>
      <xdr:row>67</xdr:row>
      <xdr:rowOff>117475</xdr:rowOff>
    </xdr:to>
    <xdr:sp macro="" textlink="">
      <xdr:nvSpPr>
        <xdr:cNvPr id="10395" name="Text Box 155"/>
        <xdr:cNvSpPr txBox="1">
          <a:spLocks noChangeArrowheads="1"/>
        </xdr:cNvSpPr>
      </xdr:nvSpPr>
      <xdr:spPr bwMode="auto">
        <a:xfrm>
          <a:off x="1952625" y="1140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2</xdr:col>
      <xdr:colOff>25400</xdr:colOff>
      <xdr:row>66</xdr:row>
      <xdr:rowOff>76200</xdr:rowOff>
    </xdr:from>
    <xdr:to>
      <xdr:col>2</xdr:col>
      <xdr:colOff>114300</xdr:colOff>
      <xdr:row>67</xdr:row>
      <xdr:rowOff>0</xdr:rowOff>
    </xdr:to>
    <xdr:sp macro="" textlink="">
      <xdr:nvSpPr>
        <xdr:cNvPr id="10866" name="Oval 156"/>
        <xdr:cNvSpPr>
          <a:spLocks noChangeArrowheads="1"/>
        </xdr:cNvSpPr>
      </xdr:nvSpPr>
      <xdr:spPr bwMode="auto">
        <a:xfrm>
          <a:off x="1282700" y="10972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67</xdr:row>
      <xdr:rowOff>19050</xdr:rowOff>
    </xdr:from>
    <xdr:to>
      <xdr:col>2</xdr:col>
      <xdr:colOff>419100</xdr:colOff>
      <xdr:row>68</xdr:row>
      <xdr:rowOff>57150</xdr:rowOff>
    </xdr:to>
    <xdr:sp macro="" textlink="">
      <xdr:nvSpPr>
        <xdr:cNvPr id="10397" name="Text Box 157"/>
        <xdr:cNvSpPr txBox="1">
          <a:spLocks noChangeArrowheads="1"/>
        </xdr:cNvSpPr>
      </xdr:nvSpPr>
      <xdr:spPr bwMode="auto">
        <a:xfrm>
          <a:off x="1066800" y="1150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[208,266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33/44</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77"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878"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１人当たりの人件費・物件費等の状況は類似団体を大きく上回っている。これは、町域が広く集落が点在しているため、小・中学校、幼稚園、保育園、支所・出張所などが人口の割に多く、各施設に職員を配置せざるを得ないためである。現在、中学校の統合を進めており、中学校に係る人件費や物件費等が平成２６年度から削減できるものと思われる。また、他の施設等についても効率的な運営を検討する。</a:t>
          </a: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882"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10884" name="Line 174"/>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10886" name="Line 176"/>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10888" name="Line 178"/>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19" name="Text Box 179"/>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10890" name="Line 180"/>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1" name="Text Box 181"/>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10892" name="Line 182"/>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3" name="Text Box 183"/>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894"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896"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139700</xdr:rowOff>
    </xdr:from>
    <xdr:to>
      <xdr:col>7</xdr:col>
      <xdr:colOff>139700</xdr:colOff>
      <xdr:row>89</xdr:row>
      <xdr:rowOff>19050</xdr:rowOff>
    </xdr:to>
    <xdr:sp macro="" textlink="">
      <xdr:nvSpPr>
        <xdr:cNvPr id="10897" name="Line 187"/>
        <xdr:cNvSpPr>
          <a:spLocks noChangeShapeType="1"/>
        </xdr:cNvSpPr>
      </xdr:nvSpPr>
      <xdr:spPr bwMode="auto">
        <a:xfrm flipV="1">
          <a:off x="4540250" y="133477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19050</xdr:rowOff>
    </xdr:from>
    <xdr:to>
      <xdr:col>8</xdr:col>
      <xdr:colOff>282575</xdr:colOff>
      <xdr:row>90</xdr:row>
      <xdr:rowOff>57150</xdr:rowOff>
    </xdr:to>
    <xdr:sp macro="" textlink="">
      <xdr:nvSpPr>
        <xdr:cNvPr id="10428" name="人件費・物件費等の状況最小値テキスト"/>
        <xdr:cNvSpPr txBox="1">
          <a:spLocks noChangeArrowheads="1"/>
        </xdr:cNvSpPr>
      </xdr:nvSpPr>
      <xdr:spPr bwMode="auto">
        <a:xfrm>
          <a:off x="5038725" y="1527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283,124</a:t>
          </a:r>
        </a:p>
      </xdr:txBody>
    </xdr:sp>
    <xdr:clientData/>
  </xdr:twoCellAnchor>
  <xdr:twoCellAnchor>
    <xdr:from>
      <xdr:col>7</xdr:col>
      <xdr:colOff>63500</xdr:colOff>
      <xdr:row>89</xdr:row>
      <xdr:rowOff>19050</xdr:rowOff>
    </xdr:from>
    <xdr:to>
      <xdr:col>7</xdr:col>
      <xdr:colOff>222250</xdr:colOff>
      <xdr:row>89</xdr:row>
      <xdr:rowOff>19050</xdr:rowOff>
    </xdr:to>
    <xdr:sp macro="" textlink="">
      <xdr:nvSpPr>
        <xdr:cNvPr id="10899" name="Line 189"/>
        <xdr:cNvSpPr>
          <a:spLocks noChangeShapeType="1"/>
        </xdr:cNvSpPr>
      </xdr:nvSpPr>
      <xdr:spPr bwMode="auto">
        <a:xfrm>
          <a:off x="4464050" y="14712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79375</xdr:rowOff>
    </xdr:from>
    <xdr:to>
      <xdr:col>8</xdr:col>
      <xdr:colOff>282575</xdr:colOff>
      <xdr:row>80</xdr:row>
      <xdr:rowOff>117475</xdr:rowOff>
    </xdr:to>
    <xdr:sp macro="" textlink="">
      <xdr:nvSpPr>
        <xdr:cNvPr id="10430" name="人件費・物件費等の状況最大値テキスト"/>
        <xdr:cNvSpPr txBox="1">
          <a:spLocks noChangeArrowheads="1"/>
        </xdr:cNvSpPr>
      </xdr:nvSpPr>
      <xdr:spPr bwMode="auto">
        <a:xfrm>
          <a:off x="5038725"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107,222</a:t>
          </a:r>
        </a:p>
      </xdr:txBody>
    </xdr:sp>
    <xdr:clientData/>
  </xdr:twoCellAnchor>
  <xdr:twoCellAnchor>
    <xdr:from>
      <xdr:col>7</xdr:col>
      <xdr:colOff>63500</xdr:colOff>
      <xdr:row>80</xdr:row>
      <xdr:rowOff>139700</xdr:rowOff>
    </xdr:from>
    <xdr:to>
      <xdr:col>7</xdr:col>
      <xdr:colOff>222250</xdr:colOff>
      <xdr:row>80</xdr:row>
      <xdr:rowOff>139700</xdr:rowOff>
    </xdr:to>
    <xdr:sp macro="" textlink="">
      <xdr:nvSpPr>
        <xdr:cNvPr id="10901" name="Line 191"/>
        <xdr:cNvSpPr>
          <a:spLocks noChangeShapeType="1"/>
        </xdr:cNvSpPr>
      </xdr:nvSpPr>
      <xdr:spPr bwMode="auto">
        <a:xfrm>
          <a:off x="4464050" y="13347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0</xdr:rowOff>
    </xdr:from>
    <xdr:to>
      <xdr:col>7</xdr:col>
      <xdr:colOff>139700</xdr:colOff>
      <xdr:row>85</xdr:row>
      <xdr:rowOff>88900</xdr:rowOff>
    </xdr:to>
    <xdr:sp macro="" textlink="">
      <xdr:nvSpPr>
        <xdr:cNvPr id="10902" name="Line 192"/>
        <xdr:cNvSpPr>
          <a:spLocks noChangeShapeType="1"/>
        </xdr:cNvSpPr>
      </xdr:nvSpPr>
      <xdr:spPr bwMode="auto">
        <a:xfrm>
          <a:off x="3771900" y="140335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83</xdr:row>
      <xdr:rowOff>57150</xdr:rowOff>
    </xdr:from>
    <xdr:to>
      <xdr:col>8</xdr:col>
      <xdr:colOff>282575</xdr:colOff>
      <xdr:row>84</xdr:row>
      <xdr:rowOff>88900</xdr:rowOff>
    </xdr:to>
    <xdr:sp macro="" textlink="">
      <xdr:nvSpPr>
        <xdr:cNvPr id="10433" name="人件費・物件費等の状況平均値テキスト"/>
        <xdr:cNvSpPr txBox="1">
          <a:spLocks noChangeArrowheads="1"/>
        </xdr:cNvSpPr>
      </xdr:nvSpPr>
      <xdr:spPr bwMode="auto">
        <a:xfrm>
          <a:off x="5038725" y="1428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182,792</a:t>
          </a:r>
        </a:p>
      </xdr:txBody>
    </xdr:sp>
    <xdr:clientData/>
  </xdr:twoCellAnchor>
  <xdr:twoCellAnchor>
    <xdr:from>
      <xdr:col>7</xdr:col>
      <xdr:colOff>95250</xdr:colOff>
      <xdr:row>84</xdr:row>
      <xdr:rowOff>6350</xdr:rowOff>
    </xdr:from>
    <xdr:to>
      <xdr:col>7</xdr:col>
      <xdr:colOff>184150</xdr:colOff>
      <xdr:row>84</xdr:row>
      <xdr:rowOff>107950</xdr:rowOff>
    </xdr:to>
    <xdr:sp macro="" textlink="">
      <xdr:nvSpPr>
        <xdr:cNvPr id="10904" name="AutoShape 194"/>
        <xdr:cNvSpPr>
          <a:spLocks noChangeArrowheads="1"/>
        </xdr:cNvSpPr>
      </xdr:nvSpPr>
      <xdr:spPr bwMode="auto">
        <a:xfrm>
          <a:off x="4495800" y="138747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85</xdr:row>
      <xdr:rowOff>0</xdr:rowOff>
    </xdr:from>
    <xdr:to>
      <xdr:col>6</xdr:col>
      <xdr:colOff>0</xdr:colOff>
      <xdr:row>85</xdr:row>
      <xdr:rowOff>44450</xdr:rowOff>
    </xdr:to>
    <xdr:sp macro="" textlink="">
      <xdr:nvSpPr>
        <xdr:cNvPr id="10905" name="Line 195"/>
        <xdr:cNvSpPr>
          <a:spLocks noChangeShapeType="1"/>
        </xdr:cNvSpPr>
      </xdr:nvSpPr>
      <xdr:spPr bwMode="auto">
        <a:xfrm flipV="1">
          <a:off x="2959100" y="140335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139700</xdr:rowOff>
    </xdr:from>
    <xdr:to>
      <xdr:col>6</xdr:col>
      <xdr:colOff>44450</xdr:colOff>
      <xdr:row>84</xdr:row>
      <xdr:rowOff>76200</xdr:rowOff>
    </xdr:to>
    <xdr:sp macro="" textlink="">
      <xdr:nvSpPr>
        <xdr:cNvPr id="10906" name="AutoShape 196"/>
        <xdr:cNvSpPr>
          <a:spLocks noChangeArrowheads="1"/>
        </xdr:cNvSpPr>
      </xdr:nvSpPr>
      <xdr:spPr bwMode="auto">
        <a:xfrm>
          <a:off x="3727450" y="1384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107950</xdr:rowOff>
    </xdr:from>
    <xdr:to>
      <xdr:col>6</xdr:col>
      <xdr:colOff>320705</xdr:colOff>
      <xdr:row>83</xdr:row>
      <xdr:rowOff>146050</xdr:rowOff>
    </xdr:to>
    <xdr:sp macro="" textlink="">
      <xdr:nvSpPr>
        <xdr:cNvPr id="10437" name="Text Box 197"/>
        <xdr:cNvSpPr txBox="1">
          <a:spLocks noChangeArrowheads="1"/>
        </xdr:cNvSpPr>
      </xdr:nvSpPr>
      <xdr:spPr bwMode="auto">
        <a:xfrm>
          <a:off x="3733800"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177,960</a:t>
          </a:r>
        </a:p>
      </xdr:txBody>
    </xdr:sp>
    <xdr:clientData/>
  </xdr:twoCellAnchor>
  <xdr:twoCellAnchor>
    <xdr:from>
      <xdr:col>3</xdr:col>
      <xdr:colOff>254000</xdr:colOff>
      <xdr:row>84</xdr:row>
      <xdr:rowOff>139700</xdr:rowOff>
    </xdr:from>
    <xdr:to>
      <xdr:col>4</xdr:col>
      <xdr:colOff>444500</xdr:colOff>
      <xdr:row>85</xdr:row>
      <xdr:rowOff>44450</xdr:rowOff>
    </xdr:to>
    <xdr:sp macro="" textlink="">
      <xdr:nvSpPr>
        <xdr:cNvPr id="10908" name="Line 198"/>
        <xdr:cNvSpPr>
          <a:spLocks noChangeShapeType="1"/>
        </xdr:cNvSpPr>
      </xdr:nvSpPr>
      <xdr:spPr bwMode="auto">
        <a:xfrm>
          <a:off x="2139950" y="140081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101600</xdr:rowOff>
    </xdr:from>
    <xdr:to>
      <xdr:col>4</xdr:col>
      <xdr:colOff>488950</xdr:colOff>
      <xdr:row>84</xdr:row>
      <xdr:rowOff>25400</xdr:rowOff>
    </xdr:to>
    <xdr:sp macro="" textlink="">
      <xdr:nvSpPr>
        <xdr:cNvPr id="10909" name="AutoShape 199"/>
        <xdr:cNvSpPr>
          <a:spLocks noChangeArrowheads="1"/>
        </xdr:cNvSpPr>
      </xdr:nvSpPr>
      <xdr:spPr bwMode="auto">
        <a:xfrm>
          <a:off x="2908300" y="1380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82</xdr:row>
      <xdr:rowOff>60325</xdr:rowOff>
    </xdr:from>
    <xdr:to>
      <xdr:col>5</xdr:col>
      <xdr:colOff>161925</xdr:colOff>
      <xdr:row>83</xdr:row>
      <xdr:rowOff>98425</xdr:rowOff>
    </xdr:to>
    <xdr:sp macro="" textlink="">
      <xdr:nvSpPr>
        <xdr:cNvPr id="10440" name="Text Box 200"/>
        <xdr:cNvSpPr txBox="1">
          <a:spLocks noChangeArrowheads="1"/>
        </xdr:cNvSpPr>
      </xdr:nvSpPr>
      <xdr:spPr bwMode="auto">
        <a:xfrm>
          <a:off x="2847975"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172,556</a:t>
          </a:r>
        </a:p>
      </xdr:txBody>
    </xdr:sp>
    <xdr:clientData/>
  </xdr:twoCellAnchor>
  <xdr:twoCellAnchor>
    <xdr:from>
      <xdr:col>2</xdr:col>
      <xdr:colOff>69850</xdr:colOff>
      <xdr:row>84</xdr:row>
      <xdr:rowOff>139700</xdr:rowOff>
    </xdr:from>
    <xdr:to>
      <xdr:col>3</xdr:col>
      <xdr:colOff>254000</xdr:colOff>
      <xdr:row>85</xdr:row>
      <xdr:rowOff>0</xdr:rowOff>
    </xdr:to>
    <xdr:sp macro="" textlink="">
      <xdr:nvSpPr>
        <xdr:cNvPr id="10911" name="Line 201"/>
        <xdr:cNvSpPr>
          <a:spLocks noChangeShapeType="1"/>
        </xdr:cNvSpPr>
      </xdr:nvSpPr>
      <xdr:spPr bwMode="auto">
        <a:xfrm flipV="1">
          <a:off x="1327150" y="14008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82</xdr:row>
      <xdr:rowOff>127000</xdr:rowOff>
    </xdr:from>
    <xdr:to>
      <xdr:col>3</xdr:col>
      <xdr:colOff>304800</xdr:colOff>
      <xdr:row>83</xdr:row>
      <xdr:rowOff>63500</xdr:rowOff>
    </xdr:to>
    <xdr:sp macro="" textlink="">
      <xdr:nvSpPr>
        <xdr:cNvPr id="10912" name="AutoShape 202"/>
        <xdr:cNvSpPr>
          <a:spLocks noChangeArrowheads="1"/>
        </xdr:cNvSpPr>
      </xdr:nvSpPr>
      <xdr:spPr bwMode="auto">
        <a:xfrm>
          <a:off x="2095500" y="1366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98425</xdr:rowOff>
    </xdr:from>
    <xdr:to>
      <xdr:col>3</xdr:col>
      <xdr:colOff>600075</xdr:colOff>
      <xdr:row>82</xdr:row>
      <xdr:rowOff>136525</xdr:rowOff>
    </xdr:to>
    <xdr:sp macro="" textlink="">
      <xdr:nvSpPr>
        <xdr:cNvPr id="10443" name="Text Box 203"/>
        <xdr:cNvSpPr txBox="1">
          <a:spLocks noChangeArrowheads="1"/>
        </xdr:cNvSpPr>
      </xdr:nvSpPr>
      <xdr:spPr bwMode="auto">
        <a:xfrm>
          <a:off x="1952625" y="1399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155,067</a:t>
          </a:r>
        </a:p>
      </xdr:txBody>
    </xdr:sp>
    <xdr:clientData/>
  </xdr:twoCellAnchor>
  <xdr:twoCellAnchor>
    <xdr:from>
      <xdr:col>2</xdr:col>
      <xdr:colOff>25400</xdr:colOff>
      <xdr:row>83</xdr:row>
      <xdr:rowOff>0</xdr:rowOff>
    </xdr:from>
    <xdr:to>
      <xdr:col>2</xdr:col>
      <xdr:colOff>114300</xdr:colOff>
      <xdr:row>83</xdr:row>
      <xdr:rowOff>88900</xdr:rowOff>
    </xdr:to>
    <xdr:sp macro="" textlink="">
      <xdr:nvSpPr>
        <xdr:cNvPr id="10914" name="AutoShape 204"/>
        <xdr:cNvSpPr>
          <a:spLocks noChangeArrowheads="1"/>
        </xdr:cNvSpPr>
      </xdr:nvSpPr>
      <xdr:spPr bwMode="auto">
        <a:xfrm>
          <a:off x="1282700" y="13703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127000</xdr:rowOff>
    </xdr:from>
    <xdr:to>
      <xdr:col>2</xdr:col>
      <xdr:colOff>419100</xdr:colOff>
      <xdr:row>83</xdr:row>
      <xdr:rowOff>0</xdr:rowOff>
    </xdr:to>
    <xdr:sp macro="" textlink="">
      <xdr:nvSpPr>
        <xdr:cNvPr id="10445" name="Text Box 205"/>
        <xdr:cNvSpPr txBox="1">
          <a:spLocks noChangeArrowheads="1"/>
        </xdr:cNvSpPr>
      </xdr:nvSpPr>
      <xdr:spPr bwMode="auto">
        <a:xfrm>
          <a:off x="1066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159,496</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85</xdr:row>
      <xdr:rowOff>44450</xdr:rowOff>
    </xdr:from>
    <xdr:to>
      <xdr:col>7</xdr:col>
      <xdr:colOff>184150</xdr:colOff>
      <xdr:row>85</xdr:row>
      <xdr:rowOff>146050</xdr:rowOff>
    </xdr:to>
    <xdr:sp macro="" textlink="">
      <xdr:nvSpPr>
        <xdr:cNvPr id="10921" name="Oval 211"/>
        <xdr:cNvSpPr>
          <a:spLocks noChangeArrowheads="1"/>
        </xdr:cNvSpPr>
      </xdr:nvSpPr>
      <xdr:spPr bwMode="auto">
        <a:xfrm>
          <a:off x="4495800" y="14077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85</xdr:row>
      <xdr:rowOff>41275</xdr:rowOff>
    </xdr:from>
    <xdr:to>
      <xdr:col>8</xdr:col>
      <xdr:colOff>282575</xdr:colOff>
      <xdr:row>86</xdr:row>
      <xdr:rowOff>79375</xdr:rowOff>
    </xdr:to>
    <xdr:sp macro="" textlink="">
      <xdr:nvSpPr>
        <xdr:cNvPr id="10452" name="人件費・物件費等の状況該当値テキスト"/>
        <xdr:cNvSpPr txBox="1">
          <a:spLocks noChangeArrowheads="1"/>
        </xdr:cNvSpPr>
      </xdr:nvSpPr>
      <xdr:spPr bwMode="auto">
        <a:xfrm>
          <a:off x="5038725" y="1462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208,266</a:t>
          </a:r>
        </a:p>
      </xdr:txBody>
    </xdr:sp>
    <xdr:clientData/>
  </xdr:twoCellAnchor>
  <xdr:twoCellAnchor>
    <xdr:from>
      <xdr:col>5</xdr:col>
      <xdr:colOff>584200</xdr:colOff>
      <xdr:row>84</xdr:row>
      <xdr:rowOff>120650</xdr:rowOff>
    </xdr:from>
    <xdr:to>
      <xdr:col>6</xdr:col>
      <xdr:colOff>44450</xdr:colOff>
      <xdr:row>85</xdr:row>
      <xdr:rowOff>44450</xdr:rowOff>
    </xdr:to>
    <xdr:sp macro="" textlink="">
      <xdr:nvSpPr>
        <xdr:cNvPr id="10923" name="Oval 213"/>
        <xdr:cNvSpPr>
          <a:spLocks noChangeArrowheads="1"/>
        </xdr:cNvSpPr>
      </xdr:nvSpPr>
      <xdr:spPr bwMode="auto">
        <a:xfrm>
          <a:off x="3727450" y="13989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85</xdr:row>
      <xdr:rowOff>60325</xdr:rowOff>
    </xdr:from>
    <xdr:to>
      <xdr:col>6</xdr:col>
      <xdr:colOff>320705</xdr:colOff>
      <xdr:row>86</xdr:row>
      <xdr:rowOff>98425</xdr:rowOff>
    </xdr:to>
    <xdr:sp macro="" textlink="">
      <xdr:nvSpPr>
        <xdr:cNvPr id="10454" name="Text Box 214"/>
        <xdr:cNvSpPr txBox="1">
          <a:spLocks noChangeArrowheads="1"/>
        </xdr:cNvSpPr>
      </xdr:nvSpPr>
      <xdr:spPr bwMode="auto">
        <a:xfrm>
          <a:off x="3733800" y="14639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196,197</a:t>
          </a:r>
        </a:p>
      </xdr:txBody>
    </xdr:sp>
    <xdr:clientData/>
  </xdr:twoCellAnchor>
  <xdr:twoCellAnchor>
    <xdr:from>
      <xdr:col>4</xdr:col>
      <xdr:colOff>393700</xdr:colOff>
      <xdr:row>85</xdr:row>
      <xdr:rowOff>0</xdr:rowOff>
    </xdr:from>
    <xdr:to>
      <xdr:col>4</xdr:col>
      <xdr:colOff>488950</xdr:colOff>
      <xdr:row>85</xdr:row>
      <xdr:rowOff>88900</xdr:rowOff>
    </xdr:to>
    <xdr:sp macro="" textlink="">
      <xdr:nvSpPr>
        <xdr:cNvPr id="10925" name="Oval 215"/>
        <xdr:cNvSpPr>
          <a:spLocks noChangeArrowheads="1"/>
        </xdr:cNvSpPr>
      </xdr:nvSpPr>
      <xdr:spPr bwMode="auto">
        <a:xfrm>
          <a:off x="2908300" y="14033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85</xdr:row>
      <xdr:rowOff>107950</xdr:rowOff>
    </xdr:from>
    <xdr:to>
      <xdr:col>5</xdr:col>
      <xdr:colOff>161925</xdr:colOff>
      <xdr:row>86</xdr:row>
      <xdr:rowOff>146050</xdr:rowOff>
    </xdr:to>
    <xdr:sp macro="" textlink="">
      <xdr:nvSpPr>
        <xdr:cNvPr id="10456" name="Text Box 216"/>
        <xdr:cNvSpPr txBox="1">
          <a:spLocks noChangeArrowheads="1"/>
        </xdr:cNvSpPr>
      </xdr:nvSpPr>
      <xdr:spPr bwMode="auto">
        <a:xfrm>
          <a:off x="2847975" y="1468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201,799</a:t>
          </a:r>
        </a:p>
      </xdr:txBody>
    </xdr:sp>
    <xdr:clientData/>
  </xdr:twoCellAnchor>
  <xdr:twoCellAnchor>
    <xdr:from>
      <xdr:col>3</xdr:col>
      <xdr:colOff>209550</xdr:colOff>
      <xdr:row>84</xdr:row>
      <xdr:rowOff>88900</xdr:rowOff>
    </xdr:from>
    <xdr:to>
      <xdr:col>3</xdr:col>
      <xdr:colOff>304800</xdr:colOff>
      <xdr:row>85</xdr:row>
      <xdr:rowOff>25400</xdr:rowOff>
    </xdr:to>
    <xdr:sp macro="" textlink="">
      <xdr:nvSpPr>
        <xdr:cNvPr id="10927" name="Oval 217"/>
        <xdr:cNvSpPr>
          <a:spLocks noChangeArrowheads="1"/>
        </xdr:cNvSpPr>
      </xdr:nvSpPr>
      <xdr:spPr bwMode="auto">
        <a:xfrm>
          <a:off x="2095500" y="1395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85</xdr:row>
      <xdr:rowOff>38100</xdr:rowOff>
    </xdr:from>
    <xdr:to>
      <xdr:col>3</xdr:col>
      <xdr:colOff>600075</xdr:colOff>
      <xdr:row>86</xdr:row>
      <xdr:rowOff>76200</xdr:rowOff>
    </xdr:to>
    <xdr:sp macro="" textlink="">
      <xdr:nvSpPr>
        <xdr:cNvPr id="10458" name="Text Box 218"/>
        <xdr:cNvSpPr txBox="1">
          <a:spLocks noChangeArrowheads="1"/>
        </xdr:cNvSpPr>
      </xdr:nvSpPr>
      <xdr:spPr bwMode="auto">
        <a:xfrm>
          <a:off x="1952625" y="1461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193,028</a:t>
          </a:r>
        </a:p>
      </xdr:txBody>
    </xdr:sp>
    <xdr:clientData/>
  </xdr:twoCellAnchor>
  <xdr:twoCellAnchor>
    <xdr:from>
      <xdr:col>2</xdr:col>
      <xdr:colOff>25400</xdr:colOff>
      <xdr:row>84</xdr:row>
      <xdr:rowOff>120650</xdr:rowOff>
    </xdr:from>
    <xdr:to>
      <xdr:col>2</xdr:col>
      <xdr:colOff>114300</xdr:colOff>
      <xdr:row>85</xdr:row>
      <xdr:rowOff>57150</xdr:rowOff>
    </xdr:to>
    <xdr:sp macro="" textlink="">
      <xdr:nvSpPr>
        <xdr:cNvPr id="10929" name="Oval 219"/>
        <xdr:cNvSpPr>
          <a:spLocks noChangeArrowheads="1"/>
        </xdr:cNvSpPr>
      </xdr:nvSpPr>
      <xdr:spPr bwMode="auto">
        <a:xfrm>
          <a:off x="1282700" y="13989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85</xdr:row>
      <xdr:rowOff>60325</xdr:rowOff>
    </xdr:from>
    <xdr:to>
      <xdr:col>2</xdr:col>
      <xdr:colOff>419100</xdr:colOff>
      <xdr:row>86</xdr:row>
      <xdr:rowOff>98425</xdr:rowOff>
    </xdr:to>
    <xdr:sp macro="" textlink="">
      <xdr:nvSpPr>
        <xdr:cNvPr id="10460" name="Text Box 220"/>
        <xdr:cNvSpPr txBox="1">
          <a:spLocks noChangeArrowheads="1"/>
        </xdr:cNvSpPr>
      </xdr:nvSpPr>
      <xdr:spPr bwMode="auto">
        <a:xfrm>
          <a:off x="1066800" y="1463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196,311</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387350</xdr:colOff>
      <xdr:row>75</xdr:row>
      <xdr:rowOff>136525</xdr:rowOff>
    </xdr:from>
    <xdr:to>
      <xdr:col>22</xdr:col>
      <xdr:colOff>577850</xdr:colOff>
      <xdr:row>77</xdr:row>
      <xdr:rowOff>22225</xdr:rowOff>
    </xdr:to>
    <xdr:sp macro="" textlink="">
      <xdr:nvSpPr>
        <xdr:cNvPr id="10462" name="Text Box 222"/>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60325</xdr:colOff>
      <xdr:row>75</xdr:row>
      <xdr:rowOff>117475</xdr:rowOff>
    </xdr:from>
    <xdr:to>
      <xdr:col>24</xdr:col>
      <xdr:colOff>130175</xdr:colOff>
      <xdr:row>77</xdr:row>
      <xdr:rowOff>57227</xdr:rowOff>
    </xdr:to>
    <xdr:sp macro="" textlink="">
      <xdr:nvSpPr>
        <xdr:cNvPr id="10463" name="Text Box 223"/>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7/44</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40"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941"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は７．３ポイントと大きく伸びているが、国との比較によるものであり、ラスパイレス指数は県下でも２番目に低い状況にある。平成２３年度から初任給の引き上げ、底上げに取組んでいる。今後は、給与体系の見直しを進め、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944"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10946" name="Line 236"/>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10948" name="Line 238"/>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0950" name="Line 240"/>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10952" name="Line 242"/>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3" name="Text Box 243"/>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10954" name="Line 244"/>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5" name="Text Box 245"/>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956" name="Line 246"/>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7" name="Text Box 247"/>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958"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80</xdr:row>
      <xdr:rowOff>19050</xdr:rowOff>
    </xdr:from>
    <xdr:to>
      <xdr:col>24</xdr:col>
      <xdr:colOff>514350</xdr:colOff>
      <xdr:row>88</xdr:row>
      <xdr:rowOff>158750</xdr:rowOff>
    </xdr:to>
    <xdr:sp macro="" textlink="">
      <xdr:nvSpPr>
        <xdr:cNvPr id="10959" name="Line 249"/>
        <xdr:cNvSpPr>
          <a:spLocks noChangeShapeType="1"/>
        </xdr:cNvSpPr>
      </xdr:nvSpPr>
      <xdr:spPr bwMode="auto">
        <a:xfrm flipV="1">
          <a:off x="15601950" y="13227050"/>
          <a:ext cx="0" cy="1460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155575</xdr:rowOff>
    </xdr:from>
    <xdr:to>
      <xdr:col>26</xdr:col>
      <xdr:colOff>38100</xdr:colOff>
      <xdr:row>90</xdr:row>
      <xdr:rowOff>22225</xdr:rowOff>
    </xdr:to>
    <xdr:sp macro="" textlink="">
      <xdr:nvSpPr>
        <xdr:cNvPr id="10490" name="給与水準   （国との比較）最小値テキスト"/>
        <xdr:cNvSpPr txBox="1">
          <a:spLocks noChangeArrowheads="1"/>
        </xdr:cNvSpPr>
      </xdr:nvSpPr>
      <xdr:spPr bwMode="auto">
        <a:xfrm>
          <a:off x="17106900" y="1524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108.0</a:t>
          </a:r>
        </a:p>
      </xdr:txBody>
    </xdr:sp>
    <xdr:clientData/>
  </xdr:twoCellAnchor>
  <xdr:twoCellAnchor>
    <xdr:from>
      <xdr:col>24</xdr:col>
      <xdr:colOff>425450</xdr:colOff>
      <xdr:row>88</xdr:row>
      <xdr:rowOff>158750</xdr:rowOff>
    </xdr:from>
    <xdr:to>
      <xdr:col>24</xdr:col>
      <xdr:colOff>590550</xdr:colOff>
      <xdr:row>88</xdr:row>
      <xdr:rowOff>158750</xdr:rowOff>
    </xdr:to>
    <xdr:sp macro="" textlink="">
      <xdr:nvSpPr>
        <xdr:cNvPr id="10961" name="Line 251"/>
        <xdr:cNvSpPr>
          <a:spLocks noChangeShapeType="1"/>
        </xdr:cNvSpPr>
      </xdr:nvSpPr>
      <xdr:spPr bwMode="auto">
        <a:xfrm>
          <a:off x="15513050" y="14687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78</xdr:row>
      <xdr:rowOff>127000</xdr:rowOff>
    </xdr:from>
    <xdr:to>
      <xdr:col>26</xdr:col>
      <xdr:colOff>38100</xdr:colOff>
      <xdr:row>80</xdr:row>
      <xdr:rowOff>0</xdr:rowOff>
    </xdr:to>
    <xdr:sp macro="" textlink="">
      <xdr:nvSpPr>
        <xdr:cNvPr id="10492" name="給与水準   （国との比較）最大値テキスト"/>
        <xdr:cNvSpPr txBox="1">
          <a:spLocks noChangeArrowheads="1"/>
        </xdr:cNvSpPr>
      </xdr:nvSpPr>
      <xdr:spPr bwMode="auto">
        <a:xfrm>
          <a:off x="17106900" y="1350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89.2</a:t>
          </a:r>
        </a:p>
      </xdr:txBody>
    </xdr:sp>
    <xdr:clientData/>
  </xdr:twoCellAnchor>
  <xdr:twoCellAnchor>
    <xdr:from>
      <xdr:col>24</xdr:col>
      <xdr:colOff>425450</xdr:colOff>
      <xdr:row>80</xdr:row>
      <xdr:rowOff>19050</xdr:rowOff>
    </xdr:from>
    <xdr:to>
      <xdr:col>24</xdr:col>
      <xdr:colOff>590550</xdr:colOff>
      <xdr:row>80</xdr:row>
      <xdr:rowOff>19050</xdr:rowOff>
    </xdr:to>
    <xdr:sp macro="" textlink="">
      <xdr:nvSpPr>
        <xdr:cNvPr id="10963" name="Line 253"/>
        <xdr:cNvSpPr>
          <a:spLocks noChangeShapeType="1"/>
        </xdr:cNvSpPr>
      </xdr:nvSpPr>
      <xdr:spPr bwMode="auto">
        <a:xfrm>
          <a:off x="15513050" y="13227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6350</xdr:rowOff>
    </xdr:from>
    <xdr:to>
      <xdr:col>24</xdr:col>
      <xdr:colOff>514350</xdr:colOff>
      <xdr:row>84</xdr:row>
      <xdr:rowOff>82550</xdr:rowOff>
    </xdr:to>
    <xdr:sp macro="" textlink="">
      <xdr:nvSpPr>
        <xdr:cNvPr id="10964" name="Line 254"/>
        <xdr:cNvSpPr>
          <a:spLocks noChangeShapeType="1"/>
        </xdr:cNvSpPr>
      </xdr:nvSpPr>
      <xdr:spPr bwMode="auto">
        <a:xfrm>
          <a:off x="14833600" y="13379450"/>
          <a:ext cx="768350" cy="571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146050</xdr:rowOff>
    </xdr:from>
    <xdr:to>
      <xdr:col>26</xdr:col>
      <xdr:colOff>38100</xdr:colOff>
      <xdr:row>87</xdr:row>
      <xdr:rowOff>19050</xdr:rowOff>
    </xdr:to>
    <xdr:sp macro="" textlink="">
      <xdr:nvSpPr>
        <xdr:cNvPr id="10495" name="給与水準   （国との比較）平均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24</xdr:col>
      <xdr:colOff>463550</xdr:colOff>
      <xdr:row>85</xdr:row>
      <xdr:rowOff>146050</xdr:rowOff>
    </xdr:from>
    <xdr:to>
      <xdr:col>24</xdr:col>
      <xdr:colOff>558800</xdr:colOff>
      <xdr:row>86</xdr:row>
      <xdr:rowOff>76200</xdr:rowOff>
    </xdr:to>
    <xdr:sp macro="" textlink="">
      <xdr:nvSpPr>
        <xdr:cNvPr id="10966" name="AutoShape 256"/>
        <xdr:cNvSpPr>
          <a:spLocks noChangeArrowheads="1"/>
        </xdr:cNvSpPr>
      </xdr:nvSpPr>
      <xdr:spPr bwMode="auto">
        <a:xfrm>
          <a:off x="15551150" y="141795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6350</xdr:rowOff>
    </xdr:from>
    <xdr:to>
      <xdr:col>23</xdr:col>
      <xdr:colOff>374650</xdr:colOff>
      <xdr:row>81</xdr:row>
      <xdr:rowOff>19050</xdr:rowOff>
    </xdr:to>
    <xdr:sp macro="" textlink="">
      <xdr:nvSpPr>
        <xdr:cNvPr id="10967" name="Line 257"/>
        <xdr:cNvSpPr>
          <a:spLocks noChangeShapeType="1"/>
        </xdr:cNvSpPr>
      </xdr:nvSpPr>
      <xdr:spPr bwMode="auto">
        <a:xfrm flipV="1">
          <a:off x="14014450" y="133794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44450</xdr:rowOff>
    </xdr:from>
    <xdr:to>
      <xdr:col>23</xdr:col>
      <xdr:colOff>419100</xdr:colOff>
      <xdr:row>82</xdr:row>
      <xdr:rowOff>133350</xdr:rowOff>
    </xdr:to>
    <xdr:sp macro="" textlink="">
      <xdr:nvSpPr>
        <xdr:cNvPr id="10968" name="AutoShape 258"/>
        <xdr:cNvSpPr>
          <a:spLocks noChangeArrowheads="1"/>
        </xdr:cNvSpPr>
      </xdr:nvSpPr>
      <xdr:spPr bwMode="auto">
        <a:xfrm>
          <a:off x="14782800" y="13582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82</xdr:row>
      <xdr:rowOff>155575</xdr:rowOff>
    </xdr:from>
    <xdr:to>
      <xdr:col>24</xdr:col>
      <xdr:colOff>69850</xdr:colOff>
      <xdr:row>84</xdr:row>
      <xdr:rowOff>22225</xdr:rowOff>
    </xdr:to>
    <xdr:sp macro="" textlink="">
      <xdr:nvSpPr>
        <xdr:cNvPr id="10499" name="Text Box 259"/>
        <xdr:cNvSpPr txBox="1">
          <a:spLocks noChangeArrowheads="1"/>
        </xdr:cNvSpPr>
      </xdr:nvSpPr>
      <xdr:spPr bwMode="auto">
        <a:xfrm>
          <a:off x="15801975" y="1422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21</xdr:col>
      <xdr:colOff>0</xdr:colOff>
      <xdr:row>81</xdr:row>
      <xdr:rowOff>19050</xdr:rowOff>
    </xdr:from>
    <xdr:to>
      <xdr:col>22</xdr:col>
      <xdr:colOff>184150</xdr:colOff>
      <xdr:row>81</xdr:row>
      <xdr:rowOff>19050</xdr:rowOff>
    </xdr:to>
    <xdr:sp macro="" textlink="">
      <xdr:nvSpPr>
        <xdr:cNvPr id="10970" name="Line 260"/>
        <xdr:cNvSpPr>
          <a:spLocks noChangeShapeType="1"/>
        </xdr:cNvSpPr>
      </xdr:nvSpPr>
      <xdr:spPr bwMode="auto">
        <a:xfrm>
          <a:off x="13201650" y="13392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0</xdr:rowOff>
    </xdr:from>
    <xdr:to>
      <xdr:col>22</xdr:col>
      <xdr:colOff>234950</xdr:colOff>
      <xdr:row>82</xdr:row>
      <xdr:rowOff>88900</xdr:rowOff>
    </xdr:to>
    <xdr:sp macro="" textlink="">
      <xdr:nvSpPr>
        <xdr:cNvPr id="10971" name="AutoShape 261"/>
        <xdr:cNvSpPr>
          <a:spLocks noChangeArrowheads="1"/>
        </xdr:cNvSpPr>
      </xdr:nvSpPr>
      <xdr:spPr bwMode="auto">
        <a:xfrm>
          <a:off x="1397000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82</xdr:row>
      <xdr:rowOff>107950</xdr:rowOff>
    </xdr:from>
    <xdr:to>
      <xdr:col>22</xdr:col>
      <xdr:colOff>530225</xdr:colOff>
      <xdr:row>83</xdr:row>
      <xdr:rowOff>146050</xdr:rowOff>
    </xdr:to>
    <xdr:sp macro="" textlink="">
      <xdr:nvSpPr>
        <xdr:cNvPr id="10502" name="Text Box 262"/>
        <xdr:cNvSpPr txBox="1">
          <a:spLocks noChangeArrowheads="1"/>
        </xdr:cNvSpPr>
      </xdr:nvSpPr>
      <xdr:spPr bwMode="auto">
        <a:xfrm>
          <a:off x="1490662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xdr:from>
      <xdr:col>19</xdr:col>
      <xdr:colOff>444500</xdr:colOff>
      <xdr:row>81</xdr:row>
      <xdr:rowOff>19050</xdr:rowOff>
    </xdr:from>
    <xdr:to>
      <xdr:col>21</xdr:col>
      <xdr:colOff>0</xdr:colOff>
      <xdr:row>81</xdr:row>
      <xdr:rowOff>38100</xdr:rowOff>
    </xdr:to>
    <xdr:sp macro="" textlink="">
      <xdr:nvSpPr>
        <xdr:cNvPr id="10973" name="Line 263"/>
        <xdr:cNvSpPr>
          <a:spLocks noChangeShapeType="1"/>
        </xdr:cNvSpPr>
      </xdr:nvSpPr>
      <xdr:spPr bwMode="auto">
        <a:xfrm flipV="1">
          <a:off x="12388850" y="13392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120650</xdr:rowOff>
    </xdr:from>
    <xdr:to>
      <xdr:col>21</xdr:col>
      <xdr:colOff>44450</xdr:colOff>
      <xdr:row>82</xdr:row>
      <xdr:rowOff>57150</xdr:rowOff>
    </xdr:to>
    <xdr:sp macro="" textlink="">
      <xdr:nvSpPr>
        <xdr:cNvPr id="10974" name="AutoShape 264"/>
        <xdr:cNvSpPr>
          <a:spLocks noChangeArrowheads="1"/>
        </xdr:cNvSpPr>
      </xdr:nvSpPr>
      <xdr:spPr bwMode="auto">
        <a:xfrm>
          <a:off x="13157200" y="13493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60325</xdr:rowOff>
    </xdr:from>
    <xdr:to>
      <xdr:col>21</xdr:col>
      <xdr:colOff>349250</xdr:colOff>
      <xdr:row>83</xdr:row>
      <xdr:rowOff>98425</xdr:rowOff>
    </xdr:to>
    <xdr:sp macro="" textlink="">
      <xdr:nvSpPr>
        <xdr:cNvPr id="10505" name="Text Box 265"/>
        <xdr:cNvSpPr txBox="1">
          <a:spLocks noChangeArrowheads="1"/>
        </xdr:cNvSpPr>
      </xdr:nvSpPr>
      <xdr:spPr bwMode="auto">
        <a:xfrm>
          <a:off x="14020800" y="1412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xdr:from>
      <xdr:col>19</xdr:col>
      <xdr:colOff>393700</xdr:colOff>
      <xdr:row>81</xdr:row>
      <xdr:rowOff>107950</xdr:rowOff>
    </xdr:from>
    <xdr:to>
      <xdr:col>19</xdr:col>
      <xdr:colOff>488950</xdr:colOff>
      <xdr:row>82</xdr:row>
      <xdr:rowOff>38100</xdr:rowOff>
    </xdr:to>
    <xdr:sp macro="" textlink="">
      <xdr:nvSpPr>
        <xdr:cNvPr id="10976" name="AutoShape 266"/>
        <xdr:cNvSpPr>
          <a:spLocks noChangeArrowheads="1"/>
        </xdr:cNvSpPr>
      </xdr:nvSpPr>
      <xdr:spPr bwMode="auto">
        <a:xfrm>
          <a:off x="12338050" y="13481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57150</xdr:rowOff>
    </xdr:from>
    <xdr:to>
      <xdr:col>20</xdr:col>
      <xdr:colOff>161925</xdr:colOff>
      <xdr:row>83</xdr:row>
      <xdr:rowOff>88900</xdr:rowOff>
    </xdr:to>
    <xdr:sp macro="" textlink="">
      <xdr:nvSpPr>
        <xdr:cNvPr id="10507" name="Text Box 267"/>
        <xdr:cNvSpPr txBox="1">
          <a:spLocks noChangeArrowheads="1"/>
        </xdr:cNvSpPr>
      </xdr:nvSpPr>
      <xdr:spPr bwMode="auto">
        <a:xfrm>
          <a:off x="13134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8" name="Text Box 268"/>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9" name="Text Box 269"/>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0" name="Text Box 270"/>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1" name="Text Box 271"/>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2" name="Text Box 272"/>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84</xdr:row>
      <xdr:rowOff>25400</xdr:rowOff>
    </xdr:from>
    <xdr:to>
      <xdr:col>24</xdr:col>
      <xdr:colOff>558800</xdr:colOff>
      <xdr:row>84</xdr:row>
      <xdr:rowOff>127000</xdr:rowOff>
    </xdr:to>
    <xdr:sp macro="" textlink="">
      <xdr:nvSpPr>
        <xdr:cNvPr id="10983" name="Oval 273"/>
        <xdr:cNvSpPr>
          <a:spLocks noChangeArrowheads="1"/>
        </xdr:cNvSpPr>
      </xdr:nvSpPr>
      <xdr:spPr bwMode="auto">
        <a:xfrm>
          <a:off x="15551150" y="13893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83</xdr:row>
      <xdr:rowOff>76200</xdr:rowOff>
    </xdr:from>
    <xdr:to>
      <xdr:col>26</xdr:col>
      <xdr:colOff>38100</xdr:colOff>
      <xdr:row>84</xdr:row>
      <xdr:rowOff>107950</xdr:rowOff>
    </xdr:to>
    <xdr:sp macro="" textlink="">
      <xdr:nvSpPr>
        <xdr:cNvPr id="10514" name="給与水準   （国との比較）該当値テキスト"/>
        <xdr:cNvSpPr txBox="1">
          <a:spLocks noChangeArrowheads="1"/>
        </xdr:cNvSpPr>
      </xdr:nvSpPr>
      <xdr:spPr bwMode="auto">
        <a:xfrm>
          <a:off x="17106900" y="1430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23</xdr:col>
      <xdr:colOff>323850</xdr:colOff>
      <xdr:row>80</xdr:row>
      <xdr:rowOff>127000</xdr:rowOff>
    </xdr:from>
    <xdr:to>
      <xdr:col>23</xdr:col>
      <xdr:colOff>419100</xdr:colOff>
      <xdr:row>81</xdr:row>
      <xdr:rowOff>57150</xdr:rowOff>
    </xdr:to>
    <xdr:sp macro="" textlink="">
      <xdr:nvSpPr>
        <xdr:cNvPr id="10985" name="Oval 275"/>
        <xdr:cNvSpPr>
          <a:spLocks noChangeArrowheads="1"/>
        </xdr:cNvSpPr>
      </xdr:nvSpPr>
      <xdr:spPr bwMode="auto">
        <a:xfrm>
          <a:off x="14782800" y="13335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79</xdr:row>
      <xdr:rowOff>88900</xdr:rowOff>
    </xdr:from>
    <xdr:to>
      <xdr:col>24</xdr:col>
      <xdr:colOff>69850</xdr:colOff>
      <xdr:row>80</xdr:row>
      <xdr:rowOff>127000</xdr:rowOff>
    </xdr:to>
    <xdr:sp macro="" textlink="">
      <xdr:nvSpPr>
        <xdr:cNvPr id="10516" name="Text Box 276"/>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91.2</a:t>
          </a:r>
        </a:p>
      </xdr:txBody>
    </xdr:sp>
    <xdr:clientData/>
  </xdr:twoCellAnchor>
  <xdr:twoCellAnchor>
    <xdr:from>
      <xdr:col>22</xdr:col>
      <xdr:colOff>139700</xdr:colOff>
      <xdr:row>80</xdr:row>
      <xdr:rowOff>139700</xdr:rowOff>
    </xdr:from>
    <xdr:to>
      <xdr:col>22</xdr:col>
      <xdr:colOff>234950</xdr:colOff>
      <xdr:row>81</xdr:row>
      <xdr:rowOff>63500</xdr:rowOff>
    </xdr:to>
    <xdr:sp macro="" textlink="">
      <xdr:nvSpPr>
        <xdr:cNvPr id="10987" name="Oval 277"/>
        <xdr:cNvSpPr>
          <a:spLocks noChangeArrowheads="1"/>
        </xdr:cNvSpPr>
      </xdr:nvSpPr>
      <xdr:spPr bwMode="auto">
        <a:xfrm>
          <a:off x="13970000" y="13347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79</xdr:row>
      <xdr:rowOff>98425</xdr:rowOff>
    </xdr:from>
    <xdr:to>
      <xdr:col>22</xdr:col>
      <xdr:colOff>530225</xdr:colOff>
      <xdr:row>80</xdr:row>
      <xdr:rowOff>136525</xdr:rowOff>
    </xdr:to>
    <xdr:sp macro="" textlink="">
      <xdr:nvSpPr>
        <xdr:cNvPr id="10518" name="Text Box 278"/>
        <xdr:cNvSpPr txBox="1">
          <a:spLocks noChangeArrowheads="1"/>
        </xdr:cNvSpPr>
      </xdr:nvSpPr>
      <xdr:spPr bwMode="auto">
        <a:xfrm>
          <a:off x="1490662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20</xdr:col>
      <xdr:colOff>584200</xdr:colOff>
      <xdr:row>80</xdr:row>
      <xdr:rowOff>139700</xdr:rowOff>
    </xdr:from>
    <xdr:to>
      <xdr:col>21</xdr:col>
      <xdr:colOff>44450</xdr:colOff>
      <xdr:row>81</xdr:row>
      <xdr:rowOff>63500</xdr:rowOff>
    </xdr:to>
    <xdr:sp macro="" textlink="">
      <xdr:nvSpPr>
        <xdr:cNvPr id="10989" name="Oval 279"/>
        <xdr:cNvSpPr>
          <a:spLocks noChangeArrowheads="1"/>
        </xdr:cNvSpPr>
      </xdr:nvSpPr>
      <xdr:spPr bwMode="auto">
        <a:xfrm>
          <a:off x="13157200" y="13347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79</xdr:row>
      <xdr:rowOff>98425</xdr:rowOff>
    </xdr:from>
    <xdr:to>
      <xdr:col>21</xdr:col>
      <xdr:colOff>349250</xdr:colOff>
      <xdr:row>80</xdr:row>
      <xdr:rowOff>136525</xdr:rowOff>
    </xdr:to>
    <xdr:sp macro="" textlink="">
      <xdr:nvSpPr>
        <xdr:cNvPr id="10520" name="Text Box 280"/>
        <xdr:cNvSpPr txBox="1">
          <a:spLocks noChangeArrowheads="1"/>
        </xdr:cNvSpPr>
      </xdr:nvSpPr>
      <xdr:spPr bwMode="auto">
        <a:xfrm>
          <a:off x="14020800"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19</xdr:col>
      <xdr:colOff>393700</xdr:colOff>
      <xdr:row>80</xdr:row>
      <xdr:rowOff>146050</xdr:rowOff>
    </xdr:from>
    <xdr:to>
      <xdr:col>19</xdr:col>
      <xdr:colOff>488950</xdr:colOff>
      <xdr:row>81</xdr:row>
      <xdr:rowOff>82550</xdr:rowOff>
    </xdr:to>
    <xdr:sp macro="" textlink="">
      <xdr:nvSpPr>
        <xdr:cNvPr id="10991" name="Oval 281"/>
        <xdr:cNvSpPr>
          <a:spLocks noChangeArrowheads="1"/>
        </xdr:cNvSpPr>
      </xdr:nvSpPr>
      <xdr:spPr bwMode="auto">
        <a:xfrm>
          <a:off x="12338050" y="13354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117475</xdr:rowOff>
    </xdr:from>
    <xdr:to>
      <xdr:col>20</xdr:col>
      <xdr:colOff>161925</xdr:colOff>
      <xdr:row>80</xdr:row>
      <xdr:rowOff>155575</xdr:rowOff>
    </xdr:to>
    <xdr:sp macro="" textlink="">
      <xdr:nvSpPr>
        <xdr:cNvPr id="10522" name="Text Box 282"/>
        <xdr:cNvSpPr txBox="1">
          <a:spLocks noChangeArrowheads="1"/>
        </xdr:cNvSpPr>
      </xdr:nvSpPr>
      <xdr:spPr bwMode="auto">
        <a:xfrm>
          <a:off x="1313497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4" name="Text Box 284"/>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5" name="Text Box 285"/>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[14.06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6" name="Rectangle 286"/>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7" name="Rectangle 287"/>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36/44</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8" name="Rectangle 288"/>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9" name="Rectangle 289"/>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0" name="Rectangle 290"/>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1" name="Rectangle 291"/>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02" name="Rectangle 292"/>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1003" name="Rectangle 293"/>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4" name="Rectangle 294"/>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千人当たりの職員数は類似団体を大きく上回っている。これは町域が広く集落が点在しているため、小・中学校、幼稚園、保育園、支所・出張所などを多く配置しているためである。今後は現在取組んでいる中学校統合に加え、他の施設も統廃合を進め、職員数の削減、適切な定員管理に努める。</a:t>
          </a:r>
        </a:p>
      </xdr:txBody>
    </xdr:sp>
    <xdr:clientData/>
  </xdr:twoCellAnchor>
  <xdr:oneCellAnchor>
    <xdr:from>
      <xdr:col>18</xdr:col>
      <xdr:colOff>441325</xdr:colOff>
      <xdr:row>55</xdr:row>
      <xdr:rowOff>3175</xdr:rowOff>
    </xdr:from>
    <xdr:ext cx="183640" cy="151836"/>
    <xdr:sp macro="" textlink="">
      <xdr:nvSpPr>
        <xdr:cNvPr id="10536" name="Text Box 296"/>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1007" name="Line 297"/>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8" name="Text Box 298"/>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1009" name="Line 299"/>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0" name="Text Box 300"/>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1011" name="Line 301"/>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2" name="Text Box 302"/>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1013" name="Line 303"/>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4" name="Text Box 304"/>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1015" name="Line 305"/>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6" name="Text Box 306"/>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1017" name="Line 307"/>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48" name="Text Box 308"/>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1019"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02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25400</xdr:rowOff>
    </xdr:from>
    <xdr:to>
      <xdr:col>24</xdr:col>
      <xdr:colOff>514350</xdr:colOff>
      <xdr:row>67</xdr:row>
      <xdr:rowOff>127000</xdr:rowOff>
    </xdr:to>
    <xdr:sp macro="" textlink="">
      <xdr:nvSpPr>
        <xdr:cNvPr id="11022" name="Line 312"/>
        <xdr:cNvSpPr>
          <a:spLocks noChangeShapeType="1"/>
        </xdr:cNvSpPr>
      </xdr:nvSpPr>
      <xdr:spPr bwMode="auto">
        <a:xfrm flipV="1">
          <a:off x="15601950" y="9601200"/>
          <a:ext cx="0" cy="1587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127000</xdr:rowOff>
    </xdr:from>
    <xdr:to>
      <xdr:col>26</xdr:col>
      <xdr:colOff>38100</xdr:colOff>
      <xdr:row>69</xdr:row>
      <xdr:rowOff>0</xdr:rowOff>
    </xdr:to>
    <xdr:sp macro="" textlink="">
      <xdr:nvSpPr>
        <xdr:cNvPr id="10553" name="定員管理の状況最小値テキスト"/>
        <xdr:cNvSpPr txBox="1">
          <a:spLocks noChangeArrowheads="1"/>
        </xdr:cNvSpPr>
      </xdr:nvSpPr>
      <xdr:spPr bwMode="auto">
        <a:xfrm>
          <a:off x="17106900" y="1162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18.17</a:t>
          </a:r>
        </a:p>
      </xdr:txBody>
    </xdr:sp>
    <xdr:clientData/>
  </xdr:twoCellAnchor>
  <xdr:twoCellAnchor>
    <xdr:from>
      <xdr:col>24</xdr:col>
      <xdr:colOff>425450</xdr:colOff>
      <xdr:row>67</xdr:row>
      <xdr:rowOff>127000</xdr:rowOff>
    </xdr:from>
    <xdr:to>
      <xdr:col>24</xdr:col>
      <xdr:colOff>590550</xdr:colOff>
      <xdr:row>67</xdr:row>
      <xdr:rowOff>127000</xdr:rowOff>
    </xdr:to>
    <xdr:sp macro="" textlink="">
      <xdr:nvSpPr>
        <xdr:cNvPr id="11024" name="Line 314"/>
        <xdr:cNvSpPr>
          <a:spLocks noChangeShapeType="1"/>
        </xdr:cNvSpPr>
      </xdr:nvSpPr>
      <xdr:spPr bwMode="auto">
        <a:xfrm>
          <a:off x="15513050" y="11188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136525</xdr:rowOff>
    </xdr:from>
    <xdr:to>
      <xdr:col>26</xdr:col>
      <xdr:colOff>38100</xdr:colOff>
      <xdr:row>58</xdr:row>
      <xdr:rowOff>3175</xdr:rowOff>
    </xdr:to>
    <xdr:sp macro="" textlink="">
      <xdr:nvSpPr>
        <xdr:cNvPr id="10555" name="定員管理の状況最大値テキスト"/>
        <xdr:cNvSpPr txBox="1">
          <a:spLocks noChangeArrowheads="1"/>
        </xdr:cNvSpPr>
      </xdr:nvSpPr>
      <xdr:spPr bwMode="auto">
        <a:xfrm>
          <a:off x="17106900"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5.89</a:t>
          </a:r>
        </a:p>
      </xdr:txBody>
    </xdr:sp>
    <xdr:clientData/>
  </xdr:twoCellAnchor>
  <xdr:twoCellAnchor>
    <xdr:from>
      <xdr:col>24</xdr:col>
      <xdr:colOff>425450</xdr:colOff>
      <xdr:row>58</xdr:row>
      <xdr:rowOff>25400</xdr:rowOff>
    </xdr:from>
    <xdr:to>
      <xdr:col>24</xdr:col>
      <xdr:colOff>590550</xdr:colOff>
      <xdr:row>58</xdr:row>
      <xdr:rowOff>25400</xdr:rowOff>
    </xdr:to>
    <xdr:sp macro="" textlink="">
      <xdr:nvSpPr>
        <xdr:cNvPr id="11026" name="Line 316"/>
        <xdr:cNvSpPr>
          <a:spLocks noChangeShapeType="1"/>
        </xdr:cNvSpPr>
      </xdr:nvSpPr>
      <xdr:spPr bwMode="auto">
        <a:xfrm>
          <a:off x="15513050" y="960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64</xdr:row>
      <xdr:rowOff>88900</xdr:rowOff>
    </xdr:from>
    <xdr:to>
      <xdr:col>24</xdr:col>
      <xdr:colOff>514350</xdr:colOff>
      <xdr:row>64</xdr:row>
      <xdr:rowOff>139700</xdr:rowOff>
    </xdr:to>
    <xdr:sp macro="" textlink="">
      <xdr:nvSpPr>
        <xdr:cNvPr id="11027" name="Line 317"/>
        <xdr:cNvSpPr>
          <a:spLocks noChangeShapeType="1"/>
        </xdr:cNvSpPr>
      </xdr:nvSpPr>
      <xdr:spPr bwMode="auto">
        <a:xfrm flipV="1">
          <a:off x="14833600" y="106553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22225</xdr:rowOff>
    </xdr:from>
    <xdr:to>
      <xdr:col>26</xdr:col>
      <xdr:colOff>38100</xdr:colOff>
      <xdr:row>62</xdr:row>
      <xdr:rowOff>60325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11.04</a:t>
          </a:r>
        </a:p>
      </xdr:txBody>
    </xdr:sp>
    <xdr:clientData/>
  </xdr:twoCellAnchor>
  <xdr:twoCellAnchor>
    <xdr:from>
      <xdr:col>24</xdr:col>
      <xdr:colOff>463550</xdr:colOff>
      <xdr:row>61</xdr:row>
      <xdr:rowOff>146050</xdr:rowOff>
    </xdr:from>
    <xdr:to>
      <xdr:col>24</xdr:col>
      <xdr:colOff>558800</xdr:colOff>
      <xdr:row>62</xdr:row>
      <xdr:rowOff>82550</xdr:rowOff>
    </xdr:to>
    <xdr:sp macro="" textlink="">
      <xdr:nvSpPr>
        <xdr:cNvPr id="11029" name="AutoShape 319"/>
        <xdr:cNvSpPr>
          <a:spLocks noChangeArrowheads="1"/>
        </xdr:cNvSpPr>
      </xdr:nvSpPr>
      <xdr:spPr bwMode="auto">
        <a:xfrm>
          <a:off x="15551150" y="10217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64</xdr:row>
      <xdr:rowOff>101600</xdr:rowOff>
    </xdr:from>
    <xdr:to>
      <xdr:col>23</xdr:col>
      <xdr:colOff>374650</xdr:colOff>
      <xdr:row>64</xdr:row>
      <xdr:rowOff>139700</xdr:rowOff>
    </xdr:to>
    <xdr:sp macro="" textlink="">
      <xdr:nvSpPr>
        <xdr:cNvPr id="11030" name="Line 320"/>
        <xdr:cNvSpPr>
          <a:spLocks noChangeShapeType="1"/>
        </xdr:cNvSpPr>
      </xdr:nvSpPr>
      <xdr:spPr bwMode="auto">
        <a:xfrm>
          <a:off x="14014450" y="10668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76200</xdr:rowOff>
    </xdr:from>
    <xdr:to>
      <xdr:col>23</xdr:col>
      <xdr:colOff>419100</xdr:colOff>
      <xdr:row>63</xdr:row>
      <xdr:rowOff>6350</xdr:rowOff>
    </xdr:to>
    <xdr:sp macro="" textlink="">
      <xdr:nvSpPr>
        <xdr:cNvPr id="11031" name="AutoShape 321"/>
        <xdr:cNvSpPr>
          <a:spLocks noChangeArrowheads="1"/>
        </xdr:cNvSpPr>
      </xdr:nvSpPr>
      <xdr:spPr bwMode="auto">
        <a:xfrm>
          <a:off x="14782800" y="10312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61</xdr:row>
      <xdr:rowOff>41275</xdr:rowOff>
    </xdr:from>
    <xdr:to>
      <xdr:col>24</xdr:col>
      <xdr:colOff>69850</xdr:colOff>
      <xdr:row>62</xdr:row>
      <xdr:rowOff>79375</xdr:rowOff>
    </xdr:to>
    <xdr:sp macro="" textlink="">
      <xdr:nvSpPr>
        <xdr:cNvPr id="10562" name="Text Box 322"/>
        <xdr:cNvSpPr txBox="1">
          <a:spLocks noChangeArrowheads="1"/>
        </xdr:cNvSpPr>
      </xdr:nvSpPr>
      <xdr:spPr bwMode="auto">
        <a:xfrm>
          <a:off x="15801975" y="1050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11.71</a:t>
          </a:r>
        </a:p>
      </xdr:txBody>
    </xdr:sp>
    <xdr:clientData/>
  </xdr:twoCellAnchor>
  <xdr:twoCellAnchor>
    <xdr:from>
      <xdr:col>21</xdr:col>
      <xdr:colOff>0</xdr:colOff>
      <xdr:row>64</xdr:row>
      <xdr:rowOff>101600</xdr:rowOff>
    </xdr:from>
    <xdr:to>
      <xdr:col>22</xdr:col>
      <xdr:colOff>184150</xdr:colOff>
      <xdr:row>65</xdr:row>
      <xdr:rowOff>19050</xdr:rowOff>
    </xdr:to>
    <xdr:sp macro="" textlink="">
      <xdr:nvSpPr>
        <xdr:cNvPr id="11033" name="Line 323"/>
        <xdr:cNvSpPr>
          <a:spLocks noChangeShapeType="1"/>
        </xdr:cNvSpPr>
      </xdr:nvSpPr>
      <xdr:spPr bwMode="auto">
        <a:xfrm flipV="1">
          <a:off x="13201650" y="106680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57150</xdr:rowOff>
    </xdr:from>
    <xdr:to>
      <xdr:col>22</xdr:col>
      <xdr:colOff>234950</xdr:colOff>
      <xdr:row>62</xdr:row>
      <xdr:rowOff>146050</xdr:rowOff>
    </xdr:to>
    <xdr:sp macro="" textlink="">
      <xdr:nvSpPr>
        <xdr:cNvPr id="11034" name="AutoShape 324"/>
        <xdr:cNvSpPr>
          <a:spLocks noChangeArrowheads="1"/>
        </xdr:cNvSpPr>
      </xdr:nvSpPr>
      <xdr:spPr bwMode="auto">
        <a:xfrm>
          <a:off x="13970000" y="10293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19050</xdr:rowOff>
    </xdr:from>
    <xdr:to>
      <xdr:col>22</xdr:col>
      <xdr:colOff>530225</xdr:colOff>
      <xdr:row>62</xdr:row>
      <xdr:rowOff>57150</xdr:rowOff>
    </xdr:to>
    <xdr:sp macro="" textlink="">
      <xdr:nvSpPr>
        <xdr:cNvPr id="10565" name="Text Box 325"/>
        <xdr:cNvSpPr txBox="1">
          <a:spLocks noChangeArrowheads="1"/>
        </xdr:cNvSpPr>
      </xdr:nvSpPr>
      <xdr:spPr bwMode="auto">
        <a:xfrm>
          <a:off x="14906625" y="1047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11.54</a:t>
          </a:r>
        </a:p>
      </xdr:txBody>
    </xdr:sp>
    <xdr:clientData/>
  </xdr:twoCellAnchor>
  <xdr:twoCellAnchor>
    <xdr:from>
      <xdr:col>19</xdr:col>
      <xdr:colOff>444500</xdr:colOff>
      <xdr:row>65</xdr:row>
      <xdr:rowOff>19050</xdr:rowOff>
    </xdr:from>
    <xdr:to>
      <xdr:col>21</xdr:col>
      <xdr:colOff>0</xdr:colOff>
      <xdr:row>65</xdr:row>
      <xdr:rowOff>38100</xdr:rowOff>
    </xdr:to>
    <xdr:sp macro="" textlink="">
      <xdr:nvSpPr>
        <xdr:cNvPr id="11036" name="Line 326"/>
        <xdr:cNvSpPr>
          <a:spLocks noChangeShapeType="1"/>
        </xdr:cNvSpPr>
      </xdr:nvSpPr>
      <xdr:spPr bwMode="auto">
        <a:xfrm flipV="1">
          <a:off x="12388850" y="10750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76200</xdr:rowOff>
    </xdr:from>
    <xdr:to>
      <xdr:col>21</xdr:col>
      <xdr:colOff>44450</xdr:colOff>
      <xdr:row>62</xdr:row>
      <xdr:rowOff>6350</xdr:rowOff>
    </xdr:to>
    <xdr:sp macro="" textlink="">
      <xdr:nvSpPr>
        <xdr:cNvPr id="11037" name="AutoShape 327"/>
        <xdr:cNvSpPr>
          <a:spLocks noChangeArrowheads="1"/>
        </xdr:cNvSpPr>
      </xdr:nvSpPr>
      <xdr:spPr bwMode="auto">
        <a:xfrm>
          <a:off x="13157200" y="10147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41275</xdr:rowOff>
    </xdr:from>
    <xdr:to>
      <xdr:col>21</xdr:col>
      <xdr:colOff>349250</xdr:colOff>
      <xdr:row>61</xdr:row>
      <xdr:rowOff>79375</xdr:rowOff>
    </xdr:to>
    <xdr:sp macro="" textlink="">
      <xdr:nvSpPr>
        <xdr:cNvPr id="10568" name="Text Box 328"/>
        <xdr:cNvSpPr txBox="1">
          <a:spLocks noChangeArrowheads="1"/>
        </xdr:cNvSpPr>
      </xdr:nvSpPr>
      <xdr:spPr bwMode="auto">
        <a:xfrm>
          <a:off x="14020800"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19</xdr:col>
      <xdr:colOff>393700</xdr:colOff>
      <xdr:row>61</xdr:row>
      <xdr:rowOff>120650</xdr:rowOff>
    </xdr:from>
    <xdr:to>
      <xdr:col>19</xdr:col>
      <xdr:colOff>488950</xdr:colOff>
      <xdr:row>62</xdr:row>
      <xdr:rowOff>44450</xdr:rowOff>
    </xdr:to>
    <xdr:sp macro="" textlink="">
      <xdr:nvSpPr>
        <xdr:cNvPr id="11039" name="AutoShape 329"/>
        <xdr:cNvSpPr>
          <a:spLocks noChangeArrowheads="1"/>
        </xdr:cNvSpPr>
      </xdr:nvSpPr>
      <xdr:spPr bwMode="auto">
        <a:xfrm>
          <a:off x="12338050" y="10191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79375</xdr:rowOff>
    </xdr:from>
    <xdr:to>
      <xdr:col>20</xdr:col>
      <xdr:colOff>161925</xdr:colOff>
      <xdr:row>61</xdr:row>
      <xdr:rowOff>117475</xdr:rowOff>
    </xdr:to>
    <xdr:sp macro="" textlink="">
      <xdr:nvSpPr>
        <xdr:cNvPr id="10570" name="Text Box 330"/>
        <xdr:cNvSpPr txBox="1">
          <a:spLocks noChangeArrowheads="1"/>
        </xdr:cNvSpPr>
      </xdr:nvSpPr>
      <xdr:spPr bwMode="auto">
        <a:xfrm>
          <a:off x="13134975" y="1037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10.77</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64</xdr:row>
      <xdr:rowOff>44450</xdr:rowOff>
    </xdr:from>
    <xdr:to>
      <xdr:col>24</xdr:col>
      <xdr:colOff>558800</xdr:colOff>
      <xdr:row>64</xdr:row>
      <xdr:rowOff>146050</xdr:rowOff>
    </xdr:to>
    <xdr:sp macro="" textlink="">
      <xdr:nvSpPr>
        <xdr:cNvPr id="11046" name="Oval 336"/>
        <xdr:cNvSpPr>
          <a:spLocks noChangeArrowheads="1"/>
        </xdr:cNvSpPr>
      </xdr:nvSpPr>
      <xdr:spPr bwMode="auto">
        <a:xfrm>
          <a:off x="15551150" y="1061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64</xdr:row>
      <xdr:rowOff>41275</xdr:rowOff>
    </xdr:from>
    <xdr:to>
      <xdr:col>26</xdr:col>
      <xdr:colOff>38100</xdr:colOff>
      <xdr:row>65</xdr:row>
      <xdr:rowOff>79375</xdr:rowOff>
    </xdr:to>
    <xdr:sp macro="" textlink="">
      <xdr:nvSpPr>
        <xdr:cNvPr id="10577" name="定員管理の状況該当値テキスト"/>
        <xdr:cNvSpPr txBox="1">
          <a:spLocks noChangeArrowheads="1"/>
        </xdr:cNvSpPr>
      </xdr:nvSpPr>
      <xdr:spPr bwMode="auto">
        <a:xfrm>
          <a:off x="17106900" y="1102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14.06</a:t>
          </a:r>
        </a:p>
      </xdr:txBody>
    </xdr:sp>
    <xdr:clientData/>
  </xdr:twoCellAnchor>
  <xdr:twoCellAnchor>
    <xdr:from>
      <xdr:col>23</xdr:col>
      <xdr:colOff>323850</xdr:colOff>
      <xdr:row>64</xdr:row>
      <xdr:rowOff>82550</xdr:rowOff>
    </xdr:from>
    <xdr:to>
      <xdr:col>23</xdr:col>
      <xdr:colOff>419100</xdr:colOff>
      <xdr:row>65</xdr:row>
      <xdr:rowOff>19050</xdr:rowOff>
    </xdr:to>
    <xdr:sp macro="" textlink="">
      <xdr:nvSpPr>
        <xdr:cNvPr id="11048" name="Oval 338"/>
        <xdr:cNvSpPr>
          <a:spLocks noChangeArrowheads="1"/>
        </xdr:cNvSpPr>
      </xdr:nvSpPr>
      <xdr:spPr bwMode="auto">
        <a:xfrm>
          <a:off x="14782800" y="10648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65</xdr:row>
      <xdr:rowOff>22225</xdr:rowOff>
    </xdr:from>
    <xdr:to>
      <xdr:col>24</xdr:col>
      <xdr:colOff>69850</xdr:colOff>
      <xdr:row>66</xdr:row>
      <xdr:rowOff>60325</xdr:rowOff>
    </xdr:to>
    <xdr:sp macro="" textlink="">
      <xdr:nvSpPr>
        <xdr:cNvPr id="10579" name="Text Box 339"/>
        <xdr:cNvSpPr txBox="1">
          <a:spLocks noChangeArrowheads="1"/>
        </xdr:cNvSpPr>
      </xdr:nvSpPr>
      <xdr:spPr bwMode="auto">
        <a:xfrm>
          <a:off x="15801975" y="1117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14.37</a:t>
          </a:r>
        </a:p>
      </xdr:txBody>
    </xdr:sp>
    <xdr:clientData/>
  </xdr:twoCellAnchor>
  <xdr:twoCellAnchor>
    <xdr:from>
      <xdr:col>22</xdr:col>
      <xdr:colOff>139700</xdr:colOff>
      <xdr:row>64</xdr:row>
      <xdr:rowOff>57150</xdr:rowOff>
    </xdr:from>
    <xdr:to>
      <xdr:col>22</xdr:col>
      <xdr:colOff>234950</xdr:colOff>
      <xdr:row>64</xdr:row>
      <xdr:rowOff>158750</xdr:rowOff>
    </xdr:to>
    <xdr:sp macro="" textlink="">
      <xdr:nvSpPr>
        <xdr:cNvPr id="11050" name="Oval 340"/>
        <xdr:cNvSpPr>
          <a:spLocks noChangeArrowheads="1"/>
        </xdr:cNvSpPr>
      </xdr:nvSpPr>
      <xdr:spPr bwMode="auto">
        <a:xfrm>
          <a:off x="13970000" y="1062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65</xdr:row>
      <xdr:rowOff>0</xdr:rowOff>
    </xdr:from>
    <xdr:to>
      <xdr:col>22</xdr:col>
      <xdr:colOff>530225</xdr:colOff>
      <xdr:row>66</xdr:row>
      <xdr:rowOff>38100</xdr:rowOff>
    </xdr:to>
    <xdr:sp macro="" textlink="">
      <xdr:nvSpPr>
        <xdr:cNvPr id="10581" name="Text Box 341"/>
        <xdr:cNvSpPr txBox="1">
          <a:spLocks noChangeArrowheads="1"/>
        </xdr:cNvSpPr>
      </xdr:nvSpPr>
      <xdr:spPr bwMode="auto">
        <a:xfrm>
          <a:off x="14906625"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14.13</a:t>
          </a:r>
        </a:p>
      </xdr:txBody>
    </xdr:sp>
    <xdr:clientData/>
  </xdr:twoCellAnchor>
  <xdr:twoCellAnchor>
    <xdr:from>
      <xdr:col>20</xdr:col>
      <xdr:colOff>584200</xdr:colOff>
      <xdr:row>64</xdr:row>
      <xdr:rowOff>139700</xdr:rowOff>
    </xdr:from>
    <xdr:to>
      <xdr:col>21</xdr:col>
      <xdr:colOff>44450</xdr:colOff>
      <xdr:row>65</xdr:row>
      <xdr:rowOff>76200</xdr:rowOff>
    </xdr:to>
    <xdr:sp macro="" textlink="">
      <xdr:nvSpPr>
        <xdr:cNvPr id="11052" name="Oval 342"/>
        <xdr:cNvSpPr>
          <a:spLocks noChangeArrowheads="1"/>
        </xdr:cNvSpPr>
      </xdr:nvSpPr>
      <xdr:spPr bwMode="auto">
        <a:xfrm>
          <a:off x="13157200" y="1070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65</xdr:row>
      <xdr:rowOff>79375</xdr:rowOff>
    </xdr:from>
    <xdr:to>
      <xdr:col>21</xdr:col>
      <xdr:colOff>349250</xdr:colOff>
      <xdr:row>66</xdr:row>
      <xdr:rowOff>117475</xdr:rowOff>
    </xdr:to>
    <xdr:sp macro="" textlink="">
      <xdr:nvSpPr>
        <xdr:cNvPr id="10583" name="Text Box 343"/>
        <xdr:cNvSpPr txBox="1">
          <a:spLocks noChangeArrowheads="1"/>
        </xdr:cNvSpPr>
      </xdr:nvSpPr>
      <xdr:spPr bwMode="auto">
        <a:xfrm>
          <a:off x="14020800" y="1122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14.76</a:t>
          </a:r>
        </a:p>
      </xdr:txBody>
    </xdr:sp>
    <xdr:clientData/>
  </xdr:twoCellAnchor>
  <xdr:twoCellAnchor>
    <xdr:from>
      <xdr:col>19</xdr:col>
      <xdr:colOff>393700</xdr:colOff>
      <xdr:row>64</xdr:row>
      <xdr:rowOff>158750</xdr:rowOff>
    </xdr:from>
    <xdr:to>
      <xdr:col>19</xdr:col>
      <xdr:colOff>488950</xdr:colOff>
      <xdr:row>65</xdr:row>
      <xdr:rowOff>88900</xdr:rowOff>
    </xdr:to>
    <xdr:sp macro="" textlink="">
      <xdr:nvSpPr>
        <xdr:cNvPr id="11054" name="Oval 344"/>
        <xdr:cNvSpPr>
          <a:spLocks noChangeArrowheads="1"/>
        </xdr:cNvSpPr>
      </xdr:nvSpPr>
      <xdr:spPr bwMode="auto">
        <a:xfrm>
          <a:off x="12338050" y="10725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65</xdr:row>
      <xdr:rowOff>98425</xdr:rowOff>
    </xdr:from>
    <xdr:to>
      <xdr:col>20</xdr:col>
      <xdr:colOff>161925</xdr:colOff>
      <xdr:row>66</xdr:row>
      <xdr:rowOff>136525</xdr:rowOff>
    </xdr:to>
    <xdr:sp macro="" textlink="">
      <xdr:nvSpPr>
        <xdr:cNvPr id="10585" name="Text Box 345"/>
        <xdr:cNvSpPr txBox="1">
          <a:spLocks noChangeArrowheads="1"/>
        </xdr:cNvSpPr>
      </xdr:nvSpPr>
      <xdr:spPr bwMode="auto">
        <a:xfrm>
          <a:off x="13134975" y="11249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14.91</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34/44</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65"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1066" name="Rectangle 356"/>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以降、地方債の発行、債務負担行為の抑制に努めているので、実質公債費比率は年々減少しているが、類似団体と比較すると高い指数と言える。今後は、中学校統合に係る合併特例債を多額借り入れる予定であることから、上昇するものと思われる。中学校整備以外の事業に係る地方債の発行を抑え、実質公債費比率の上昇を極力抑えるよう努める。</a:t>
          </a: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1070"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1072"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1074"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5" name="Text Box 365"/>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1076"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1078"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9" name="Text Box 369"/>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1080"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1" name="Text Box 371"/>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1082"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3" name="Text Box 373"/>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084"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63500</xdr:rowOff>
    </xdr:from>
    <xdr:to>
      <xdr:col>24</xdr:col>
      <xdr:colOff>514350</xdr:colOff>
      <xdr:row>44</xdr:row>
      <xdr:rowOff>146050</xdr:rowOff>
    </xdr:to>
    <xdr:sp macro="" textlink="">
      <xdr:nvSpPr>
        <xdr:cNvPr id="11085" name="Line 375"/>
        <xdr:cNvSpPr>
          <a:spLocks noChangeShapeType="1"/>
        </xdr:cNvSpPr>
      </xdr:nvSpPr>
      <xdr:spPr bwMode="auto">
        <a:xfrm flipV="1">
          <a:off x="15601950" y="6007100"/>
          <a:ext cx="0" cy="1403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146050</xdr:rowOff>
    </xdr:from>
    <xdr:to>
      <xdr:col>26</xdr:col>
      <xdr:colOff>38100</xdr:colOff>
      <xdr:row>46</xdr:row>
      <xdr:rowOff>19050</xdr:rowOff>
    </xdr:to>
    <xdr:sp macro="" textlink="">
      <xdr:nvSpPr>
        <xdr:cNvPr id="10616" name="公債費負担の状況最小値テキスト"/>
        <xdr:cNvSpPr txBox="1">
          <a:spLocks noChangeArrowheads="1"/>
        </xdr:cNvSpPr>
      </xdr:nvSpPr>
      <xdr:spPr bwMode="auto">
        <a:xfrm>
          <a:off x="17106900" y="7696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a:t>
          </a:r>
        </a:p>
      </xdr:txBody>
    </xdr:sp>
    <xdr:clientData/>
  </xdr:twoCellAnchor>
  <xdr:twoCellAnchor>
    <xdr:from>
      <xdr:col>24</xdr:col>
      <xdr:colOff>425450</xdr:colOff>
      <xdr:row>44</xdr:row>
      <xdr:rowOff>146050</xdr:rowOff>
    </xdr:from>
    <xdr:to>
      <xdr:col>24</xdr:col>
      <xdr:colOff>590550</xdr:colOff>
      <xdr:row>44</xdr:row>
      <xdr:rowOff>146050</xdr:rowOff>
    </xdr:to>
    <xdr:sp macro="" textlink="">
      <xdr:nvSpPr>
        <xdr:cNvPr id="11087" name="Line 377"/>
        <xdr:cNvSpPr>
          <a:spLocks noChangeShapeType="1"/>
        </xdr:cNvSpPr>
      </xdr:nvSpPr>
      <xdr:spPr bwMode="auto">
        <a:xfrm>
          <a:off x="15513050" y="7410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3175</xdr:rowOff>
    </xdr:from>
    <xdr:to>
      <xdr:col>26</xdr:col>
      <xdr:colOff>38100</xdr:colOff>
      <xdr:row>36</xdr:row>
      <xdr:rowOff>41275</xdr:rowOff>
    </xdr:to>
    <xdr:sp macro="" textlink="">
      <xdr:nvSpPr>
        <xdr:cNvPr id="10618" name="公債費負担の状況最大値テキスト"/>
        <xdr:cNvSpPr txBox="1">
          <a:spLocks noChangeArrowheads="1"/>
        </xdr:cNvSpPr>
      </xdr:nvSpPr>
      <xdr:spPr bwMode="auto">
        <a:xfrm>
          <a:off x="17106900"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425450</xdr:colOff>
      <xdr:row>36</xdr:row>
      <xdr:rowOff>63500</xdr:rowOff>
    </xdr:from>
    <xdr:to>
      <xdr:col>24</xdr:col>
      <xdr:colOff>590550</xdr:colOff>
      <xdr:row>36</xdr:row>
      <xdr:rowOff>63500</xdr:rowOff>
    </xdr:to>
    <xdr:sp macro="" textlink="">
      <xdr:nvSpPr>
        <xdr:cNvPr id="11089" name="Line 379"/>
        <xdr:cNvSpPr>
          <a:spLocks noChangeShapeType="1"/>
        </xdr:cNvSpPr>
      </xdr:nvSpPr>
      <xdr:spPr bwMode="auto">
        <a:xfrm>
          <a:off x="15513050" y="6007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127000</xdr:rowOff>
    </xdr:from>
    <xdr:to>
      <xdr:col>24</xdr:col>
      <xdr:colOff>514350</xdr:colOff>
      <xdr:row>42</xdr:row>
      <xdr:rowOff>44450</xdr:rowOff>
    </xdr:to>
    <xdr:sp macro="" textlink="">
      <xdr:nvSpPr>
        <xdr:cNvPr id="11090" name="Line 380"/>
        <xdr:cNvSpPr>
          <a:spLocks noChangeShapeType="1"/>
        </xdr:cNvSpPr>
      </xdr:nvSpPr>
      <xdr:spPr bwMode="auto">
        <a:xfrm flipV="1">
          <a:off x="14833600" y="68961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76200</xdr:rowOff>
    </xdr:from>
    <xdr:to>
      <xdr:col>26</xdr:col>
      <xdr:colOff>38100</xdr:colOff>
      <xdr:row>40</xdr:row>
      <xdr:rowOff>107950</xdr:rowOff>
    </xdr:to>
    <xdr:sp macro="" textlink="">
      <xdr:nvSpPr>
        <xdr:cNvPr id="10621" name="公債費負担の状況平均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24</xdr:col>
      <xdr:colOff>463550</xdr:colOff>
      <xdr:row>40</xdr:row>
      <xdr:rowOff>38100</xdr:rowOff>
    </xdr:from>
    <xdr:to>
      <xdr:col>24</xdr:col>
      <xdr:colOff>558800</xdr:colOff>
      <xdr:row>40</xdr:row>
      <xdr:rowOff>127000</xdr:rowOff>
    </xdr:to>
    <xdr:sp macro="" textlink="">
      <xdr:nvSpPr>
        <xdr:cNvPr id="11092" name="AutoShape 382"/>
        <xdr:cNvSpPr>
          <a:spLocks noChangeArrowheads="1"/>
        </xdr:cNvSpPr>
      </xdr:nvSpPr>
      <xdr:spPr bwMode="auto">
        <a:xfrm>
          <a:off x="15551150" y="66421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44450</xdr:rowOff>
    </xdr:from>
    <xdr:to>
      <xdr:col>23</xdr:col>
      <xdr:colOff>374650</xdr:colOff>
      <xdr:row>42</xdr:row>
      <xdr:rowOff>146050</xdr:rowOff>
    </xdr:to>
    <xdr:sp macro="" textlink="">
      <xdr:nvSpPr>
        <xdr:cNvPr id="11093" name="Line 383"/>
        <xdr:cNvSpPr>
          <a:spLocks noChangeShapeType="1"/>
        </xdr:cNvSpPr>
      </xdr:nvSpPr>
      <xdr:spPr bwMode="auto">
        <a:xfrm flipV="1">
          <a:off x="14014450" y="69786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120650</xdr:rowOff>
    </xdr:from>
    <xdr:to>
      <xdr:col>23</xdr:col>
      <xdr:colOff>419100</xdr:colOff>
      <xdr:row>41</xdr:row>
      <xdr:rowOff>57150</xdr:rowOff>
    </xdr:to>
    <xdr:sp macro="" textlink="">
      <xdr:nvSpPr>
        <xdr:cNvPr id="11094" name="AutoShape 384"/>
        <xdr:cNvSpPr>
          <a:spLocks noChangeArrowheads="1"/>
        </xdr:cNvSpPr>
      </xdr:nvSpPr>
      <xdr:spPr bwMode="auto">
        <a:xfrm>
          <a:off x="14782800" y="672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88900</xdr:rowOff>
    </xdr:from>
    <xdr:to>
      <xdr:col>24</xdr:col>
      <xdr:colOff>69850</xdr:colOff>
      <xdr:row>40</xdr:row>
      <xdr:rowOff>127000</xdr:rowOff>
    </xdr:to>
    <xdr:sp macro="" textlink="">
      <xdr:nvSpPr>
        <xdr:cNvPr id="10625" name="Text Box 385"/>
        <xdr:cNvSpPr txBox="1">
          <a:spLocks noChangeArrowheads="1"/>
        </xdr:cNvSpPr>
      </xdr:nvSpPr>
      <xdr:spPr bwMode="auto">
        <a:xfrm>
          <a:off x="15801975" y="678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xdr:from>
      <xdr:col>21</xdr:col>
      <xdr:colOff>0</xdr:colOff>
      <xdr:row>42</xdr:row>
      <xdr:rowOff>146050</xdr:rowOff>
    </xdr:from>
    <xdr:to>
      <xdr:col>22</xdr:col>
      <xdr:colOff>184150</xdr:colOff>
      <xdr:row>43</xdr:row>
      <xdr:rowOff>19050</xdr:rowOff>
    </xdr:to>
    <xdr:sp macro="" textlink="">
      <xdr:nvSpPr>
        <xdr:cNvPr id="11096" name="Line 386"/>
        <xdr:cNvSpPr>
          <a:spLocks noChangeShapeType="1"/>
        </xdr:cNvSpPr>
      </xdr:nvSpPr>
      <xdr:spPr bwMode="auto">
        <a:xfrm flipV="1">
          <a:off x="13201650" y="70802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57150</xdr:rowOff>
    </xdr:from>
    <xdr:to>
      <xdr:col>22</xdr:col>
      <xdr:colOff>234950</xdr:colOff>
      <xdr:row>41</xdr:row>
      <xdr:rowOff>158750</xdr:rowOff>
    </xdr:to>
    <xdr:sp macro="" textlink="">
      <xdr:nvSpPr>
        <xdr:cNvPr id="11097" name="AutoShape 387"/>
        <xdr:cNvSpPr>
          <a:spLocks noChangeArrowheads="1"/>
        </xdr:cNvSpPr>
      </xdr:nvSpPr>
      <xdr:spPr bwMode="auto">
        <a:xfrm>
          <a:off x="13970000" y="682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22225</xdr:rowOff>
    </xdr:from>
    <xdr:to>
      <xdr:col>22</xdr:col>
      <xdr:colOff>530225</xdr:colOff>
      <xdr:row>41</xdr:row>
      <xdr:rowOff>60325</xdr:rowOff>
    </xdr:to>
    <xdr:sp macro="" textlink="">
      <xdr:nvSpPr>
        <xdr:cNvPr id="10628" name="Text Box 388"/>
        <xdr:cNvSpPr txBox="1">
          <a:spLocks noChangeArrowheads="1"/>
        </xdr:cNvSpPr>
      </xdr:nvSpPr>
      <xdr:spPr bwMode="auto">
        <a:xfrm>
          <a:off x="1490662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444500</xdr:colOff>
      <xdr:row>43</xdr:row>
      <xdr:rowOff>19050</xdr:rowOff>
    </xdr:from>
    <xdr:to>
      <xdr:col>21</xdr:col>
      <xdr:colOff>0</xdr:colOff>
      <xdr:row>43</xdr:row>
      <xdr:rowOff>19050</xdr:rowOff>
    </xdr:to>
    <xdr:sp macro="" textlink="">
      <xdr:nvSpPr>
        <xdr:cNvPr id="11099" name="Line 389"/>
        <xdr:cNvSpPr>
          <a:spLocks noChangeShapeType="1"/>
        </xdr:cNvSpPr>
      </xdr:nvSpPr>
      <xdr:spPr bwMode="auto">
        <a:xfrm flipV="1">
          <a:off x="12388850" y="7118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19050</xdr:rowOff>
    </xdr:from>
    <xdr:to>
      <xdr:col>21</xdr:col>
      <xdr:colOff>44450</xdr:colOff>
      <xdr:row>41</xdr:row>
      <xdr:rowOff>107950</xdr:rowOff>
    </xdr:to>
    <xdr:sp macro="" textlink="">
      <xdr:nvSpPr>
        <xdr:cNvPr id="11100" name="AutoShape 390"/>
        <xdr:cNvSpPr>
          <a:spLocks noChangeArrowheads="1"/>
        </xdr:cNvSpPr>
      </xdr:nvSpPr>
      <xdr:spPr bwMode="auto">
        <a:xfrm>
          <a:off x="13157200" y="6788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39</xdr:row>
      <xdr:rowOff>146050</xdr:rowOff>
    </xdr:from>
    <xdr:to>
      <xdr:col>21</xdr:col>
      <xdr:colOff>349250</xdr:colOff>
      <xdr:row>41</xdr:row>
      <xdr:rowOff>19050</xdr:rowOff>
    </xdr:to>
    <xdr:sp macro="" textlink="">
      <xdr:nvSpPr>
        <xdr:cNvPr id="10631" name="Text Box 391"/>
        <xdr:cNvSpPr txBox="1">
          <a:spLocks noChangeArrowheads="1"/>
        </xdr:cNvSpPr>
      </xdr:nvSpPr>
      <xdr:spPr bwMode="auto">
        <a:xfrm>
          <a:off x="14020800"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393700</xdr:colOff>
      <xdr:row>40</xdr:row>
      <xdr:rowOff>158750</xdr:rowOff>
    </xdr:from>
    <xdr:to>
      <xdr:col>19</xdr:col>
      <xdr:colOff>488950</xdr:colOff>
      <xdr:row>41</xdr:row>
      <xdr:rowOff>88900</xdr:rowOff>
    </xdr:to>
    <xdr:sp macro="" textlink="">
      <xdr:nvSpPr>
        <xdr:cNvPr id="11102" name="AutoShape 392"/>
        <xdr:cNvSpPr>
          <a:spLocks noChangeArrowheads="1"/>
        </xdr:cNvSpPr>
      </xdr:nvSpPr>
      <xdr:spPr bwMode="auto">
        <a:xfrm>
          <a:off x="12338050"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39</xdr:row>
      <xdr:rowOff>127000</xdr:rowOff>
    </xdr:from>
    <xdr:to>
      <xdr:col>20</xdr:col>
      <xdr:colOff>161925</xdr:colOff>
      <xdr:row>41</xdr:row>
      <xdr:rowOff>0</xdr:rowOff>
    </xdr:to>
    <xdr:sp macro="" textlink="">
      <xdr:nvSpPr>
        <xdr:cNvPr id="10633" name="Text Box 393"/>
        <xdr:cNvSpPr txBox="1">
          <a:spLocks noChangeArrowheads="1"/>
        </xdr:cNvSpPr>
      </xdr:nvSpPr>
      <xdr:spPr bwMode="auto">
        <a:xfrm>
          <a:off x="13134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41</xdr:row>
      <xdr:rowOff>82550</xdr:rowOff>
    </xdr:from>
    <xdr:to>
      <xdr:col>24</xdr:col>
      <xdr:colOff>558800</xdr:colOff>
      <xdr:row>42</xdr:row>
      <xdr:rowOff>6350</xdr:rowOff>
    </xdr:to>
    <xdr:sp macro="" textlink="">
      <xdr:nvSpPr>
        <xdr:cNvPr id="11109" name="Oval 399"/>
        <xdr:cNvSpPr>
          <a:spLocks noChangeArrowheads="1"/>
        </xdr:cNvSpPr>
      </xdr:nvSpPr>
      <xdr:spPr bwMode="auto">
        <a:xfrm>
          <a:off x="15551150" y="6851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79375</xdr:rowOff>
    </xdr:from>
    <xdr:to>
      <xdr:col>26</xdr:col>
      <xdr:colOff>38100</xdr:colOff>
      <xdr:row>42</xdr:row>
      <xdr:rowOff>117475</xdr:rowOff>
    </xdr:to>
    <xdr:sp macro="" textlink="">
      <xdr:nvSpPr>
        <xdr:cNvPr id="10640" name="公債費負担の状況該当値テキスト"/>
        <xdr:cNvSpPr txBox="1">
          <a:spLocks noChangeArrowheads="1"/>
        </xdr:cNvSpPr>
      </xdr:nvSpPr>
      <xdr:spPr bwMode="auto">
        <a:xfrm>
          <a:off x="17106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23</xdr:col>
      <xdr:colOff>323850</xdr:colOff>
      <xdr:row>42</xdr:row>
      <xdr:rowOff>0</xdr:rowOff>
    </xdr:from>
    <xdr:to>
      <xdr:col>23</xdr:col>
      <xdr:colOff>419100</xdr:colOff>
      <xdr:row>42</xdr:row>
      <xdr:rowOff>101600</xdr:rowOff>
    </xdr:to>
    <xdr:sp macro="" textlink="">
      <xdr:nvSpPr>
        <xdr:cNvPr id="11111" name="Oval 401"/>
        <xdr:cNvSpPr>
          <a:spLocks noChangeArrowheads="1"/>
        </xdr:cNvSpPr>
      </xdr:nvSpPr>
      <xdr:spPr bwMode="auto">
        <a:xfrm>
          <a:off x="14782800" y="6934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107950</xdr:rowOff>
    </xdr:from>
    <xdr:to>
      <xdr:col>24</xdr:col>
      <xdr:colOff>69850</xdr:colOff>
      <xdr:row>43</xdr:row>
      <xdr:rowOff>146050</xdr:rowOff>
    </xdr:to>
    <xdr:sp macro="" textlink="">
      <xdr:nvSpPr>
        <xdr:cNvPr id="10642" name="Text Box 402"/>
        <xdr:cNvSpPr txBox="1">
          <a:spLocks noChangeArrowheads="1"/>
        </xdr:cNvSpPr>
      </xdr:nvSpPr>
      <xdr:spPr bwMode="auto">
        <a:xfrm>
          <a:off x="15801975" y="731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22</xdr:col>
      <xdr:colOff>139700</xdr:colOff>
      <xdr:row>42</xdr:row>
      <xdr:rowOff>101600</xdr:rowOff>
    </xdr:from>
    <xdr:to>
      <xdr:col>22</xdr:col>
      <xdr:colOff>234950</xdr:colOff>
      <xdr:row>43</xdr:row>
      <xdr:rowOff>38100</xdr:rowOff>
    </xdr:to>
    <xdr:sp macro="" textlink="">
      <xdr:nvSpPr>
        <xdr:cNvPr id="11113" name="Oval 403"/>
        <xdr:cNvSpPr>
          <a:spLocks noChangeArrowheads="1"/>
        </xdr:cNvSpPr>
      </xdr:nvSpPr>
      <xdr:spPr bwMode="auto">
        <a:xfrm>
          <a:off x="13970000" y="703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41275</xdr:rowOff>
    </xdr:from>
    <xdr:to>
      <xdr:col>22</xdr:col>
      <xdr:colOff>530225</xdr:colOff>
      <xdr:row>44</xdr:row>
      <xdr:rowOff>79375</xdr:rowOff>
    </xdr:to>
    <xdr:sp macro="" textlink="">
      <xdr:nvSpPr>
        <xdr:cNvPr id="10644" name="Text Box 404"/>
        <xdr:cNvSpPr txBox="1">
          <a:spLocks noChangeArrowheads="1"/>
        </xdr:cNvSpPr>
      </xdr:nvSpPr>
      <xdr:spPr bwMode="auto">
        <a:xfrm>
          <a:off x="14906625"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20</xdr:col>
      <xdr:colOff>584200</xdr:colOff>
      <xdr:row>42</xdr:row>
      <xdr:rowOff>127000</xdr:rowOff>
    </xdr:from>
    <xdr:to>
      <xdr:col>21</xdr:col>
      <xdr:colOff>44450</xdr:colOff>
      <xdr:row>43</xdr:row>
      <xdr:rowOff>63500</xdr:rowOff>
    </xdr:to>
    <xdr:sp macro="" textlink="">
      <xdr:nvSpPr>
        <xdr:cNvPr id="11115" name="Oval 405"/>
        <xdr:cNvSpPr>
          <a:spLocks noChangeArrowheads="1"/>
        </xdr:cNvSpPr>
      </xdr:nvSpPr>
      <xdr:spPr bwMode="auto">
        <a:xfrm>
          <a:off x="13157200" y="706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76200</xdr:rowOff>
    </xdr:from>
    <xdr:to>
      <xdr:col>21</xdr:col>
      <xdr:colOff>349250</xdr:colOff>
      <xdr:row>44</xdr:row>
      <xdr:rowOff>107950</xdr:rowOff>
    </xdr:to>
    <xdr:sp macro="" textlink="">
      <xdr:nvSpPr>
        <xdr:cNvPr id="10646" name="Text Box 406"/>
        <xdr:cNvSpPr txBox="1">
          <a:spLocks noChangeArrowheads="1"/>
        </xdr:cNvSpPr>
      </xdr:nvSpPr>
      <xdr:spPr bwMode="auto">
        <a:xfrm>
          <a:off x="14020800" y="744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19</xdr:col>
      <xdr:colOff>393700</xdr:colOff>
      <xdr:row>42</xdr:row>
      <xdr:rowOff>139700</xdr:rowOff>
    </xdr:from>
    <xdr:to>
      <xdr:col>19</xdr:col>
      <xdr:colOff>488950</xdr:colOff>
      <xdr:row>43</xdr:row>
      <xdr:rowOff>76200</xdr:rowOff>
    </xdr:to>
    <xdr:sp macro="" textlink="">
      <xdr:nvSpPr>
        <xdr:cNvPr id="11117" name="Oval 407"/>
        <xdr:cNvSpPr>
          <a:spLocks noChangeArrowheads="1"/>
        </xdr:cNvSpPr>
      </xdr:nvSpPr>
      <xdr:spPr bwMode="auto">
        <a:xfrm>
          <a:off x="12338050" y="707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43</xdr:row>
      <xdr:rowOff>79375</xdr:rowOff>
    </xdr:from>
    <xdr:to>
      <xdr:col>20</xdr:col>
      <xdr:colOff>161925</xdr:colOff>
      <xdr:row>44</xdr:row>
      <xdr:rowOff>117475</xdr:rowOff>
    </xdr:to>
    <xdr:sp macro="" textlink="">
      <xdr:nvSpPr>
        <xdr:cNvPr id="10648" name="Text Box 408"/>
        <xdr:cNvSpPr txBox="1">
          <a:spLocks noChangeArrowheads="1"/>
        </xdr:cNvSpPr>
      </xdr:nvSpPr>
      <xdr:spPr bwMode="auto">
        <a:xfrm>
          <a:off x="13134975" y="745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50" name="Text Box 410"/>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1" name="Text Box 411"/>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34/44</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28"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1129"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地方債の現在高、公営企業債等繰入見込額、組合が起こした地方債の償還に係る負担金や職員数の減少による退職手当負担見込額が減少し、一方、財政調整基金などの積立による充当可能基金の増加により将来負担比率は年々減少しているが、類似団体と比較すると未だ高い指数と言える。平成２４年度から中学校統合に取組むことから地方債の現在高は大きく増加すると見込まれる。今後は、後世への負担を軽減するよう義務的経費等の削減を図り、財政の健全化に努める。</a:t>
          </a: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1133"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1135" name="Line 425"/>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6" name="Text Box 42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1137" name="Line 427"/>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8" name="Text Box 42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1139" name="Line 429"/>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0" name="Text Box 43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1141" name="Line 431"/>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2" name="Text Box 43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1143" name="Line 433"/>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4" name="Text Box 43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1145" name="Line 43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14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146050</xdr:rowOff>
    </xdr:from>
    <xdr:to>
      <xdr:col>24</xdr:col>
      <xdr:colOff>514350</xdr:colOff>
      <xdr:row>21</xdr:row>
      <xdr:rowOff>107950</xdr:rowOff>
    </xdr:to>
    <xdr:sp macro="" textlink="">
      <xdr:nvSpPr>
        <xdr:cNvPr id="11147" name="Line 437"/>
        <xdr:cNvSpPr>
          <a:spLocks noChangeShapeType="1"/>
        </xdr:cNvSpPr>
      </xdr:nvSpPr>
      <xdr:spPr bwMode="auto">
        <a:xfrm flipV="1">
          <a:off x="15601950" y="229235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107950</xdr:rowOff>
    </xdr:from>
    <xdr:to>
      <xdr:col>26</xdr:col>
      <xdr:colOff>38100</xdr:colOff>
      <xdr:row>22</xdr:row>
      <xdr:rowOff>146050</xdr:rowOff>
    </xdr:to>
    <xdr:sp macro="" textlink="">
      <xdr:nvSpPr>
        <xdr:cNvPr id="10678"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334.8</a:t>
          </a:r>
        </a:p>
      </xdr:txBody>
    </xdr:sp>
    <xdr:clientData/>
  </xdr:twoCellAnchor>
  <xdr:twoCellAnchor>
    <xdr:from>
      <xdr:col>24</xdr:col>
      <xdr:colOff>425450</xdr:colOff>
      <xdr:row>21</xdr:row>
      <xdr:rowOff>107950</xdr:rowOff>
    </xdr:from>
    <xdr:to>
      <xdr:col>24</xdr:col>
      <xdr:colOff>590550</xdr:colOff>
      <xdr:row>21</xdr:row>
      <xdr:rowOff>107950</xdr:rowOff>
    </xdr:to>
    <xdr:sp macro="" textlink="">
      <xdr:nvSpPr>
        <xdr:cNvPr id="11149" name="Line 439"/>
        <xdr:cNvSpPr>
          <a:spLocks noChangeShapeType="1"/>
        </xdr:cNvSpPr>
      </xdr:nvSpPr>
      <xdr:spPr bwMode="auto">
        <a:xfrm>
          <a:off x="15513050" y="357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88900</xdr:rowOff>
    </xdr:from>
    <xdr:to>
      <xdr:col>26</xdr:col>
      <xdr:colOff>38100</xdr:colOff>
      <xdr:row>13</xdr:row>
      <xdr:rowOff>127000</xdr:rowOff>
    </xdr:to>
    <xdr:sp macro="" textlink="">
      <xdr:nvSpPr>
        <xdr:cNvPr id="10680" name="将来負担の状況最大値テキスト"/>
        <xdr:cNvSpPr txBox="1">
          <a:spLocks noChangeArrowheads="1"/>
        </xdr:cNvSpPr>
      </xdr:nvSpPr>
      <xdr:spPr bwMode="auto">
        <a:xfrm>
          <a:off x="17106900" y="215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24</xdr:col>
      <xdr:colOff>425450</xdr:colOff>
      <xdr:row>13</xdr:row>
      <xdr:rowOff>146050</xdr:rowOff>
    </xdr:from>
    <xdr:to>
      <xdr:col>24</xdr:col>
      <xdr:colOff>590550</xdr:colOff>
      <xdr:row>13</xdr:row>
      <xdr:rowOff>146050</xdr:rowOff>
    </xdr:to>
    <xdr:sp macro="" textlink="">
      <xdr:nvSpPr>
        <xdr:cNvPr id="11151" name="Line 441"/>
        <xdr:cNvSpPr>
          <a:spLocks noChangeShapeType="1"/>
        </xdr:cNvSpPr>
      </xdr:nvSpPr>
      <xdr:spPr bwMode="auto">
        <a:xfrm>
          <a:off x="15513050" y="2292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76200</xdr:rowOff>
    </xdr:from>
    <xdr:to>
      <xdr:col>24</xdr:col>
      <xdr:colOff>514350</xdr:colOff>
      <xdr:row>16</xdr:row>
      <xdr:rowOff>158750</xdr:rowOff>
    </xdr:to>
    <xdr:sp macro="" textlink="">
      <xdr:nvSpPr>
        <xdr:cNvPr id="11152" name="Line 442"/>
        <xdr:cNvSpPr>
          <a:spLocks noChangeShapeType="1"/>
        </xdr:cNvSpPr>
      </xdr:nvSpPr>
      <xdr:spPr bwMode="auto">
        <a:xfrm flipV="1">
          <a:off x="14833600" y="27178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88900</xdr:rowOff>
    </xdr:from>
    <xdr:to>
      <xdr:col>26</xdr:col>
      <xdr:colOff>38100</xdr:colOff>
      <xdr:row>15</xdr:row>
      <xdr:rowOff>127000</xdr:rowOff>
    </xdr:to>
    <xdr:sp macro="" textlink="">
      <xdr:nvSpPr>
        <xdr:cNvPr id="10683" name="将来負担の状況平均値テキスト"/>
        <xdr:cNvSpPr txBox="1">
          <a:spLocks noChangeArrowheads="1"/>
        </xdr:cNvSpPr>
      </xdr:nvSpPr>
      <xdr:spPr bwMode="auto">
        <a:xfrm>
          <a:off x="17106900" y="249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74.8</a:t>
          </a:r>
        </a:p>
      </xdr:txBody>
    </xdr:sp>
    <xdr:clientData/>
  </xdr:twoCellAnchor>
  <xdr:twoCellAnchor>
    <xdr:from>
      <xdr:col>24</xdr:col>
      <xdr:colOff>463550</xdr:colOff>
      <xdr:row>15</xdr:row>
      <xdr:rowOff>44450</xdr:rowOff>
    </xdr:from>
    <xdr:to>
      <xdr:col>24</xdr:col>
      <xdr:colOff>558800</xdr:colOff>
      <xdr:row>15</xdr:row>
      <xdr:rowOff>146050</xdr:rowOff>
    </xdr:to>
    <xdr:sp macro="" textlink="">
      <xdr:nvSpPr>
        <xdr:cNvPr id="11154" name="AutoShape 444"/>
        <xdr:cNvSpPr>
          <a:spLocks noChangeArrowheads="1"/>
        </xdr:cNvSpPr>
      </xdr:nvSpPr>
      <xdr:spPr bwMode="auto">
        <a:xfrm>
          <a:off x="155511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16</xdr:row>
      <xdr:rowOff>158750</xdr:rowOff>
    </xdr:from>
    <xdr:to>
      <xdr:col>23</xdr:col>
      <xdr:colOff>374650</xdr:colOff>
      <xdr:row>17</xdr:row>
      <xdr:rowOff>38100</xdr:rowOff>
    </xdr:to>
    <xdr:sp macro="" textlink="">
      <xdr:nvSpPr>
        <xdr:cNvPr id="11155" name="Line 445"/>
        <xdr:cNvSpPr>
          <a:spLocks noChangeShapeType="1"/>
        </xdr:cNvSpPr>
      </xdr:nvSpPr>
      <xdr:spPr bwMode="auto">
        <a:xfrm flipV="1">
          <a:off x="14014450" y="28003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57150</xdr:rowOff>
    </xdr:from>
    <xdr:to>
      <xdr:col>23</xdr:col>
      <xdr:colOff>419100</xdr:colOff>
      <xdr:row>15</xdr:row>
      <xdr:rowOff>146050</xdr:rowOff>
    </xdr:to>
    <xdr:sp macro="" textlink="">
      <xdr:nvSpPr>
        <xdr:cNvPr id="11156" name="AutoShape 446"/>
        <xdr:cNvSpPr>
          <a:spLocks noChangeArrowheads="1"/>
        </xdr:cNvSpPr>
      </xdr:nvSpPr>
      <xdr:spPr bwMode="auto">
        <a:xfrm>
          <a:off x="14782800" y="2533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19050</xdr:rowOff>
    </xdr:from>
    <xdr:to>
      <xdr:col>24</xdr:col>
      <xdr:colOff>69850</xdr:colOff>
      <xdr:row>15</xdr:row>
      <xdr:rowOff>57150</xdr:rowOff>
    </xdr:to>
    <xdr:sp macro="" textlink="">
      <xdr:nvSpPr>
        <xdr:cNvPr id="10687" name="Text Box 447"/>
        <xdr:cNvSpPr txBox="1">
          <a:spLocks noChangeArrowheads="1"/>
        </xdr:cNvSpPr>
      </xdr:nvSpPr>
      <xdr:spPr bwMode="auto">
        <a:xfrm>
          <a:off x="15801975" y="241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21</xdr:col>
      <xdr:colOff>0</xdr:colOff>
      <xdr:row>17</xdr:row>
      <xdr:rowOff>38100</xdr:rowOff>
    </xdr:from>
    <xdr:to>
      <xdr:col>22</xdr:col>
      <xdr:colOff>184150</xdr:colOff>
      <xdr:row>17</xdr:row>
      <xdr:rowOff>139700</xdr:rowOff>
    </xdr:to>
    <xdr:sp macro="" textlink="">
      <xdr:nvSpPr>
        <xdr:cNvPr id="11158" name="Line 448"/>
        <xdr:cNvSpPr>
          <a:spLocks noChangeShapeType="1"/>
        </xdr:cNvSpPr>
      </xdr:nvSpPr>
      <xdr:spPr bwMode="auto">
        <a:xfrm flipV="1">
          <a:off x="13201650" y="28448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146050</xdr:rowOff>
    </xdr:from>
    <xdr:to>
      <xdr:col>22</xdr:col>
      <xdr:colOff>234950</xdr:colOff>
      <xdr:row>16</xdr:row>
      <xdr:rowOff>82550</xdr:rowOff>
    </xdr:to>
    <xdr:sp macro="" textlink="">
      <xdr:nvSpPr>
        <xdr:cNvPr id="11159" name="AutoShape 449"/>
        <xdr:cNvSpPr>
          <a:spLocks noChangeArrowheads="1"/>
        </xdr:cNvSpPr>
      </xdr:nvSpPr>
      <xdr:spPr bwMode="auto">
        <a:xfrm>
          <a:off x="1397000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14</xdr:row>
      <xdr:rowOff>117475</xdr:rowOff>
    </xdr:from>
    <xdr:to>
      <xdr:col>22</xdr:col>
      <xdr:colOff>530225</xdr:colOff>
      <xdr:row>15</xdr:row>
      <xdr:rowOff>155575</xdr:rowOff>
    </xdr:to>
    <xdr:sp macro="" textlink="">
      <xdr:nvSpPr>
        <xdr:cNvPr id="10690" name="Text Box 450"/>
        <xdr:cNvSpPr txBox="1">
          <a:spLocks noChangeArrowheads="1"/>
        </xdr:cNvSpPr>
      </xdr:nvSpPr>
      <xdr:spPr bwMode="auto">
        <a:xfrm>
          <a:off x="14906625"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19</xdr:col>
      <xdr:colOff>444500</xdr:colOff>
      <xdr:row>17</xdr:row>
      <xdr:rowOff>139700</xdr:rowOff>
    </xdr:from>
    <xdr:to>
      <xdr:col>21</xdr:col>
      <xdr:colOff>0</xdr:colOff>
      <xdr:row>18</xdr:row>
      <xdr:rowOff>25400</xdr:rowOff>
    </xdr:to>
    <xdr:sp macro="" textlink="">
      <xdr:nvSpPr>
        <xdr:cNvPr id="11161" name="Line 451"/>
        <xdr:cNvSpPr>
          <a:spLocks noChangeShapeType="1"/>
        </xdr:cNvSpPr>
      </xdr:nvSpPr>
      <xdr:spPr bwMode="auto">
        <a:xfrm flipV="1">
          <a:off x="12388850" y="29464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25400</xdr:rowOff>
    </xdr:from>
    <xdr:to>
      <xdr:col>21</xdr:col>
      <xdr:colOff>44450</xdr:colOff>
      <xdr:row>16</xdr:row>
      <xdr:rowOff>120650</xdr:rowOff>
    </xdr:to>
    <xdr:sp macro="" textlink="">
      <xdr:nvSpPr>
        <xdr:cNvPr id="11162" name="AutoShape 452"/>
        <xdr:cNvSpPr>
          <a:spLocks noChangeArrowheads="1"/>
        </xdr:cNvSpPr>
      </xdr:nvSpPr>
      <xdr:spPr bwMode="auto">
        <a:xfrm>
          <a:off x="13157200" y="2667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155575</xdr:rowOff>
    </xdr:from>
    <xdr:to>
      <xdr:col>21</xdr:col>
      <xdr:colOff>349250</xdr:colOff>
      <xdr:row>16</xdr:row>
      <xdr:rowOff>22225</xdr:rowOff>
    </xdr:to>
    <xdr:sp macro="" textlink="">
      <xdr:nvSpPr>
        <xdr:cNvPr id="10693" name="Text Box 453"/>
        <xdr:cNvSpPr txBox="1">
          <a:spLocks noChangeArrowheads="1"/>
        </xdr:cNvSpPr>
      </xdr:nvSpPr>
      <xdr:spPr bwMode="auto">
        <a:xfrm>
          <a:off x="14020800"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111.3</a:t>
          </a:r>
        </a:p>
      </xdr:txBody>
    </xdr:sp>
    <xdr:clientData/>
  </xdr:twoCellAnchor>
  <xdr:twoCellAnchor>
    <xdr:from>
      <xdr:col>19</xdr:col>
      <xdr:colOff>393700</xdr:colOff>
      <xdr:row>16</xdr:row>
      <xdr:rowOff>57150</xdr:rowOff>
    </xdr:from>
    <xdr:to>
      <xdr:col>19</xdr:col>
      <xdr:colOff>488950</xdr:colOff>
      <xdr:row>16</xdr:row>
      <xdr:rowOff>158750</xdr:rowOff>
    </xdr:to>
    <xdr:sp macro="" textlink="">
      <xdr:nvSpPr>
        <xdr:cNvPr id="11164" name="AutoShape 454"/>
        <xdr:cNvSpPr>
          <a:spLocks noChangeArrowheads="1"/>
        </xdr:cNvSpPr>
      </xdr:nvSpPr>
      <xdr:spPr bwMode="auto">
        <a:xfrm>
          <a:off x="12338050" y="2698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22225</xdr:rowOff>
    </xdr:from>
    <xdr:to>
      <xdr:col>20</xdr:col>
      <xdr:colOff>161925</xdr:colOff>
      <xdr:row>16</xdr:row>
      <xdr:rowOff>60325</xdr:rowOff>
    </xdr:to>
    <xdr:sp macro="" textlink="">
      <xdr:nvSpPr>
        <xdr:cNvPr id="10695" name="Text Box 455"/>
        <xdr:cNvSpPr txBox="1">
          <a:spLocks noChangeArrowheads="1"/>
        </xdr:cNvSpPr>
      </xdr:nvSpPr>
      <xdr:spPr bwMode="auto">
        <a:xfrm>
          <a:off x="1313497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119.8</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6" name="Text Box 45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7" name="Text Box 45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8" name="Text Box 45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9" name="Text Box 45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0" name="Text Box 46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16</xdr:row>
      <xdr:rowOff>25400</xdr:rowOff>
    </xdr:from>
    <xdr:to>
      <xdr:col>24</xdr:col>
      <xdr:colOff>558800</xdr:colOff>
      <xdr:row>16</xdr:row>
      <xdr:rowOff>114300</xdr:rowOff>
    </xdr:to>
    <xdr:sp macro="" textlink="">
      <xdr:nvSpPr>
        <xdr:cNvPr id="11171" name="Oval 461"/>
        <xdr:cNvSpPr>
          <a:spLocks noChangeArrowheads="1"/>
        </xdr:cNvSpPr>
      </xdr:nvSpPr>
      <xdr:spPr bwMode="auto">
        <a:xfrm>
          <a:off x="15551150" y="266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22225</xdr:rowOff>
    </xdr:from>
    <xdr:to>
      <xdr:col>26</xdr:col>
      <xdr:colOff>38100</xdr:colOff>
      <xdr:row>17</xdr:row>
      <xdr:rowOff>60325</xdr:rowOff>
    </xdr:to>
    <xdr:sp macro="" textlink="">
      <xdr:nvSpPr>
        <xdr:cNvPr id="10702" name="将来負担の状況該当値テキスト"/>
        <xdr:cNvSpPr txBox="1">
          <a:spLocks noChangeArrowheads="1"/>
        </xdr:cNvSpPr>
      </xdr:nvSpPr>
      <xdr:spPr bwMode="auto">
        <a:xfrm>
          <a:off x="17106900"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111.8</a:t>
          </a:r>
        </a:p>
      </xdr:txBody>
    </xdr:sp>
    <xdr:clientData/>
  </xdr:twoCellAnchor>
  <xdr:twoCellAnchor>
    <xdr:from>
      <xdr:col>23</xdr:col>
      <xdr:colOff>323850</xdr:colOff>
      <xdr:row>16</xdr:row>
      <xdr:rowOff>101600</xdr:rowOff>
    </xdr:from>
    <xdr:to>
      <xdr:col>23</xdr:col>
      <xdr:colOff>419100</xdr:colOff>
      <xdr:row>17</xdr:row>
      <xdr:rowOff>38100</xdr:rowOff>
    </xdr:to>
    <xdr:sp macro="" textlink="">
      <xdr:nvSpPr>
        <xdr:cNvPr id="11173" name="Oval 463"/>
        <xdr:cNvSpPr>
          <a:spLocks noChangeArrowheads="1"/>
        </xdr:cNvSpPr>
      </xdr:nvSpPr>
      <xdr:spPr bwMode="auto">
        <a:xfrm>
          <a:off x="1478280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41275</xdr:rowOff>
    </xdr:from>
    <xdr:to>
      <xdr:col>24</xdr:col>
      <xdr:colOff>69850</xdr:colOff>
      <xdr:row>18</xdr:row>
      <xdr:rowOff>79375</xdr:rowOff>
    </xdr:to>
    <xdr:sp macro="" textlink="">
      <xdr:nvSpPr>
        <xdr:cNvPr id="10704" name="Text Box 464"/>
        <xdr:cNvSpPr txBox="1">
          <a:spLocks noChangeArrowheads="1"/>
        </xdr:cNvSpPr>
      </xdr:nvSpPr>
      <xdr:spPr bwMode="auto">
        <a:xfrm>
          <a:off x="15801975" y="296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132.4</a:t>
          </a:r>
        </a:p>
      </xdr:txBody>
    </xdr:sp>
    <xdr:clientData/>
  </xdr:twoCellAnchor>
  <xdr:twoCellAnchor>
    <xdr:from>
      <xdr:col>22</xdr:col>
      <xdr:colOff>139700</xdr:colOff>
      <xdr:row>16</xdr:row>
      <xdr:rowOff>146050</xdr:rowOff>
    </xdr:from>
    <xdr:to>
      <xdr:col>22</xdr:col>
      <xdr:colOff>234950</xdr:colOff>
      <xdr:row>17</xdr:row>
      <xdr:rowOff>82550</xdr:rowOff>
    </xdr:to>
    <xdr:sp macro="" textlink="">
      <xdr:nvSpPr>
        <xdr:cNvPr id="11175" name="Oval 465"/>
        <xdr:cNvSpPr>
          <a:spLocks noChangeArrowheads="1"/>
        </xdr:cNvSpPr>
      </xdr:nvSpPr>
      <xdr:spPr bwMode="auto">
        <a:xfrm>
          <a:off x="13970000" y="278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17</xdr:row>
      <xdr:rowOff>88900</xdr:rowOff>
    </xdr:from>
    <xdr:to>
      <xdr:col>22</xdr:col>
      <xdr:colOff>530225</xdr:colOff>
      <xdr:row>18</xdr:row>
      <xdr:rowOff>127000</xdr:rowOff>
    </xdr:to>
    <xdr:sp macro="" textlink="">
      <xdr:nvSpPr>
        <xdr:cNvPr id="10706" name="Text Box 466"/>
        <xdr:cNvSpPr txBox="1">
          <a:spLocks noChangeArrowheads="1"/>
        </xdr:cNvSpPr>
      </xdr:nvSpPr>
      <xdr:spPr bwMode="auto">
        <a:xfrm>
          <a:off x="1490662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144.3</a:t>
          </a:r>
        </a:p>
      </xdr:txBody>
    </xdr:sp>
    <xdr:clientData/>
  </xdr:twoCellAnchor>
  <xdr:twoCellAnchor>
    <xdr:from>
      <xdr:col>20</xdr:col>
      <xdr:colOff>584200</xdr:colOff>
      <xdr:row>17</xdr:row>
      <xdr:rowOff>82550</xdr:rowOff>
    </xdr:from>
    <xdr:to>
      <xdr:col>21</xdr:col>
      <xdr:colOff>44450</xdr:colOff>
      <xdr:row>18</xdr:row>
      <xdr:rowOff>19050</xdr:rowOff>
    </xdr:to>
    <xdr:sp macro="" textlink="">
      <xdr:nvSpPr>
        <xdr:cNvPr id="11177" name="Oval 467"/>
        <xdr:cNvSpPr>
          <a:spLocks noChangeArrowheads="1"/>
        </xdr:cNvSpPr>
      </xdr:nvSpPr>
      <xdr:spPr bwMode="auto">
        <a:xfrm>
          <a:off x="13157200" y="2889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22225</xdr:rowOff>
    </xdr:from>
    <xdr:to>
      <xdr:col>21</xdr:col>
      <xdr:colOff>349250</xdr:colOff>
      <xdr:row>19</xdr:row>
      <xdr:rowOff>60325</xdr:rowOff>
    </xdr:to>
    <xdr:sp macro="" textlink="">
      <xdr:nvSpPr>
        <xdr:cNvPr id="10708" name="Text Box 468"/>
        <xdr:cNvSpPr txBox="1">
          <a:spLocks noChangeArrowheads="1"/>
        </xdr:cNvSpPr>
      </xdr:nvSpPr>
      <xdr:spPr bwMode="auto">
        <a:xfrm>
          <a:off x="14020800" y="311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169.9</a:t>
          </a:r>
        </a:p>
      </xdr:txBody>
    </xdr:sp>
    <xdr:clientData/>
  </xdr:twoCellAnchor>
  <xdr:twoCellAnchor>
    <xdr:from>
      <xdr:col>19</xdr:col>
      <xdr:colOff>393700</xdr:colOff>
      <xdr:row>17</xdr:row>
      <xdr:rowOff>139700</xdr:rowOff>
    </xdr:from>
    <xdr:to>
      <xdr:col>19</xdr:col>
      <xdr:colOff>488950</xdr:colOff>
      <xdr:row>18</xdr:row>
      <xdr:rowOff>76200</xdr:rowOff>
    </xdr:to>
    <xdr:sp macro="" textlink="">
      <xdr:nvSpPr>
        <xdr:cNvPr id="11179" name="Oval 469"/>
        <xdr:cNvSpPr>
          <a:spLocks noChangeArrowheads="1"/>
        </xdr:cNvSpPr>
      </xdr:nvSpPr>
      <xdr:spPr bwMode="auto">
        <a:xfrm>
          <a:off x="12338050" y="2946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79375</xdr:rowOff>
    </xdr:from>
    <xdr:to>
      <xdr:col>20</xdr:col>
      <xdr:colOff>161925</xdr:colOff>
      <xdr:row>19</xdr:row>
      <xdr:rowOff>117475</xdr:rowOff>
    </xdr:to>
    <xdr:sp macro="" textlink="">
      <xdr:nvSpPr>
        <xdr:cNvPr id="10710" name="Text Box 470"/>
        <xdr:cNvSpPr txBox="1">
          <a:spLocks noChangeArrowheads="1"/>
        </xdr:cNvSpPr>
      </xdr:nvSpPr>
      <xdr:spPr bwMode="auto">
        <a:xfrm>
          <a:off x="13134975" y="317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71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71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岡山県吉備中央町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71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72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72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12,800</a:t>
          </a:r>
        </a:p>
        <a:p>
          <a:pPr algn="r" rtl="0">
            <a:lnSpc>
              <a:spcPts val="1300"/>
            </a:lnSpc>
            <a:defRPr sz="1000"/>
          </a:pPr>
          <a:r>
            <a:rPr lang="en-US" altLang="ja-JP" sz="1100" b="1" i="0" u="none" strike="noStrike" baseline="0">
              <a:solidFill>
                <a:srgbClr val="000000"/>
              </a:solidFill>
              <a:latin typeface="ＭＳ ゴシック"/>
              <a:ea typeface="ＭＳ ゴシック"/>
            </a:rPr>
            <a:t>268.73</a:t>
          </a:r>
        </a:p>
        <a:p>
          <a:pPr algn="r" rtl="0">
            <a:lnSpc>
              <a:spcPts val="1300"/>
            </a:lnSpc>
            <a:defRPr sz="1000"/>
          </a:pPr>
          <a:r>
            <a:rPr lang="en-US" altLang="ja-JP" sz="1100" b="1" i="0" u="none" strike="noStrike" baseline="0">
              <a:solidFill>
                <a:srgbClr val="000000"/>
              </a:solidFill>
              <a:latin typeface="ＭＳ ゴシック"/>
              <a:ea typeface="ＭＳ ゴシック"/>
            </a:rPr>
            <a:t>9,714,803</a:t>
          </a:r>
        </a:p>
        <a:p>
          <a:pPr algn="r" rtl="0">
            <a:lnSpc>
              <a:spcPts val="1300"/>
            </a:lnSpc>
            <a:defRPr sz="1000"/>
          </a:pPr>
          <a:r>
            <a:rPr lang="en-US" altLang="ja-JP" sz="1100" b="1" i="0" u="none" strike="noStrike" baseline="0">
              <a:solidFill>
                <a:srgbClr val="000000"/>
              </a:solidFill>
              <a:latin typeface="ＭＳ ゴシック"/>
              <a:ea typeface="ＭＳ ゴシック"/>
            </a:rPr>
            <a:t>9,044,029</a:t>
          </a:r>
        </a:p>
        <a:p>
          <a:pPr algn="r" rtl="0">
            <a:lnSpc>
              <a:spcPts val="1300"/>
            </a:lnSpc>
            <a:defRPr sz="1000"/>
          </a:pPr>
          <a:r>
            <a:rPr lang="en-US" altLang="ja-JP" sz="1100" b="1" i="0" u="none" strike="noStrike" baseline="0">
              <a:solidFill>
                <a:srgbClr val="000000"/>
              </a:solidFill>
              <a:latin typeface="ＭＳ ゴシック"/>
              <a:ea typeface="ＭＳ ゴシック"/>
            </a:rPr>
            <a:t>551,701</a:t>
          </a:r>
        </a:p>
        <a:p>
          <a:pPr algn="r" rtl="0">
            <a:lnSpc>
              <a:spcPts val="1300"/>
            </a:lnSpc>
            <a:defRPr sz="1000"/>
          </a:pPr>
          <a:r>
            <a:rPr lang="en-US" altLang="ja-JP" sz="1100" b="1" i="0" u="none" strike="noStrike" baseline="0">
              <a:solidFill>
                <a:srgbClr val="000000"/>
              </a:solidFill>
              <a:latin typeface="ＭＳ ゴシック"/>
              <a:ea typeface="ＭＳ ゴシック"/>
            </a:rPr>
            <a:t>6,122,613</a:t>
          </a:r>
        </a:p>
        <a:p>
          <a:pPr algn="r" rtl="0">
            <a:lnSpc>
              <a:spcPts val="1200"/>
            </a:lnSpc>
            <a:defRPr sz="1000"/>
          </a:pPr>
          <a:r>
            <a:rPr lang="en-US" altLang="ja-JP" sz="1100" b="1" i="0" u="none" strike="noStrike" baseline="0">
              <a:solidFill>
                <a:srgbClr val="000000"/>
              </a:solidFill>
              <a:latin typeface="ＭＳ ゴシック"/>
              <a:ea typeface="ＭＳ ゴシック"/>
            </a:rPr>
            <a:t>12,680,669</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17.2</a:t>
          </a:r>
        </a:p>
        <a:p>
          <a:pPr algn="r" rtl="0">
            <a:lnSpc>
              <a:spcPts val="1200"/>
            </a:lnSpc>
            <a:defRPr sz="1000"/>
          </a:pPr>
          <a:r>
            <a:rPr lang="en-US" altLang="ja-JP" sz="1100" b="1" i="0" u="none" strike="noStrike" baseline="0">
              <a:solidFill>
                <a:srgbClr val="000000"/>
              </a:solidFill>
              <a:latin typeface="ＭＳ ゴシック"/>
              <a:ea typeface="ＭＳ ゴシック"/>
            </a:rPr>
            <a:t>111.8</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173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73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73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73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74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74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74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33/44</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5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75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係る経常収支比率は、平成２３年度は１．５ポイント上昇した。これは、地方議会議員年金制度廃止や職員共済組合負担率の増によるものと思われる。今後は効率的な事務執行による時間外勤務手当の抑制や行政サービスの提供方法の見直しを通して人件費の削減に努める。</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75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1758"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1760"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1762"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1764"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1766"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76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77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0</xdr:rowOff>
    </xdr:from>
    <xdr:to>
      <xdr:col>7</xdr:col>
      <xdr:colOff>19050</xdr:colOff>
      <xdr:row>41</xdr:row>
      <xdr:rowOff>76200</xdr:rowOff>
    </xdr:to>
    <xdr:sp macro="" textlink="">
      <xdr:nvSpPr>
        <xdr:cNvPr id="11771" name="Line 57"/>
        <xdr:cNvSpPr>
          <a:spLocks noChangeShapeType="1"/>
        </xdr:cNvSpPr>
      </xdr:nvSpPr>
      <xdr:spPr bwMode="auto">
        <a:xfrm flipV="1">
          <a:off x="4425950" y="5613400"/>
          <a:ext cx="0" cy="1231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76200</xdr:rowOff>
    </xdr:from>
    <xdr:to>
      <xdr:col>8</xdr:col>
      <xdr:colOff>161925</xdr:colOff>
      <xdr:row>42</xdr:row>
      <xdr:rowOff>107950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558800</xdr:colOff>
      <xdr:row>41</xdr:row>
      <xdr:rowOff>76200</xdr:rowOff>
    </xdr:from>
    <xdr:to>
      <xdr:col>7</xdr:col>
      <xdr:colOff>95250</xdr:colOff>
      <xdr:row>41</xdr:row>
      <xdr:rowOff>76200</xdr:rowOff>
    </xdr:to>
    <xdr:sp macro="" textlink="">
      <xdr:nvSpPr>
        <xdr:cNvPr id="11773" name="Line 59"/>
        <xdr:cNvSpPr>
          <a:spLocks noChangeShapeType="1"/>
        </xdr:cNvSpPr>
      </xdr:nvSpPr>
      <xdr:spPr bwMode="auto">
        <a:xfrm>
          <a:off x="4337050" y="684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107950</xdr:rowOff>
    </xdr:from>
    <xdr:to>
      <xdr:col>8</xdr:col>
      <xdr:colOff>161925</xdr:colOff>
      <xdr:row>33</xdr:row>
      <xdr:rowOff>146050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12.3</a:t>
          </a:r>
        </a:p>
      </xdr:txBody>
    </xdr:sp>
    <xdr:clientData/>
  </xdr:twoCellAnchor>
  <xdr:twoCellAnchor>
    <xdr:from>
      <xdr:col>6</xdr:col>
      <xdr:colOff>558800</xdr:colOff>
      <xdr:row>34</xdr:row>
      <xdr:rowOff>0</xdr:rowOff>
    </xdr:from>
    <xdr:to>
      <xdr:col>7</xdr:col>
      <xdr:colOff>95250</xdr:colOff>
      <xdr:row>34</xdr:row>
      <xdr:rowOff>0</xdr:rowOff>
    </xdr:to>
    <xdr:sp macro="" textlink="">
      <xdr:nvSpPr>
        <xdr:cNvPr id="11775" name="Line 61"/>
        <xdr:cNvSpPr>
          <a:spLocks noChangeShapeType="1"/>
        </xdr:cNvSpPr>
      </xdr:nvSpPr>
      <xdr:spPr bwMode="auto">
        <a:xfrm>
          <a:off x="433705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39</xdr:row>
      <xdr:rowOff>57150</xdr:rowOff>
    </xdr:from>
    <xdr:to>
      <xdr:col>7</xdr:col>
      <xdr:colOff>19050</xdr:colOff>
      <xdr:row>40</xdr:row>
      <xdr:rowOff>0</xdr:rowOff>
    </xdr:to>
    <xdr:sp macro="" textlink="">
      <xdr:nvSpPr>
        <xdr:cNvPr id="11776" name="Line 62"/>
        <xdr:cNvSpPr>
          <a:spLocks noChangeShapeType="1"/>
        </xdr:cNvSpPr>
      </xdr:nvSpPr>
      <xdr:spPr bwMode="auto">
        <a:xfrm>
          <a:off x="3657600" y="64960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38100</xdr:rowOff>
    </xdr:from>
    <xdr:to>
      <xdr:col>8</xdr:col>
      <xdr:colOff>161925</xdr:colOff>
      <xdr:row>38</xdr:row>
      <xdr:rowOff>76200</xdr:rowOff>
    </xdr:to>
    <xdr:sp macro="" textlink="">
      <xdr:nvSpPr>
        <xdr:cNvPr id="11327" name="人件費平均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6</xdr:col>
      <xdr:colOff>590550</xdr:colOff>
      <xdr:row>37</xdr:row>
      <xdr:rowOff>158750</xdr:rowOff>
    </xdr:from>
    <xdr:to>
      <xdr:col>7</xdr:col>
      <xdr:colOff>63500</xdr:colOff>
      <xdr:row>38</xdr:row>
      <xdr:rowOff>88900</xdr:rowOff>
    </xdr:to>
    <xdr:sp macro="" textlink="">
      <xdr:nvSpPr>
        <xdr:cNvPr id="11778" name="AutoShape 64"/>
        <xdr:cNvSpPr>
          <a:spLocks noChangeArrowheads="1"/>
        </xdr:cNvSpPr>
      </xdr:nvSpPr>
      <xdr:spPr bwMode="auto">
        <a:xfrm>
          <a:off x="4368800" y="62674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39</xdr:row>
      <xdr:rowOff>57150</xdr:rowOff>
    </xdr:from>
    <xdr:to>
      <xdr:col>5</xdr:col>
      <xdr:colOff>508000</xdr:colOff>
      <xdr:row>40</xdr:row>
      <xdr:rowOff>25400</xdr:rowOff>
    </xdr:to>
    <xdr:sp macro="" textlink="">
      <xdr:nvSpPr>
        <xdr:cNvPr id="11779" name="Line 65"/>
        <xdr:cNvSpPr>
          <a:spLocks noChangeShapeType="1"/>
        </xdr:cNvSpPr>
      </xdr:nvSpPr>
      <xdr:spPr bwMode="auto">
        <a:xfrm flipV="1">
          <a:off x="2838450" y="6496050"/>
          <a:ext cx="8191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146050</xdr:rowOff>
    </xdr:from>
    <xdr:to>
      <xdr:col>5</xdr:col>
      <xdr:colOff>552450</xdr:colOff>
      <xdr:row>38</xdr:row>
      <xdr:rowOff>76200</xdr:rowOff>
    </xdr:to>
    <xdr:sp macro="" textlink="">
      <xdr:nvSpPr>
        <xdr:cNvPr id="11780" name="AutoShape 66"/>
        <xdr:cNvSpPr>
          <a:spLocks noChangeArrowheads="1"/>
        </xdr:cNvSpPr>
      </xdr:nvSpPr>
      <xdr:spPr bwMode="auto">
        <a:xfrm>
          <a:off x="3606800" y="6254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107950</xdr:rowOff>
    </xdr:from>
    <xdr:to>
      <xdr:col>6</xdr:col>
      <xdr:colOff>200055</xdr:colOff>
      <xdr:row>37</xdr:row>
      <xdr:rowOff>146050</xdr:rowOff>
    </xdr:to>
    <xdr:sp macro="" textlink="">
      <xdr:nvSpPr>
        <xdr:cNvPr id="11331" name="Text Box 67"/>
        <xdr:cNvSpPr txBox="1">
          <a:spLocks noChangeArrowheads="1"/>
        </xdr:cNvSpPr>
      </xdr:nvSpPr>
      <xdr:spPr bwMode="auto">
        <a:xfrm>
          <a:off x="360997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3</xdr:col>
      <xdr:colOff>133350</xdr:colOff>
      <xdr:row>40</xdr:row>
      <xdr:rowOff>25400</xdr:rowOff>
    </xdr:from>
    <xdr:to>
      <xdr:col>4</xdr:col>
      <xdr:colOff>317500</xdr:colOff>
      <xdr:row>40</xdr:row>
      <xdr:rowOff>139700</xdr:rowOff>
    </xdr:to>
    <xdr:sp macro="" textlink="">
      <xdr:nvSpPr>
        <xdr:cNvPr id="11782" name="Line 68"/>
        <xdr:cNvSpPr>
          <a:spLocks noChangeShapeType="1"/>
        </xdr:cNvSpPr>
      </xdr:nvSpPr>
      <xdr:spPr bwMode="auto">
        <a:xfrm flipV="1">
          <a:off x="2025650" y="66294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101600</xdr:rowOff>
    </xdr:from>
    <xdr:to>
      <xdr:col>4</xdr:col>
      <xdr:colOff>368300</xdr:colOff>
      <xdr:row>39</xdr:row>
      <xdr:rowOff>38100</xdr:rowOff>
    </xdr:to>
    <xdr:sp macro="" textlink="">
      <xdr:nvSpPr>
        <xdr:cNvPr id="11783" name="AutoShape 69"/>
        <xdr:cNvSpPr>
          <a:spLocks noChangeArrowheads="1"/>
        </xdr:cNvSpPr>
      </xdr:nvSpPr>
      <xdr:spPr bwMode="auto">
        <a:xfrm>
          <a:off x="2794000" y="6375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76200</xdr:rowOff>
    </xdr:from>
    <xdr:to>
      <xdr:col>5</xdr:col>
      <xdr:colOff>38100</xdr:colOff>
      <xdr:row>38</xdr:row>
      <xdr:rowOff>107950</xdr:rowOff>
    </xdr:to>
    <xdr:sp macro="" textlink="">
      <xdr:nvSpPr>
        <xdr:cNvPr id="11334" name="Text Box 70"/>
        <xdr:cNvSpPr txBox="1">
          <a:spLocks noChangeArrowheads="1"/>
        </xdr:cNvSpPr>
      </xdr:nvSpPr>
      <xdr:spPr bwMode="auto">
        <a:xfrm>
          <a:off x="2714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23.4</a:t>
          </a:r>
        </a:p>
      </xdr:txBody>
    </xdr:sp>
    <xdr:clientData/>
  </xdr:twoCellAnchor>
  <xdr:twoCellAnchor>
    <xdr:from>
      <xdr:col>1</xdr:col>
      <xdr:colOff>577850</xdr:colOff>
      <xdr:row>40</xdr:row>
      <xdr:rowOff>139700</xdr:rowOff>
    </xdr:from>
    <xdr:to>
      <xdr:col>3</xdr:col>
      <xdr:colOff>133350</xdr:colOff>
      <xdr:row>41</xdr:row>
      <xdr:rowOff>82550</xdr:rowOff>
    </xdr:to>
    <xdr:sp macro="" textlink="">
      <xdr:nvSpPr>
        <xdr:cNvPr id="11785" name="Line 71"/>
        <xdr:cNvSpPr>
          <a:spLocks noChangeShapeType="1"/>
        </xdr:cNvSpPr>
      </xdr:nvSpPr>
      <xdr:spPr bwMode="auto">
        <a:xfrm flipV="1">
          <a:off x="1212850" y="67437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39</xdr:row>
      <xdr:rowOff>25400</xdr:rowOff>
    </xdr:from>
    <xdr:to>
      <xdr:col>3</xdr:col>
      <xdr:colOff>177800</xdr:colOff>
      <xdr:row>39</xdr:row>
      <xdr:rowOff>114300</xdr:rowOff>
    </xdr:to>
    <xdr:sp macro="" textlink="">
      <xdr:nvSpPr>
        <xdr:cNvPr id="11786" name="AutoShape 72"/>
        <xdr:cNvSpPr>
          <a:spLocks noChangeArrowheads="1"/>
        </xdr:cNvSpPr>
      </xdr:nvSpPr>
      <xdr:spPr bwMode="auto">
        <a:xfrm>
          <a:off x="1981200" y="6464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155575</xdr:rowOff>
    </xdr:from>
    <xdr:to>
      <xdr:col>3</xdr:col>
      <xdr:colOff>479425</xdr:colOff>
      <xdr:row>39</xdr:row>
      <xdr:rowOff>22225</xdr:rowOff>
    </xdr:to>
    <xdr:sp macro="" textlink="">
      <xdr:nvSpPr>
        <xdr:cNvPr id="11337" name="Text Box 73"/>
        <xdr:cNvSpPr txBox="1">
          <a:spLocks noChangeArrowheads="1"/>
        </xdr:cNvSpPr>
      </xdr:nvSpPr>
      <xdr:spPr bwMode="auto">
        <a:xfrm>
          <a:off x="1828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520700</xdr:colOff>
      <xdr:row>39</xdr:row>
      <xdr:rowOff>120650</xdr:rowOff>
    </xdr:from>
    <xdr:to>
      <xdr:col>1</xdr:col>
      <xdr:colOff>622300</xdr:colOff>
      <xdr:row>40</xdr:row>
      <xdr:rowOff>57150</xdr:rowOff>
    </xdr:to>
    <xdr:sp macro="" textlink="">
      <xdr:nvSpPr>
        <xdr:cNvPr id="11788" name="AutoShape 74"/>
        <xdr:cNvSpPr>
          <a:spLocks noChangeArrowheads="1"/>
        </xdr:cNvSpPr>
      </xdr:nvSpPr>
      <xdr:spPr bwMode="auto">
        <a:xfrm>
          <a:off x="1155700" y="65595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88900</xdr:rowOff>
    </xdr:from>
    <xdr:to>
      <xdr:col>2</xdr:col>
      <xdr:colOff>298450</xdr:colOff>
      <xdr:row>39</xdr:row>
      <xdr:rowOff>127000</xdr:rowOff>
    </xdr:to>
    <xdr:sp macro="" textlink="">
      <xdr:nvSpPr>
        <xdr:cNvPr id="11339" name="Text Box 75"/>
        <xdr:cNvSpPr txBox="1">
          <a:spLocks noChangeArrowheads="1"/>
        </xdr:cNvSpPr>
      </xdr:nvSpPr>
      <xdr:spPr bwMode="auto">
        <a:xfrm>
          <a:off x="94297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39</xdr:row>
      <xdr:rowOff>107950</xdr:rowOff>
    </xdr:from>
    <xdr:to>
      <xdr:col>7</xdr:col>
      <xdr:colOff>63500</xdr:colOff>
      <xdr:row>40</xdr:row>
      <xdr:rowOff>44450</xdr:rowOff>
    </xdr:to>
    <xdr:sp macro="" textlink="">
      <xdr:nvSpPr>
        <xdr:cNvPr id="11795" name="Oval 81"/>
        <xdr:cNvSpPr>
          <a:spLocks noChangeArrowheads="1"/>
        </xdr:cNvSpPr>
      </xdr:nvSpPr>
      <xdr:spPr bwMode="auto">
        <a:xfrm>
          <a:off x="4368800" y="6546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39</xdr:row>
      <xdr:rowOff>107950</xdr:rowOff>
    </xdr:from>
    <xdr:to>
      <xdr:col>8</xdr:col>
      <xdr:colOff>161925</xdr:colOff>
      <xdr:row>40</xdr:row>
      <xdr:rowOff>146050</xdr:rowOff>
    </xdr:to>
    <xdr:sp macro="" textlink="">
      <xdr:nvSpPr>
        <xdr:cNvPr id="11346" name="人件費該当値テキスト"/>
        <xdr:cNvSpPr txBox="1">
          <a:spLocks noChangeArrowheads="1"/>
        </xdr:cNvSpPr>
      </xdr:nvSpPr>
      <xdr:spPr bwMode="auto">
        <a:xfrm>
          <a:off x="4914900" y="680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5</xdr:col>
      <xdr:colOff>457200</xdr:colOff>
      <xdr:row>39</xdr:row>
      <xdr:rowOff>0</xdr:rowOff>
    </xdr:from>
    <xdr:to>
      <xdr:col>5</xdr:col>
      <xdr:colOff>552450</xdr:colOff>
      <xdr:row>39</xdr:row>
      <xdr:rowOff>101600</xdr:rowOff>
    </xdr:to>
    <xdr:sp macro="" textlink="">
      <xdr:nvSpPr>
        <xdr:cNvPr id="11797" name="Oval 83"/>
        <xdr:cNvSpPr>
          <a:spLocks noChangeArrowheads="1"/>
        </xdr:cNvSpPr>
      </xdr:nvSpPr>
      <xdr:spPr bwMode="auto">
        <a:xfrm>
          <a:off x="3606800" y="6438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39</xdr:row>
      <xdr:rowOff>107950</xdr:rowOff>
    </xdr:from>
    <xdr:to>
      <xdr:col>6</xdr:col>
      <xdr:colOff>200055</xdr:colOff>
      <xdr:row>40</xdr:row>
      <xdr:rowOff>146050</xdr:rowOff>
    </xdr:to>
    <xdr:sp macro="" textlink="">
      <xdr:nvSpPr>
        <xdr:cNvPr id="11348" name="Text Box 84"/>
        <xdr:cNvSpPr txBox="1">
          <a:spLocks noChangeArrowheads="1"/>
        </xdr:cNvSpPr>
      </xdr:nvSpPr>
      <xdr:spPr bwMode="auto">
        <a:xfrm>
          <a:off x="3609975" y="680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4</xdr:col>
      <xdr:colOff>273050</xdr:colOff>
      <xdr:row>39</xdr:row>
      <xdr:rowOff>146050</xdr:rowOff>
    </xdr:from>
    <xdr:to>
      <xdr:col>4</xdr:col>
      <xdr:colOff>368300</xdr:colOff>
      <xdr:row>40</xdr:row>
      <xdr:rowOff>76200</xdr:rowOff>
    </xdr:to>
    <xdr:sp macro="" textlink="">
      <xdr:nvSpPr>
        <xdr:cNvPr id="11799" name="Oval 85"/>
        <xdr:cNvSpPr>
          <a:spLocks noChangeArrowheads="1"/>
        </xdr:cNvSpPr>
      </xdr:nvSpPr>
      <xdr:spPr bwMode="auto">
        <a:xfrm>
          <a:off x="2794000" y="658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40</xdr:row>
      <xdr:rowOff>88900</xdr:rowOff>
    </xdr:from>
    <xdr:to>
      <xdr:col>5</xdr:col>
      <xdr:colOff>38100</xdr:colOff>
      <xdr:row>41</xdr:row>
      <xdr:rowOff>127000</xdr:rowOff>
    </xdr:to>
    <xdr:sp macro="" textlink="">
      <xdr:nvSpPr>
        <xdr:cNvPr id="11350" name="Text Box 86"/>
        <xdr:cNvSpPr txBox="1">
          <a:spLocks noChangeArrowheads="1"/>
        </xdr:cNvSpPr>
      </xdr:nvSpPr>
      <xdr:spPr bwMode="auto">
        <a:xfrm>
          <a:off x="2714625"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3</xdr:col>
      <xdr:colOff>88900</xdr:colOff>
      <xdr:row>40</xdr:row>
      <xdr:rowOff>88900</xdr:rowOff>
    </xdr:from>
    <xdr:to>
      <xdr:col>3</xdr:col>
      <xdr:colOff>171450</xdr:colOff>
      <xdr:row>41</xdr:row>
      <xdr:rowOff>19050</xdr:rowOff>
    </xdr:to>
    <xdr:sp macro="" textlink="">
      <xdr:nvSpPr>
        <xdr:cNvPr id="11801" name="Oval 87"/>
        <xdr:cNvSpPr>
          <a:spLocks noChangeArrowheads="1"/>
        </xdr:cNvSpPr>
      </xdr:nvSpPr>
      <xdr:spPr bwMode="auto">
        <a:xfrm>
          <a:off x="1981200" y="66929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41</xdr:row>
      <xdr:rowOff>38100</xdr:rowOff>
    </xdr:from>
    <xdr:to>
      <xdr:col>3</xdr:col>
      <xdr:colOff>479425</xdr:colOff>
      <xdr:row>42</xdr:row>
      <xdr:rowOff>76200</xdr:rowOff>
    </xdr:to>
    <xdr:sp macro="" textlink="">
      <xdr:nvSpPr>
        <xdr:cNvPr id="11352" name="Text Box 88"/>
        <xdr:cNvSpPr txBox="1">
          <a:spLocks noChangeArrowheads="1"/>
        </xdr:cNvSpPr>
      </xdr:nvSpPr>
      <xdr:spPr bwMode="auto">
        <a:xfrm>
          <a:off x="1828800"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1</xdr:col>
      <xdr:colOff>520700</xdr:colOff>
      <xdr:row>41</xdr:row>
      <xdr:rowOff>38100</xdr:rowOff>
    </xdr:from>
    <xdr:to>
      <xdr:col>1</xdr:col>
      <xdr:colOff>615950</xdr:colOff>
      <xdr:row>41</xdr:row>
      <xdr:rowOff>127000</xdr:rowOff>
    </xdr:to>
    <xdr:sp macro="" textlink="">
      <xdr:nvSpPr>
        <xdr:cNvPr id="11803" name="Oval 89"/>
        <xdr:cNvSpPr>
          <a:spLocks noChangeArrowheads="1"/>
        </xdr:cNvSpPr>
      </xdr:nvSpPr>
      <xdr:spPr bwMode="auto">
        <a:xfrm>
          <a:off x="1155700" y="6807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41</xdr:row>
      <xdr:rowOff>146050</xdr:rowOff>
    </xdr:from>
    <xdr:to>
      <xdr:col>2</xdr:col>
      <xdr:colOff>298450</xdr:colOff>
      <xdr:row>43</xdr:row>
      <xdr:rowOff>19050</xdr:rowOff>
    </xdr:to>
    <xdr:sp macro="" textlink="">
      <xdr:nvSpPr>
        <xdr:cNvPr id="11354" name="Text Box 90"/>
        <xdr:cNvSpPr txBox="1">
          <a:spLocks noChangeArrowheads="1"/>
        </xdr:cNvSpPr>
      </xdr:nvSpPr>
      <xdr:spPr bwMode="auto">
        <a:xfrm>
          <a:off x="94297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29.2</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17/44</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1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813"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物件費に係る経常収支比率は、数年来、削減に努めたため、類似団体と比較しても低い指数を維持している。今後も消耗品費や印刷製本費などの削減に努める。</a:t>
          </a: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81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1819"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1821"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1823"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1825"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1827"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829"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83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63500</xdr:rowOff>
    </xdr:from>
    <xdr:to>
      <xdr:col>24</xdr:col>
      <xdr:colOff>25400</xdr:colOff>
      <xdr:row>22</xdr:row>
      <xdr:rowOff>38100</xdr:rowOff>
    </xdr:to>
    <xdr:sp macro="" textlink="">
      <xdr:nvSpPr>
        <xdr:cNvPr id="11832" name="Line 118"/>
        <xdr:cNvSpPr>
          <a:spLocks noChangeShapeType="1"/>
        </xdr:cNvSpPr>
      </xdr:nvSpPr>
      <xdr:spPr bwMode="auto">
        <a:xfrm flipV="1">
          <a:off x="15125700" y="2044700"/>
          <a:ext cx="0" cy="1625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38100</xdr:rowOff>
    </xdr:from>
    <xdr:to>
      <xdr:col>25</xdr:col>
      <xdr:colOff>180975</xdr:colOff>
      <xdr:row>23</xdr:row>
      <xdr:rowOff>76200</xdr:rowOff>
    </xdr:to>
    <xdr:sp macro="" textlink="">
      <xdr:nvSpPr>
        <xdr:cNvPr id="11383" name="物件費最小値テキスト"/>
        <xdr:cNvSpPr txBox="1">
          <a:spLocks noChangeArrowheads="1"/>
        </xdr:cNvSpPr>
      </xdr:nvSpPr>
      <xdr:spPr bwMode="auto">
        <a:xfrm>
          <a:off x="16602075" y="381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23</xdr:col>
      <xdr:colOff>577850</xdr:colOff>
      <xdr:row>22</xdr:row>
      <xdr:rowOff>38100</xdr:rowOff>
    </xdr:from>
    <xdr:to>
      <xdr:col>24</xdr:col>
      <xdr:colOff>114300</xdr:colOff>
      <xdr:row>22</xdr:row>
      <xdr:rowOff>38100</xdr:rowOff>
    </xdr:to>
    <xdr:sp macro="" textlink="">
      <xdr:nvSpPr>
        <xdr:cNvPr id="11834" name="Line 120"/>
        <xdr:cNvSpPr>
          <a:spLocks noChangeShapeType="1"/>
        </xdr:cNvSpPr>
      </xdr:nvSpPr>
      <xdr:spPr bwMode="auto">
        <a:xfrm>
          <a:off x="15049500" y="367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3175</xdr:rowOff>
    </xdr:from>
    <xdr:to>
      <xdr:col>25</xdr:col>
      <xdr:colOff>180975</xdr:colOff>
      <xdr:row>12</xdr:row>
      <xdr:rowOff>41275</xdr:rowOff>
    </xdr:to>
    <xdr:sp macro="" textlink="">
      <xdr:nvSpPr>
        <xdr:cNvPr id="11385" name="物件費最大値テキスト"/>
        <xdr:cNvSpPr txBox="1">
          <a:spLocks noChangeArrowheads="1"/>
        </xdr:cNvSpPr>
      </xdr:nvSpPr>
      <xdr:spPr bwMode="auto">
        <a:xfrm>
          <a:off x="16602075" y="189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23</xdr:col>
      <xdr:colOff>577850</xdr:colOff>
      <xdr:row>12</xdr:row>
      <xdr:rowOff>63500</xdr:rowOff>
    </xdr:from>
    <xdr:to>
      <xdr:col>24</xdr:col>
      <xdr:colOff>114300</xdr:colOff>
      <xdr:row>12</xdr:row>
      <xdr:rowOff>63500</xdr:rowOff>
    </xdr:to>
    <xdr:sp macro="" textlink="">
      <xdr:nvSpPr>
        <xdr:cNvPr id="11836" name="Line 122"/>
        <xdr:cNvSpPr>
          <a:spLocks noChangeShapeType="1"/>
        </xdr:cNvSpPr>
      </xdr:nvSpPr>
      <xdr:spPr bwMode="auto">
        <a:xfrm>
          <a:off x="15049500" y="204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88900</xdr:rowOff>
    </xdr:from>
    <xdr:to>
      <xdr:col>24</xdr:col>
      <xdr:colOff>25400</xdr:colOff>
      <xdr:row>15</xdr:row>
      <xdr:rowOff>101600</xdr:rowOff>
    </xdr:to>
    <xdr:sp macro="" textlink="">
      <xdr:nvSpPr>
        <xdr:cNvPr id="11837" name="Line 123"/>
        <xdr:cNvSpPr>
          <a:spLocks noChangeShapeType="1"/>
        </xdr:cNvSpPr>
      </xdr:nvSpPr>
      <xdr:spPr bwMode="auto">
        <a:xfrm>
          <a:off x="14357350" y="2565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41275</xdr:rowOff>
    </xdr:from>
    <xdr:to>
      <xdr:col>25</xdr:col>
      <xdr:colOff>180975</xdr:colOff>
      <xdr:row>17</xdr:row>
      <xdr:rowOff>79375</xdr:rowOff>
    </xdr:to>
    <xdr:sp macro="" textlink="">
      <xdr:nvSpPr>
        <xdr:cNvPr id="11388" name="物件費平均値テキスト"/>
        <xdr:cNvSpPr txBox="1">
          <a:spLocks noChangeArrowheads="1"/>
        </xdr:cNvSpPr>
      </xdr:nvSpPr>
      <xdr:spPr bwMode="auto">
        <a:xfrm>
          <a:off x="16602075" y="279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16</xdr:row>
      <xdr:rowOff>44450</xdr:rowOff>
    </xdr:from>
    <xdr:to>
      <xdr:col>24</xdr:col>
      <xdr:colOff>76200</xdr:colOff>
      <xdr:row>16</xdr:row>
      <xdr:rowOff>146050</xdr:rowOff>
    </xdr:to>
    <xdr:sp macro="" textlink="">
      <xdr:nvSpPr>
        <xdr:cNvPr id="11839" name="AutoShape 125"/>
        <xdr:cNvSpPr>
          <a:spLocks noChangeArrowheads="1"/>
        </xdr:cNvSpPr>
      </xdr:nvSpPr>
      <xdr:spPr bwMode="auto">
        <a:xfrm>
          <a:off x="1508125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88900</xdr:rowOff>
    </xdr:from>
    <xdr:to>
      <xdr:col>22</xdr:col>
      <xdr:colOff>514350</xdr:colOff>
      <xdr:row>15</xdr:row>
      <xdr:rowOff>158750</xdr:rowOff>
    </xdr:to>
    <xdr:sp macro="" textlink="">
      <xdr:nvSpPr>
        <xdr:cNvPr id="11840" name="Line 126"/>
        <xdr:cNvSpPr>
          <a:spLocks noChangeShapeType="1"/>
        </xdr:cNvSpPr>
      </xdr:nvSpPr>
      <xdr:spPr bwMode="auto">
        <a:xfrm flipV="1">
          <a:off x="13544550" y="25654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57150</xdr:rowOff>
    </xdr:from>
    <xdr:to>
      <xdr:col>22</xdr:col>
      <xdr:colOff>565150</xdr:colOff>
      <xdr:row>15</xdr:row>
      <xdr:rowOff>158750</xdr:rowOff>
    </xdr:to>
    <xdr:sp macro="" textlink="">
      <xdr:nvSpPr>
        <xdr:cNvPr id="11841" name="AutoShape 127"/>
        <xdr:cNvSpPr>
          <a:spLocks noChangeArrowheads="1"/>
        </xdr:cNvSpPr>
      </xdr:nvSpPr>
      <xdr:spPr bwMode="auto">
        <a:xfrm>
          <a:off x="14312900" y="253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0</xdr:rowOff>
    </xdr:from>
    <xdr:to>
      <xdr:col>23</xdr:col>
      <xdr:colOff>209550</xdr:colOff>
      <xdr:row>17</xdr:row>
      <xdr:rowOff>38100</xdr:rowOff>
    </xdr:to>
    <xdr:sp macro="" textlink="">
      <xdr:nvSpPr>
        <xdr:cNvPr id="11392" name="Text Box 128"/>
        <xdr:cNvSpPr txBox="1">
          <a:spLocks noChangeArrowheads="1"/>
        </xdr:cNvSpPr>
      </xdr:nvSpPr>
      <xdr:spPr bwMode="auto">
        <a:xfrm>
          <a:off x="15287625" y="274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20</xdr:col>
      <xdr:colOff>146050</xdr:colOff>
      <xdr:row>15</xdr:row>
      <xdr:rowOff>158750</xdr:rowOff>
    </xdr:from>
    <xdr:to>
      <xdr:col>21</xdr:col>
      <xdr:colOff>330200</xdr:colOff>
      <xdr:row>16</xdr:row>
      <xdr:rowOff>63500</xdr:rowOff>
    </xdr:to>
    <xdr:sp macro="" textlink="">
      <xdr:nvSpPr>
        <xdr:cNvPr id="11843" name="Line 129"/>
        <xdr:cNvSpPr>
          <a:spLocks noChangeShapeType="1"/>
        </xdr:cNvSpPr>
      </xdr:nvSpPr>
      <xdr:spPr bwMode="auto">
        <a:xfrm flipV="1">
          <a:off x="12731750" y="2635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120650</xdr:rowOff>
    </xdr:from>
    <xdr:to>
      <xdr:col>21</xdr:col>
      <xdr:colOff>374650</xdr:colOff>
      <xdr:row>16</xdr:row>
      <xdr:rowOff>44450</xdr:rowOff>
    </xdr:to>
    <xdr:sp macro="" textlink="">
      <xdr:nvSpPr>
        <xdr:cNvPr id="11844" name="AutoShape 130"/>
        <xdr:cNvSpPr>
          <a:spLocks noChangeArrowheads="1"/>
        </xdr:cNvSpPr>
      </xdr:nvSpPr>
      <xdr:spPr bwMode="auto">
        <a:xfrm>
          <a:off x="13500100" y="2597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60325</xdr:rowOff>
    </xdr:from>
    <xdr:to>
      <xdr:col>22</xdr:col>
      <xdr:colOff>50800</xdr:colOff>
      <xdr:row>17</xdr:row>
      <xdr:rowOff>98425</xdr:rowOff>
    </xdr:to>
    <xdr:sp macro="" textlink="">
      <xdr:nvSpPr>
        <xdr:cNvPr id="11395" name="Text Box 131"/>
        <xdr:cNvSpPr txBox="1">
          <a:spLocks noChangeArrowheads="1"/>
        </xdr:cNvSpPr>
      </xdr:nvSpPr>
      <xdr:spPr bwMode="auto">
        <a:xfrm>
          <a:off x="14401800"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18</xdr:col>
      <xdr:colOff>584200</xdr:colOff>
      <xdr:row>16</xdr:row>
      <xdr:rowOff>63500</xdr:rowOff>
    </xdr:from>
    <xdr:to>
      <xdr:col>20</xdr:col>
      <xdr:colOff>146050</xdr:colOff>
      <xdr:row>16</xdr:row>
      <xdr:rowOff>63500</xdr:rowOff>
    </xdr:to>
    <xdr:sp macro="" textlink="">
      <xdr:nvSpPr>
        <xdr:cNvPr id="11846" name="Line 132"/>
        <xdr:cNvSpPr>
          <a:spLocks noChangeShapeType="1"/>
        </xdr:cNvSpPr>
      </xdr:nvSpPr>
      <xdr:spPr bwMode="auto">
        <a:xfrm>
          <a:off x="11912600" y="27051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0</xdr:rowOff>
    </xdr:from>
    <xdr:to>
      <xdr:col>20</xdr:col>
      <xdr:colOff>190500</xdr:colOff>
      <xdr:row>16</xdr:row>
      <xdr:rowOff>101600</xdr:rowOff>
    </xdr:to>
    <xdr:sp macro="" textlink="">
      <xdr:nvSpPr>
        <xdr:cNvPr id="11847" name="AutoShape 133"/>
        <xdr:cNvSpPr>
          <a:spLocks noChangeArrowheads="1"/>
        </xdr:cNvSpPr>
      </xdr:nvSpPr>
      <xdr:spPr bwMode="auto">
        <a:xfrm>
          <a:off x="126809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136525</xdr:rowOff>
    </xdr:from>
    <xdr:to>
      <xdr:col>20</xdr:col>
      <xdr:colOff>492125</xdr:colOff>
      <xdr:row>16</xdr:row>
      <xdr:rowOff>3175</xdr:rowOff>
    </xdr:to>
    <xdr:sp macro="" textlink="">
      <xdr:nvSpPr>
        <xdr:cNvPr id="11398" name="Text Box 134"/>
        <xdr:cNvSpPr txBox="1">
          <a:spLocks noChangeArrowheads="1"/>
        </xdr:cNvSpPr>
      </xdr:nvSpPr>
      <xdr:spPr bwMode="auto">
        <a:xfrm>
          <a:off x="1351597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18</xdr:col>
      <xdr:colOff>539750</xdr:colOff>
      <xdr:row>16</xdr:row>
      <xdr:rowOff>0</xdr:rowOff>
    </xdr:from>
    <xdr:to>
      <xdr:col>19</xdr:col>
      <xdr:colOff>6350</xdr:colOff>
      <xdr:row>16</xdr:row>
      <xdr:rowOff>101600</xdr:rowOff>
    </xdr:to>
    <xdr:sp macro="" textlink="">
      <xdr:nvSpPr>
        <xdr:cNvPr id="11849" name="AutoShape 135"/>
        <xdr:cNvSpPr>
          <a:spLocks noChangeArrowheads="1"/>
        </xdr:cNvSpPr>
      </xdr:nvSpPr>
      <xdr:spPr bwMode="auto">
        <a:xfrm>
          <a:off x="11868150" y="264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136525</xdr:rowOff>
    </xdr:from>
    <xdr:to>
      <xdr:col>19</xdr:col>
      <xdr:colOff>301625</xdr:colOff>
      <xdr:row>16</xdr:row>
      <xdr:rowOff>3175</xdr:rowOff>
    </xdr:to>
    <xdr:sp macro="" textlink="">
      <xdr:nvSpPr>
        <xdr:cNvPr id="11400" name="Text Box 136"/>
        <xdr:cNvSpPr txBox="1">
          <a:spLocks noChangeArrowheads="1"/>
        </xdr:cNvSpPr>
      </xdr:nvSpPr>
      <xdr:spPr bwMode="auto">
        <a:xfrm>
          <a:off x="1262062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57150</xdr:rowOff>
    </xdr:from>
    <xdr:to>
      <xdr:col>24</xdr:col>
      <xdr:colOff>76200</xdr:colOff>
      <xdr:row>15</xdr:row>
      <xdr:rowOff>158750</xdr:rowOff>
    </xdr:to>
    <xdr:sp macro="" textlink="">
      <xdr:nvSpPr>
        <xdr:cNvPr id="11856" name="Oval 142"/>
        <xdr:cNvSpPr>
          <a:spLocks noChangeArrowheads="1"/>
        </xdr:cNvSpPr>
      </xdr:nvSpPr>
      <xdr:spPr bwMode="auto">
        <a:xfrm>
          <a:off x="1508125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98425</xdr:rowOff>
    </xdr:from>
    <xdr:to>
      <xdr:col>25</xdr:col>
      <xdr:colOff>180975</xdr:colOff>
      <xdr:row>15</xdr:row>
      <xdr:rowOff>136525</xdr:rowOff>
    </xdr:to>
    <xdr:sp macro="" textlink="">
      <xdr:nvSpPr>
        <xdr:cNvPr id="11407" name="物件費該当値テキスト"/>
        <xdr:cNvSpPr txBox="1">
          <a:spLocks noChangeArrowheads="1"/>
        </xdr:cNvSpPr>
      </xdr:nvSpPr>
      <xdr:spPr bwMode="auto">
        <a:xfrm>
          <a:off x="16602075" y="250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22</xdr:col>
      <xdr:colOff>469900</xdr:colOff>
      <xdr:row>15</xdr:row>
      <xdr:rowOff>44450</xdr:rowOff>
    </xdr:from>
    <xdr:to>
      <xdr:col>22</xdr:col>
      <xdr:colOff>565150</xdr:colOff>
      <xdr:row>15</xdr:row>
      <xdr:rowOff>133350</xdr:rowOff>
    </xdr:to>
    <xdr:sp macro="" textlink="">
      <xdr:nvSpPr>
        <xdr:cNvPr id="11858" name="Oval 144"/>
        <xdr:cNvSpPr>
          <a:spLocks noChangeArrowheads="1"/>
        </xdr:cNvSpPr>
      </xdr:nvSpPr>
      <xdr:spPr bwMode="auto">
        <a:xfrm>
          <a:off x="14312900" y="2520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3175</xdr:rowOff>
    </xdr:from>
    <xdr:to>
      <xdr:col>23</xdr:col>
      <xdr:colOff>209550</xdr:colOff>
      <xdr:row>15</xdr:row>
      <xdr:rowOff>41275</xdr:rowOff>
    </xdr:to>
    <xdr:sp macro="" textlink="">
      <xdr:nvSpPr>
        <xdr:cNvPr id="11409" name="Text Box 145"/>
        <xdr:cNvSpPr txBox="1">
          <a:spLocks noChangeArrowheads="1"/>
        </xdr:cNvSpPr>
      </xdr:nvSpPr>
      <xdr:spPr bwMode="auto">
        <a:xfrm>
          <a:off x="15287625" y="240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21</xdr:col>
      <xdr:colOff>285750</xdr:colOff>
      <xdr:row>15</xdr:row>
      <xdr:rowOff>101600</xdr:rowOff>
    </xdr:from>
    <xdr:to>
      <xdr:col>21</xdr:col>
      <xdr:colOff>374650</xdr:colOff>
      <xdr:row>16</xdr:row>
      <xdr:rowOff>38100</xdr:rowOff>
    </xdr:to>
    <xdr:sp macro="" textlink="">
      <xdr:nvSpPr>
        <xdr:cNvPr id="11860" name="Oval 146"/>
        <xdr:cNvSpPr>
          <a:spLocks noChangeArrowheads="1"/>
        </xdr:cNvSpPr>
      </xdr:nvSpPr>
      <xdr:spPr bwMode="auto">
        <a:xfrm>
          <a:off x="13500100" y="2578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76200</xdr:rowOff>
    </xdr:from>
    <xdr:to>
      <xdr:col>22</xdr:col>
      <xdr:colOff>50800</xdr:colOff>
      <xdr:row>15</xdr:row>
      <xdr:rowOff>107950</xdr:rowOff>
    </xdr:to>
    <xdr:sp macro="" textlink="">
      <xdr:nvSpPr>
        <xdr:cNvPr id="11411" name="Text Box 147"/>
        <xdr:cNvSpPr txBox="1">
          <a:spLocks noChangeArrowheads="1"/>
        </xdr:cNvSpPr>
      </xdr:nvSpPr>
      <xdr:spPr bwMode="auto">
        <a:xfrm>
          <a:off x="14401800" y="247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95250</xdr:colOff>
      <xdr:row>16</xdr:row>
      <xdr:rowOff>6350</xdr:rowOff>
    </xdr:from>
    <xdr:to>
      <xdr:col>20</xdr:col>
      <xdr:colOff>190500</xdr:colOff>
      <xdr:row>16</xdr:row>
      <xdr:rowOff>107950</xdr:rowOff>
    </xdr:to>
    <xdr:sp macro="" textlink="">
      <xdr:nvSpPr>
        <xdr:cNvPr id="11862" name="Oval 148"/>
        <xdr:cNvSpPr>
          <a:spLocks noChangeArrowheads="1"/>
        </xdr:cNvSpPr>
      </xdr:nvSpPr>
      <xdr:spPr bwMode="auto">
        <a:xfrm>
          <a:off x="12680950" y="264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117475</xdr:rowOff>
    </xdr:from>
    <xdr:to>
      <xdr:col>20</xdr:col>
      <xdr:colOff>492125</xdr:colOff>
      <xdr:row>17</xdr:row>
      <xdr:rowOff>155575</xdr:rowOff>
    </xdr:to>
    <xdr:sp macro="" textlink="">
      <xdr:nvSpPr>
        <xdr:cNvPr id="11413" name="Text Box 149"/>
        <xdr:cNvSpPr txBox="1">
          <a:spLocks noChangeArrowheads="1"/>
        </xdr:cNvSpPr>
      </xdr:nvSpPr>
      <xdr:spPr bwMode="auto">
        <a:xfrm>
          <a:off x="1351597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18</xdr:col>
      <xdr:colOff>539750</xdr:colOff>
      <xdr:row>16</xdr:row>
      <xdr:rowOff>6350</xdr:rowOff>
    </xdr:from>
    <xdr:to>
      <xdr:col>19</xdr:col>
      <xdr:colOff>6350</xdr:colOff>
      <xdr:row>16</xdr:row>
      <xdr:rowOff>107950</xdr:rowOff>
    </xdr:to>
    <xdr:sp macro="" textlink="">
      <xdr:nvSpPr>
        <xdr:cNvPr id="11864" name="Oval 150"/>
        <xdr:cNvSpPr>
          <a:spLocks noChangeArrowheads="1"/>
        </xdr:cNvSpPr>
      </xdr:nvSpPr>
      <xdr:spPr bwMode="auto">
        <a:xfrm>
          <a:off x="11868150" y="264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16</xdr:row>
      <xdr:rowOff>117475</xdr:rowOff>
    </xdr:from>
    <xdr:to>
      <xdr:col>19</xdr:col>
      <xdr:colOff>301625</xdr:colOff>
      <xdr:row>17</xdr:row>
      <xdr:rowOff>155575</xdr:rowOff>
    </xdr:to>
    <xdr:sp macro="" textlink="">
      <xdr:nvSpPr>
        <xdr:cNvPr id="11415" name="Text Box 151"/>
        <xdr:cNvSpPr txBox="1">
          <a:spLocks noChangeArrowheads="1"/>
        </xdr:cNvSpPr>
      </xdr:nvSpPr>
      <xdr:spPr bwMode="auto">
        <a:xfrm>
          <a:off x="1262062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8/44</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73"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874"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扶助費に係る経常収支比率は、類似団体と比較しても低い状態が続いている。しかし、子ども手当や障害者介護給付費の伸びや高齢化の更なる進展により比率は上昇するものと予想される。</a:t>
          </a: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878"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61</xdr:row>
      <xdr:rowOff>63500</xdr:rowOff>
    </xdr:from>
    <xdr:to>
      <xdr:col>7</xdr:col>
      <xdr:colOff>520700</xdr:colOff>
      <xdr:row>61</xdr:row>
      <xdr:rowOff>63500</xdr:rowOff>
    </xdr:to>
    <xdr:sp macro="" textlink="">
      <xdr:nvSpPr>
        <xdr:cNvPr id="11880" name="Line 166"/>
        <xdr:cNvSpPr>
          <a:spLocks noChangeShapeType="1"/>
        </xdr:cNvSpPr>
      </xdr:nvSpPr>
      <xdr:spPr bwMode="auto">
        <a:xfrm>
          <a:off x="698500" y="10134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60</xdr:row>
      <xdr:rowOff>117475</xdr:rowOff>
    </xdr:from>
    <xdr:to>
      <xdr:col>1</xdr:col>
      <xdr:colOff>60325</xdr:colOff>
      <xdr:row>61</xdr:row>
      <xdr:rowOff>155575</xdr:rowOff>
    </xdr:to>
    <xdr:sp macro="" textlink="">
      <xdr:nvSpPr>
        <xdr:cNvPr id="11431" name="Text Box 167"/>
        <xdr:cNvSpPr txBox="1">
          <a:spLocks noChangeArrowheads="1"/>
        </xdr:cNvSpPr>
      </xdr:nvSpPr>
      <xdr:spPr bwMode="auto">
        <a:xfrm>
          <a:off x="25717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58</xdr:row>
      <xdr:rowOff>120650</xdr:rowOff>
    </xdr:from>
    <xdr:to>
      <xdr:col>7</xdr:col>
      <xdr:colOff>520700</xdr:colOff>
      <xdr:row>58</xdr:row>
      <xdr:rowOff>120650</xdr:rowOff>
    </xdr:to>
    <xdr:sp macro="" textlink="">
      <xdr:nvSpPr>
        <xdr:cNvPr id="11882" name="Line 168"/>
        <xdr:cNvSpPr>
          <a:spLocks noChangeShapeType="1"/>
        </xdr:cNvSpPr>
      </xdr:nvSpPr>
      <xdr:spPr bwMode="auto">
        <a:xfrm>
          <a:off x="698500" y="9696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3175</xdr:rowOff>
    </xdr:from>
    <xdr:to>
      <xdr:col>1</xdr:col>
      <xdr:colOff>60325</xdr:colOff>
      <xdr:row>59</xdr:row>
      <xdr:rowOff>41275</xdr:rowOff>
    </xdr:to>
    <xdr:sp macro="" textlink="">
      <xdr:nvSpPr>
        <xdr:cNvPr id="11433" name="Text Box 169"/>
        <xdr:cNvSpPr txBox="1">
          <a:spLocks noChangeArrowheads="1"/>
        </xdr:cNvSpPr>
      </xdr:nvSpPr>
      <xdr:spPr bwMode="auto">
        <a:xfrm>
          <a:off x="25717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56</xdr:row>
      <xdr:rowOff>6350</xdr:rowOff>
    </xdr:from>
    <xdr:to>
      <xdr:col>7</xdr:col>
      <xdr:colOff>520700</xdr:colOff>
      <xdr:row>56</xdr:row>
      <xdr:rowOff>6350</xdr:rowOff>
    </xdr:to>
    <xdr:sp macro="" textlink="">
      <xdr:nvSpPr>
        <xdr:cNvPr id="11884" name="Line 170"/>
        <xdr:cNvSpPr>
          <a:spLocks noChangeShapeType="1"/>
        </xdr:cNvSpPr>
      </xdr:nvSpPr>
      <xdr:spPr bwMode="auto">
        <a:xfrm>
          <a:off x="698500" y="925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60325</xdr:rowOff>
    </xdr:from>
    <xdr:to>
      <xdr:col>1</xdr:col>
      <xdr:colOff>60325</xdr:colOff>
      <xdr:row>56</xdr:row>
      <xdr:rowOff>98425</xdr:rowOff>
    </xdr:to>
    <xdr:sp macro="" textlink="">
      <xdr:nvSpPr>
        <xdr:cNvPr id="11435" name="Text Box 171"/>
        <xdr:cNvSpPr txBox="1">
          <a:spLocks noChangeArrowheads="1"/>
        </xdr:cNvSpPr>
      </xdr:nvSpPr>
      <xdr:spPr bwMode="auto">
        <a:xfrm>
          <a:off x="25717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53</xdr:row>
      <xdr:rowOff>63500</xdr:rowOff>
    </xdr:from>
    <xdr:to>
      <xdr:col>7</xdr:col>
      <xdr:colOff>520700</xdr:colOff>
      <xdr:row>53</xdr:row>
      <xdr:rowOff>63500</xdr:rowOff>
    </xdr:to>
    <xdr:sp macro="" textlink="">
      <xdr:nvSpPr>
        <xdr:cNvPr id="11886" name="Line 172"/>
        <xdr:cNvSpPr>
          <a:spLocks noChangeShapeType="1"/>
        </xdr:cNvSpPr>
      </xdr:nvSpPr>
      <xdr:spPr bwMode="auto">
        <a:xfrm>
          <a:off x="698500" y="881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117475</xdr:rowOff>
    </xdr:from>
    <xdr:to>
      <xdr:col>1</xdr:col>
      <xdr:colOff>60325</xdr:colOff>
      <xdr:row>53</xdr:row>
      <xdr:rowOff>155575</xdr:rowOff>
    </xdr:to>
    <xdr:sp macro="" textlink="">
      <xdr:nvSpPr>
        <xdr:cNvPr id="11437" name="Text Box 173"/>
        <xdr:cNvSpPr txBox="1">
          <a:spLocks noChangeArrowheads="1"/>
        </xdr:cNvSpPr>
      </xdr:nvSpPr>
      <xdr:spPr bwMode="auto">
        <a:xfrm>
          <a:off x="25717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888"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89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120650</xdr:rowOff>
    </xdr:from>
    <xdr:to>
      <xdr:col>7</xdr:col>
      <xdr:colOff>19050</xdr:colOff>
      <xdr:row>61</xdr:row>
      <xdr:rowOff>63500</xdr:rowOff>
    </xdr:to>
    <xdr:sp macro="" textlink="">
      <xdr:nvSpPr>
        <xdr:cNvPr id="11891" name="Line 177"/>
        <xdr:cNvSpPr>
          <a:spLocks noChangeShapeType="1"/>
        </xdr:cNvSpPr>
      </xdr:nvSpPr>
      <xdr:spPr bwMode="auto">
        <a:xfrm flipV="1">
          <a:off x="4425950" y="870585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60325</xdr:rowOff>
    </xdr:from>
    <xdr:to>
      <xdr:col>8</xdr:col>
      <xdr:colOff>161925</xdr:colOff>
      <xdr:row>62</xdr:row>
      <xdr:rowOff>98425</xdr:rowOff>
    </xdr:to>
    <xdr:sp macro="" textlink="">
      <xdr:nvSpPr>
        <xdr:cNvPr id="11442"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11893" name="Line 179"/>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60325</xdr:rowOff>
    </xdr:from>
    <xdr:to>
      <xdr:col>8</xdr:col>
      <xdr:colOff>161925</xdr:colOff>
      <xdr:row>52</xdr:row>
      <xdr:rowOff>98425</xdr:rowOff>
    </xdr:to>
    <xdr:sp macro="" textlink="">
      <xdr:nvSpPr>
        <xdr:cNvPr id="11444" name="扶助費最大値テキスト"/>
        <xdr:cNvSpPr txBox="1">
          <a:spLocks noChangeArrowheads="1"/>
        </xdr:cNvSpPr>
      </xdr:nvSpPr>
      <xdr:spPr bwMode="auto">
        <a:xfrm>
          <a:off x="4914900" y="8810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558800</xdr:colOff>
      <xdr:row>52</xdr:row>
      <xdr:rowOff>120650</xdr:rowOff>
    </xdr:from>
    <xdr:to>
      <xdr:col>7</xdr:col>
      <xdr:colOff>95250</xdr:colOff>
      <xdr:row>52</xdr:row>
      <xdr:rowOff>120650</xdr:rowOff>
    </xdr:to>
    <xdr:sp macro="" textlink="">
      <xdr:nvSpPr>
        <xdr:cNvPr id="11895" name="Line 181"/>
        <xdr:cNvSpPr>
          <a:spLocks noChangeShapeType="1"/>
        </xdr:cNvSpPr>
      </xdr:nvSpPr>
      <xdr:spPr bwMode="auto">
        <a:xfrm>
          <a:off x="4337050" y="870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57150</xdr:rowOff>
    </xdr:from>
    <xdr:to>
      <xdr:col>7</xdr:col>
      <xdr:colOff>19050</xdr:colOff>
      <xdr:row>54</xdr:row>
      <xdr:rowOff>57150</xdr:rowOff>
    </xdr:to>
    <xdr:sp macro="" textlink="">
      <xdr:nvSpPr>
        <xdr:cNvPr id="11896" name="Line 182"/>
        <xdr:cNvSpPr>
          <a:spLocks noChangeShapeType="1"/>
        </xdr:cNvSpPr>
      </xdr:nvSpPr>
      <xdr:spPr bwMode="auto">
        <a:xfrm>
          <a:off x="3657600" y="89725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22225</xdr:rowOff>
    </xdr:from>
    <xdr:to>
      <xdr:col>8</xdr:col>
      <xdr:colOff>161925</xdr:colOff>
      <xdr:row>57</xdr:row>
      <xdr:rowOff>60325</xdr:rowOff>
    </xdr:to>
    <xdr:sp macro="" textlink="">
      <xdr:nvSpPr>
        <xdr:cNvPr id="11447" name="扶助費平均値テキスト"/>
        <xdr:cNvSpPr txBox="1">
          <a:spLocks noChangeArrowheads="1"/>
        </xdr:cNvSpPr>
      </xdr:nvSpPr>
      <xdr:spPr bwMode="auto">
        <a:xfrm>
          <a:off x="4914900"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xdr:from>
      <xdr:col>6</xdr:col>
      <xdr:colOff>590550</xdr:colOff>
      <xdr:row>56</xdr:row>
      <xdr:rowOff>25400</xdr:rowOff>
    </xdr:from>
    <xdr:to>
      <xdr:col>7</xdr:col>
      <xdr:colOff>63500</xdr:colOff>
      <xdr:row>56</xdr:row>
      <xdr:rowOff>127000</xdr:rowOff>
    </xdr:to>
    <xdr:sp macro="" textlink="">
      <xdr:nvSpPr>
        <xdr:cNvPr id="11898" name="AutoShape 184"/>
        <xdr:cNvSpPr>
          <a:spLocks noChangeArrowheads="1"/>
        </xdr:cNvSpPr>
      </xdr:nvSpPr>
      <xdr:spPr bwMode="auto">
        <a:xfrm>
          <a:off x="4368800" y="92710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57150</xdr:rowOff>
    </xdr:from>
    <xdr:to>
      <xdr:col>5</xdr:col>
      <xdr:colOff>508000</xdr:colOff>
      <xdr:row>58</xdr:row>
      <xdr:rowOff>57150</xdr:rowOff>
    </xdr:to>
    <xdr:sp macro="" textlink="">
      <xdr:nvSpPr>
        <xdr:cNvPr id="11899" name="Line 185"/>
        <xdr:cNvSpPr>
          <a:spLocks noChangeShapeType="1"/>
        </xdr:cNvSpPr>
      </xdr:nvSpPr>
      <xdr:spPr bwMode="auto">
        <a:xfrm flipV="1">
          <a:off x="2838450" y="8972550"/>
          <a:ext cx="819150" cy="660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63500</xdr:rowOff>
    </xdr:from>
    <xdr:to>
      <xdr:col>5</xdr:col>
      <xdr:colOff>552450</xdr:colOff>
      <xdr:row>55</xdr:row>
      <xdr:rowOff>152400</xdr:rowOff>
    </xdr:to>
    <xdr:sp macro="" textlink="">
      <xdr:nvSpPr>
        <xdr:cNvPr id="11900" name="AutoShape 186"/>
        <xdr:cNvSpPr>
          <a:spLocks noChangeArrowheads="1"/>
        </xdr:cNvSpPr>
      </xdr:nvSpPr>
      <xdr:spPr bwMode="auto">
        <a:xfrm>
          <a:off x="3606800" y="9144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3175</xdr:rowOff>
    </xdr:from>
    <xdr:to>
      <xdr:col>6</xdr:col>
      <xdr:colOff>200055</xdr:colOff>
      <xdr:row>57</xdr:row>
      <xdr:rowOff>41275</xdr:rowOff>
    </xdr:to>
    <xdr:sp macro="" textlink="">
      <xdr:nvSpPr>
        <xdr:cNvPr id="11451" name="Text Box 187"/>
        <xdr:cNvSpPr txBox="1">
          <a:spLocks noChangeArrowheads="1"/>
        </xdr:cNvSpPr>
      </xdr:nvSpPr>
      <xdr:spPr bwMode="auto">
        <a:xfrm>
          <a:off x="3609975" y="9610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3</xdr:col>
      <xdr:colOff>133350</xdr:colOff>
      <xdr:row>57</xdr:row>
      <xdr:rowOff>139700</xdr:rowOff>
    </xdr:from>
    <xdr:to>
      <xdr:col>4</xdr:col>
      <xdr:colOff>317500</xdr:colOff>
      <xdr:row>58</xdr:row>
      <xdr:rowOff>57150</xdr:rowOff>
    </xdr:to>
    <xdr:sp macro="" textlink="">
      <xdr:nvSpPr>
        <xdr:cNvPr id="11902" name="Line 188"/>
        <xdr:cNvSpPr>
          <a:spLocks noChangeShapeType="1"/>
        </xdr:cNvSpPr>
      </xdr:nvSpPr>
      <xdr:spPr bwMode="auto">
        <a:xfrm>
          <a:off x="2025650" y="95504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107950</xdr:rowOff>
    </xdr:from>
    <xdr:to>
      <xdr:col>4</xdr:col>
      <xdr:colOff>368300</xdr:colOff>
      <xdr:row>56</xdr:row>
      <xdr:rowOff>38100</xdr:rowOff>
    </xdr:to>
    <xdr:sp macro="" textlink="">
      <xdr:nvSpPr>
        <xdr:cNvPr id="11903" name="AutoShape 189"/>
        <xdr:cNvSpPr>
          <a:spLocks noChangeArrowheads="1"/>
        </xdr:cNvSpPr>
      </xdr:nvSpPr>
      <xdr:spPr bwMode="auto">
        <a:xfrm>
          <a:off x="2794000" y="918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76200</xdr:rowOff>
    </xdr:from>
    <xdr:to>
      <xdr:col>5</xdr:col>
      <xdr:colOff>38100</xdr:colOff>
      <xdr:row>55</xdr:row>
      <xdr:rowOff>107950</xdr:rowOff>
    </xdr:to>
    <xdr:sp macro="" textlink="">
      <xdr:nvSpPr>
        <xdr:cNvPr id="11454" name="Text Box 190"/>
        <xdr:cNvSpPr txBox="1">
          <a:spLocks noChangeArrowheads="1"/>
        </xdr:cNvSpPr>
      </xdr:nvSpPr>
      <xdr:spPr bwMode="auto">
        <a:xfrm>
          <a:off x="271462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577850</xdr:colOff>
      <xdr:row>53</xdr:row>
      <xdr:rowOff>139700</xdr:rowOff>
    </xdr:from>
    <xdr:to>
      <xdr:col>3</xdr:col>
      <xdr:colOff>133350</xdr:colOff>
      <xdr:row>57</xdr:row>
      <xdr:rowOff>139700</xdr:rowOff>
    </xdr:to>
    <xdr:sp macro="" textlink="">
      <xdr:nvSpPr>
        <xdr:cNvPr id="11905" name="Line 191"/>
        <xdr:cNvSpPr>
          <a:spLocks noChangeShapeType="1"/>
        </xdr:cNvSpPr>
      </xdr:nvSpPr>
      <xdr:spPr bwMode="auto">
        <a:xfrm>
          <a:off x="1212850" y="8890000"/>
          <a:ext cx="812800" cy="660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107950</xdr:rowOff>
    </xdr:from>
    <xdr:to>
      <xdr:col>3</xdr:col>
      <xdr:colOff>171450</xdr:colOff>
      <xdr:row>56</xdr:row>
      <xdr:rowOff>38100</xdr:rowOff>
    </xdr:to>
    <xdr:sp macro="" textlink="">
      <xdr:nvSpPr>
        <xdr:cNvPr id="11906" name="AutoShape 192"/>
        <xdr:cNvSpPr>
          <a:spLocks noChangeArrowheads="1"/>
        </xdr:cNvSpPr>
      </xdr:nvSpPr>
      <xdr:spPr bwMode="auto">
        <a:xfrm>
          <a:off x="1981200" y="91884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76200</xdr:rowOff>
    </xdr:from>
    <xdr:to>
      <xdr:col>3</xdr:col>
      <xdr:colOff>479425</xdr:colOff>
      <xdr:row>55</xdr:row>
      <xdr:rowOff>107950</xdr:rowOff>
    </xdr:to>
    <xdr:sp macro="" textlink="">
      <xdr:nvSpPr>
        <xdr:cNvPr id="11457" name="Text Box 193"/>
        <xdr:cNvSpPr txBox="1">
          <a:spLocks noChangeArrowheads="1"/>
        </xdr:cNvSpPr>
      </xdr:nvSpPr>
      <xdr:spPr bwMode="auto">
        <a:xfrm>
          <a:off x="1828800"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520700</xdr:colOff>
      <xdr:row>55</xdr:row>
      <xdr:rowOff>146050</xdr:rowOff>
    </xdr:from>
    <xdr:to>
      <xdr:col>1</xdr:col>
      <xdr:colOff>622300</xdr:colOff>
      <xdr:row>56</xdr:row>
      <xdr:rowOff>82550</xdr:rowOff>
    </xdr:to>
    <xdr:sp macro="" textlink="">
      <xdr:nvSpPr>
        <xdr:cNvPr id="11908" name="AutoShape 194"/>
        <xdr:cNvSpPr>
          <a:spLocks noChangeArrowheads="1"/>
        </xdr:cNvSpPr>
      </xdr:nvSpPr>
      <xdr:spPr bwMode="auto">
        <a:xfrm>
          <a:off x="1155700" y="92265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88900</xdr:rowOff>
    </xdr:from>
    <xdr:to>
      <xdr:col>2</xdr:col>
      <xdr:colOff>298450</xdr:colOff>
      <xdr:row>57</xdr:row>
      <xdr:rowOff>127000</xdr:rowOff>
    </xdr:to>
    <xdr:sp macro="" textlink="">
      <xdr:nvSpPr>
        <xdr:cNvPr id="11459" name="Text Box 195"/>
        <xdr:cNvSpPr txBox="1">
          <a:spLocks noChangeArrowheads="1"/>
        </xdr:cNvSpPr>
      </xdr:nvSpPr>
      <xdr:spPr bwMode="auto">
        <a:xfrm>
          <a:off x="942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6350</xdr:rowOff>
    </xdr:from>
    <xdr:to>
      <xdr:col>7</xdr:col>
      <xdr:colOff>63500</xdr:colOff>
      <xdr:row>54</xdr:row>
      <xdr:rowOff>101600</xdr:rowOff>
    </xdr:to>
    <xdr:sp macro="" textlink="">
      <xdr:nvSpPr>
        <xdr:cNvPr id="11915" name="Oval 201"/>
        <xdr:cNvSpPr>
          <a:spLocks noChangeArrowheads="1"/>
        </xdr:cNvSpPr>
      </xdr:nvSpPr>
      <xdr:spPr bwMode="auto">
        <a:xfrm>
          <a:off x="4368800" y="89217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41275</xdr:rowOff>
    </xdr:from>
    <xdr:to>
      <xdr:col>8</xdr:col>
      <xdr:colOff>161925</xdr:colOff>
      <xdr:row>54</xdr:row>
      <xdr:rowOff>79375</xdr:rowOff>
    </xdr:to>
    <xdr:sp macro="" textlink="">
      <xdr:nvSpPr>
        <xdr:cNvPr id="11466" name="扶助費該当値テキスト"/>
        <xdr:cNvSpPr txBox="1">
          <a:spLocks noChangeArrowheads="1"/>
        </xdr:cNvSpPr>
      </xdr:nvSpPr>
      <xdr:spPr bwMode="auto">
        <a:xfrm>
          <a:off x="4914900" y="913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5</xdr:col>
      <xdr:colOff>457200</xdr:colOff>
      <xdr:row>54</xdr:row>
      <xdr:rowOff>6350</xdr:rowOff>
    </xdr:from>
    <xdr:to>
      <xdr:col>5</xdr:col>
      <xdr:colOff>552450</xdr:colOff>
      <xdr:row>54</xdr:row>
      <xdr:rowOff>95250</xdr:rowOff>
    </xdr:to>
    <xdr:sp macro="" textlink="">
      <xdr:nvSpPr>
        <xdr:cNvPr id="11917" name="Oval 203"/>
        <xdr:cNvSpPr>
          <a:spLocks noChangeArrowheads="1"/>
        </xdr:cNvSpPr>
      </xdr:nvSpPr>
      <xdr:spPr bwMode="auto">
        <a:xfrm>
          <a:off x="3606800" y="8921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136525</xdr:rowOff>
    </xdr:from>
    <xdr:to>
      <xdr:col>6</xdr:col>
      <xdr:colOff>200055</xdr:colOff>
      <xdr:row>54</xdr:row>
      <xdr:rowOff>3175</xdr:rowOff>
    </xdr:to>
    <xdr:sp macro="" textlink="">
      <xdr:nvSpPr>
        <xdr:cNvPr id="11468" name="Text Box 204"/>
        <xdr:cNvSpPr txBox="1">
          <a:spLocks noChangeArrowheads="1"/>
        </xdr:cNvSpPr>
      </xdr:nvSpPr>
      <xdr:spPr bwMode="auto">
        <a:xfrm>
          <a:off x="3609975" y="905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4</xdr:col>
      <xdr:colOff>273050</xdr:colOff>
      <xdr:row>58</xdr:row>
      <xdr:rowOff>6350</xdr:rowOff>
    </xdr:from>
    <xdr:to>
      <xdr:col>4</xdr:col>
      <xdr:colOff>368300</xdr:colOff>
      <xdr:row>58</xdr:row>
      <xdr:rowOff>95250</xdr:rowOff>
    </xdr:to>
    <xdr:sp macro="" textlink="">
      <xdr:nvSpPr>
        <xdr:cNvPr id="11919" name="Oval 205"/>
        <xdr:cNvSpPr>
          <a:spLocks noChangeArrowheads="1"/>
        </xdr:cNvSpPr>
      </xdr:nvSpPr>
      <xdr:spPr bwMode="auto">
        <a:xfrm>
          <a:off x="2794000" y="9582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58</xdr:row>
      <xdr:rowOff>117475</xdr:rowOff>
    </xdr:from>
    <xdr:to>
      <xdr:col>5</xdr:col>
      <xdr:colOff>38100</xdr:colOff>
      <xdr:row>59</xdr:row>
      <xdr:rowOff>155575</xdr:rowOff>
    </xdr:to>
    <xdr:sp macro="" textlink="">
      <xdr:nvSpPr>
        <xdr:cNvPr id="11470" name="Text Box 206"/>
        <xdr:cNvSpPr txBox="1">
          <a:spLocks noChangeArrowheads="1"/>
        </xdr:cNvSpPr>
      </xdr:nvSpPr>
      <xdr:spPr bwMode="auto">
        <a:xfrm>
          <a:off x="2714625" y="1006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a:t>
          </a:r>
        </a:p>
      </xdr:txBody>
    </xdr:sp>
    <xdr:clientData/>
  </xdr:twoCellAnchor>
  <xdr:twoCellAnchor>
    <xdr:from>
      <xdr:col>3</xdr:col>
      <xdr:colOff>88900</xdr:colOff>
      <xdr:row>57</xdr:row>
      <xdr:rowOff>82550</xdr:rowOff>
    </xdr:from>
    <xdr:to>
      <xdr:col>3</xdr:col>
      <xdr:colOff>171450</xdr:colOff>
      <xdr:row>58</xdr:row>
      <xdr:rowOff>19050</xdr:rowOff>
    </xdr:to>
    <xdr:sp macro="" textlink="">
      <xdr:nvSpPr>
        <xdr:cNvPr id="11921" name="Oval 207"/>
        <xdr:cNvSpPr>
          <a:spLocks noChangeArrowheads="1"/>
        </xdr:cNvSpPr>
      </xdr:nvSpPr>
      <xdr:spPr bwMode="auto">
        <a:xfrm>
          <a:off x="1981200" y="94932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58</xdr:row>
      <xdr:rowOff>22225</xdr:rowOff>
    </xdr:from>
    <xdr:to>
      <xdr:col>3</xdr:col>
      <xdr:colOff>479425</xdr:colOff>
      <xdr:row>59</xdr:row>
      <xdr:rowOff>60325</xdr:rowOff>
    </xdr:to>
    <xdr:sp macro="" textlink="">
      <xdr:nvSpPr>
        <xdr:cNvPr id="11472" name="Text Box 208"/>
        <xdr:cNvSpPr txBox="1">
          <a:spLocks noChangeArrowheads="1"/>
        </xdr:cNvSpPr>
      </xdr:nvSpPr>
      <xdr:spPr bwMode="auto">
        <a:xfrm>
          <a:off x="1828800" y="997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xdr:col>
      <xdr:colOff>520700</xdr:colOff>
      <xdr:row>53</xdr:row>
      <xdr:rowOff>82550</xdr:rowOff>
    </xdr:from>
    <xdr:to>
      <xdr:col>1</xdr:col>
      <xdr:colOff>622300</xdr:colOff>
      <xdr:row>54</xdr:row>
      <xdr:rowOff>19050</xdr:rowOff>
    </xdr:to>
    <xdr:sp macro="" textlink="">
      <xdr:nvSpPr>
        <xdr:cNvPr id="11923" name="Oval 209"/>
        <xdr:cNvSpPr>
          <a:spLocks noChangeArrowheads="1"/>
        </xdr:cNvSpPr>
      </xdr:nvSpPr>
      <xdr:spPr bwMode="auto">
        <a:xfrm>
          <a:off x="1155700" y="8832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57150</xdr:rowOff>
    </xdr:from>
    <xdr:to>
      <xdr:col>2</xdr:col>
      <xdr:colOff>298450</xdr:colOff>
      <xdr:row>53</xdr:row>
      <xdr:rowOff>88900</xdr:rowOff>
    </xdr:to>
    <xdr:sp macro="" textlink="">
      <xdr:nvSpPr>
        <xdr:cNvPr id="11474" name="Text Box 210"/>
        <xdr:cNvSpPr txBox="1">
          <a:spLocks noChangeArrowheads="1"/>
        </xdr:cNvSpPr>
      </xdr:nvSpPr>
      <xdr:spPr bwMode="auto">
        <a:xfrm>
          <a:off x="942975" y="8972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32/44</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32"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933"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における経常収支比率は類似団体を上回っている。これは施設、車輌などの老朽化による維持管理経費の増加と繰出金の増加が要因であると思われる。維持管理経費については、施設の処分や車輌の計画的な更新に取組む。繰出金については、上下水道施設の維持管理経費の増加や国民健康保険特別会計の赤字補填的な繰出金の増加が挙げられる。今後は経費の節減に加え、料金の見直しなどにより会計の健全化を推進する。</a:t>
          </a: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937"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11939"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11941"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11943"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11945"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11947"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949"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5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139700</xdr:rowOff>
    </xdr:from>
    <xdr:to>
      <xdr:col>24</xdr:col>
      <xdr:colOff>25400</xdr:colOff>
      <xdr:row>60</xdr:row>
      <xdr:rowOff>107950</xdr:rowOff>
    </xdr:to>
    <xdr:sp macro="" textlink="">
      <xdr:nvSpPr>
        <xdr:cNvPr id="11952" name="Line 238"/>
        <xdr:cNvSpPr>
          <a:spLocks noChangeShapeType="1"/>
        </xdr:cNvSpPr>
      </xdr:nvSpPr>
      <xdr:spPr bwMode="auto">
        <a:xfrm flipV="1">
          <a:off x="15125700" y="889000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107950</xdr:rowOff>
    </xdr:from>
    <xdr:to>
      <xdr:col>25</xdr:col>
      <xdr:colOff>180975</xdr:colOff>
      <xdr:row>61</xdr:row>
      <xdr:rowOff>146050</xdr:rowOff>
    </xdr:to>
    <xdr:sp macro="" textlink="">
      <xdr:nvSpPr>
        <xdr:cNvPr id="11503" name="その他最小値テキスト"/>
        <xdr:cNvSpPr txBox="1">
          <a:spLocks noChangeArrowheads="1"/>
        </xdr:cNvSpPr>
      </xdr:nvSpPr>
      <xdr:spPr bwMode="auto">
        <a:xfrm>
          <a:off x="16602075"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22.3</a:t>
          </a:r>
        </a:p>
      </xdr:txBody>
    </xdr:sp>
    <xdr:clientData/>
  </xdr:twoCellAnchor>
  <xdr:twoCellAnchor>
    <xdr:from>
      <xdr:col>23</xdr:col>
      <xdr:colOff>577850</xdr:colOff>
      <xdr:row>60</xdr:row>
      <xdr:rowOff>107950</xdr:rowOff>
    </xdr:from>
    <xdr:to>
      <xdr:col>24</xdr:col>
      <xdr:colOff>114300</xdr:colOff>
      <xdr:row>60</xdr:row>
      <xdr:rowOff>107950</xdr:rowOff>
    </xdr:to>
    <xdr:sp macro="" textlink="">
      <xdr:nvSpPr>
        <xdr:cNvPr id="11954" name="Line 240"/>
        <xdr:cNvSpPr>
          <a:spLocks noChangeShapeType="1"/>
        </xdr:cNvSpPr>
      </xdr:nvSpPr>
      <xdr:spPr bwMode="auto">
        <a:xfrm>
          <a:off x="15049500" y="1001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79375</xdr:rowOff>
    </xdr:from>
    <xdr:to>
      <xdr:col>25</xdr:col>
      <xdr:colOff>180975</xdr:colOff>
      <xdr:row>53</xdr:row>
      <xdr:rowOff>117475</xdr:rowOff>
    </xdr:to>
    <xdr:sp macro="" textlink="">
      <xdr:nvSpPr>
        <xdr:cNvPr id="11505" name="その他最大値テキスト"/>
        <xdr:cNvSpPr txBox="1">
          <a:spLocks noChangeArrowheads="1"/>
        </xdr:cNvSpPr>
      </xdr:nvSpPr>
      <xdr:spPr bwMode="auto">
        <a:xfrm>
          <a:off x="16602075" y="9001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a:t>
          </a:r>
        </a:p>
      </xdr:txBody>
    </xdr:sp>
    <xdr:clientData/>
  </xdr:twoCellAnchor>
  <xdr:twoCellAnchor>
    <xdr:from>
      <xdr:col>23</xdr:col>
      <xdr:colOff>577850</xdr:colOff>
      <xdr:row>53</xdr:row>
      <xdr:rowOff>139700</xdr:rowOff>
    </xdr:from>
    <xdr:to>
      <xdr:col>24</xdr:col>
      <xdr:colOff>114300</xdr:colOff>
      <xdr:row>53</xdr:row>
      <xdr:rowOff>139700</xdr:rowOff>
    </xdr:to>
    <xdr:sp macro="" textlink="">
      <xdr:nvSpPr>
        <xdr:cNvPr id="11956" name="Line 242"/>
        <xdr:cNvSpPr>
          <a:spLocks noChangeShapeType="1"/>
        </xdr:cNvSpPr>
      </xdr:nvSpPr>
      <xdr:spPr bwMode="auto">
        <a:xfrm>
          <a:off x="15049500" y="8890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158750</xdr:rowOff>
    </xdr:from>
    <xdr:to>
      <xdr:col>24</xdr:col>
      <xdr:colOff>25400</xdr:colOff>
      <xdr:row>57</xdr:row>
      <xdr:rowOff>25400</xdr:rowOff>
    </xdr:to>
    <xdr:sp macro="" textlink="">
      <xdr:nvSpPr>
        <xdr:cNvPr id="11957" name="Line 243"/>
        <xdr:cNvSpPr>
          <a:spLocks noChangeShapeType="1"/>
        </xdr:cNvSpPr>
      </xdr:nvSpPr>
      <xdr:spPr bwMode="auto">
        <a:xfrm>
          <a:off x="14357350" y="94043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76200</xdr:rowOff>
    </xdr:from>
    <xdr:to>
      <xdr:col>25</xdr:col>
      <xdr:colOff>180975</xdr:colOff>
      <xdr:row>56</xdr:row>
      <xdr:rowOff>107950</xdr:rowOff>
    </xdr:to>
    <xdr:sp macro="" textlink="">
      <xdr:nvSpPr>
        <xdr:cNvPr id="11508" name="その他平均値テキスト"/>
        <xdr:cNvSpPr txBox="1">
          <a:spLocks noChangeArrowheads="1"/>
        </xdr:cNvSpPr>
      </xdr:nvSpPr>
      <xdr:spPr bwMode="auto">
        <a:xfrm>
          <a:off x="16602075"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23</xdr:col>
      <xdr:colOff>609600</xdr:colOff>
      <xdr:row>56</xdr:row>
      <xdr:rowOff>25400</xdr:rowOff>
    </xdr:from>
    <xdr:to>
      <xdr:col>24</xdr:col>
      <xdr:colOff>76200</xdr:colOff>
      <xdr:row>56</xdr:row>
      <xdr:rowOff>127000</xdr:rowOff>
    </xdr:to>
    <xdr:sp macro="" textlink="">
      <xdr:nvSpPr>
        <xdr:cNvPr id="11959" name="AutoShape 245"/>
        <xdr:cNvSpPr>
          <a:spLocks noChangeArrowheads="1"/>
        </xdr:cNvSpPr>
      </xdr:nvSpPr>
      <xdr:spPr bwMode="auto">
        <a:xfrm>
          <a:off x="1508125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101600</xdr:rowOff>
    </xdr:from>
    <xdr:to>
      <xdr:col>22</xdr:col>
      <xdr:colOff>514350</xdr:colOff>
      <xdr:row>56</xdr:row>
      <xdr:rowOff>158750</xdr:rowOff>
    </xdr:to>
    <xdr:sp macro="" textlink="">
      <xdr:nvSpPr>
        <xdr:cNvPr id="11960" name="Line 246"/>
        <xdr:cNvSpPr>
          <a:spLocks noChangeShapeType="1"/>
        </xdr:cNvSpPr>
      </xdr:nvSpPr>
      <xdr:spPr bwMode="auto">
        <a:xfrm>
          <a:off x="13544550" y="918210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158750</xdr:rowOff>
    </xdr:from>
    <xdr:to>
      <xdr:col>22</xdr:col>
      <xdr:colOff>565150</xdr:colOff>
      <xdr:row>56</xdr:row>
      <xdr:rowOff>88900</xdr:rowOff>
    </xdr:to>
    <xdr:sp macro="" textlink="">
      <xdr:nvSpPr>
        <xdr:cNvPr id="11961" name="AutoShape 247"/>
        <xdr:cNvSpPr>
          <a:spLocks noChangeArrowheads="1"/>
        </xdr:cNvSpPr>
      </xdr:nvSpPr>
      <xdr:spPr bwMode="auto">
        <a:xfrm>
          <a:off x="14312900" y="923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127000</xdr:rowOff>
    </xdr:from>
    <xdr:to>
      <xdr:col>23</xdr:col>
      <xdr:colOff>209550</xdr:colOff>
      <xdr:row>56</xdr:row>
      <xdr:rowOff>0</xdr:rowOff>
    </xdr:to>
    <xdr:sp macro="" textlink="">
      <xdr:nvSpPr>
        <xdr:cNvPr id="11512" name="Text Box 248"/>
        <xdr:cNvSpPr txBox="1">
          <a:spLocks noChangeArrowheads="1"/>
        </xdr:cNvSpPr>
      </xdr:nvSpPr>
      <xdr:spPr bwMode="auto">
        <a:xfrm>
          <a:off x="15287625" y="939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20</xdr:col>
      <xdr:colOff>146050</xdr:colOff>
      <xdr:row>55</xdr:row>
      <xdr:rowOff>101600</xdr:rowOff>
    </xdr:from>
    <xdr:to>
      <xdr:col>21</xdr:col>
      <xdr:colOff>330200</xdr:colOff>
      <xdr:row>55</xdr:row>
      <xdr:rowOff>158750</xdr:rowOff>
    </xdr:to>
    <xdr:sp macro="" textlink="">
      <xdr:nvSpPr>
        <xdr:cNvPr id="11963" name="Line 249"/>
        <xdr:cNvSpPr>
          <a:spLocks noChangeShapeType="1"/>
        </xdr:cNvSpPr>
      </xdr:nvSpPr>
      <xdr:spPr bwMode="auto">
        <a:xfrm flipV="1">
          <a:off x="12731750" y="91821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127000</xdr:rowOff>
    </xdr:from>
    <xdr:to>
      <xdr:col>21</xdr:col>
      <xdr:colOff>374650</xdr:colOff>
      <xdr:row>56</xdr:row>
      <xdr:rowOff>63500</xdr:rowOff>
    </xdr:to>
    <xdr:sp macro="" textlink="">
      <xdr:nvSpPr>
        <xdr:cNvPr id="11964" name="AutoShape 250"/>
        <xdr:cNvSpPr>
          <a:spLocks noChangeArrowheads="1"/>
        </xdr:cNvSpPr>
      </xdr:nvSpPr>
      <xdr:spPr bwMode="auto">
        <a:xfrm>
          <a:off x="13500100" y="9207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76200</xdr:rowOff>
    </xdr:from>
    <xdr:to>
      <xdr:col>22</xdr:col>
      <xdr:colOff>50800</xdr:colOff>
      <xdr:row>57</xdr:row>
      <xdr:rowOff>107950</xdr:rowOff>
    </xdr:to>
    <xdr:sp macro="" textlink="">
      <xdr:nvSpPr>
        <xdr:cNvPr id="11515" name="Text Box 251"/>
        <xdr:cNvSpPr txBox="1">
          <a:spLocks noChangeArrowheads="1"/>
        </xdr:cNvSpPr>
      </xdr:nvSpPr>
      <xdr:spPr bwMode="auto">
        <a:xfrm>
          <a:off x="14401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584200</xdr:colOff>
      <xdr:row>55</xdr:row>
      <xdr:rowOff>158750</xdr:rowOff>
    </xdr:from>
    <xdr:to>
      <xdr:col>20</xdr:col>
      <xdr:colOff>146050</xdr:colOff>
      <xdr:row>57</xdr:row>
      <xdr:rowOff>120650</xdr:rowOff>
    </xdr:to>
    <xdr:sp macro="" textlink="">
      <xdr:nvSpPr>
        <xdr:cNvPr id="11966" name="Line 252"/>
        <xdr:cNvSpPr>
          <a:spLocks noChangeShapeType="1"/>
        </xdr:cNvSpPr>
      </xdr:nvSpPr>
      <xdr:spPr bwMode="auto">
        <a:xfrm flipV="1">
          <a:off x="11912600" y="9239250"/>
          <a:ext cx="81915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146050</xdr:rowOff>
    </xdr:from>
    <xdr:to>
      <xdr:col>20</xdr:col>
      <xdr:colOff>190500</xdr:colOff>
      <xdr:row>56</xdr:row>
      <xdr:rowOff>76200</xdr:rowOff>
    </xdr:to>
    <xdr:sp macro="" textlink="">
      <xdr:nvSpPr>
        <xdr:cNvPr id="11967" name="AutoShape 253"/>
        <xdr:cNvSpPr>
          <a:spLocks noChangeArrowheads="1"/>
        </xdr:cNvSpPr>
      </xdr:nvSpPr>
      <xdr:spPr bwMode="auto">
        <a:xfrm>
          <a:off x="12680950" y="922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88900</xdr:rowOff>
    </xdr:from>
    <xdr:to>
      <xdr:col>20</xdr:col>
      <xdr:colOff>492125</xdr:colOff>
      <xdr:row>57</xdr:row>
      <xdr:rowOff>127000</xdr:rowOff>
    </xdr:to>
    <xdr:sp macro="" textlink="">
      <xdr:nvSpPr>
        <xdr:cNvPr id="11518" name="Text Box 254"/>
        <xdr:cNvSpPr txBox="1">
          <a:spLocks noChangeArrowheads="1"/>
        </xdr:cNvSpPr>
      </xdr:nvSpPr>
      <xdr:spPr bwMode="auto">
        <a:xfrm>
          <a:off x="13515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539750</xdr:colOff>
      <xdr:row>55</xdr:row>
      <xdr:rowOff>101600</xdr:rowOff>
    </xdr:from>
    <xdr:to>
      <xdr:col>19</xdr:col>
      <xdr:colOff>6350</xdr:colOff>
      <xdr:row>56</xdr:row>
      <xdr:rowOff>25400</xdr:rowOff>
    </xdr:to>
    <xdr:sp macro="" textlink="">
      <xdr:nvSpPr>
        <xdr:cNvPr id="11969" name="AutoShape 255"/>
        <xdr:cNvSpPr>
          <a:spLocks noChangeArrowheads="1"/>
        </xdr:cNvSpPr>
      </xdr:nvSpPr>
      <xdr:spPr bwMode="auto">
        <a:xfrm>
          <a:off x="11868150" y="9182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60325</xdr:rowOff>
    </xdr:from>
    <xdr:to>
      <xdr:col>19</xdr:col>
      <xdr:colOff>301625</xdr:colOff>
      <xdr:row>55</xdr:row>
      <xdr:rowOff>98425</xdr:rowOff>
    </xdr:to>
    <xdr:sp macro="" textlink="">
      <xdr:nvSpPr>
        <xdr:cNvPr id="11520" name="Text Box 256"/>
        <xdr:cNvSpPr txBox="1">
          <a:spLocks noChangeArrowheads="1"/>
        </xdr:cNvSpPr>
      </xdr:nvSpPr>
      <xdr:spPr bwMode="auto">
        <a:xfrm>
          <a:off x="1262062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11976" name="Oval 262"/>
        <xdr:cNvSpPr>
          <a:spLocks noChangeArrowheads="1"/>
        </xdr:cNvSpPr>
      </xdr:nvSpPr>
      <xdr:spPr bwMode="auto">
        <a:xfrm>
          <a:off x="15081250" y="9385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136525</xdr:rowOff>
    </xdr:from>
    <xdr:to>
      <xdr:col>25</xdr:col>
      <xdr:colOff>180975</xdr:colOff>
      <xdr:row>58</xdr:row>
      <xdr:rowOff>3175</xdr:rowOff>
    </xdr:to>
    <xdr:sp macro="" textlink="">
      <xdr:nvSpPr>
        <xdr:cNvPr id="11527" name="その他該当値テキスト"/>
        <xdr:cNvSpPr txBox="1">
          <a:spLocks noChangeArrowheads="1"/>
        </xdr:cNvSpPr>
      </xdr:nvSpPr>
      <xdr:spPr bwMode="auto">
        <a:xfrm>
          <a:off x="16602075"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22</xdr:col>
      <xdr:colOff>469900</xdr:colOff>
      <xdr:row>56</xdr:row>
      <xdr:rowOff>107950</xdr:rowOff>
    </xdr:from>
    <xdr:to>
      <xdr:col>22</xdr:col>
      <xdr:colOff>565150</xdr:colOff>
      <xdr:row>57</xdr:row>
      <xdr:rowOff>44450</xdr:rowOff>
    </xdr:to>
    <xdr:sp macro="" textlink="">
      <xdr:nvSpPr>
        <xdr:cNvPr id="11978" name="Oval 264"/>
        <xdr:cNvSpPr>
          <a:spLocks noChangeArrowheads="1"/>
        </xdr:cNvSpPr>
      </xdr:nvSpPr>
      <xdr:spPr bwMode="auto">
        <a:xfrm>
          <a:off x="14312900" y="935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57150</xdr:rowOff>
    </xdr:from>
    <xdr:to>
      <xdr:col>23</xdr:col>
      <xdr:colOff>209550</xdr:colOff>
      <xdr:row>58</xdr:row>
      <xdr:rowOff>88900</xdr:rowOff>
    </xdr:to>
    <xdr:sp macro="" textlink="">
      <xdr:nvSpPr>
        <xdr:cNvPr id="11529" name="Text Box 265"/>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21</xdr:col>
      <xdr:colOff>285750</xdr:colOff>
      <xdr:row>55</xdr:row>
      <xdr:rowOff>57150</xdr:rowOff>
    </xdr:from>
    <xdr:to>
      <xdr:col>21</xdr:col>
      <xdr:colOff>374650</xdr:colOff>
      <xdr:row>55</xdr:row>
      <xdr:rowOff>158750</xdr:rowOff>
    </xdr:to>
    <xdr:sp macro="" textlink="">
      <xdr:nvSpPr>
        <xdr:cNvPr id="11980" name="Oval 266"/>
        <xdr:cNvSpPr>
          <a:spLocks noChangeArrowheads="1"/>
        </xdr:cNvSpPr>
      </xdr:nvSpPr>
      <xdr:spPr bwMode="auto">
        <a:xfrm>
          <a:off x="13500100" y="9137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22225</xdr:rowOff>
    </xdr:from>
    <xdr:to>
      <xdr:col>22</xdr:col>
      <xdr:colOff>50800</xdr:colOff>
      <xdr:row>55</xdr:row>
      <xdr:rowOff>60325</xdr:rowOff>
    </xdr:to>
    <xdr:sp macro="" textlink="">
      <xdr:nvSpPr>
        <xdr:cNvPr id="11531" name="Text Box 267"/>
        <xdr:cNvSpPr txBox="1">
          <a:spLocks noChangeArrowheads="1"/>
        </xdr:cNvSpPr>
      </xdr:nvSpPr>
      <xdr:spPr bwMode="auto">
        <a:xfrm>
          <a:off x="14401800"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20</xdr:col>
      <xdr:colOff>95250</xdr:colOff>
      <xdr:row>55</xdr:row>
      <xdr:rowOff>107950</xdr:rowOff>
    </xdr:from>
    <xdr:to>
      <xdr:col>20</xdr:col>
      <xdr:colOff>190500</xdr:colOff>
      <xdr:row>56</xdr:row>
      <xdr:rowOff>38100</xdr:rowOff>
    </xdr:to>
    <xdr:sp macro="" textlink="">
      <xdr:nvSpPr>
        <xdr:cNvPr id="11982" name="Oval 268"/>
        <xdr:cNvSpPr>
          <a:spLocks noChangeArrowheads="1"/>
        </xdr:cNvSpPr>
      </xdr:nvSpPr>
      <xdr:spPr bwMode="auto">
        <a:xfrm>
          <a:off x="12680950" y="918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76200</xdr:rowOff>
    </xdr:from>
    <xdr:to>
      <xdr:col>20</xdr:col>
      <xdr:colOff>492125</xdr:colOff>
      <xdr:row>55</xdr:row>
      <xdr:rowOff>107950</xdr:rowOff>
    </xdr:to>
    <xdr:sp macro="" textlink="">
      <xdr:nvSpPr>
        <xdr:cNvPr id="11533" name="Text Box 269"/>
        <xdr:cNvSpPr txBox="1">
          <a:spLocks noChangeArrowheads="1"/>
        </xdr:cNvSpPr>
      </xdr:nvSpPr>
      <xdr:spPr bwMode="auto">
        <a:xfrm>
          <a:off x="1351597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18</xdr:col>
      <xdr:colOff>539750</xdr:colOff>
      <xdr:row>57</xdr:row>
      <xdr:rowOff>76200</xdr:rowOff>
    </xdr:from>
    <xdr:to>
      <xdr:col>19</xdr:col>
      <xdr:colOff>6350</xdr:colOff>
      <xdr:row>58</xdr:row>
      <xdr:rowOff>0</xdr:rowOff>
    </xdr:to>
    <xdr:sp macro="" textlink="">
      <xdr:nvSpPr>
        <xdr:cNvPr id="11984" name="Oval 270"/>
        <xdr:cNvSpPr>
          <a:spLocks noChangeArrowheads="1"/>
        </xdr:cNvSpPr>
      </xdr:nvSpPr>
      <xdr:spPr bwMode="auto">
        <a:xfrm>
          <a:off x="11868150" y="9486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58</xdr:row>
      <xdr:rowOff>19050</xdr:rowOff>
    </xdr:from>
    <xdr:to>
      <xdr:col>19</xdr:col>
      <xdr:colOff>301625</xdr:colOff>
      <xdr:row>59</xdr:row>
      <xdr:rowOff>57150</xdr:rowOff>
    </xdr:to>
    <xdr:sp macro="" textlink="">
      <xdr:nvSpPr>
        <xdr:cNvPr id="11535" name="Text Box 271"/>
        <xdr:cNvSpPr txBox="1">
          <a:spLocks noChangeArrowheads="1"/>
        </xdr:cNvSpPr>
      </xdr:nvSpPr>
      <xdr:spPr bwMode="auto">
        <a:xfrm>
          <a:off x="12620625" y="996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14/44</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993"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1994"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の経常収支比率は、類似団体と比較しても高い指数を示している。今後は第三セクターや各種団体の経営状態や補助金の効果などを精査し、削減に努める。また、各種補助金の期限の設定や補助率の見直しにも取組むこととする。</a:t>
          </a:r>
        </a:p>
      </xdr:txBody>
    </xdr:sp>
    <xdr:clientData/>
  </xdr:twoCellAnchor>
  <xdr:oneCellAnchor>
    <xdr:from>
      <xdr:col>18</xdr:col>
      <xdr:colOff>73025</xdr:colOff>
      <xdr:row>29</xdr:row>
      <xdr:rowOff>136525</xdr:rowOff>
    </xdr:from>
    <xdr:ext cx="132344" cy="151836"/>
    <xdr:sp macro="" textlink="">
      <xdr:nvSpPr>
        <xdr:cNvPr id="11547" name="Text Box 283"/>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1998"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12000" name="Line 286"/>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1" name="Text Box 28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12002" name="Line 288"/>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3" name="Text Box 28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12004" name="Line 290"/>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55" name="Text Box 29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12006" name="Line 292"/>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57" name="Text Box 29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12008" name="Line 294"/>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59" name="Text Box 29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2010"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1" name="Text Box 29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201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120650</xdr:rowOff>
    </xdr:from>
    <xdr:to>
      <xdr:col>24</xdr:col>
      <xdr:colOff>25400</xdr:colOff>
      <xdr:row>41</xdr:row>
      <xdr:rowOff>82550</xdr:rowOff>
    </xdr:to>
    <xdr:sp macro="" textlink="">
      <xdr:nvSpPr>
        <xdr:cNvPr id="12013" name="Line 299"/>
        <xdr:cNvSpPr>
          <a:spLocks noChangeShapeType="1"/>
        </xdr:cNvSpPr>
      </xdr:nvSpPr>
      <xdr:spPr bwMode="auto">
        <a:xfrm flipV="1">
          <a:off x="15125700" y="55689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79375</xdr:rowOff>
    </xdr:from>
    <xdr:to>
      <xdr:col>25</xdr:col>
      <xdr:colOff>180975</xdr:colOff>
      <xdr:row>42</xdr:row>
      <xdr:rowOff>117475</xdr:rowOff>
    </xdr:to>
    <xdr:sp macro="" textlink="">
      <xdr:nvSpPr>
        <xdr:cNvPr id="11564" name="補助費等最小値テキスト"/>
        <xdr:cNvSpPr txBox="1">
          <a:spLocks noChangeArrowheads="1"/>
        </xdr:cNvSpPr>
      </xdr:nvSpPr>
      <xdr:spPr bwMode="auto">
        <a:xfrm>
          <a:off x="1660207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a:t>
          </a:r>
        </a:p>
      </xdr:txBody>
    </xdr:sp>
    <xdr:clientData/>
  </xdr:twoCellAnchor>
  <xdr:twoCellAnchor>
    <xdr:from>
      <xdr:col>23</xdr:col>
      <xdr:colOff>577850</xdr:colOff>
      <xdr:row>41</xdr:row>
      <xdr:rowOff>82550</xdr:rowOff>
    </xdr:from>
    <xdr:to>
      <xdr:col>24</xdr:col>
      <xdr:colOff>114300</xdr:colOff>
      <xdr:row>41</xdr:row>
      <xdr:rowOff>82550</xdr:rowOff>
    </xdr:to>
    <xdr:sp macro="" textlink="">
      <xdr:nvSpPr>
        <xdr:cNvPr id="12015" name="Line 301"/>
        <xdr:cNvSpPr>
          <a:spLocks noChangeShapeType="1"/>
        </xdr:cNvSpPr>
      </xdr:nvSpPr>
      <xdr:spPr bwMode="auto">
        <a:xfrm>
          <a:off x="15049500" y="6851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60325</xdr:rowOff>
    </xdr:from>
    <xdr:to>
      <xdr:col>25</xdr:col>
      <xdr:colOff>180975</xdr:colOff>
      <xdr:row>33</xdr:row>
      <xdr:rowOff>98425</xdr:rowOff>
    </xdr:to>
    <xdr:sp macro="" textlink="">
      <xdr:nvSpPr>
        <xdr:cNvPr id="11566" name="補助費等最大値テキスト"/>
        <xdr:cNvSpPr txBox="1">
          <a:spLocks noChangeArrowheads="1"/>
        </xdr:cNvSpPr>
      </xdr:nvSpPr>
      <xdr:spPr bwMode="auto">
        <a:xfrm>
          <a:off x="16602075" y="555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a:t>
          </a:r>
        </a:p>
      </xdr:txBody>
    </xdr:sp>
    <xdr:clientData/>
  </xdr:twoCellAnchor>
  <xdr:twoCellAnchor>
    <xdr:from>
      <xdr:col>23</xdr:col>
      <xdr:colOff>577850</xdr:colOff>
      <xdr:row>33</xdr:row>
      <xdr:rowOff>120650</xdr:rowOff>
    </xdr:from>
    <xdr:to>
      <xdr:col>24</xdr:col>
      <xdr:colOff>114300</xdr:colOff>
      <xdr:row>33</xdr:row>
      <xdr:rowOff>120650</xdr:rowOff>
    </xdr:to>
    <xdr:sp macro="" textlink="">
      <xdr:nvSpPr>
        <xdr:cNvPr id="12017" name="Line 303"/>
        <xdr:cNvSpPr>
          <a:spLocks noChangeShapeType="1"/>
        </xdr:cNvSpPr>
      </xdr:nvSpPr>
      <xdr:spPr bwMode="auto">
        <a:xfrm>
          <a:off x="15049500" y="5568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139700</xdr:rowOff>
    </xdr:from>
    <xdr:to>
      <xdr:col>24</xdr:col>
      <xdr:colOff>25400</xdr:colOff>
      <xdr:row>36</xdr:row>
      <xdr:rowOff>0</xdr:rowOff>
    </xdr:to>
    <xdr:sp macro="" textlink="">
      <xdr:nvSpPr>
        <xdr:cNvPr id="12018" name="Line 304"/>
        <xdr:cNvSpPr>
          <a:spLocks noChangeShapeType="1"/>
        </xdr:cNvSpPr>
      </xdr:nvSpPr>
      <xdr:spPr bwMode="auto">
        <a:xfrm flipV="1">
          <a:off x="14357350" y="59182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88900</xdr:rowOff>
    </xdr:from>
    <xdr:to>
      <xdr:col>25</xdr:col>
      <xdr:colOff>180975</xdr:colOff>
      <xdr:row>37</xdr:row>
      <xdr:rowOff>127000</xdr:rowOff>
    </xdr:to>
    <xdr:sp macro="" textlink="">
      <xdr:nvSpPr>
        <xdr:cNvPr id="11569" name="補助費等平均値テキスト"/>
        <xdr:cNvSpPr txBox="1">
          <a:spLocks noChangeArrowheads="1"/>
        </xdr:cNvSpPr>
      </xdr:nvSpPr>
      <xdr:spPr bwMode="auto">
        <a:xfrm>
          <a:off x="16602075"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23</xdr:col>
      <xdr:colOff>609600</xdr:colOff>
      <xdr:row>36</xdr:row>
      <xdr:rowOff>88900</xdr:rowOff>
    </xdr:from>
    <xdr:to>
      <xdr:col>24</xdr:col>
      <xdr:colOff>76200</xdr:colOff>
      <xdr:row>37</xdr:row>
      <xdr:rowOff>19050</xdr:rowOff>
    </xdr:to>
    <xdr:sp macro="" textlink="">
      <xdr:nvSpPr>
        <xdr:cNvPr id="12020" name="AutoShape 306"/>
        <xdr:cNvSpPr>
          <a:spLocks noChangeArrowheads="1"/>
        </xdr:cNvSpPr>
      </xdr:nvSpPr>
      <xdr:spPr bwMode="auto">
        <a:xfrm>
          <a:off x="15081250" y="6032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0</xdr:rowOff>
    </xdr:from>
    <xdr:to>
      <xdr:col>22</xdr:col>
      <xdr:colOff>514350</xdr:colOff>
      <xdr:row>36</xdr:row>
      <xdr:rowOff>19050</xdr:rowOff>
    </xdr:to>
    <xdr:sp macro="" textlink="">
      <xdr:nvSpPr>
        <xdr:cNvPr id="12021" name="Line 307"/>
        <xdr:cNvSpPr>
          <a:spLocks noChangeShapeType="1"/>
        </xdr:cNvSpPr>
      </xdr:nvSpPr>
      <xdr:spPr bwMode="auto">
        <a:xfrm flipV="1">
          <a:off x="13544550" y="5943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57150</xdr:rowOff>
    </xdr:from>
    <xdr:to>
      <xdr:col>22</xdr:col>
      <xdr:colOff>565150</xdr:colOff>
      <xdr:row>36</xdr:row>
      <xdr:rowOff>158750</xdr:rowOff>
    </xdr:to>
    <xdr:sp macro="" textlink="">
      <xdr:nvSpPr>
        <xdr:cNvPr id="12022" name="AutoShape 308"/>
        <xdr:cNvSpPr>
          <a:spLocks noChangeArrowheads="1"/>
        </xdr:cNvSpPr>
      </xdr:nvSpPr>
      <xdr:spPr bwMode="auto">
        <a:xfrm>
          <a:off x="14312900" y="600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0</xdr:rowOff>
    </xdr:from>
    <xdr:to>
      <xdr:col>23</xdr:col>
      <xdr:colOff>209550</xdr:colOff>
      <xdr:row>38</xdr:row>
      <xdr:rowOff>38100</xdr:rowOff>
    </xdr:to>
    <xdr:sp macro="" textlink="">
      <xdr:nvSpPr>
        <xdr:cNvPr id="11573" name="Text Box 309"/>
        <xdr:cNvSpPr txBox="1">
          <a:spLocks noChangeArrowheads="1"/>
        </xdr:cNvSpPr>
      </xdr:nvSpPr>
      <xdr:spPr bwMode="auto">
        <a:xfrm>
          <a:off x="15287625" y="6343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20</xdr:col>
      <xdr:colOff>146050</xdr:colOff>
      <xdr:row>35</xdr:row>
      <xdr:rowOff>120650</xdr:rowOff>
    </xdr:from>
    <xdr:to>
      <xdr:col>21</xdr:col>
      <xdr:colOff>330200</xdr:colOff>
      <xdr:row>36</xdr:row>
      <xdr:rowOff>19050</xdr:rowOff>
    </xdr:to>
    <xdr:sp macro="" textlink="">
      <xdr:nvSpPr>
        <xdr:cNvPr id="12024" name="Line 310"/>
        <xdr:cNvSpPr>
          <a:spLocks noChangeShapeType="1"/>
        </xdr:cNvSpPr>
      </xdr:nvSpPr>
      <xdr:spPr bwMode="auto">
        <a:xfrm>
          <a:off x="12731750" y="58991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63500</xdr:rowOff>
    </xdr:from>
    <xdr:to>
      <xdr:col>21</xdr:col>
      <xdr:colOff>374650</xdr:colOff>
      <xdr:row>37</xdr:row>
      <xdr:rowOff>0</xdr:rowOff>
    </xdr:to>
    <xdr:sp macro="" textlink="">
      <xdr:nvSpPr>
        <xdr:cNvPr id="12025" name="AutoShape 311"/>
        <xdr:cNvSpPr>
          <a:spLocks noChangeArrowheads="1"/>
        </xdr:cNvSpPr>
      </xdr:nvSpPr>
      <xdr:spPr bwMode="auto">
        <a:xfrm>
          <a:off x="13500100" y="6007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3175</xdr:rowOff>
    </xdr:from>
    <xdr:to>
      <xdr:col>22</xdr:col>
      <xdr:colOff>50800</xdr:colOff>
      <xdr:row>38</xdr:row>
      <xdr:rowOff>41275</xdr:rowOff>
    </xdr:to>
    <xdr:sp macro="" textlink="">
      <xdr:nvSpPr>
        <xdr:cNvPr id="11576" name="Text Box 312"/>
        <xdr:cNvSpPr txBox="1">
          <a:spLocks noChangeArrowheads="1"/>
        </xdr:cNvSpPr>
      </xdr:nvSpPr>
      <xdr:spPr bwMode="auto">
        <a:xfrm>
          <a:off x="14401800"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18</xdr:col>
      <xdr:colOff>584200</xdr:colOff>
      <xdr:row>35</xdr:row>
      <xdr:rowOff>19050</xdr:rowOff>
    </xdr:from>
    <xdr:to>
      <xdr:col>20</xdr:col>
      <xdr:colOff>146050</xdr:colOff>
      <xdr:row>35</xdr:row>
      <xdr:rowOff>120650</xdr:rowOff>
    </xdr:to>
    <xdr:sp macro="" textlink="">
      <xdr:nvSpPr>
        <xdr:cNvPr id="12027" name="Line 313"/>
        <xdr:cNvSpPr>
          <a:spLocks noChangeShapeType="1"/>
        </xdr:cNvSpPr>
      </xdr:nvSpPr>
      <xdr:spPr bwMode="auto">
        <a:xfrm>
          <a:off x="11912600" y="57975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127000</xdr:rowOff>
    </xdr:from>
    <xdr:to>
      <xdr:col>20</xdr:col>
      <xdr:colOff>190500</xdr:colOff>
      <xdr:row>37</xdr:row>
      <xdr:rowOff>57150</xdr:rowOff>
    </xdr:to>
    <xdr:sp macro="" textlink="">
      <xdr:nvSpPr>
        <xdr:cNvPr id="12028" name="AutoShape 314"/>
        <xdr:cNvSpPr>
          <a:spLocks noChangeArrowheads="1"/>
        </xdr:cNvSpPr>
      </xdr:nvSpPr>
      <xdr:spPr bwMode="auto">
        <a:xfrm>
          <a:off x="126809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76200</xdr:rowOff>
    </xdr:from>
    <xdr:to>
      <xdr:col>20</xdr:col>
      <xdr:colOff>492125</xdr:colOff>
      <xdr:row>38</xdr:row>
      <xdr:rowOff>107950</xdr:rowOff>
    </xdr:to>
    <xdr:sp macro="" textlink="">
      <xdr:nvSpPr>
        <xdr:cNvPr id="11579" name="Text Box 315"/>
        <xdr:cNvSpPr txBox="1">
          <a:spLocks noChangeArrowheads="1"/>
        </xdr:cNvSpPr>
      </xdr:nvSpPr>
      <xdr:spPr bwMode="auto">
        <a:xfrm>
          <a:off x="1351597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36</xdr:row>
      <xdr:rowOff>127000</xdr:rowOff>
    </xdr:from>
    <xdr:to>
      <xdr:col>19</xdr:col>
      <xdr:colOff>6350</xdr:colOff>
      <xdr:row>37</xdr:row>
      <xdr:rowOff>57150</xdr:rowOff>
    </xdr:to>
    <xdr:sp macro="" textlink="">
      <xdr:nvSpPr>
        <xdr:cNvPr id="12030" name="AutoShape 316"/>
        <xdr:cNvSpPr>
          <a:spLocks noChangeArrowheads="1"/>
        </xdr:cNvSpPr>
      </xdr:nvSpPr>
      <xdr:spPr bwMode="auto">
        <a:xfrm>
          <a:off x="118681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76200</xdr:rowOff>
    </xdr:from>
    <xdr:to>
      <xdr:col>19</xdr:col>
      <xdr:colOff>301625</xdr:colOff>
      <xdr:row>38</xdr:row>
      <xdr:rowOff>107950</xdr:rowOff>
    </xdr:to>
    <xdr:sp macro="" textlink="">
      <xdr:nvSpPr>
        <xdr:cNvPr id="11581" name="Text Box 317"/>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2" name="Text Box 31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3" name="Text Box 31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4" name="Text Box 32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5" name="Text Box 32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6" name="Text Box 32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35</xdr:row>
      <xdr:rowOff>82550</xdr:rowOff>
    </xdr:from>
    <xdr:to>
      <xdr:col>24</xdr:col>
      <xdr:colOff>76200</xdr:colOff>
      <xdr:row>36</xdr:row>
      <xdr:rowOff>19050</xdr:rowOff>
    </xdr:to>
    <xdr:sp macro="" textlink="">
      <xdr:nvSpPr>
        <xdr:cNvPr id="12037" name="Oval 323"/>
        <xdr:cNvSpPr>
          <a:spLocks noChangeArrowheads="1"/>
        </xdr:cNvSpPr>
      </xdr:nvSpPr>
      <xdr:spPr bwMode="auto">
        <a:xfrm>
          <a:off x="15081250" y="586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127000</xdr:rowOff>
    </xdr:from>
    <xdr:to>
      <xdr:col>25</xdr:col>
      <xdr:colOff>180975</xdr:colOff>
      <xdr:row>36</xdr:row>
      <xdr:rowOff>0</xdr:rowOff>
    </xdr:to>
    <xdr:sp macro="" textlink="">
      <xdr:nvSpPr>
        <xdr:cNvPr id="11588" name="補助費等該当値テキスト"/>
        <xdr:cNvSpPr txBox="1">
          <a:spLocks noChangeArrowheads="1"/>
        </xdr:cNvSpPr>
      </xdr:nvSpPr>
      <xdr:spPr bwMode="auto">
        <a:xfrm>
          <a:off x="16602075" y="596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469900</xdr:colOff>
      <xdr:row>35</xdr:row>
      <xdr:rowOff>107950</xdr:rowOff>
    </xdr:from>
    <xdr:to>
      <xdr:col>22</xdr:col>
      <xdr:colOff>565150</xdr:colOff>
      <xdr:row>36</xdr:row>
      <xdr:rowOff>44450</xdr:rowOff>
    </xdr:to>
    <xdr:sp macro="" textlink="">
      <xdr:nvSpPr>
        <xdr:cNvPr id="12039" name="Oval 325"/>
        <xdr:cNvSpPr>
          <a:spLocks noChangeArrowheads="1"/>
        </xdr:cNvSpPr>
      </xdr:nvSpPr>
      <xdr:spPr bwMode="auto">
        <a:xfrm>
          <a:off x="14312900" y="588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79375</xdr:rowOff>
    </xdr:from>
    <xdr:to>
      <xdr:col>23</xdr:col>
      <xdr:colOff>209550</xdr:colOff>
      <xdr:row>35</xdr:row>
      <xdr:rowOff>117475</xdr:rowOff>
    </xdr:to>
    <xdr:sp macro="" textlink="">
      <xdr:nvSpPr>
        <xdr:cNvPr id="11590" name="Text Box 326"/>
        <xdr:cNvSpPr txBox="1">
          <a:spLocks noChangeArrowheads="1"/>
        </xdr:cNvSpPr>
      </xdr:nvSpPr>
      <xdr:spPr bwMode="auto">
        <a:xfrm>
          <a:off x="15287625" y="591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21</xdr:col>
      <xdr:colOff>285750</xdr:colOff>
      <xdr:row>35</xdr:row>
      <xdr:rowOff>139700</xdr:rowOff>
    </xdr:from>
    <xdr:to>
      <xdr:col>21</xdr:col>
      <xdr:colOff>374650</xdr:colOff>
      <xdr:row>36</xdr:row>
      <xdr:rowOff>63500</xdr:rowOff>
    </xdr:to>
    <xdr:sp macro="" textlink="">
      <xdr:nvSpPr>
        <xdr:cNvPr id="12041" name="Oval 327"/>
        <xdr:cNvSpPr>
          <a:spLocks noChangeArrowheads="1"/>
        </xdr:cNvSpPr>
      </xdr:nvSpPr>
      <xdr:spPr bwMode="auto">
        <a:xfrm>
          <a:off x="13500100" y="5918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98425</xdr:rowOff>
    </xdr:from>
    <xdr:to>
      <xdr:col>22</xdr:col>
      <xdr:colOff>50800</xdr:colOff>
      <xdr:row>35</xdr:row>
      <xdr:rowOff>136525</xdr:rowOff>
    </xdr:to>
    <xdr:sp macro="" textlink="">
      <xdr:nvSpPr>
        <xdr:cNvPr id="11592" name="Text Box 328"/>
        <xdr:cNvSpPr txBox="1">
          <a:spLocks noChangeArrowheads="1"/>
        </xdr:cNvSpPr>
      </xdr:nvSpPr>
      <xdr:spPr bwMode="auto">
        <a:xfrm>
          <a:off x="14401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20</xdr:col>
      <xdr:colOff>95250</xdr:colOff>
      <xdr:row>35</xdr:row>
      <xdr:rowOff>76200</xdr:rowOff>
    </xdr:from>
    <xdr:to>
      <xdr:col>20</xdr:col>
      <xdr:colOff>190500</xdr:colOff>
      <xdr:row>36</xdr:row>
      <xdr:rowOff>0</xdr:rowOff>
    </xdr:to>
    <xdr:sp macro="" textlink="">
      <xdr:nvSpPr>
        <xdr:cNvPr id="12043" name="Oval 329"/>
        <xdr:cNvSpPr>
          <a:spLocks noChangeArrowheads="1"/>
        </xdr:cNvSpPr>
      </xdr:nvSpPr>
      <xdr:spPr bwMode="auto">
        <a:xfrm>
          <a:off x="12680950" y="5854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38100</xdr:rowOff>
    </xdr:from>
    <xdr:to>
      <xdr:col>20</xdr:col>
      <xdr:colOff>492125</xdr:colOff>
      <xdr:row>35</xdr:row>
      <xdr:rowOff>76200</xdr:rowOff>
    </xdr:to>
    <xdr:sp macro="" textlink="">
      <xdr:nvSpPr>
        <xdr:cNvPr id="11594" name="Text Box 330"/>
        <xdr:cNvSpPr txBox="1">
          <a:spLocks noChangeArrowheads="1"/>
        </xdr:cNvSpPr>
      </xdr:nvSpPr>
      <xdr:spPr bwMode="auto">
        <a:xfrm>
          <a:off x="13515975"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539750</xdr:colOff>
      <xdr:row>34</xdr:row>
      <xdr:rowOff>127000</xdr:rowOff>
    </xdr:from>
    <xdr:to>
      <xdr:col>19</xdr:col>
      <xdr:colOff>6350</xdr:colOff>
      <xdr:row>35</xdr:row>
      <xdr:rowOff>63500</xdr:rowOff>
    </xdr:to>
    <xdr:sp macro="" textlink="">
      <xdr:nvSpPr>
        <xdr:cNvPr id="12045" name="Oval 331"/>
        <xdr:cNvSpPr>
          <a:spLocks noChangeArrowheads="1"/>
        </xdr:cNvSpPr>
      </xdr:nvSpPr>
      <xdr:spPr bwMode="auto">
        <a:xfrm>
          <a:off x="11868150" y="5740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33</xdr:row>
      <xdr:rowOff>98425</xdr:rowOff>
    </xdr:from>
    <xdr:to>
      <xdr:col>19</xdr:col>
      <xdr:colOff>301625</xdr:colOff>
      <xdr:row>34</xdr:row>
      <xdr:rowOff>136525</xdr:rowOff>
    </xdr:to>
    <xdr:sp macro="" textlink="">
      <xdr:nvSpPr>
        <xdr:cNvPr id="11596" name="Text Box 332"/>
        <xdr:cNvSpPr txBox="1">
          <a:spLocks noChangeArrowheads="1"/>
        </xdr:cNvSpPr>
      </xdr:nvSpPr>
      <xdr:spPr bwMode="auto">
        <a:xfrm>
          <a:off x="12620625" y="576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7" name="Rectangle 33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8" name="Rectangle 33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9" name="Rectangle 33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30/44</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0" name="Rectangle 33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1" name="Rectangle 33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2" name="Rectangle 33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3" name="Rectangle 33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54" name="Rectangle 340"/>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2055" name="Rectangle 341"/>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6" name="Rectangle 34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地方債の発行を抑制して、公債費に係る経常収支比率は少しづつ減少してきたが、災害復旧や消防防災設備の整備などによる地方債の借入が増えたことから、前年度より僅かではあるが比率は上昇した。平成２４年度からは中学校統合に係る地方債の借入が大きく増えることから、比率は更に上昇するものと思われる。そのため、他の事業に係る地方債の発行は極力、見合わせる。</a:t>
          </a:r>
        </a:p>
      </xdr:txBody>
    </xdr:sp>
    <xdr:clientData/>
  </xdr:twoCellAnchor>
  <xdr:oneCellAnchor>
    <xdr:from>
      <xdr:col>1</xdr:col>
      <xdr:colOff>60325</xdr:colOff>
      <xdr:row>69</xdr:row>
      <xdr:rowOff>136525</xdr:rowOff>
    </xdr:from>
    <xdr:ext cx="132344" cy="151836"/>
    <xdr:sp macro="" textlink="">
      <xdr:nvSpPr>
        <xdr:cNvPr id="11608" name="Text Box 344"/>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2059" name="Line 345"/>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0" name="Text Box 34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2061" name="Line 347"/>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2" name="Text Box 34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2063" name="Line 349"/>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4" name="Text Box 35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2065" name="Line 351"/>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6" name="Text Box 35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2067" name="Line 353"/>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8" name="Text Box 35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2069" name="Line 35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0" name="Text Box 35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207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82550</xdr:rowOff>
    </xdr:from>
    <xdr:to>
      <xdr:col>7</xdr:col>
      <xdr:colOff>19050</xdr:colOff>
      <xdr:row>79</xdr:row>
      <xdr:rowOff>139700</xdr:rowOff>
    </xdr:to>
    <xdr:sp macro="" textlink="">
      <xdr:nvSpPr>
        <xdr:cNvPr id="12072" name="Line 358"/>
        <xdr:cNvSpPr>
          <a:spLocks noChangeShapeType="1"/>
        </xdr:cNvSpPr>
      </xdr:nvSpPr>
      <xdr:spPr bwMode="auto">
        <a:xfrm flipV="1">
          <a:off x="4425950" y="121348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136525</xdr:rowOff>
    </xdr:from>
    <xdr:to>
      <xdr:col>8</xdr:col>
      <xdr:colOff>161925</xdr:colOff>
      <xdr:row>81</xdr:row>
      <xdr:rowOff>3175</xdr:rowOff>
    </xdr:to>
    <xdr:sp macro="" textlink="">
      <xdr:nvSpPr>
        <xdr:cNvPr id="11623" name="公債費最小値テキスト"/>
        <xdr:cNvSpPr txBox="1">
          <a:spLocks noChangeArrowheads="1"/>
        </xdr:cNvSpPr>
      </xdr:nvSpPr>
      <xdr:spPr bwMode="auto">
        <a:xfrm>
          <a:off x="4914900"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34.0</a:t>
          </a:r>
        </a:p>
      </xdr:txBody>
    </xdr:sp>
    <xdr:clientData/>
  </xdr:twoCellAnchor>
  <xdr:twoCellAnchor>
    <xdr:from>
      <xdr:col>6</xdr:col>
      <xdr:colOff>558800</xdr:colOff>
      <xdr:row>79</xdr:row>
      <xdr:rowOff>139700</xdr:rowOff>
    </xdr:from>
    <xdr:to>
      <xdr:col>7</xdr:col>
      <xdr:colOff>95250</xdr:colOff>
      <xdr:row>79</xdr:row>
      <xdr:rowOff>139700</xdr:rowOff>
    </xdr:to>
    <xdr:sp macro="" textlink="">
      <xdr:nvSpPr>
        <xdr:cNvPr id="12074" name="Line 360"/>
        <xdr:cNvSpPr>
          <a:spLocks noChangeShapeType="1"/>
        </xdr:cNvSpPr>
      </xdr:nvSpPr>
      <xdr:spPr bwMode="auto">
        <a:xfrm>
          <a:off x="4337050" y="13182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22225</xdr:rowOff>
    </xdr:from>
    <xdr:to>
      <xdr:col>8</xdr:col>
      <xdr:colOff>161925</xdr:colOff>
      <xdr:row>73</xdr:row>
      <xdr:rowOff>60325</xdr:rowOff>
    </xdr:to>
    <xdr:sp macro="" textlink="">
      <xdr:nvSpPr>
        <xdr:cNvPr id="11625"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a:t>
          </a:r>
        </a:p>
      </xdr:txBody>
    </xdr:sp>
    <xdr:clientData/>
  </xdr:twoCellAnchor>
  <xdr:twoCellAnchor>
    <xdr:from>
      <xdr:col>6</xdr:col>
      <xdr:colOff>558800</xdr:colOff>
      <xdr:row>73</xdr:row>
      <xdr:rowOff>82550</xdr:rowOff>
    </xdr:from>
    <xdr:to>
      <xdr:col>7</xdr:col>
      <xdr:colOff>95250</xdr:colOff>
      <xdr:row>73</xdr:row>
      <xdr:rowOff>82550</xdr:rowOff>
    </xdr:to>
    <xdr:sp macro="" textlink="">
      <xdr:nvSpPr>
        <xdr:cNvPr id="12076" name="Line 362"/>
        <xdr:cNvSpPr>
          <a:spLocks noChangeShapeType="1"/>
        </xdr:cNvSpPr>
      </xdr:nvSpPr>
      <xdr:spPr bwMode="auto">
        <a:xfrm>
          <a:off x="433705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139700</xdr:rowOff>
    </xdr:from>
    <xdr:to>
      <xdr:col>7</xdr:col>
      <xdr:colOff>19050</xdr:colOff>
      <xdr:row>76</xdr:row>
      <xdr:rowOff>139700</xdr:rowOff>
    </xdr:to>
    <xdr:sp macro="" textlink="">
      <xdr:nvSpPr>
        <xdr:cNvPr id="12077" name="Line 363"/>
        <xdr:cNvSpPr>
          <a:spLocks noChangeShapeType="1"/>
        </xdr:cNvSpPr>
      </xdr:nvSpPr>
      <xdr:spPr bwMode="auto">
        <a:xfrm>
          <a:off x="3657600" y="126873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79375</xdr:rowOff>
    </xdr:from>
    <xdr:to>
      <xdr:col>8</xdr:col>
      <xdr:colOff>161925</xdr:colOff>
      <xdr:row>76</xdr:row>
      <xdr:rowOff>117475</xdr:rowOff>
    </xdr:to>
    <xdr:sp macro="" textlink="">
      <xdr:nvSpPr>
        <xdr:cNvPr id="11628" name="公債費平均値テキスト"/>
        <xdr:cNvSpPr txBox="1">
          <a:spLocks noChangeArrowheads="1"/>
        </xdr:cNvSpPr>
      </xdr:nvSpPr>
      <xdr:spPr bwMode="auto">
        <a:xfrm>
          <a:off x="4914900" y="1294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6</xdr:col>
      <xdr:colOff>590550</xdr:colOff>
      <xdr:row>76</xdr:row>
      <xdr:rowOff>38100</xdr:rowOff>
    </xdr:from>
    <xdr:to>
      <xdr:col>7</xdr:col>
      <xdr:colOff>63500</xdr:colOff>
      <xdr:row>76</xdr:row>
      <xdr:rowOff>139700</xdr:rowOff>
    </xdr:to>
    <xdr:sp macro="" textlink="">
      <xdr:nvSpPr>
        <xdr:cNvPr id="12079" name="AutoShape 365"/>
        <xdr:cNvSpPr>
          <a:spLocks noChangeArrowheads="1"/>
        </xdr:cNvSpPr>
      </xdr:nvSpPr>
      <xdr:spPr bwMode="auto">
        <a:xfrm>
          <a:off x="4368800" y="12585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139700</xdr:rowOff>
    </xdr:from>
    <xdr:to>
      <xdr:col>5</xdr:col>
      <xdr:colOff>508000</xdr:colOff>
      <xdr:row>77</xdr:row>
      <xdr:rowOff>6350</xdr:rowOff>
    </xdr:to>
    <xdr:sp macro="" textlink="">
      <xdr:nvSpPr>
        <xdr:cNvPr id="12080" name="Line 366"/>
        <xdr:cNvSpPr>
          <a:spLocks noChangeShapeType="1"/>
        </xdr:cNvSpPr>
      </xdr:nvSpPr>
      <xdr:spPr bwMode="auto">
        <a:xfrm flipV="1">
          <a:off x="2838450" y="126873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44450</xdr:rowOff>
    </xdr:from>
    <xdr:to>
      <xdr:col>5</xdr:col>
      <xdr:colOff>552450</xdr:colOff>
      <xdr:row>76</xdr:row>
      <xdr:rowOff>146050</xdr:rowOff>
    </xdr:to>
    <xdr:sp macro="" textlink="">
      <xdr:nvSpPr>
        <xdr:cNvPr id="12081" name="AutoShape 367"/>
        <xdr:cNvSpPr>
          <a:spLocks noChangeArrowheads="1"/>
        </xdr:cNvSpPr>
      </xdr:nvSpPr>
      <xdr:spPr bwMode="auto">
        <a:xfrm>
          <a:off x="3606800" y="1259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19050</xdr:rowOff>
    </xdr:from>
    <xdr:to>
      <xdr:col>6</xdr:col>
      <xdr:colOff>200055</xdr:colOff>
      <xdr:row>76</xdr:row>
      <xdr:rowOff>57150</xdr:rowOff>
    </xdr:to>
    <xdr:sp macro="" textlink="">
      <xdr:nvSpPr>
        <xdr:cNvPr id="11632" name="Text Box 368"/>
        <xdr:cNvSpPr txBox="1">
          <a:spLocks noChangeArrowheads="1"/>
        </xdr:cNvSpPr>
      </xdr:nvSpPr>
      <xdr:spPr bwMode="auto">
        <a:xfrm>
          <a:off x="3609975" y="12877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3</xdr:col>
      <xdr:colOff>133350</xdr:colOff>
      <xdr:row>77</xdr:row>
      <xdr:rowOff>6350</xdr:rowOff>
    </xdr:from>
    <xdr:to>
      <xdr:col>4</xdr:col>
      <xdr:colOff>317500</xdr:colOff>
      <xdr:row>77</xdr:row>
      <xdr:rowOff>82550</xdr:rowOff>
    </xdr:to>
    <xdr:sp macro="" textlink="">
      <xdr:nvSpPr>
        <xdr:cNvPr id="12083" name="Line 369"/>
        <xdr:cNvSpPr>
          <a:spLocks noChangeShapeType="1"/>
        </xdr:cNvSpPr>
      </xdr:nvSpPr>
      <xdr:spPr bwMode="auto">
        <a:xfrm flipV="1">
          <a:off x="2025650" y="127190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146050</xdr:rowOff>
    </xdr:from>
    <xdr:to>
      <xdr:col>4</xdr:col>
      <xdr:colOff>368300</xdr:colOff>
      <xdr:row>77</xdr:row>
      <xdr:rowOff>82550</xdr:rowOff>
    </xdr:to>
    <xdr:sp macro="" textlink="">
      <xdr:nvSpPr>
        <xdr:cNvPr id="12084" name="AutoShape 370"/>
        <xdr:cNvSpPr>
          <a:spLocks noChangeArrowheads="1"/>
        </xdr:cNvSpPr>
      </xdr:nvSpPr>
      <xdr:spPr bwMode="auto">
        <a:xfrm>
          <a:off x="2794000" y="1269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88900</xdr:rowOff>
    </xdr:from>
    <xdr:to>
      <xdr:col>5</xdr:col>
      <xdr:colOff>38100</xdr:colOff>
      <xdr:row>78</xdr:row>
      <xdr:rowOff>127000</xdr:rowOff>
    </xdr:to>
    <xdr:sp macro="" textlink="">
      <xdr:nvSpPr>
        <xdr:cNvPr id="11635" name="Text Box 371"/>
        <xdr:cNvSpPr txBox="1">
          <a:spLocks noChangeArrowheads="1"/>
        </xdr:cNvSpPr>
      </xdr:nvSpPr>
      <xdr:spPr bwMode="auto">
        <a:xfrm>
          <a:off x="271462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577850</xdr:colOff>
      <xdr:row>77</xdr:row>
      <xdr:rowOff>82550</xdr:rowOff>
    </xdr:from>
    <xdr:to>
      <xdr:col>3</xdr:col>
      <xdr:colOff>133350</xdr:colOff>
      <xdr:row>77</xdr:row>
      <xdr:rowOff>82550</xdr:rowOff>
    </xdr:to>
    <xdr:sp macro="" textlink="">
      <xdr:nvSpPr>
        <xdr:cNvPr id="12086" name="Line 372"/>
        <xdr:cNvSpPr>
          <a:spLocks noChangeShapeType="1"/>
        </xdr:cNvSpPr>
      </xdr:nvSpPr>
      <xdr:spPr bwMode="auto">
        <a:xfrm flipV="1">
          <a:off x="1212850" y="12795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146050</xdr:rowOff>
    </xdr:from>
    <xdr:to>
      <xdr:col>3</xdr:col>
      <xdr:colOff>171450</xdr:colOff>
      <xdr:row>77</xdr:row>
      <xdr:rowOff>82550</xdr:rowOff>
    </xdr:to>
    <xdr:sp macro="" textlink="">
      <xdr:nvSpPr>
        <xdr:cNvPr id="12087" name="AutoShape 373"/>
        <xdr:cNvSpPr>
          <a:spLocks noChangeArrowheads="1"/>
        </xdr:cNvSpPr>
      </xdr:nvSpPr>
      <xdr:spPr bwMode="auto">
        <a:xfrm>
          <a:off x="1981200" y="126936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75</xdr:row>
      <xdr:rowOff>117475</xdr:rowOff>
    </xdr:from>
    <xdr:to>
      <xdr:col>3</xdr:col>
      <xdr:colOff>479425</xdr:colOff>
      <xdr:row>76</xdr:row>
      <xdr:rowOff>155575</xdr:rowOff>
    </xdr:to>
    <xdr:sp macro="" textlink="">
      <xdr:nvSpPr>
        <xdr:cNvPr id="11638" name="Text Box 37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520700</xdr:colOff>
      <xdr:row>76</xdr:row>
      <xdr:rowOff>158750</xdr:rowOff>
    </xdr:from>
    <xdr:to>
      <xdr:col>1</xdr:col>
      <xdr:colOff>622300</xdr:colOff>
      <xdr:row>77</xdr:row>
      <xdr:rowOff>82550</xdr:rowOff>
    </xdr:to>
    <xdr:sp macro="" textlink="">
      <xdr:nvSpPr>
        <xdr:cNvPr id="12089" name="AutoShape 375"/>
        <xdr:cNvSpPr>
          <a:spLocks noChangeArrowheads="1"/>
        </xdr:cNvSpPr>
      </xdr:nvSpPr>
      <xdr:spPr bwMode="auto">
        <a:xfrm>
          <a:off x="1155700" y="127063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117475</xdr:rowOff>
    </xdr:from>
    <xdr:to>
      <xdr:col>2</xdr:col>
      <xdr:colOff>298450</xdr:colOff>
      <xdr:row>76</xdr:row>
      <xdr:rowOff>155575</xdr:rowOff>
    </xdr:to>
    <xdr:sp macro="" textlink="">
      <xdr:nvSpPr>
        <xdr:cNvPr id="11640" name="Text Box 376"/>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24.3</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1" name="Text Box 37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2" name="Text Box 37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3" name="Text Box 37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4" name="Text Box 38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5" name="Text Box 38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76</xdr:row>
      <xdr:rowOff>88900</xdr:rowOff>
    </xdr:from>
    <xdr:to>
      <xdr:col>7</xdr:col>
      <xdr:colOff>63500</xdr:colOff>
      <xdr:row>77</xdr:row>
      <xdr:rowOff>25400</xdr:rowOff>
    </xdr:to>
    <xdr:sp macro="" textlink="">
      <xdr:nvSpPr>
        <xdr:cNvPr id="12096" name="Oval 382"/>
        <xdr:cNvSpPr>
          <a:spLocks noChangeArrowheads="1"/>
        </xdr:cNvSpPr>
      </xdr:nvSpPr>
      <xdr:spPr bwMode="auto">
        <a:xfrm>
          <a:off x="4368800" y="12636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88900</xdr:rowOff>
    </xdr:from>
    <xdr:to>
      <xdr:col>8</xdr:col>
      <xdr:colOff>161925</xdr:colOff>
      <xdr:row>77</xdr:row>
      <xdr:rowOff>127000</xdr:rowOff>
    </xdr:to>
    <xdr:sp macro="" textlink="">
      <xdr:nvSpPr>
        <xdr:cNvPr id="11647" name="公債費該当値テキスト"/>
        <xdr:cNvSpPr txBox="1">
          <a:spLocks noChangeArrowheads="1"/>
        </xdr:cNvSpPr>
      </xdr:nvSpPr>
      <xdr:spPr bwMode="auto">
        <a:xfrm>
          <a:off x="4914900" y="13125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5</xdr:col>
      <xdr:colOff>457200</xdr:colOff>
      <xdr:row>76</xdr:row>
      <xdr:rowOff>82550</xdr:rowOff>
    </xdr:from>
    <xdr:to>
      <xdr:col>5</xdr:col>
      <xdr:colOff>552450</xdr:colOff>
      <xdr:row>77</xdr:row>
      <xdr:rowOff>19050</xdr:rowOff>
    </xdr:to>
    <xdr:sp macro="" textlink="">
      <xdr:nvSpPr>
        <xdr:cNvPr id="12098" name="Oval 384"/>
        <xdr:cNvSpPr>
          <a:spLocks noChangeArrowheads="1"/>
        </xdr:cNvSpPr>
      </xdr:nvSpPr>
      <xdr:spPr bwMode="auto">
        <a:xfrm>
          <a:off x="3606800" y="12630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77</xdr:row>
      <xdr:rowOff>22225</xdr:rowOff>
    </xdr:from>
    <xdr:to>
      <xdr:col>6</xdr:col>
      <xdr:colOff>200055</xdr:colOff>
      <xdr:row>78</xdr:row>
      <xdr:rowOff>60325</xdr:rowOff>
    </xdr:to>
    <xdr:sp macro="" textlink="">
      <xdr:nvSpPr>
        <xdr:cNvPr id="11649" name="Text Box 385"/>
        <xdr:cNvSpPr txBox="1">
          <a:spLocks noChangeArrowheads="1"/>
        </xdr:cNvSpPr>
      </xdr:nvSpPr>
      <xdr:spPr bwMode="auto">
        <a:xfrm>
          <a:off x="3609975" y="13230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4</xdr:col>
      <xdr:colOff>273050</xdr:colOff>
      <xdr:row>76</xdr:row>
      <xdr:rowOff>120650</xdr:rowOff>
    </xdr:from>
    <xdr:to>
      <xdr:col>4</xdr:col>
      <xdr:colOff>368300</xdr:colOff>
      <xdr:row>77</xdr:row>
      <xdr:rowOff>57150</xdr:rowOff>
    </xdr:to>
    <xdr:sp macro="" textlink="">
      <xdr:nvSpPr>
        <xdr:cNvPr id="12100" name="Oval 386"/>
        <xdr:cNvSpPr>
          <a:spLocks noChangeArrowheads="1"/>
        </xdr:cNvSpPr>
      </xdr:nvSpPr>
      <xdr:spPr bwMode="auto">
        <a:xfrm>
          <a:off x="2794000" y="12668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88900</xdr:rowOff>
    </xdr:from>
    <xdr:to>
      <xdr:col>5</xdr:col>
      <xdr:colOff>38100</xdr:colOff>
      <xdr:row>76</xdr:row>
      <xdr:rowOff>127000</xdr:rowOff>
    </xdr:to>
    <xdr:sp macro="" textlink="">
      <xdr:nvSpPr>
        <xdr:cNvPr id="11651" name="Text Box 387"/>
        <xdr:cNvSpPr txBox="1">
          <a:spLocks noChangeArrowheads="1"/>
        </xdr:cNvSpPr>
      </xdr:nvSpPr>
      <xdr:spPr bwMode="auto">
        <a:xfrm>
          <a:off x="2714625"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3</xdr:col>
      <xdr:colOff>88900</xdr:colOff>
      <xdr:row>77</xdr:row>
      <xdr:rowOff>25400</xdr:rowOff>
    </xdr:from>
    <xdr:to>
      <xdr:col>3</xdr:col>
      <xdr:colOff>177800</xdr:colOff>
      <xdr:row>77</xdr:row>
      <xdr:rowOff>127000</xdr:rowOff>
    </xdr:to>
    <xdr:sp macro="" textlink="">
      <xdr:nvSpPr>
        <xdr:cNvPr id="12102" name="Oval 388"/>
        <xdr:cNvSpPr>
          <a:spLocks noChangeArrowheads="1"/>
        </xdr:cNvSpPr>
      </xdr:nvSpPr>
      <xdr:spPr bwMode="auto">
        <a:xfrm>
          <a:off x="1981200" y="12738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136525</xdr:rowOff>
    </xdr:from>
    <xdr:to>
      <xdr:col>3</xdr:col>
      <xdr:colOff>479425</xdr:colOff>
      <xdr:row>79</xdr:row>
      <xdr:rowOff>3175</xdr:rowOff>
    </xdr:to>
    <xdr:sp macro="" textlink="">
      <xdr:nvSpPr>
        <xdr:cNvPr id="11653" name="Text Box 389"/>
        <xdr:cNvSpPr txBox="1">
          <a:spLocks noChangeArrowheads="1"/>
        </xdr:cNvSpPr>
      </xdr:nvSpPr>
      <xdr:spPr bwMode="auto">
        <a:xfrm>
          <a:off x="1828800"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25.3</a:t>
          </a:r>
        </a:p>
      </xdr:txBody>
    </xdr:sp>
    <xdr:clientData/>
  </xdr:twoCellAnchor>
  <xdr:twoCellAnchor>
    <xdr:from>
      <xdr:col>1</xdr:col>
      <xdr:colOff>520700</xdr:colOff>
      <xdr:row>77</xdr:row>
      <xdr:rowOff>38100</xdr:rowOff>
    </xdr:from>
    <xdr:to>
      <xdr:col>1</xdr:col>
      <xdr:colOff>615950</xdr:colOff>
      <xdr:row>77</xdr:row>
      <xdr:rowOff>139700</xdr:rowOff>
    </xdr:to>
    <xdr:sp macro="" textlink="">
      <xdr:nvSpPr>
        <xdr:cNvPr id="12104" name="Oval 390"/>
        <xdr:cNvSpPr>
          <a:spLocks noChangeArrowheads="1"/>
        </xdr:cNvSpPr>
      </xdr:nvSpPr>
      <xdr:spPr bwMode="auto">
        <a:xfrm>
          <a:off x="1155700" y="12750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146050</xdr:rowOff>
    </xdr:from>
    <xdr:to>
      <xdr:col>2</xdr:col>
      <xdr:colOff>298450</xdr:colOff>
      <xdr:row>79</xdr:row>
      <xdr:rowOff>19050</xdr:rowOff>
    </xdr:to>
    <xdr:sp macro="" textlink="">
      <xdr:nvSpPr>
        <xdr:cNvPr id="11655" name="Text Box 391"/>
        <xdr:cNvSpPr txBox="1">
          <a:spLocks noChangeArrowheads="1"/>
        </xdr:cNvSpPr>
      </xdr:nvSpPr>
      <xdr:spPr bwMode="auto">
        <a:xfrm>
          <a:off x="94297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25.4</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6" name="Rectangle 39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7" name="Rectangle 39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8" name="Rectangle 39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18/44</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9" name="Rectangle 39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0" name="Rectangle 39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1" name="Rectangle 39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2" name="Rectangle 39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13" name="Rectangle 39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2114" name="Rectangle 40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5" name="Rectangle 40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6" name="Text Box 40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の経常収支比率については、削減の効果もあり、類似団体を下回っている。今後も引き続き人件費、扶助費、物件費などの節減に努めるとともに、投資対効果を見極め補助金等の削減も図る。繰出金については、会計の独立採算の原則に則り、健全化に努める。</a:t>
          </a:r>
        </a:p>
      </xdr:txBody>
    </xdr:sp>
    <xdr:clientData/>
  </xdr:twoCellAnchor>
  <xdr:oneCellAnchor>
    <xdr:from>
      <xdr:col>18</xdr:col>
      <xdr:colOff>73025</xdr:colOff>
      <xdr:row>69</xdr:row>
      <xdr:rowOff>136525</xdr:rowOff>
    </xdr:from>
    <xdr:ext cx="132344" cy="151836"/>
    <xdr:sp macro="" textlink="">
      <xdr:nvSpPr>
        <xdr:cNvPr id="11667" name="Text Box 403"/>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2118" name="Line 40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9" name="Text Box 40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2120" name="Line 406"/>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1" name="Text Box 407"/>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2122" name="Line 408"/>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3" name="Text Box 409"/>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2124" name="Line 410"/>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75" name="Text Box 411"/>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2126" name="Line 412"/>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77" name="Text Box 413"/>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2128"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9" name="Text Box 41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213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82550</xdr:rowOff>
    </xdr:from>
    <xdr:to>
      <xdr:col>24</xdr:col>
      <xdr:colOff>25400</xdr:colOff>
      <xdr:row>80</xdr:row>
      <xdr:rowOff>107950</xdr:rowOff>
    </xdr:to>
    <xdr:sp macro="" textlink="">
      <xdr:nvSpPr>
        <xdr:cNvPr id="12131" name="Line 417"/>
        <xdr:cNvSpPr>
          <a:spLocks noChangeShapeType="1"/>
        </xdr:cNvSpPr>
      </xdr:nvSpPr>
      <xdr:spPr bwMode="auto">
        <a:xfrm flipV="1">
          <a:off x="15125700" y="121348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107950</xdr:rowOff>
    </xdr:from>
    <xdr:to>
      <xdr:col>25</xdr:col>
      <xdr:colOff>180975</xdr:colOff>
      <xdr:row>81</xdr:row>
      <xdr:rowOff>146050</xdr:rowOff>
    </xdr:to>
    <xdr:sp macro="" textlink="">
      <xdr:nvSpPr>
        <xdr:cNvPr id="11682" name="公債費以外最小値テキスト"/>
        <xdr:cNvSpPr txBox="1">
          <a:spLocks noChangeArrowheads="1"/>
        </xdr:cNvSpPr>
      </xdr:nvSpPr>
      <xdr:spPr bwMode="auto">
        <a:xfrm>
          <a:off x="16602075"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77.2</a:t>
          </a:r>
        </a:p>
      </xdr:txBody>
    </xdr:sp>
    <xdr:clientData/>
  </xdr:twoCellAnchor>
  <xdr:twoCellAnchor>
    <xdr:from>
      <xdr:col>23</xdr:col>
      <xdr:colOff>577850</xdr:colOff>
      <xdr:row>80</xdr:row>
      <xdr:rowOff>107950</xdr:rowOff>
    </xdr:from>
    <xdr:to>
      <xdr:col>24</xdr:col>
      <xdr:colOff>114300</xdr:colOff>
      <xdr:row>80</xdr:row>
      <xdr:rowOff>107950</xdr:rowOff>
    </xdr:to>
    <xdr:sp macro="" textlink="">
      <xdr:nvSpPr>
        <xdr:cNvPr id="12133" name="Line 419"/>
        <xdr:cNvSpPr>
          <a:spLocks noChangeShapeType="1"/>
        </xdr:cNvSpPr>
      </xdr:nvSpPr>
      <xdr:spPr bwMode="auto">
        <a:xfrm>
          <a:off x="15049500" y="13315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22225</xdr:rowOff>
    </xdr:from>
    <xdr:to>
      <xdr:col>25</xdr:col>
      <xdr:colOff>180975</xdr:colOff>
      <xdr:row>73</xdr:row>
      <xdr:rowOff>60325</xdr:rowOff>
    </xdr:to>
    <xdr:sp macro="" textlink="">
      <xdr:nvSpPr>
        <xdr:cNvPr id="11684" name="公債費以外最大値テキスト"/>
        <xdr:cNvSpPr txBox="1">
          <a:spLocks noChangeArrowheads="1"/>
        </xdr:cNvSpPr>
      </xdr:nvSpPr>
      <xdr:spPr bwMode="auto">
        <a:xfrm>
          <a:off x="16602075"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50.3</a:t>
          </a:r>
        </a:p>
      </xdr:txBody>
    </xdr:sp>
    <xdr:clientData/>
  </xdr:twoCellAnchor>
  <xdr:twoCellAnchor>
    <xdr:from>
      <xdr:col>23</xdr:col>
      <xdr:colOff>577850</xdr:colOff>
      <xdr:row>73</xdr:row>
      <xdr:rowOff>82550</xdr:rowOff>
    </xdr:from>
    <xdr:to>
      <xdr:col>24</xdr:col>
      <xdr:colOff>114300</xdr:colOff>
      <xdr:row>73</xdr:row>
      <xdr:rowOff>82550</xdr:rowOff>
    </xdr:to>
    <xdr:sp macro="" textlink="">
      <xdr:nvSpPr>
        <xdr:cNvPr id="12135" name="Line 421"/>
        <xdr:cNvSpPr>
          <a:spLocks noChangeShapeType="1"/>
        </xdr:cNvSpPr>
      </xdr:nvSpPr>
      <xdr:spPr bwMode="auto">
        <a:xfrm>
          <a:off x="1504950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107950</xdr:rowOff>
    </xdr:from>
    <xdr:to>
      <xdr:col>24</xdr:col>
      <xdr:colOff>25400</xdr:colOff>
      <xdr:row>77</xdr:row>
      <xdr:rowOff>19050</xdr:rowOff>
    </xdr:to>
    <xdr:sp macro="" textlink="">
      <xdr:nvSpPr>
        <xdr:cNvPr id="12136" name="Line 422"/>
        <xdr:cNvSpPr>
          <a:spLocks noChangeShapeType="1"/>
        </xdr:cNvSpPr>
      </xdr:nvSpPr>
      <xdr:spPr bwMode="auto">
        <a:xfrm>
          <a:off x="14357350" y="126555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0</xdr:rowOff>
    </xdr:from>
    <xdr:to>
      <xdr:col>25</xdr:col>
      <xdr:colOff>180975</xdr:colOff>
      <xdr:row>77</xdr:row>
      <xdr:rowOff>38100</xdr:rowOff>
    </xdr:to>
    <xdr:sp macro="" textlink="">
      <xdr:nvSpPr>
        <xdr:cNvPr id="11687" name="公債費以外平均値テキスト"/>
        <xdr:cNvSpPr txBox="1">
          <a:spLocks noChangeArrowheads="1"/>
        </xdr:cNvSpPr>
      </xdr:nvSpPr>
      <xdr:spPr bwMode="auto">
        <a:xfrm>
          <a:off x="16602075" y="1303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63.7</a:t>
          </a:r>
        </a:p>
      </xdr:txBody>
    </xdr:sp>
    <xdr:clientData/>
  </xdr:twoCellAnchor>
  <xdr:twoCellAnchor>
    <xdr:from>
      <xdr:col>23</xdr:col>
      <xdr:colOff>609600</xdr:colOff>
      <xdr:row>76</xdr:row>
      <xdr:rowOff>127000</xdr:rowOff>
    </xdr:from>
    <xdr:to>
      <xdr:col>24</xdr:col>
      <xdr:colOff>76200</xdr:colOff>
      <xdr:row>77</xdr:row>
      <xdr:rowOff>57150</xdr:rowOff>
    </xdr:to>
    <xdr:sp macro="" textlink="">
      <xdr:nvSpPr>
        <xdr:cNvPr id="12138" name="AutoShape 424"/>
        <xdr:cNvSpPr>
          <a:spLocks noChangeArrowheads="1"/>
        </xdr:cNvSpPr>
      </xdr:nvSpPr>
      <xdr:spPr bwMode="auto">
        <a:xfrm>
          <a:off x="15081250" y="12674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107950</xdr:rowOff>
    </xdr:from>
    <xdr:to>
      <xdr:col>22</xdr:col>
      <xdr:colOff>514350</xdr:colOff>
      <xdr:row>77</xdr:row>
      <xdr:rowOff>63500</xdr:rowOff>
    </xdr:to>
    <xdr:sp macro="" textlink="">
      <xdr:nvSpPr>
        <xdr:cNvPr id="12139" name="Line 425"/>
        <xdr:cNvSpPr>
          <a:spLocks noChangeShapeType="1"/>
        </xdr:cNvSpPr>
      </xdr:nvSpPr>
      <xdr:spPr bwMode="auto">
        <a:xfrm flipV="1">
          <a:off x="13544550" y="126555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158750</xdr:rowOff>
    </xdr:from>
    <xdr:to>
      <xdr:col>22</xdr:col>
      <xdr:colOff>565150</xdr:colOff>
      <xdr:row>76</xdr:row>
      <xdr:rowOff>88900</xdr:rowOff>
    </xdr:to>
    <xdr:sp macro="" textlink="">
      <xdr:nvSpPr>
        <xdr:cNvPr id="12140" name="AutoShape 426"/>
        <xdr:cNvSpPr>
          <a:spLocks noChangeArrowheads="1"/>
        </xdr:cNvSpPr>
      </xdr:nvSpPr>
      <xdr:spPr bwMode="auto">
        <a:xfrm>
          <a:off x="14312900" y="1254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127000</xdr:rowOff>
    </xdr:from>
    <xdr:to>
      <xdr:col>23</xdr:col>
      <xdr:colOff>209550</xdr:colOff>
      <xdr:row>76</xdr:row>
      <xdr:rowOff>0</xdr:rowOff>
    </xdr:to>
    <xdr:sp macro="" textlink="">
      <xdr:nvSpPr>
        <xdr:cNvPr id="11691" name="Text Box 427"/>
        <xdr:cNvSpPr txBox="1">
          <a:spLocks noChangeArrowheads="1"/>
        </xdr:cNvSpPr>
      </xdr:nvSpPr>
      <xdr:spPr bwMode="auto">
        <a:xfrm>
          <a:off x="15287625" y="12820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60.7</a:t>
          </a:r>
        </a:p>
      </xdr:txBody>
    </xdr:sp>
    <xdr:clientData/>
  </xdr:twoCellAnchor>
  <xdr:twoCellAnchor>
    <xdr:from>
      <xdr:col>20</xdr:col>
      <xdr:colOff>146050</xdr:colOff>
      <xdr:row>77</xdr:row>
      <xdr:rowOff>63500</xdr:rowOff>
    </xdr:from>
    <xdr:to>
      <xdr:col>21</xdr:col>
      <xdr:colOff>330200</xdr:colOff>
      <xdr:row>77</xdr:row>
      <xdr:rowOff>139700</xdr:rowOff>
    </xdr:to>
    <xdr:sp macro="" textlink="">
      <xdr:nvSpPr>
        <xdr:cNvPr id="12142" name="Line 428"/>
        <xdr:cNvSpPr>
          <a:spLocks noChangeShapeType="1"/>
        </xdr:cNvSpPr>
      </xdr:nvSpPr>
      <xdr:spPr bwMode="auto">
        <a:xfrm flipV="1">
          <a:off x="12731750" y="127762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82550</xdr:rowOff>
    </xdr:from>
    <xdr:to>
      <xdr:col>21</xdr:col>
      <xdr:colOff>374650</xdr:colOff>
      <xdr:row>77</xdr:row>
      <xdr:rowOff>19050</xdr:rowOff>
    </xdr:to>
    <xdr:sp macro="" textlink="">
      <xdr:nvSpPr>
        <xdr:cNvPr id="12143" name="AutoShape 429"/>
        <xdr:cNvSpPr>
          <a:spLocks noChangeArrowheads="1"/>
        </xdr:cNvSpPr>
      </xdr:nvSpPr>
      <xdr:spPr bwMode="auto">
        <a:xfrm>
          <a:off x="13500100" y="12630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57150</xdr:rowOff>
    </xdr:from>
    <xdr:to>
      <xdr:col>22</xdr:col>
      <xdr:colOff>50800</xdr:colOff>
      <xdr:row>76</xdr:row>
      <xdr:rowOff>88900</xdr:rowOff>
    </xdr:to>
    <xdr:sp macro="" textlink="">
      <xdr:nvSpPr>
        <xdr:cNvPr id="11694" name="Text Box 430"/>
        <xdr:cNvSpPr txBox="1">
          <a:spLocks noChangeArrowheads="1"/>
        </xdr:cNvSpPr>
      </xdr:nvSpPr>
      <xdr:spPr bwMode="auto">
        <a:xfrm>
          <a:off x="14401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18</xdr:col>
      <xdr:colOff>584200</xdr:colOff>
      <xdr:row>77</xdr:row>
      <xdr:rowOff>139700</xdr:rowOff>
    </xdr:from>
    <xdr:to>
      <xdr:col>20</xdr:col>
      <xdr:colOff>146050</xdr:colOff>
      <xdr:row>78</xdr:row>
      <xdr:rowOff>19050</xdr:rowOff>
    </xdr:to>
    <xdr:sp macro="" textlink="">
      <xdr:nvSpPr>
        <xdr:cNvPr id="12145" name="Line 431"/>
        <xdr:cNvSpPr>
          <a:spLocks noChangeShapeType="1"/>
        </xdr:cNvSpPr>
      </xdr:nvSpPr>
      <xdr:spPr bwMode="auto">
        <a:xfrm flipV="1">
          <a:off x="11912600" y="128524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139700</xdr:rowOff>
    </xdr:to>
    <xdr:sp macro="" textlink="">
      <xdr:nvSpPr>
        <xdr:cNvPr id="12146" name="AutoShape 432"/>
        <xdr:cNvSpPr>
          <a:spLocks noChangeArrowheads="1"/>
        </xdr:cNvSpPr>
      </xdr:nvSpPr>
      <xdr:spPr bwMode="auto">
        <a:xfrm>
          <a:off x="126809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3175</xdr:rowOff>
    </xdr:from>
    <xdr:to>
      <xdr:col>20</xdr:col>
      <xdr:colOff>492125</xdr:colOff>
      <xdr:row>77</xdr:row>
      <xdr:rowOff>41275</xdr:rowOff>
    </xdr:to>
    <xdr:sp macro="" textlink="">
      <xdr:nvSpPr>
        <xdr:cNvPr id="11697" name="Text Box 433"/>
        <xdr:cNvSpPr txBox="1">
          <a:spLocks noChangeArrowheads="1"/>
        </xdr:cNvSpPr>
      </xdr:nvSpPr>
      <xdr:spPr bwMode="auto">
        <a:xfrm>
          <a:off x="13515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12148" name="AutoShape 434"/>
        <xdr:cNvSpPr>
          <a:spLocks noChangeArrowheads="1"/>
        </xdr:cNvSpPr>
      </xdr:nvSpPr>
      <xdr:spPr bwMode="auto">
        <a:xfrm>
          <a:off x="1186815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41275</xdr:rowOff>
    </xdr:from>
    <xdr:to>
      <xdr:col>19</xdr:col>
      <xdr:colOff>301625</xdr:colOff>
      <xdr:row>77</xdr:row>
      <xdr:rowOff>79375</xdr:rowOff>
    </xdr:to>
    <xdr:sp macro="" textlink="">
      <xdr:nvSpPr>
        <xdr:cNvPr id="11699" name="Text Box 435"/>
        <xdr:cNvSpPr txBox="1">
          <a:spLocks noChangeArrowheads="1"/>
        </xdr:cNvSpPr>
      </xdr:nvSpPr>
      <xdr:spPr bwMode="auto">
        <a:xfrm>
          <a:off x="1262062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66.3</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0" name="Text Box 43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1" name="Text Box 43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2" name="Text Box 43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3" name="Text Box 43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4" name="Text Box 44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76</xdr:row>
      <xdr:rowOff>139700</xdr:rowOff>
    </xdr:from>
    <xdr:to>
      <xdr:col>24</xdr:col>
      <xdr:colOff>76200</xdr:colOff>
      <xdr:row>77</xdr:row>
      <xdr:rowOff>63500</xdr:rowOff>
    </xdr:to>
    <xdr:sp macro="" textlink="">
      <xdr:nvSpPr>
        <xdr:cNvPr id="12155" name="Oval 441"/>
        <xdr:cNvSpPr>
          <a:spLocks noChangeArrowheads="1"/>
        </xdr:cNvSpPr>
      </xdr:nvSpPr>
      <xdr:spPr bwMode="auto">
        <a:xfrm>
          <a:off x="15081250" y="1268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136525</xdr:rowOff>
    </xdr:from>
    <xdr:to>
      <xdr:col>25</xdr:col>
      <xdr:colOff>180975</xdr:colOff>
      <xdr:row>78</xdr:row>
      <xdr:rowOff>3175</xdr:rowOff>
    </xdr:to>
    <xdr:sp macro="" textlink="">
      <xdr:nvSpPr>
        <xdr:cNvPr id="11706" name="公債費以外該当値テキスト"/>
        <xdr:cNvSpPr txBox="1">
          <a:spLocks noChangeArrowheads="1"/>
        </xdr:cNvSpPr>
      </xdr:nvSpPr>
      <xdr:spPr bwMode="auto">
        <a:xfrm>
          <a:off x="16602075" y="1317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63.9</a:t>
          </a:r>
        </a:p>
      </xdr:txBody>
    </xdr:sp>
    <xdr:clientData/>
  </xdr:twoCellAnchor>
  <xdr:twoCellAnchor>
    <xdr:from>
      <xdr:col>22</xdr:col>
      <xdr:colOff>469900</xdr:colOff>
      <xdr:row>76</xdr:row>
      <xdr:rowOff>63500</xdr:rowOff>
    </xdr:from>
    <xdr:to>
      <xdr:col>22</xdr:col>
      <xdr:colOff>565150</xdr:colOff>
      <xdr:row>77</xdr:row>
      <xdr:rowOff>0</xdr:rowOff>
    </xdr:to>
    <xdr:sp macro="" textlink="">
      <xdr:nvSpPr>
        <xdr:cNvPr id="12157" name="Oval 443"/>
        <xdr:cNvSpPr>
          <a:spLocks noChangeArrowheads="1"/>
        </xdr:cNvSpPr>
      </xdr:nvSpPr>
      <xdr:spPr bwMode="auto">
        <a:xfrm>
          <a:off x="14312900" y="1261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77</xdr:row>
      <xdr:rowOff>3175</xdr:rowOff>
    </xdr:from>
    <xdr:to>
      <xdr:col>23</xdr:col>
      <xdr:colOff>209550</xdr:colOff>
      <xdr:row>78</xdr:row>
      <xdr:rowOff>41275</xdr:rowOff>
    </xdr:to>
    <xdr:sp macro="" textlink="">
      <xdr:nvSpPr>
        <xdr:cNvPr id="11708" name="Text Box 444"/>
        <xdr:cNvSpPr txBox="1">
          <a:spLocks noChangeArrowheads="1"/>
        </xdr:cNvSpPr>
      </xdr:nvSpPr>
      <xdr:spPr bwMode="auto">
        <a:xfrm>
          <a:off x="15287625" y="13211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62.3</a:t>
          </a:r>
        </a:p>
      </xdr:txBody>
    </xdr:sp>
    <xdr:clientData/>
  </xdr:twoCellAnchor>
  <xdr:twoCellAnchor>
    <xdr:from>
      <xdr:col>21</xdr:col>
      <xdr:colOff>285750</xdr:colOff>
      <xdr:row>77</xdr:row>
      <xdr:rowOff>19050</xdr:rowOff>
    </xdr:from>
    <xdr:to>
      <xdr:col>21</xdr:col>
      <xdr:colOff>374650</xdr:colOff>
      <xdr:row>77</xdr:row>
      <xdr:rowOff>120650</xdr:rowOff>
    </xdr:to>
    <xdr:sp macro="" textlink="">
      <xdr:nvSpPr>
        <xdr:cNvPr id="12159" name="Oval 445"/>
        <xdr:cNvSpPr>
          <a:spLocks noChangeArrowheads="1"/>
        </xdr:cNvSpPr>
      </xdr:nvSpPr>
      <xdr:spPr bwMode="auto">
        <a:xfrm>
          <a:off x="13500100" y="12731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127000</xdr:rowOff>
    </xdr:from>
    <xdr:to>
      <xdr:col>22</xdr:col>
      <xdr:colOff>50800</xdr:colOff>
      <xdr:row>79</xdr:row>
      <xdr:rowOff>0</xdr:rowOff>
    </xdr:to>
    <xdr:sp macro="" textlink="">
      <xdr:nvSpPr>
        <xdr:cNvPr id="11710" name="Text Box 446"/>
        <xdr:cNvSpPr txBox="1">
          <a:spLocks noChangeArrowheads="1"/>
        </xdr:cNvSpPr>
      </xdr:nvSpPr>
      <xdr:spPr bwMode="auto">
        <a:xfrm>
          <a:off x="14401800"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65.0</a:t>
          </a:r>
        </a:p>
      </xdr:txBody>
    </xdr:sp>
    <xdr:clientData/>
  </xdr:twoCellAnchor>
  <xdr:twoCellAnchor>
    <xdr:from>
      <xdr:col>20</xdr:col>
      <xdr:colOff>95250</xdr:colOff>
      <xdr:row>77</xdr:row>
      <xdr:rowOff>82550</xdr:rowOff>
    </xdr:from>
    <xdr:to>
      <xdr:col>20</xdr:col>
      <xdr:colOff>190500</xdr:colOff>
      <xdr:row>78</xdr:row>
      <xdr:rowOff>19050</xdr:rowOff>
    </xdr:to>
    <xdr:sp macro="" textlink="">
      <xdr:nvSpPr>
        <xdr:cNvPr id="12161" name="Oval 447"/>
        <xdr:cNvSpPr>
          <a:spLocks noChangeArrowheads="1"/>
        </xdr:cNvSpPr>
      </xdr:nvSpPr>
      <xdr:spPr bwMode="auto">
        <a:xfrm>
          <a:off x="12680950" y="1279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78</xdr:row>
      <xdr:rowOff>22225</xdr:rowOff>
    </xdr:from>
    <xdr:to>
      <xdr:col>20</xdr:col>
      <xdr:colOff>492125</xdr:colOff>
      <xdr:row>79</xdr:row>
      <xdr:rowOff>60325</xdr:rowOff>
    </xdr:to>
    <xdr:sp macro="" textlink="">
      <xdr:nvSpPr>
        <xdr:cNvPr id="11712" name="Text Box 448"/>
        <xdr:cNvSpPr txBox="1">
          <a:spLocks noChangeArrowheads="1"/>
        </xdr:cNvSpPr>
      </xdr:nvSpPr>
      <xdr:spPr bwMode="auto">
        <a:xfrm>
          <a:off x="1351597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66.5</a:t>
          </a:r>
        </a:p>
      </xdr:txBody>
    </xdr:sp>
    <xdr:clientData/>
  </xdr:twoCellAnchor>
  <xdr:twoCellAnchor>
    <xdr:from>
      <xdr:col>18</xdr:col>
      <xdr:colOff>539750</xdr:colOff>
      <xdr:row>77</xdr:row>
      <xdr:rowOff>127000</xdr:rowOff>
    </xdr:from>
    <xdr:to>
      <xdr:col>19</xdr:col>
      <xdr:colOff>6350</xdr:colOff>
      <xdr:row>78</xdr:row>
      <xdr:rowOff>63500</xdr:rowOff>
    </xdr:to>
    <xdr:sp macro="" textlink="">
      <xdr:nvSpPr>
        <xdr:cNvPr id="12163" name="Oval 449"/>
        <xdr:cNvSpPr>
          <a:spLocks noChangeArrowheads="1"/>
        </xdr:cNvSpPr>
      </xdr:nvSpPr>
      <xdr:spPr bwMode="auto">
        <a:xfrm>
          <a:off x="11868150" y="12839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76200</xdr:rowOff>
    </xdr:from>
    <xdr:to>
      <xdr:col>19</xdr:col>
      <xdr:colOff>301625</xdr:colOff>
      <xdr:row>79</xdr:row>
      <xdr:rowOff>107950</xdr:rowOff>
    </xdr:to>
    <xdr:sp macro="" textlink="">
      <xdr:nvSpPr>
        <xdr:cNvPr id="11714" name="Text Box 450"/>
        <xdr:cNvSpPr txBox="1">
          <a:spLocks noChangeArrowheads="1"/>
        </xdr:cNvSpPr>
      </xdr:nvSpPr>
      <xdr:spPr bwMode="auto">
        <a:xfrm>
          <a:off x="1262062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431"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432"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岡山県吉備中央町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434"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435"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439"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440"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441"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448"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449"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450"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451"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452"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453"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454"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55"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457"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12459"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12461"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12463"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12465"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12467"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12469"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471"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47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10</xdr:row>
      <xdr:rowOff>139700</xdr:rowOff>
    </xdr:from>
    <xdr:to>
      <xdr:col>4</xdr:col>
      <xdr:colOff>1022350</xdr:colOff>
      <xdr:row>19</xdr:row>
      <xdr:rowOff>146050</xdr:rowOff>
    </xdr:to>
    <xdr:sp macro="" textlink="">
      <xdr:nvSpPr>
        <xdr:cNvPr id="12474" name="Line 46"/>
        <xdr:cNvSpPr>
          <a:spLocks noChangeShapeType="1"/>
        </xdr:cNvSpPr>
      </xdr:nvSpPr>
      <xdr:spPr bwMode="auto">
        <a:xfrm flipV="1">
          <a:off x="5187950" y="18351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146050</xdr:rowOff>
    </xdr:from>
    <xdr:to>
      <xdr:col>5</xdr:col>
      <xdr:colOff>768350</xdr:colOff>
      <xdr:row>21</xdr:row>
      <xdr:rowOff>19050</xdr:rowOff>
    </xdr:to>
    <xdr:sp macro="" textlink="">
      <xdr:nvSpPr>
        <xdr:cNvPr id="12335" name="人口1人当たり決算額の推移最小値テキスト130"/>
        <xdr:cNvSpPr txBox="1">
          <a:spLocks noChangeArrowheads="1"/>
        </xdr:cNvSpPr>
      </xdr:nvSpPr>
      <xdr:spPr bwMode="auto">
        <a:xfrm>
          <a:off x="5743575" y="3457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73,854</a:t>
          </a:r>
        </a:p>
      </xdr:txBody>
    </xdr:sp>
    <xdr:clientData/>
  </xdr:twoCellAnchor>
  <xdr:twoCellAnchor>
    <xdr:from>
      <xdr:col>4</xdr:col>
      <xdr:colOff>946150</xdr:colOff>
      <xdr:row>19</xdr:row>
      <xdr:rowOff>146050</xdr:rowOff>
    </xdr:from>
    <xdr:to>
      <xdr:col>5</xdr:col>
      <xdr:colOff>69850</xdr:colOff>
      <xdr:row>19</xdr:row>
      <xdr:rowOff>146050</xdr:rowOff>
    </xdr:to>
    <xdr:sp macro="" textlink="">
      <xdr:nvSpPr>
        <xdr:cNvPr id="12476" name="Line 48"/>
        <xdr:cNvSpPr>
          <a:spLocks noChangeShapeType="1"/>
        </xdr:cNvSpPr>
      </xdr:nvSpPr>
      <xdr:spPr bwMode="auto">
        <a:xfrm>
          <a:off x="5111750" y="335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9</xdr:row>
      <xdr:rowOff>79375</xdr:rowOff>
    </xdr:from>
    <xdr:to>
      <xdr:col>5</xdr:col>
      <xdr:colOff>768350</xdr:colOff>
      <xdr:row>10</xdr:row>
      <xdr:rowOff>123825</xdr:rowOff>
    </xdr:to>
    <xdr:sp macro="" textlink="">
      <xdr:nvSpPr>
        <xdr:cNvPr id="12337" name="人口1人当たり決算額の推移最大値テキスト130"/>
        <xdr:cNvSpPr txBox="1">
          <a:spLocks noChangeArrowheads="1"/>
        </xdr:cNvSpPr>
      </xdr:nvSpPr>
      <xdr:spPr bwMode="auto">
        <a:xfrm>
          <a:off x="5743575" y="1676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216,231</a:t>
          </a:r>
        </a:p>
      </xdr:txBody>
    </xdr:sp>
    <xdr:clientData/>
  </xdr:twoCellAnchor>
  <xdr:twoCellAnchor>
    <xdr:from>
      <xdr:col>4</xdr:col>
      <xdr:colOff>946150</xdr:colOff>
      <xdr:row>10</xdr:row>
      <xdr:rowOff>139700</xdr:rowOff>
    </xdr:from>
    <xdr:to>
      <xdr:col>5</xdr:col>
      <xdr:colOff>69850</xdr:colOff>
      <xdr:row>10</xdr:row>
      <xdr:rowOff>139700</xdr:rowOff>
    </xdr:to>
    <xdr:sp macro="" textlink="">
      <xdr:nvSpPr>
        <xdr:cNvPr id="12478" name="Line 50"/>
        <xdr:cNvSpPr>
          <a:spLocks noChangeShapeType="1"/>
        </xdr:cNvSpPr>
      </xdr:nvSpPr>
      <xdr:spPr bwMode="auto">
        <a:xfrm>
          <a:off x="5111750" y="183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19050</xdr:rowOff>
    </xdr:from>
    <xdr:to>
      <xdr:col>4</xdr:col>
      <xdr:colOff>1028700</xdr:colOff>
      <xdr:row>16</xdr:row>
      <xdr:rowOff>76200</xdr:rowOff>
    </xdr:to>
    <xdr:sp macro="" textlink="">
      <xdr:nvSpPr>
        <xdr:cNvPr id="12479" name="Line 51"/>
        <xdr:cNvSpPr>
          <a:spLocks noChangeShapeType="1"/>
        </xdr:cNvSpPr>
      </xdr:nvSpPr>
      <xdr:spPr bwMode="auto">
        <a:xfrm flipV="1">
          <a:off x="4597400" y="2736850"/>
          <a:ext cx="5969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60325</xdr:rowOff>
    </xdr:from>
    <xdr:to>
      <xdr:col>5</xdr:col>
      <xdr:colOff>768350</xdr:colOff>
      <xdr:row>17</xdr:row>
      <xdr:rowOff>98425</xdr:rowOff>
    </xdr:to>
    <xdr:sp macro="" textlink="">
      <xdr:nvSpPr>
        <xdr:cNvPr id="12340" name="人口1人当たり決算額の推移平均値テキスト130"/>
        <xdr:cNvSpPr txBox="1">
          <a:spLocks noChangeArrowheads="1"/>
        </xdr:cNvSpPr>
      </xdr:nvSpPr>
      <xdr:spPr bwMode="auto">
        <a:xfrm>
          <a:off x="5743575" y="2857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124,707</a:t>
          </a:r>
        </a:p>
      </xdr:txBody>
    </xdr:sp>
    <xdr:clientData/>
  </xdr:twoCellAnchor>
  <xdr:twoCellAnchor>
    <xdr:from>
      <xdr:col>4</xdr:col>
      <xdr:colOff>977900</xdr:colOff>
      <xdr:row>16</xdr:row>
      <xdr:rowOff>63500</xdr:rowOff>
    </xdr:from>
    <xdr:to>
      <xdr:col>5</xdr:col>
      <xdr:colOff>31750</xdr:colOff>
      <xdr:row>16</xdr:row>
      <xdr:rowOff>158750</xdr:rowOff>
    </xdr:to>
    <xdr:sp macro="" textlink="">
      <xdr:nvSpPr>
        <xdr:cNvPr id="12481" name="AutoShape 53"/>
        <xdr:cNvSpPr>
          <a:spLocks noChangeArrowheads="1"/>
        </xdr:cNvSpPr>
      </xdr:nvSpPr>
      <xdr:spPr bwMode="auto">
        <a:xfrm>
          <a:off x="5143500" y="27813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16</xdr:row>
      <xdr:rowOff>76200</xdr:rowOff>
    </xdr:from>
    <xdr:to>
      <xdr:col>4</xdr:col>
      <xdr:colOff>431800</xdr:colOff>
      <xdr:row>16</xdr:row>
      <xdr:rowOff>101600</xdr:rowOff>
    </xdr:to>
    <xdr:sp macro="" textlink="">
      <xdr:nvSpPr>
        <xdr:cNvPr id="12482" name="Line 54"/>
        <xdr:cNvSpPr>
          <a:spLocks noChangeShapeType="1"/>
        </xdr:cNvSpPr>
      </xdr:nvSpPr>
      <xdr:spPr bwMode="auto">
        <a:xfrm flipV="1">
          <a:off x="3956050" y="279400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25400</xdr:rowOff>
    </xdr:from>
    <xdr:to>
      <xdr:col>4</xdr:col>
      <xdr:colOff>482600</xdr:colOff>
      <xdr:row>16</xdr:row>
      <xdr:rowOff>127000</xdr:rowOff>
    </xdr:to>
    <xdr:sp macro="" textlink="">
      <xdr:nvSpPr>
        <xdr:cNvPr id="12483" name="AutoShape 55"/>
        <xdr:cNvSpPr>
          <a:spLocks noChangeArrowheads="1"/>
        </xdr:cNvSpPr>
      </xdr:nvSpPr>
      <xdr:spPr bwMode="auto">
        <a:xfrm>
          <a:off x="4552950" y="27432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136525</xdr:rowOff>
    </xdr:from>
    <xdr:to>
      <xdr:col>4</xdr:col>
      <xdr:colOff>755429</xdr:colOff>
      <xdr:row>18</xdr:row>
      <xdr:rowOff>3175</xdr:rowOff>
    </xdr:to>
    <xdr:sp macro="" textlink="">
      <xdr:nvSpPr>
        <xdr:cNvPr id="12344" name="Text Box 56"/>
        <xdr:cNvSpPr txBox="1">
          <a:spLocks noChangeArrowheads="1"/>
        </xdr:cNvSpPr>
      </xdr:nvSpPr>
      <xdr:spPr bwMode="auto">
        <a:xfrm>
          <a:off x="4619625" y="2933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127,830</a:t>
          </a:r>
        </a:p>
      </xdr:txBody>
    </xdr:sp>
    <xdr:clientData/>
  </xdr:twoCellAnchor>
  <xdr:twoCellAnchor>
    <xdr:from>
      <xdr:col>3</xdr:col>
      <xdr:colOff>190500</xdr:colOff>
      <xdr:row>16</xdr:row>
      <xdr:rowOff>88900</xdr:rowOff>
    </xdr:from>
    <xdr:to>
      <xdr:col>3</xdr:col>
      <xdr:colOff>831850</xdr:colOff>
      <xdr:row>16</xdr:row>
      <xdr:rowOff>95250</xdr:rowOff>
    </xdr:to>
    <xdr:sp macro="" textlink="">
      <xdr:nvSpPr>
        <xdr:cNvPr id="12485" name="Line 57"/>
        <xdr:cNvSpPr>
          <a:spLocks noChangeShapeType="1"/>
        </xdr:cNvSpPr>
      </xdr:nvSpPr>
      <xdr:spPr bwMode="auto">
        <a:xfrm>
          <a:off x="3314700" y="28067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57150</xdr:rowOff>
    </xdr:from>
    <xdr:to>
      <xdr:col>3</xdr:col>
      <xdr:colOff>876300</xdr:colOff>
      <xdr:row>16</xdr:row>
      <xdr:rowOff>158750</xdr:rowOff>
    </xdr:to>
    <xdr:sp macro="" textlink="">
      <xdr:nvSpPr>
        <xdr:cNvPr id="12486" name="AutoShape 58"/>
        <xdr:cNvSpPr>
          <a:spLocks noChangeArrowheads="1"/>
        </xdr:cNvSpPr>
      </xdr:nvSpPr>
      <xdr:spPr bwMode="auto">
        <a:xfrm>
          <a:off x="3911600" y="27749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17</xdr:row>
      <xdr:rowOff>0</xdr:rowOff>
    </xdr:from>
    <xdr:to>
      <xdr:col>4</xdr:col>
      <xdr:colOff>139851</xdr:colOff>
      <xdr:row>18</xdr:row>
      <xdr:rowOff>38100</xdr:rowOff>
    </xdr:to>
    <xdr:sp macro="" textlink="">
      <xdr:nvSpPr>
        <xdr:cNvPr id="12347" name="Text Box 59"/>
        <xdr:cNvSpPr txBox="1">
          <a:spLocks noChangeArrowheads="1"/>
        </xdr:cNvSpPr>
      </xdr:nvSpPr>
      <xdr:spPr bwMode="auto">
        <a:xfrm>
          <a:off x="3924300"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125,111</a:t>
          </a:r>
        </a:p>
      </xdr:txBody>
    </xdr:sp>
    <xdr:clientData/>
  </xdr:twoCellAnchor>
  <xdr:twoCellAnchor>
    <xdr:from>
      <xdr:col>2</xdr:col>
      <xdr:colOff>584200</xdr:colOff>
      <xdr:row>16</xdr:row>
      <xdr:rowOff>57150</xdr:rowOff>
    </xdr:from>
    <xdr:to>
      <xdr:col>3</xdr:col>
      <xdr:colOff>190500</xdr:colOff>
      <xdr:row>16</xdr:row>
      <xdr:rowOff>88900</xdr:rowOff>
    </xdr:to>
    <xdr:sp macro="" textlink="">
      <xdr:nvSpPr>
        <xdr:cNvPr id="12488" name="Line 60"/>
        <xdr:cNvSpPr>
          <a:spLocks noChangeShapeType="1"/>
        </xdr:cNvSpPr>
      </xdr:nvSpPr>
      <xdr:spPr bwMode="auto">
        <a:xfrm>
          <a:off x="2667000" y="2774950"/>
          <a:ext cx="6477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127000</xdr:rowOff>
    </xdr:from>
    <xdr:to>
      <xdr:col>3</xdr:col>
      <xdr:colOff>234950</xdr:colOff>
      <xdr:row>17</xdr:row>
      <xdr:rowOff>63500</xdr:rowOff>
    </xdr:to>
    <xdr:sp macro="" textlink="">
      <xdr:nvSpPr>
        <xdr:cNvPr id="12489" name="AutoShape 61"/>
        <xdr:cNvSpPr>
          <a:spLocks noChangeArrowheads="1"/>
        </xdr:cNvSpPr>
      </xdr:nvSpPr>
      <xdr:spPr bwMode="auto">
        <a:xfrm>
          <a:off x="3263900" y="2844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17</xdr:row>
      <xdr:rowOff>76200</xdr:rowOff>
    </xdr:from>
    <xdr:to>
      <xdr:col>3</xdr:col>
      <xdr:colOff>546281</xdr:colOff>
      <xdr:row>18</xdr:row>
      <xdr:rowOff>107950</xdr:rowOff>
    </xdr:to>
    <xdr:sp macro="" textlink="">
      <xdr:nvSpPr>
        <xdr:cNvPr id="12350" name="Text Box 62"/>
        <xdr:cNvSpPr txBox="1">
          <a:spLocks noChangeArrowheads="1"/>
        </xdr:cNvSpPr>
      </xdr:nvSpPr>
      <xdr:spPr bwMode="auto">
        <a:xfrm>
          <a:off x="322897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118,266</a:t>
          </a:r>
        </a:p>
      </xdr:txBody>
    </xdr:sp>
    <xdr:clientData/>
  </xdr:twoCellAnchor>
  <xdr:twoCellAnchor>
    <xdr:from>
      <xdr:col>2</xdr:col>
      <xdr:colOff>546100</xdr:colOff>
      <xdr:row>16</xdr:row>
      <xdr:rowOff>101600</xdr:rowOff>
    </xdr:from>
    <xdr:to>
      <xdr:col>2</xdr:col>
      <xdr:colOff>641350</xdr:colOff>
      <xdr:row>17</xdr:row>
      <xdr:rowOff>38100</xdr:rowOff>
    </xdr:to>
    <xdr:sp macro="" textlink="">
      <xdr:nvSpPr>
        <xdr:cNvPr id="12491" name="AutoShape 63"/>
        <xdr:cNvSpPr>
          <a:spLocks noChangeArrowheads="1"/>
        </xdr:cNvSpPr>
      </xdr:nvSpPr>
      <xdr:spPr bwMode="auto">
        <a:xfrm>
          <a:off x="2628900" y="2819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17</xdr:row>
      <xdr:rowOff>41275</xdr:rowOff>
    </xdr:from>
    <xdr:to>
      <xdr:col>2</xdr:col>
      <xdr:colOff>936625</xdr:colOff>
      <xdr:row>18</xdr:row>
      <xdr:rowOff>79375</xdr:rowOff>
    </xdr:to>
    <xdr:sp macro="" textlink="">
      <xdr:nvSpPr>
        <xdr:cNvPr id="12352" name="Text Box 64"/>
        <xdr:cNvSpPr txBox="1">
          <a:spLocks noChangeArrowheads="1"/>
        </xdr:cNvSpPr>
      </xdr:nvSpPr>
      <xdr:spPr bwMode="auto">
        <a:xfrm>
          <a:off x="2524125" y="300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120,595</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15</xdr:row>
      <xdr:rowOff>139700</xdr:rowOff>
    </xdr:from>
    <xdr:to>
      <xdr:col>5</xdr:col>
      <xdr:colOff>31750</xdr:colOff>
      <xdr:row>16</xdr:row>
      <xdr:rowOff>63500</xdr:rowOff>
    </xdr:to>
    <xdr:sp macro="" textlink="">
      <xdr:nvSpPr>
        <xdr:cNvPr id="12498" name="Oval 70"/>
        <xdr:cNvSpPr>
          <a:spLocks noChangeArrowheads="1"/>
        </xdr:cNvSpPr>
      </xdr:nvSpPr>
      <xdr:spPr bwMode="auto">
        <a:xfrm>
          <a:off x="5143500" y="26924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3175</xdr:rowOff>
    </xdr:from>
    <xdr:to>
      <xdr:col>5</xdr:col>
      <xdr:colOff>768350</xdr:colOff>
      <xdr:row>16</xdr:row>
      <xdr:rowOff>41275</xdr:rowOff>
    </xdr:to>
    <xdr:sp macro="" textlink="">
      <xdr:nvSpPr>
        <xdr:cNvPr id="12359" name="人口1人当たり決算額の推移該当値テキスト130"/>
        <xdr:cNvSpPr txBox="1">
          <a:spLocks noChangeArrowheads="1"/>
        </xdr:cNvSpPr>
      </xdr:nvSpPr>
      <xdr:spPr bwMode="auto">
        <a:xfrm>
          <a:off x="5743575" y="2628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133,452</a:t>
          </a:r>
        </a:p>
      </xdr:txBody>
    </xdr:sp>
    <xdr:clientData/>
  </xdr:twoCellAnchor>
  <xdr:twoCellAnchor>
    <xdr:from>
      <xdr:col>4</xdr:col>
      <xdr:colOff>387350</xdr:colOff>
      <xdr:row>16</xdr:row>
      <xdr:rowOff>25400</xdr:rowOff>
    </xdr:from>
    <xdr:to>
      <xdr:col>4</xdr:col>
      <xdr:colOff>482600</xdr:colOff>
      <xdr:row>16</xdr:row>
      <xdr:rowOff>127000</xdr:rowOff>
    </xdr:to>
    <xdr:sp macro="" textlink="">
      <xdr:nvSpPr>
        <xdr:cNvPr id="12500" name="Oval 72"/>
        <xdr:cNvSpPr>
          <a:spLocks noChangeArrowheads="1"/>
        </xdr:cNvSpPr>
      </xdr:nvSpPr>
      <xdr:spPr bwMode="auto">
        <a:xfrm>
          <a:off x="4552950" y="27432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15</xdr:row>
      <xdr:rowOff>0</xdr:rowOff>
    </xdr:from>
    <xdr:to>
      <xdr:col>4</xdr:col>
      <xdr:colOff>755429</xdr:colOff>
      <xdr:row>16</xdr:row>
      <xdr:rowOff>38100</xdr:rowOff>
    </xdr:to>
    <xdr:sp macro="" textlink="">
      <xdr:nvSpPr>
        <xdr:cNvPr id="12361" name="Text Box 73"/>
        <xdr:cNvSpPr txBox="1">
          <a:spLocks noChangeArrowheads="1"/>
        </xdr:cNvSpPr>
      </xdr:nvSpPr>
      <xdr:spPr bwMode="auto">
        <a:xfrm>
          <a:off x="4619625" y="2619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127,964</a:t>
          </a:r>
        </a:p>
      </xdr:txBody>
    </xdr:sp>
    <xdr:clientData/>
  </xdr:twoCellAnchor>
  <xdr:twoCellAnchor>
    <xdr:from>
      <xdr:col>3</xdr:col>
      <xdr:colOff>787400</xdr:colOff>
      <xdr:row>16</xdr:row>
      <xdr:rowOff>57150</xdr:rowOff>
    </xdr:from>
    <xdr:to>
      <xdr:col>3</xdr:col>
      <xdr:colOff>876300</xdr:colOff>
      <xdr:row>16</xdr:row>
      <xdr:rowOff>146050</xdr:rowOff>
    </xdr:to>
    <xdr:sp macro="" textlink="">
      <xdr:nvSpPr>
        <xdr:cNvPr id="12502" name="Oval 74"/>
        <xdr:cNvSpPr>
          <a:spLocks noChangeArrowheads="1"/>
        </xdr:cNvSpPr>
      </xdr:nvSpPr>
      <xdr:spPr bwMode="auto">
        <a:xfrm>
          <a:off x="3911600" y="277495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19050</xdr:rowOff>
    </xdr:from>
    <xdr:to>
      <xdr:col>4</xdr:col>
      <xdr:colOff>139851</xdr:colOff>
      <xdr:row>16</xdr:row>
      <xdr:rowOff>57150</xdr:rowOff>
    </xdr:to>
    <xdr:sp macro="" textlink="">
      <xdr:nvSpPr>
        <xdr:cNvPr id="12363" name="Text Box 75"/>
        <xdr:cNvSpPr txBox="1">
          <a:spLocks noChangeArrowheads="1"/>
        </xdr:cNvSpPr>
      </xdr:nvSpPr>
      <xdr:spPr bwMode="auto">
        <a:xfrm>
          <a:off x="3924300" y="2638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125,800</a:t>
          </a:r>
        </a:p>
      </xdr:txBody>
    </xdr:sp>
    <xdr:clientData/>
  </xdr:twoCellAnchor>
  <xdr:twoCellAnchor>
    <xdr:from>
      <xdr:col>3</xdr:col>
      <xdr:colOff>139700</xdr:colOff>
      <xdr:row>16</xdr:row>
      <xdr:rowOff>38100</xdr:rowOff>
    </xdr:from>
    <xdr:to>
      <xdr:col>3</xdr:col>
      <xdr:colOff>234950</xdr:colOff>
      <xdr:row>16</xdr:row>
      <xdr:rowOff>139700</xdr:rowOff>
    </xdr:to>
    <xdr:sp macro="" textlink="">
      <xdr:nvSpPr>
        <xdr:cNvPr id="12504" name="Oval 76"/>
        <xdr:cNvSpPr>
          <a:spLocks noChangeArrowheads="1"/>
        </xdr:cNvSpPr>
      </xdr:nvSpPr>
      <xdr:spPr bwMode="auto">
        <a:xfrm>
          <a:off x="3263900" y="2755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3175</xdr:rowOff>
    </xdr:from>
    <xdr:to>
      <xdr:col>3</xdr:col>
      <xdr:colOff>546281</xdr:colOff>
      <xdr:row>16</xdr:row>
      <xdr:rowOff>41275</xdr:rowOff>
    </xdr:to>
    <xdr:sp macro="" textlink="">
      <xdr:nvSpPr>
        <xdr:cNvPr id="12365" name="Text Box 77"/>
        <xdr:cNvSpPr txBox="1">
          <a:spLocks noChangeArrowheads="1"/>
        </xdr:cNvSpPr>
      </xdr:nvSpPr>
      <xdr:spPr bwMode="auto">
        <a:xfrm>
          <a:off x="3228975" y="262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126,702</a:t>
          </a:r>
        </a:p>
      </xdr:txBody>
    </xdr:sp>
    <xdr:clientData/>
  </xdr:twoCellAnchor>
  <xdr:twoCellAnchor>
    <xdr:from>
      <xdr:col>2</xdr:col>
      <xdr:colOff>546100</xdr:colOff>
      <xdr:row>16</xdr:row>
      <xdr:rowOff>6350</xdr:rowOff>
    </xdr:from>
    <xdr:to>
      <xdr:col>2</xdr:col>
      <xdr:colOff>641350</xdr:colOff>
      <xdr:row>16</xdr:row>
      <xdr:rowOff>107950</xdr:rowOff>
    </xdr:to>
    <xdr:sp macro="" textlink="">
      <xdr:nvSpPr>
        <xdr:cNvPr id="12506" name="Oval 78"/>
        <xdr:cNvSpPr>
          <a:spLocks noChangeArrowheads="1"/>
        </xdr:cNvSpPr>
      </xdr:nvSpPr>
      <xdr:spPr bwMode="auto">
        <a:xfrm>
          <a:off x="2628900" y="2724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14</xdr:row>
      <xdr:rowOff>152400</xdr:rowOff>
    </xdr:from>
    <xdr:to>
      <xdr:col>2</xdr:col>
      <xdr:colOff>936625</xdr:colOff>
      <xdr:row>16</xdr:row>
      <xdr:rowOff>19050</xdr:rowOff>
    </xdr:to>
    <xdr:sp macro="" textlink="">
      <xdr:nvSpPr>
        <xdr:cNvPr id="12367" name="Text Box 79"/>
        <xdr:cNvSpPr txBox="1">
          <a:spLocks noChangeArrowheads="1"/>
        </xdr:cNvSpPr>
      </xdr:nvSpPr>
      <xdr:spPr bwMode="auto">
        <a:xfrm>
          <a:off x="2524125" y="2600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129,710</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513"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514"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515"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516"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517"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518"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519"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20"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522"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2524" name="Line 96"/>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2526" name="Line 98"/>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2528" name="Line 100"/>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2530" name="Line 102"/>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532" name="Line 104"/>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53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196850</xdr:rowOff>
    </xdr:from>
    <xdr:to>
      <xdr:col>4</xdr:col>
      <xdr:colOff>1022350</xdr:colOff>
      <xdr:row>38</xdr:row>
      <xdr:rowOff>44450</xdr:rowOff>
    </xdr:to>
    <xdr:sp macro="" textlink="">
      <xdr:nvSpPr>
        <xdr:cNvPr id="12535" name="Line 107"/>
        <xdr:cNvSpPr>
          <a:spLocks noChangeShapeType="1"/>
        </xdr:cNvSpPr>
      </xdr:nvSpPr>
      <xdr:spPr bwMode="auto">
        <a:xfrm flipV="1">
          <a:off x="5187950" y="5949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41275</xdr:rowOff>
    </xdr:from>
    <xdr:to>
      <xdr:col>5</xdr:col>
      <xdr:colOff>768350</xdr:colOff>
      <xdr:row>39</xdr:row>
      <xdr:rowOff>85725</xdr:rowOff>
    </xdr:to>
    <xdr:sp macro="" textlink="">
      <xdr:nvSpPr>
        <xdr:cNvPr id="12396" name="人口1人当たり決算額の推移最小値テキスト445"/>
        <xdr:cNvSpPr txBox="1">
          <a:spLocks noChangeArrowheads="1"/>
        </xdr:cNvSpPr>
      </xdr:nvSpPr>
      <xdr:spPr bwMode="auto">
        <a:xfrm>
          <a:off x="5743575" y="7515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18,353</a:t>
          </a:r>
        </a:p>
      </xdr:txBody>
    </xdr:sp>
    <xdr:clientData/>
  </xdr:twoCellAnchor>
  <xdr:twoCellAnchor>
    <xdr:from>
      <xdr:col>4</xdr:col>
      <xdr:colOff>946150</xdr:colOff>
      <xdr:row>38</xdr:row>
      <xdr:rowOff>44450</xdr:rowOff>
    </xdr:from>
    <xdr:to>
      <xdr:col>5</xdr:col>
      <xdr:colOff>69850</xdr:colOff>
      <xdr:row>38</xdr:row>
      <xdr:rowOff>44450</xdr:rowOff>
    </xdr:to>
    <xdr:sp macro="" textlink="">
      <xdr:nvSpPr>
        <xdr:cNvPr id="12537" name="Line 109"/>
        <xdr:cNvSpPr>
          <a:spLocks noChangeShapeType="1"/>
        </xdr:cNvSpPr>
      </xdr:nvSpPr>
      <xdr:spPr bwMode="auto">
        <a:xfrm>
          <a:off x="5111750" y="7340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136525</xdr:rowOff>
    </xdr:from>
    <xdr:to>
      <xdr:col>5</xdr:col>
      <xdr:colOff>768350</xdr:colOff>
      <xdr:row>33</xdr:row>
      <xdr:rowOff>174625</xdr:rowOff>
    </xdr:to>
    <xdr:sp macro="" textlink="">
      <xdr:nvSpPr>
        <xdr:cNvPr id="12398" name="人口1人当たり決算額の推移最大値テキスト445"/>
        <xdr:cNvSpPr txBox="1">
          <a:spLocks noChangeArrowheads="1"/>
        </xdr:cNvSpPr>
      </xdr:nvSpPr>
      <xdr:spPr bwMode="auto">
        <a:xfrm>
          <a:off x="5743575" y="5895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79,395</a:t>
          </a:r>
        </a:p>
      </xdr:txBody>
    </xdr:sp>
    <xdr:clientData/>
  </xdr:twoCellAnchor>
  <xdr:twoCellAnchor>
    <xdr:from>
      <xdr:col>4</xdr:col>
      <xdr:colOff>946150</xdr:colOff>
      <xdr:row>33</xdr:row>
      <xdr:rowOff>196850</xdr:rowOff>
    </xdr:from>
    <xdr:to>
      <xdr:col>5</xdr:col>
      <xdr:colOff>69850</xdr:colOff>
      <xdr:row>33</xdr:row>
      <xdr:rowOff>196850</xdr:rowOff>
    </xdr:to>
    <xdr:sp macro="" textlink="">
      <xdr:nvSpPr>
        <xdr:cNvPr id="12539" name="Line 111"/>
        <xdr:cNvSpPr>
          <a:spLocks noChangeShapeType="1"/>
        </xdr:cNvSpPr>
      </xdr:nvSpPr>
      <xdr:spPr bwMode="auto">
        <a:xfrm>
          <a:off x="5111750" y="594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146050</xdr:rowOff>
    </xdr:from>
    <xdr:to>
      <xdr:col>4</xdr:col>
      <xdr:colOff>1028700</xdr:colOff>
      <xdr:row>34</xdr:row>
      <xdr:rowOff>184150</xdr:rowOff>
    </xdr:to>
    <xdr:sp macro="" textlink="">
      <xdr:nvSpPr>
        <xdr:cNvPr id="12540" name="Line 112"/>
        <xdr:cNvSpPr>
          <a:spLocks noChangeShapeType="1"/>
        </xdr:cNvSpPr>
      </xdr:nvSpPr>
      <xdr:spPr bwMode="auto">
        <a:xfrm>
          <a:off x="4597400" y="6242050"/>
          <a:ext cx="5969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219075</xdr:rowOff>
    </xdr:from>
    <xdr:to>
      <xdr:col>5</xdr:col>
      <xdr:colOff>768350</xdr:colOff>
      <xdr:row>36</xdr:row>
      <xdr:rowOff>85725</xdr:rowOff>
    </xdr:to>
    <xdr:sp macro="" textlink="">
      <xdr:nvSpPr>
        <xdr:cNvPr id="12401" name="人口1人当たり決算額の推移平均値テキスト445"/>
        <xdr:cNvSpPr txBox="1">
          <a:spLocks noChangeArrowheads="1"/>
        </xdr:cNvSpPr>
      </xdr:nvSpPr>
      <xdr:spPr bwMode="auto">
        <a:xfrm>
          <a:off x="5743575" y="6829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46,239</a:t>
          </a:r>
        </a:p>
      </xdr:txBody>
    </xdr:sp>
    <xdr:clientData/>
  </xdr:twoCellAnchor>
  <xdr:twoCellAnchor>
    <xdr:from>
      <xdr:col>4</xdr:col>
      <xdr:colOff>977900</xdr:colOff>
      <xdr:row>35</xdr:row>
      <xdr:rowOff>222250</xdr:rowOff>
    </xdr:from>
    <xdr:to>
      <xdr:col>5</xdr:col>
      <xdr:colOff>31750</xdr:colOff>
      <xdr:row>35</xdr:row>
      <xdr:rowOff>323850</xdr:rowOff>
    </xdr:to>
    <xdr:sp macro="" textlink="">
      <xdr:nvSpPr>
        <xdr:cNvPr id="12542" name="AutoShape 114"/>
        <xdr:cNvSpPr>
          <a:spLocks noChangeArrowheads="1"/>
        </xdr:cNvSpPr>
      </xdr:nvSpPr>
      <xdr:spPr bwMode="auto">
        <a:xfrm>
          <a:off x="5143500" y="66611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146050</xdr:rowOff>
    </xdr:from>
    <xdr:to>
      <xdr:col>4</xdr:col>
      <xdr:colOff>431800</xdr:colOff>
      <xdr:row>34</xdr:row>
      <xdr:rowOff>146050</xdr:rowOff>
    </xdr:to>
    <xdr:sp macro="" textlink="">
      <xdr:nvSpPr>
        <xdr:cNvPr id="12543" name="Line 115"/>
        <xdr:cNvSpPr>
          <a:spLocks noChangeShapeType="1"/>
        </xdr:cNvSpPr>
      </xdr:nvSpPr>
      <xdr:spPr bwMode="auto">
        <a:xfrm>
          <a:off x="3956050" y="624205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146050</xdr:rowOff>
    </xdr:from>
    <xdr:to>
      <xdr:col>4</xdr:col>
      <xdr:colOff>482600</xdr:colOff>
      <xdr:row>35</xdr:row>
      <xdr:rowOff>247650</xdr:rowOff>
    </xdr:to>
    <xdr:sp macro="" textlink="">
      <xdr:nvSpPr>
        <xdr:cNvPr id="12544" name="AutoShape 116"/>
        <xdr:cNvSpPr>
          <a:spLocks noChangeArrowheads="1"/>
        </xdr:cNvSpPr>
      </xdr:nvSpPr>
      <xdr:spPr bwMode="auto">
        <a:xfrm>
          <a:off x="4552950" y="65849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257175</xdr:rowOff>
    </xdr:from>
    <xdr:to>
      <xdr:col>4</xdr:col>
      <xdr:colOff>755429</xdr:colOff>
      <xdr:row>36</xdr:row>
      <xdr:rowOff>123825</xdr:rowOff>
    </xdr:to>
    <xdr:sp macro="" textlink="">
      <xdr:nvSpPr>
        <xdr:cNvPr id="12405" name="Text Box 117"/>
        <xdr:cNvSpPr txBox="1">
          <a:spLocks noChangeArrowheads="1"/>
        </xdr:cNvSpPr>
      </xdr:nvSpPr>
      <xdr:spPr bwMode="auto">
        <a:xfrm>
          <a:off x="4619625" y="68675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49,604</a:t>
          </a:r>
        </a:p>
      </xdr:txBody>
    </xdr:sp>
    <xdr:clientData/>
  </xdr:twoCellAnchor>
  <xdr:twoCellAnchor>
    <xdr:from>
      <xdr:col>3</xdr:col>
      <xdr:colOff>190500</xdr:colOff>
      <xdr:row>34</xdr:row>
      <xdr:rowOff>76200</xdr:rowOff>
    </xdr:from>
    <xdr:to>
      <xdr:col>3</xdr:col>
      <xdr:colOff>831850</xdr:colOff>
      <xdr:row>34</xdr:row>
      <xdr:rowOff>146050</xdr:rowOff>
    </xdr:to>
    <xdr:sp macro="" textlink="">
      <xdr:nvSpPr>
        <xdr:cNvPr id="12546" name="Line 118"/>
        <xdr:cNvSpPr>
          <a:spLocks noChangeShapeType="1"/>
        </xdr:cNvSpPr>
      </xdr:nvSpPr>
      <xdr:spPr bwMode="auto">
        <a:xfrm>
          <a:off x="3314700" y="617220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76200</xdr:rowOff>
    </xdr:from>
    <xdr:to>
      <xdr:col>3</xdr:col>
      <xdr:colOff>876300</xdr:colOff>
      <xdr:row>35</xdr:row>
      <xdr:rowOff>177800</xdr:rowOff>
    </xdr:to>
    <xdr:sp macro="" textlink="">
      <xdr:nvSpPr>
        <xdr:cNvPr id="12547" name="AutoShape 119"/>
        <xdr:cNvSpPr>
          <a:spLocks noChangeArrowheads="1"/>
        </xdr:cNvSpPr>
      </xdr:nvSpPr>
      <xdr:spPr bwMode="auto">
        <a:xfrm>
          <a:off x="3911600" y="65151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190500</xdr:rowOff>
    </xdr:from>
    <xdr:to>
      <xdr:col>4</xdr:col>
      <xdr:colOff>139851</xdr:colOff>
      <xdr:row>36</xdr:row>
      <xdr:rowOff>57150</xdr:rowOff>
    </xdr:to>
    <xdr:sp macro="" textlink="">
      <xdr:nvSpPr>
        <xdr:cNvPr id="12408" name="Text Box 120"/>
        <xdr:cNvSpPr txBox="1">
          <a:spLocks noChangeArrowheads="1"/>
        </xdr:cNvSpPr>
      </xdr:nvSpPr>
      <xdr:spPr bwMode="auto">
        <a:xfrm>
          <a:off x="3924300"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52,466</a:t>
          </a:r>
        </a:p>
      </xdr:txBody>
    </xdr:sp>
    <xdr:clientData/>
  </xdr:twoCellAnchor>
  <xdr:twoCellAnchor>
    <xdr:from>
      <xdr:col>2</xdr:col>
      <xdr:colOff>584200</xdr:colOff>
      <xdr:row>34</xdr:row>
      <xdr:rowOff>57150</xdr:rowOff>
    </xdr:from>
    <xdr:to>
      <xdr:col>3</xdr:col>
      <xdr:colOff>190500</xdr:colOff>
      <xdr:row>34</xdr:row>
      <xdr:rowOff>76200</xdr:rowOff>
    </xdr:to>
    <xdr:sp macro="" textlink="">
      <xdr:nvSpPr>
        <xdr:cNvPr id="12549" name="Line 121"/>
        <xdr:cNvSpPr>
          <a:spLocks noChangeShapeType="1"/>
        </xdr:cNvSpPr>
      </xdr:nvSpPr>
      <xdr:spPr bwMode="auto">
        <a:xfrm>
          <a:off x="2667000" y="61531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209550</xdr:rowOff>
    </xdr:from>
    <xdr:to>
      <xdr:col>3</xdr:col>
      <xdr:colOff>234950</xdr:colOff>
      <xdr:row>35</xdr:row>
      <xdr:rowOff>304800</xdr:rowOff>
    </xdr:to>
    <xdr:sp macro="" textlink="">
      <xdr:nvSpPr>
        <xdr:cNvPr id="12550" name="AutoShape 122"/>
        <xdr:cNvSpPr>
          <a:spLocks noChangeArrowheads="1"/>
        </xdr:cNvSpPr>
      </xdr:nvSpPr>
      <xdr:spPr bwMode="auto">
        <a:xfrm>
          <a:off x="3263900" y="6648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323850</xdr:rowOff>
    </xdr:from>
    <xdr:to>
      <xdr:col>3</xdr:col>
      <xdr:colOff>546281</xdr:colOff>
      <xdr:row>37</xdr:row>
      <xdr:rowOff>19050</xdr:rowOff>
    </xdr:to>
    <xdr:sp macro="" textlink="">
      <xdr:nvSpPr>
        <xdr:cNvPr id="12411" name="Text Box 123"/>
        <xdr:cNvSpPr txBox="1">
          <a:spLocks noChangeArrowheads="1"/>
        </xdr:cNvSpPr>
      </xdr:nvSpPr>
      <xdr:spPr bwMode="auto">
        <a:xfrm>
          <a:off x="322897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46,740</a:t>
          </a:r>
        </a:p>
      </xdr:txBody>
    </xdr:sp>
    <xdr:clientData/>
  </xdr:twoCellAnchor>
  <xdr:twoCellAnchor>
    <xdr:from>
      <xdr:col>2</xdr:col>
      <xdr:colOff>546100</xdr:colOff>
      <xdr:row>35</xdr:row>
      <xdr:rowOff>241300</xdr:rowOff>
    </xdr:from>
    <xdr:to>
      <xdr:col>2</xdr:col>
      <xdr:colOff>641350</xdr:colOff>
      <xdr:row>36</xdr:row>
      <xdr:rowOff>0</xdr:rowOff>
    </xdr:to>
    <xdr:sp macro="" textlink="">
      <xdr:nvSpPr>
        <xdr:cNvPr id="12552" name="AutoShape 124"/>
        <xdr:cNvSpPr>
          <a:spLocks noChangeArrowheads="1"/>
        </xdr:cNvSpPr>
      </xdr:nvSpPr>
      <xdr:spPr bwMode="auto">
        <a:xfrm>
          <a:off x="2628900" y="66802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36</xdr:row>
      <xdr:rowOff>3175</xdr:rowOff>
    </xdr:from>
    <xdr:to>
      <xdr:col>2</xdr:col>
      <xdr:colOff>936625</xdr:colOff>
      <xdr:row>37</xdr:row>
      <xdr:rowOff>47625</xdr:rowOff>
    </xdr:to>
    <xdr:sp macro="" textlink="">
      <xdr:nvSpPr>
        <xdr:cNvPr id="12413" name="Text Box 125"/>
        <xdr:cNvSpPr txBox="1">
          <a:spLocks noChangeArrowheads="1"/>
        </xdr:cNvSpPr>
      </xdr:nvSpPr>
      <xdr:spPr bwMode="auto">
        <a:xfrm>
          <a:off x="2524125"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45,336</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133350</xdr:rowOff>
    </xdr:from>
    <xdr:to>
      <xdr:col>5</xdr:col>
      <xdr:colOff>31750</xdr:colOff>
      <xdr:row>34</xdr:row>
      <xdr:rowOff>228600</xdr:rowOff>
    </xdr:to>
    <xdr:sp macro="" textlink="">
      <xdr:nvSpPr>
        <xdr:cNvPr id="12559" name="Oval 131"/>
        <xdr:cNvSpPr>
          <a:spLocks noChangeArrowheads="1"/>
        </xdr:cNvSpPr>
      </xdr:nvSpPr>
      <xdr:spPr bwMode="auto">
        <a:xfrm>
          <a:off x="5143500" y="6229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0</xdr:rowOff>
    </xdr:from>
    <xdr:to>
      <xdr:col>5</xdr:col>
      <xdr:colOff>768350</xdr:colOff>
      <xdr:row>34</xdr:row>
      <xdr:rowOff>209550</xdr:rowOff>
    </xdr:to>
    <xdr:sp macro="" textlink="">
      <xdr:nvSpPr>
        <xdr:cNvPr id="12420" name="人口1人当たり決算額の推移該当値テキスト445"/>
        <xdr:cNvSpPr txBox="1">
          <a:spLocks noChangeArrowheads="1"/>
        </xdr:cNvSpPr>
      </xdr:nvSpPr>
      <xdr:spPr bwMode="auto">
        <a:xfrm>
          <a:off x="5743575" y="6267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65,192</a:t>
          </a:r>
        </a:p>
      </xdr:txBody>
    </xdr:sp>
    <xdr:clientData/>
  </xdr:twoCellAnchor>
  <xdr:twoCellAnchor>
    <xdr:from>
      <xdr:col>4</xdr:col>
      <xdr:colOff>387350</xdr:colOff>
      <xdr:row>34</xdr:row>
      <xdr:rowOff>95250</xdr:rowOff>
    </xdr:from>
    <xdr:to>
      <xdr:col>4</xdr:col>
      <xdr:colOff>482600</xdr:colOff>
      <xdr:row>34</xdr:row>
      <xdr:rowOff>196850</xdr:rowOff>
    </xdr:to>
    <xdr:sp macro="" textlink="">
      <xdr:nvSpPr>
        <xdr:cNvPr id="12561" name="Oval 133"/>
        <xdr:cNvSpPr>
          <a:spLocks noChangeArrowheads="1"/>
        </xdr:cNvSpPr>
      </xdr:nvSpPr>
      <xdr:spPr bwMode="auto">
        <a:xfrm>
          <a:off x="4552950" y="6191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33</xdr:row>
      <xdr:rowOff>238125</xdr:rowOff>
    </xdr:from>
    <xdr:to>
      <xdr:col>4</xdr:col>
      <xdr:colOff>755429</xdr:colOff>
      <xdr:row>34</xdr:row>
      <xdr:rowOff>98425</xdr:rowOff>
    </xdr:to>
    <xdr:sp macro="" textlink="">
      <xdr:nvSpPr>
        <xdr:cNvPr id="12422" name="Text Box 134"/>
        <xdr:cNvSpPr txBox="1">
          <a:spLocks noChangeArrowheads="1"/>
        </xdr:cNvSpPr>
      </xdr:nvSpPr>
      <xdr:spPr bwMode="auto">
        <a:xfrm>
          <a:off x="4619625" y="61626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66,616</a:t>
          </a:r>
        </a:p>
      </xdr:txBody>
    </xdr:sp>
    <xdr:clientData/>
  </xdr:twoCellAnchor>
  <xdr:twoCellAnchor>
    <xdr:from>
      <xdr:col>3</xdr:col>
      <xdr:colOff>787400</xdr:colOff>
      <xdr:row>34</xdr:row>
      <xdr:rowOff>95250</xdr:rowOff>
    </xdr:from>
    <xdr:to>
      <xdr:col>3</xdr:col>
      <xdr:colOff>876300</xdr:colOff>
      <xdr:row>34</xdr:row>
      <xdr:rowOff>190500</xdr:rowOff>
    </xdr:to>
    <xdr:sp macro="" textlink="">
      <xdr:nvSpPr>
        <xdr:cNvPr id="12563" name="Oval 135"/>
        <xdr:cNvSpPr>
          <a:spLocks noChangeArrowheads="1"/>
        </xdr:cNvSpPr>
      </xdr:nvSpPr>
      <xdr:spPr bwMode="auto">
        <a:xfrm>
          <a:off x="3911600" y="61912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228600</xdr:rowOff>
    </xdr:from>
    <xdr:to>
      <xdr:col>4</xdr:col>
      <xdr:colOff>139851</xdr:colOff>
      <xdr:row>34</xdr:row>
      <xdr:rowOff>95250</xdr:rowOff>
    </xdr:to>
    <xdr:sp macro="" textlink="">
      <xdr:nvSpPr>
        <xdr:cNvPr id="12424" name="Text Box 136"/>
        <xdr:cNvSpPr txBox="1">
          <a:spLocks noChangeArrowheads="1"/>
        </xdr:cNvSpPr>
      </xdr:nvSpPr>
      <xdr:spPr bwMode="auto">
        <a:xfrm>
          <a:off x="3924300" y="6153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66,867</a:t>
          </a:r>
        </a:p>
      </xdr:txBody>
    </xdr:sp>
    <xdr:clientData/>
  </xdr:twoCellAnchor>
  <xdr:twoCellAnchor>
    <xdr:from>
      <xdr:col>3</xdr:col>
      <xdr:colOff>139700</xdr:colOff>
      <xdr:row>34</xdr:row>
      <xdr:rowOff>25400</xdr:rowOff>
    </xdr:from>
    <xdr:to>
      <xdr:col>3</xdr:col>
      <xdr:colOff>234950</xdr:colOff>
      <xdr:row>34</xdr:row>
      <xdr:rowOff>120650</xdr:rowOff>
    </xdr:to>
    <xdr:sp macro="" textlink="">
      <xdr:nvSpPr>
        <xdr:cNvPr id="12565" name="Oval 137"/>
        <xdr:cNvSpPr>
          <a:spLocks noChangeArrowheads="1"/>
        </xdr:cNvSpPr>
      </xdr:nvSpPr>
      <xdr:spPr bwMode="auto">
        <a:xfrm>
          <a:off x="3263900" y="61214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161925</xdr:rowOff>
    </xdr:from>
    <xdr:to>
      <xdr:col>3</xdr:col>
      <xdr:colOff>546281</xdr:colOff>
      <xdr:row>34</xdr:row>
      <xdr:rowOff>22225</xdr:rowOff>
    </xdr:to>
    <xdr:sp macro="" textlink="">
      <xdr:nvSpPr>
        <xdr:cNvPr id="12426" name="Text Box 138"/>
        <xdr:cNvSpPr txBox="1">
          <a:spLocks noChangeArrowheads="1"/>
        </xdr:cNvSpPr>
      </xdr:nvSpPr>
      <xdr:spPr bwMode="auto">
        <a:xfrm>
          <a:off x="3228975" y="608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69,746</a:t>
          </a:r>
        </a:p>
      </xdr:txBody>
    </xdr:sp>
    <xdr:clientData/>
  </xdr:twoCellAnchor>
  <xdr:twoCellAnchor>
    <xdr:from>
      <xdr:col>2</xdr:col>
      <xdr:colOff>546100</xdr:colOff>
      <xdr:row>34</xdr:row>
      <xdr:rowOff>6350</xdr:rowOff>
    </xdr:from>
    <xdr:to>
      <xdr:col>2</xdr:col>
      <xdr:colOff>641350</xdr:colOff>
      <xdr:row>34</xdr:row>
      <xdr:rowOff>101600</xdr:rowOff>
    </xdr:to>
    <xdr:sp macro="" textlink="">
      <xdr:nvSpPr>
        <xdr:cNvPr id="12567" name="Oval 139"/>
        <xdr:cNvSpPr>
          <a:spLocks noChangeArrowheads="1"/>
        </xdr:cNvSpPr>
      </xdr:nvSpPr>
      <xdr:spPr bwMode="auto">
        <a:xfrm>
          <a:off x="2628900" y="6102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142875</xdr:rowOff>
    </xdr:from>
    <xdr:to>
      <xdr:col>2</xdr:col>
      <xdr:colOff>936625</xdr:colOff>
      <xdr:row>34</xdr:row>
      <xdr:rowOff>3175</xdr:rowOff>
    </xdr:to>
    <xdr:sp macro="" textlink="">
      <xdr:nvSpPr>
        <xdr:cNvPr id="12428" name="Text Box 140"/>
        <xdr:cNvSpPr txBox="1">
          <a:spLocks noChangeArrowheads="1"/>
        </xdr:cNvSpPr>
      </xdr:nvSpPr>
      <xdr:spPr bwMode="auto">
        <a:xfrm>
          <a:off x="2524125" y="6067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70,613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3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4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4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4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4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財政調整基金残高については、有利な補助金や交付金の受入を図る一方、歳出全般に亘る削減に努め、歳入歳出差引額を増やし、その</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積み立てているため大きく増加している。一方、実質収支額については、平成２２年度はきめ細やかな臨時交付金などの交付金や地方交付税、臨時財政対策債が増えたため上昇したが、平成２３年度には交付金などの減とともに下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0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一般会計については、様々な削減努力により実質収支額が増え、標準財政規模比も増加している。他の特別会計については、毎年度、ほぼ同額あるいは歳入歳出差引額がゼロの実質収支となっており、赤字となっている会計はな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0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0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0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0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0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0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0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1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1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1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4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4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4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4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4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4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5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5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52"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53"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5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個々数年来、地方債の発行を抑制しているため、実質公債費比率は少しづつ下がっている。しかし、平成２４・２５年度は合併特例債を多額借り入れる予定であり、今後は上昇するものと思われる。一方、公営企業の元利償還金に対する繰入金や債務負担行為に基ずく支出額は年々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19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19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19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19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19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19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19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0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0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0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0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0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0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0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地方債の現在高、公営企業債等借入見込額や組合等負担見込額も年々減少している。また、退職手当負担見込額も減少していることから、将来負担比率は減少している。しかし、平成２４・２５年度に統合中学校整備に伴い多額の地方債を借り入れる予定であり、その償還が始まる平成２６年度頃から将来負担比率は上昇するものと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G31" sqref="BG31:BU31"/>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88" t="s">
        <v>137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89" t="s">
        <v>139</v>
      </c>
      <c r="C3" s="390"/>
      <c r="D3" s="390"/>
      <c r="E3" s="391"/>
      <c r="F3" s="391"/>
      <c r="G3" s="391"/>
      <c r="H3" s="391"/>
      <c r="I3" s="391"/>
      <c r="J3" s="391"/>
      <c r="K3" s="391"/>
      <c r="L3" s="391" t="s">
        <v>140</v>
      </c>
      <c r="M3" s="391"/>
      <c r="N3" s="391"/>
      <c r="O3" s="391"/>
      <c r="P3" s="391"/>
      <c r="Q3" s="391"/>
      <c r="R3" s="395"/>
      <c r="S3" s="395"/>
      <c r="T3" s="395"/>
      <c r="U3" s="395"/>
      <c r="V3" s="396"/>
      <c r="W3" s="401" t="s">
        <v>141</v>
      </c>
      <c r="X3" s="402"/>
      <c r="Y3" s="402"/>
      <c r="Z3" s="402"/>
      <c r="AA3" s="402"/>
      <c r="AB3" s="390"/>
      <c r="AC3" s="395" t="s">
        <v>142</v>
      </c>
      <c r="AD3" s="402"/>
      <c r="AE3" s="402"/>
      <c r="AF3" s="402"/>
      <c r="AG3" s="402"/>
      <c r="AH3" s="402"/>
      <c r="AI3" s="402"/>
      <c r="AJ3" s="402"/>
      <c r="AK3" s="402"/>
      <c r="AL3" s="407"/>
      <c r="AM3" s="401" t="s">
        <v>143</v>
      </c>
      <c r="AN3" s="402"/>
      <c r="AO3" s="402"/>
      <c r="AP3" s="402"/>
      <c r="AQ3" s="402"/>
      <c r="AR3" s="402"/>
      <c r="AS3" s="402"/>
      <c r="AT3" s="402"/>
      <c r="AU3" s="402"/>
      <c r="AV3" s="402"/>
      <c r="AW3" s="402"/>
      <c r="AX3" s="407"/>
      <c r="AY3" s="410" t="s">
        <v>90</v>
      </c>
      <c r="AZ3" s="411"/>
      <c r="BA3" s="411"/>
      <c r="BB3" s="411"/>
      <c r="BC3" s="411"/>
      <c r="BD3" s="411"/>
      <c r="BE3" s="411"/>
      <c r="BF3" s="411"/>
      <c r="BG3" s="411"/>
      <c r="BH3" s="411"/>
      <c r="BI3" s="411"/>
      <c r="BJ3" s="411"/>
      <c r="BK3" s="411"/>
      <c r="BL3" s="411"/>
      <c r="BM3" s="412"/>
      <c r="BN3" s="401" t="s">
        <v>144</v>
      </c>
      <c r="BO3" s="402"/>
      <c r="BP3" s="402"/>
      <c r="BQ3" s="402"/>
      <c r="BR3" s="402"/>
      <c r="BS3" s="402"/>
      <c r="BT3" s="402"/>
      <c r="BU3" s="407"/>
      <c r="BV3" s="401" t="s">
        <v>145</v>
      </c>
      <c r="BW3" s="402"/>
      <c r="BX3" s="402"/>
      <c r="BY3" s="402"/>
      <c r="BZ3" s="402"/>
      <c r="CA3" s="402"/>
      <c r="CB3" s="402"/>
      <c r="CC3" s="407"/>
      <c r="CD3" s="410" t="s">
        <v>90</v>
      </c>
      <c r="CE3" s="411"/>
      <c r="CF3" s="411"/>
      <c r="CG3" s="411"/>
      <c r="CH3" s="411"/>
      <c r="CI3" s="411"/>
      <c r="CJ3" s="411"/>
      <c r="CK3" s="411"/>
      <c r="CL3" s="411"/>
      <c r="CM3" s="411"/>
      <c r="CN3" s="411"/>
      <c r="CO3" s="411"/>
      <c r="CP3" s="411"/>
      <c r="CQ3" s="411"/>
      <c r="CR3" s="411"/>
      <c r="CS3" s="412"/>
      <c r="CT3" s="401" t="s">
        <v>146</v>
      </c>
      <c r="CU3" s="402"/>
      <c r="CV3" s="402"/>
      <c r="CW3" s="402"/>
      <c r="CX3" s="402"/>
      <c r="CY3" s="402"/>
      <c r="CZ3" s="402"/>
      <c r="DA3" s="407"/>
      <c r="DB3" s="401" t="s">
        <v>147</v>
      </c>
      <c r="DC3" s="402"/>
      <c r="DD3" s="402"/>
      <c r="DE3" s="402"/>
      <c r="DF3" s="402"/>
      <c r="DG3" s="402"/>
      <c r="DH3" s="402"/>
      <c r="DI3" s="407"/>
      <c r="DJ3" s="134"/>
      <c r="DK3" s="134"/>
      <c r="DL3" s="134"/>
      <c r="DM3" s="134"/>
      <c r="DN3" s="134"/>
      <c r="DO3" s="134"/>
    </row>
    <row r="4" spans="1:119" ht="18.75" customHeight="1" x14ac:dyDescent="0.2">
      <c r="A4" s="135"/>
      <c r="B4" s="373"/>
      <c r="C4" s="374"/>
      <c r="D4" s="374"/>
      <c r="E4" s="375"/>
      <c r="F4" s="375"/>
      <c r="G4" s="375"/>
      <c r="H4" s="375"/>
      <c r="I4" s="375"/>
      <c r="J4" s="375"/>
      <c r="K4" s="375"/>
      <c r="L4" s="375"/>
      <c r="M4" s="375"/>
      <c r="N4" s="375"/>
      <c r="O4" s="375"/>
      <c r="P4" s="375"/>
      <c r="Q4" s="375"/>
      <c r="R4" s="397"/>
      <c r="S4" s="397"/>
      <c r="T4" s="397"/>
      <c r="U4" s="397"/>
      <c r="V4" s="398"/>
      <c r="W4" s="403"/>
      <c r="X4" s="404"/>
      <c r="Y4" s="404"/>
      <c r="Z4" s="404"/>
      <c r="AA4" s="404"/>
      <c r="AB4" s="374"/>
      <c r="AC4" s="397"/>
      <c r="AD4" s="404"/>
      <c r="AE4" s="404"/>
      <c r="AF4" s="404"/>
      <c r="AG4" s="404"/>
      <c r="AH4" s="404"/>
      <c r="AI4" s="404"/>
      <c r="AJ4" s="404"/>
      <c r="AK4" s="404"/>
      <c r="AL4" s="408"/>
      <c r="AM4" s="405"/>
      <c r="AN4" s="406"/>
      <c r="AO4" s="406"/>
      <c r="AP4" s="406"/>
      <c r="AQ4" s="406"/>
      <c r="AR4" s="406"/>
      <c r="AS4" s="406"/>
      <c r="AT4" s="406"/>
      <c r="AU4" s="406"/>
      <c r="AV4" s="406"/>
      <c r="AW4" s="406"/>
      <c r="AX4" s="409"/>
      <c r="AY4" s="361" t="s">
        <v>148</v>
      </c>
      <c r="AZ4" s="362"/>
      <c r="BA4" s="362"/>
      <c r="BB4" s="362"/>
      <c r="BC4" s="362"/>
      <c r="BD4" s="362"/>
      <c r="BE4" s="362"/>
      <c r="BF4" s="362"/>
      <c r="BG4" s="362"/>
      <c r="BH4" s="362"/>
      <c r="BI4" s="362"/>
      <c r="BJ4" s="362"/>
      <c r="BK4" s="362"/>
      <c r="BL4" s="362"/>
      <c r="BM4" s="363"/>
      <c r="BN4" s="345">
        <v>9714803</v>
      </c>
      <c r="BO4" s="346"/>
      <c r="BP4" s="346"/>
      <c r="BQ4" s="346"/>
      <c r="BR4" s="346"/>
      <c r="BS4" s="346"/>
      <c r="BT4" s="346"/>
      <c r="BU4" s="347"/>
      <c r="BV4" s="345">
        <v>9704521</v>
      </c>
      <c r="BW4" s="346"/>
      <c r="BX4" s="346"/>
      <c r="BY4" s="346"/>
      <c r="BZ4" s="346"/>
      <c r="CA4" s="346"/>
      <c r="CB4" s="346"/>
      <c r="CC4" s="347"/>
      <c r="CD4" s="358" t="s">
        <v>149</v>
      </c>
      <c r="CE4" s="359"/>
      <c r="CF4" s="359"/>
      <c r="CG4" s="359"/>
      <c r="CH4" s="359"/>
      <c r="CI4" s="359"/>
      <c r="CJ4" s="359"/>
      <c r="CK4" s="359"/>
      <c r="CL4" s="359"/>
      <c r="CM4" s="359"/>
      <c r="CN4" s="359"/>
      <c r="CO4" s="359"/>
      <c r="CP4" s="359"/>
      <c r="CQ4" s="359"/>
      <c r="CR4" s="359"/>
      <c r="CS4" s="360"/>
      <c r="CT4" s="413">
        <v>9</v>
      </c>
      <c r="CU4" s="414"/>
      <c r="CV4" s="414"/>
      <c r="CW4" s="414"/>
      <c r="CX4" s="414"/>
      <c r="CY4" s="414"/>
      <c r="CZ4" s="414"/>
      <c r="DA4" s="415"/>
      <c r="DB4" s="413">
        <v>12.4</v>
      </c>
      <c r="DC4" s="414"/>
      <c r="DD4" s="414"/>
      <c r="DE4" s="414"/>
      <c r="DF4" s="414"/>
      <c r="DG4" s="414"/>
      <c r="DH4" s="414"/>
      <c r="DI4" s="415"/>
      <c r="DJ4" s="134"/>
      <c r="DK4" s="134"/>
      <c r="DL4" s="134"/>
      <c r="DM4" s="134"/>
      <c r="DN4" s="134"/>
      <c r="DO4" s="134"/>
    </row>
    <row r="5" spans="1:119" ht="18.75" customHeight="1" x14ac:dyDescent="0.2">
      <c r="A5" s="135"/>
      <c r="B5" s="392"/>
      <c r="C5" s="393"/>
      <c r="D5" s="393"/>
      <c r="E5" s="394"/>
      <c r="F5" s="394"/>
      <c r="G5" s="394"/>
      <c r="H5" s="394"/>
      <c r="I5" s="394"/>
      <c r="J5" s="394"/>
      <c r="K5" s="394"/>
      <c r="L5" s="394"/>
      <c r="M5" s="394"/>
      <c r="N5" s="394"/>
      <c r="O5" s="394"/>
      <c r="P5" s="394"/>
      <c r="Q5" s="394"/>
      <c r="R5" s="399"/>
      <c r="S5" s="399"/>
      <c r="T5" s="399"/>
      <c r="U5" s="399"/>
      <c r="V5" s="400"/>
      <c r="W5" s="405"/>
      <c r="X5" s="406"/>
      <c r="Y5" s="406"/>
      <c r="Z5" s="406"/>
      <c r="AA5" s="406"/>
      <c r="AB5" s="393"/>
      <c r="AC5" s="399"/>
      <c r="AD5" s="406"/>
      <c r="AE5" s="406"/>
      <c r="AF5" s="406"/>
      <c r="AG5" s="406"/>
      <c r="AH5" s="406"/>
      <c r="AI5" s="406"/>
      <c r="AJ5" s="406"/>
      <c r="AK5" s="406"/>
      <c r="AL5" s="409"/>
      <c r="AM5" s="333" t="s">
        <v>150</v>
      </c>
      <c r="AN5" s="334"/>
      <c r="AO5" s="334"/>
      <c r="AP5" s="334"/>
      <c r="AQ5" s="334"/>
      <c r="AR5" s="334"/>
      <c r="AS5" s="334"/>
      <c r="AT5" s="335"/>
      <c r="AU5" s="348" t="s">
        <v>151</v>
      </c>
      <c r="AV5" s="349"/>
      <c r="AW5" s="349"/>
      <c r="AX5" s="349"/>
      <c r="AY5" s="330" t="s">
        <v>152</v>
      </c>
      <c r="AZ5" s="331"/>
      <c r="BA5" s="331"/>
      <c r="BB5" s="331"/>
      <c r="BC5" s="331"/>
      <c r="BD5" s="331"/>
      <c r="BE5" s="331"/>
      <c r="BF5" s="331"/>
      <c r="BG5" s="331"/>
      <c r="BH5" s="331"/>
      <c r="BI5" s="331"/>
      <c r="BJ5" s="331"/>
      <c r="BK5" s="331"/>
      <c r="BL5" s="331"/>
      <c r="BM5" s="332"/>
      <c r="BN5" s="342">
        <v>9044029</v>
      </c>
      <c r="BO5" s="343"/>
      <c r="BP5" s="343"/>
      <c r="BQ5" s="343"/>
      <c r="BR5" s="343"/>
      <c r="BS5" s="343"/>
      <c r="BT5" s="343"/>
      <c r="BU5" s="344"/>
      <c r="BV5" s="342">
        <v>8901711</v>
      </c>
      <c r="BW5" s="343"/>
      <c r="BX5" s="343"/>
      <c r="BY5" s="343"/>
      <c r="BZ5" s="343"/>
      <c r="CA5" s="343"/>
      <c r="CB5" s="343"/>
      <c r="CC5" s="344"/>
      <c r="CD5" s="355" t="s">
        <v>153</v>
      </c>
      <c r="CE5" s="356"/>
      <c r="CF5" s="356"/>
      <c r="CG5" s="356"/>
      <c r="CH5" s="356"/>
      <c r="CI5" s="356"/>
      <c r="CJ5" s="356"/>
      <c r="CK5" s="356"/>
      <c r="CL5" s="356"/>
      <c r="CM5" s="356"/>
      <c r="CN5" s="356"/>
      <c r="CO5" s="356"/>
      <c r="CP5" s="356"/>
      <c r="CQ5" s="356"/>
      <c r="CR5" s="356"/>
      <c r="CS5" s="357"/>
      <c r="CT5" s="419">
        <v>86.8</v>
      </c>
      <c r="CU5" s="420"/>
      <c r="CV5" s="420"/>
      <c r="CW5" s="420"/>
      <c r="CX5" s="420"/>
      <c r="CY5" s="420"/>
      <c r="CZ5" s="420"/>
      <c r="DA5" s="421"/>
      <c r="DB5" s="419">
        <v>85.1</v>
      </c>
      <c r="DC5" s="420"/>
      <c r="DD5" s="420"/>
      <c r="DE5" s="420"/>
      <c r="DF5" s="420"/>
      <c r="DG5" s="420"/>
      <c r="DH5" s="420"/>
      <c r="DI5" s="421"/>
      <c r="DJ5" s="134"/>
      <c r="DK5" s="134"/>
      <c r="DL5" s="134"/>
      <c r="DM5" s="134"/>
      <c r="DN5" s="134"/>
      <c r="DO5" s="134"/>
    </row>
    <row r="6" spans="1:119" ht="18.75" customHeight="1" x14ac:dyDescent="0.2">
      <c r="A6" s="135"/>
      <c r="B6" s="370" t="s">
        <v>154</v>
      </c>
      <c r="C6" s="371"/>
      <c r="D6" s="371"/>
      <c r="E6" s="372"/>
      <c r="F6" s="372"/>
      <c r="G6" s="372"/>
      <c r="H6" s="372"/>
      <c r="I6" s="372"/>
      <c r="J6" s="372"/>
      <c r="K6" s="372"/>
      <c r="L6" s="372" t="s">
        <v>155</v>
      </c>
      <c r="M6" s="372"/>
      <c r="N6" s="372"/>
      <c r="O6" s="372"/>
      <c r="P6" s="372"/>
      <c r="Q6" s="372"/>
      <c r="R6" s="422"/>
      <c r="S6" s="422"/>
      <c r="T6" s="422"/>
      <c r="U6" s="422"/>
      <c r="V6" s="423"/>
      <c r="W6" s="426" t="s">
        <v>156</v>
      </c>
      <c r="X6" s="427"/>
      <c r="Y6" s="427"/>
      <c r="Z6" s="427"/>
      <c r="AA6" s="427"/>
      <c r="AB6" s="371"/>
      <c r="AC6" s="430" t="s">
        <v>157</v>
      </c>
      <c r="AD6" s="431"/>
      <c r="AE6" s="431"/>
      <c r="AF6" s="431"/>
      <c r="AG6" s="431"/>
      <c r="AH6" s="431"/>
      <c r="AI6" s="431"/>
      <c r="AJ6" s="431"/>
      <c r="AK6" s="431"/>
      <c r="AL6" s="432"/>
      <c r="AM6" s="333" t="s">
        <v>158</v>
      </c>
      <c r="AN6" s="334"/>
      <c r="AO6" s="334"/>
      <c r="AP6" s="334"/>
      <c r="AQ6" s="334"/>
      <c r="AR6" s="334"/>
      <c r="AS6" s="334"/>
      <c r="AT6" s="335"/>
      <c r="AU6" s="348" t="s">
        <v>159</v>
      </c>
      <c r="AV6" s="349"/>
      <c r="AW6" s="349"/>
      <c r="AX6" s="349"/>
      <c r="AY6" s="330" t="s">
        <v>160</v>
      </c>
      <c r="AZ6" s="331"/>
      <c r="BA6" s="331"/>
      <c r="BB6" s="331"/>
      <c r="BC6" s="331"/>
      <c r="BD6" s="331"/>
      <c r="BE6" s="331"/>
      <c r="BF6" s="331"/>
      <c r="BG6" s="331"/>
      <c r="BH6" s="331"/>
      <c r="BI6" s="331"/>
      <c r="BJ6" s="331"/>
      <c r="BK6" s="331"/>
      <c r="BL6" s="331"/>
      <c r="BM6" s="332"/>
      <c r="BN6" s="342">
        <v>670774</v>
      </c>
      <c r="BO6" s="343"/>
      <c r="BP6" s="343"/>
      <c r="BQ6" s="343"/>
      <c r="BR6" s="343"/>
      <c r="BS6" s="343"/>
      <c r="BT6" s="343"/>
      <c r="BU6" s="344"/>
      <c r="BV6" s="342">
        <v>802810</v>
      </c>
      <c r="BW6" s="343"/>
      <c r="BX6" s="343"/>
      <c r="BY6" s="343"/>
      <c r="BZ6" s="343"/>
      <c r="CA6" s="343"/>
      <c r="CB6" s="343"/>
      <c r="CC6" s="344"/>
      <c r="CD6" s="355" t="s">
        <v>161</v>
      </c>
      <c r="CE6" s="356"/>
      <c r="CF6" s="356"/>
      <c r="CG6" s="356"/>
      <c r="CH6" s="356"/>
      <c r="CI6" s="356"/>
      <c r="CJ6" s="356"/>
      <c r="CK6" s="356"/>
      <c r="CL6" s="356"/>
      <c r="CM6" s="356"/>
      <c r="CN6" s="356"/>
      <c r="CO6" s="356"/>
      <c r="CP6" s="356"/>
      <c r="CQ6" s="356"/>
      <c r="CR6" s="356"/>
      <c r="CS6" s="357"/>
      <c r="CT6" s="416">
        <v>92.2</v>
      </c>
      <c r="CU6" s="417"/>
      <c r="CV6" s="417"/>
      <c r="CW6" s="417"/>
      <c r="CX6" s="417"/>
      <c r="CY6" s="417"/>
      <c r="CZ6" s="417"/>
      <c r="DA6" s="418"/>
      <c r="DB6" s="416">
        <v>92.5</v>
      </c>
      <c r="DC6" s="417"/>
      <c r="DD6" s="417"/>
      <c r="DE6" s="417"/>
      <c r="DF6" s="417"/>
      <c r="DG6" s="417"/>
      <c r="DH6" s="417"/>
      <c r="DI6" s="418"/>
      <c r="DJ6" s="134"/>
      <c r="DK6" s="134"/>
      <c r="DL6" s="134"/>
      <c r="DM6" s="134"/>
      <c r="DN6" s="134"/>
      <c r="DO6" s="134"/>
    </row>
    <row r="7" spans="1:119" ht="18.75" customHeight="1" x14ac:dyDescent="0.2">
      <c r="A7" s="135"/>
      <c r="B7" s="373"/>
      <c r="C7" s="374"/>
      <c r="D7" s="374"/>
      <c r="E7" s="375"/>
      <c r="F7" s="375"/>
      <c r="G7" s="375"/>
      <c r="H7" s="375"/>
      <c r="I7" s="375"/>
      <c r="J7" s="375"/>
      <c r="K7" s="375"/>
      <c r="L7" s="375"/>
      <c r="M7" s="375"/>
      <c r="N7" s="375"/>
      <c r="O7" s="375"/>
      <c r="P7" s="375"/>
      <c r="Q7" s="375"/>
      <c r="R7" s="397"/>
      <c r="S7" s="397"/>
      <c r="T7" s="397"/>
      <c r="U7" s="397"/>
      <c r="V7" s="398"/>
      <c r="W7" s="403"/>
      <c r="X7" s="404"/>
      <c r="Y7" s="404"/>
      <c r="Z7" s="404"/>
      <c r="AA7" s="404"/>
      <c r="AB7" s="374"/>
      <c r="AC7" s="433"/>
      <c r="AD7" s="434"/>
      <c r="AE7" s="434"/>
      <c r="AF7" s="434"/>
      <c r="AG7" s="434"/>
      <c r="AH7" s="434"/>
      <c r="AI7" s="434"/>
      <c r="AJ7" s="434"/>
      <c r="AK7" s="434"/>
      <c r="AL7" s="435"/>
      <c r="AM7" s="333" t="s">
        <v>162</v>
      </c>
      <c r="AN7" s="334"/>
      <c r="AO7" s="334"/>
      <c r="AP7" s="334"/>
      <c r="AQ7" s="334"/>
      <c r="AR7" s="334"/>
      <c r="AS7" s="334"/>
      <c r="AT7" s="335"/>
      <c r="AU7" s="348" t="s">
        <v>163</v>
      </c>
      <c r="AV7" s="349"/>
      <c r="AW7" s="349"/>
      <c r="AX7" s="349"/>
      <c r="AY7" s="330" t="s">
        <v>164</v>
      </c>
      <c r="AZ7" s="331"/>
      <c r="BA7" s="331"/>
      <c r="BB7" s="331"/>
      <c r="BC7" s="331"/>
      <c r="BD7" s="331"/>
      <c r="BE7" s="331"/>
      <c r="BF7" s="331"/>
      <c r="BG7" s="331"/>
      <c r="BH7" s="331"/>
      <c r="BI7" s="331"/>
      <c r="BJ7" s="331"/>
      <c r="BK7" s="331"/>
      <c r="BL7" s="331"/>
      <c r="BM7" s="332"/>
      <c r="BN7" s="342">
        <v>119073</v>
      </c>
      <c r="BO7" s="343"/>
      <c r="BP7" s="343"/>
      <c r="BQ7" s="343"/>
      <c r="BR7" s="343"/>
      <c r="BS7" s="343"/>
      <c r="BT7" s="343"/>
      <c r="BU7" s="344"/>
      <c r="BV7" s="342">
        <v>34294</v>
      </c>
      <c r="BW7" s="343"/>
      <c r="BX7" s="343"/>
      <c r="BY7" s="343"/>
      <c r="BZ7" s="343"/>
      <c r="CA7" s="343"/>
      <c r="CB7" s="343"/>
      <c r="CC7" s="344"/>
      <c r="CD7" s="355" t="s">
        <v>165</v>
      </c>
      <c r="CE7" s="356"/>
      <c r="CF7" s="356"/>
      <c r="CG7" s="356"/>
      <c r="CH7" s="356"/>
      <c r="CI7" s="356"/>
      <c r="CJ7" s="356"/>
      <c r="CK7" s="356"/>
      <c r="CL7" s="356"/>
      <c r="CM7" s="356"/>
      <c r="CN7" s="356"/>
      <c r="CO7" s="356"/>
      <c r="CP7" s="356"/>
      <c r="CQ7" s="356"/>
      <c r="CR7" s="356"/>
      <c r="CS7" s="357"/>
      <c r="CT7" s="342">
        <v>6122613</v>
      </c>
      <c r="CU7" s="343"/>
      <c r="CV7" s="343"/>
      <c r="CW7" s="343"/>
      <c r="CX7" s="343"/>
      <c r="CY7" s="343"/>
      <c r="CZ7" s="343"/>
      <c r="DA7" s="344"/>
      <c r="DB7" s="342">
        <v>6215250</v>
      </c>
      <c r="DC7" s="343"/>
      <c r="DD7" s="343"/>
      <c r="DE7" s="343"/>
      <c r="DF7" s="343"/>
      <c r="DG7" s="343"/>
      <c r="DH7" s="343"/>
      <c r="DI7" s="344"/>
      <c r="DJ7" s="134"/>
      <c r="DK7" s="134"/>
      <c r="DL7" s="134"/>
      <c r="DM7" s="134"/>
      <c r="DN7" s="134"/>
      <c r="DO7" s="134"/>
    </row>
    <row r="8" spans="1:119" ht="18.75" customHeight="1" thickBot="1" x14ac:dyDescent="0.25">
      <c r="A8" s="135"/>
      <c r="B8" s="376"/>
      <c r="C8" s="377"/>
      <c r="D8" s="377"/>
      <c r="E8" s="378"/>
      <c r="F8" s="378"/>
      <c r="G8" s="378"/>
      <c r="H8" s="378"/>
      <c r="I8" s="378"/>
      <c r="J8" s="378"/>
      <c r="K8" s="378"/>
      <c r="L8" s="378"/>
      <c r="M8" s="378"/>
      <c r="N8" s="378"/>
      <c r="O8" s="378"/>
      <c r="P8" s="378"/>
      <c r="Q8" s="378"/>
      <c r="R8" s="424"/>
      <c r="S8" s="424"/>
      <c r="T8" s="424"/>
      <c r="U8" s="424"/>
      <c r="V8" s="425"/>
      <c r="W8" s="428"/>
      <c r="X8" s="429"/>
      <c r="Y8" s="429"/>
      <c r="Z8" s="429"/>
      <c r="AA8" s="429"/>
      <c r="AB8" s="377"/>
      <c r="AC8" s="436"/>
      <c r="AD8" s="437"/>
      <c r="AE8" s="437"/>
      <c r="AF8" s="437"/>
      <c r="AG8" s="437"/>
      <c r="AH8" s="437"/>
      <c r="AI8" s="437"/>
      <c r="AJ8" s="437"/>
      <c r="AK8" s="437"/>
      <c r="AL8" s="438"/>
      <c r="AM8" s="333" t="s">
        <v>166</v>
      </c>
      <c r="AN8" s="334"/>
      <c r="AO8" s="334"/>
      <c r="AP8" s="334"/>
      <c r="AQ8" s="334"/>
      <c r="AR8" s="334"/>
      <c r="AS8" s="334"/>
      <c r="AT8" s="335"/>
      <c r="AU8" s="348" t="s">
        <v>163</v>
      </c>
      <c r="AV8" s="349"/>
      <c r="AW8" s="349"/>
      <c r="AX8" s="349"/>
      <c r="AY8" s="330" t="s">
        <v>167</v>
      </c>
      <c r="AZ8" s="331"/>
      <c r="BA8" s="331"/>
      <c r="BB8" s="331"/>
      <c r="BC8" s="331"/>
      <c r="BD8" s="331"/>
      <c r="BE8" s="331"/>
      <c r="BF8" s="331"/>
      <c r="BG8" s="331"/>
      <c r="BH8" s="331"/>
      <c r="BI8" s="331"/>
      <c r="BJ8" s="331"/>
      <c r="BK8" s="331"/>
      <c r="BL8" s="331"/>
      <c r="BM8" s="332"/>
      <c r="BN8" s="342">
        <v>551701</v>
      </c>
      <c r="BO8" s="343"/>
      <c r="BP8" s="343"/>
      <c r="BQ8" s="343"/>
      <c r="BR8" s="343"/>
      <c r="BS8" s="343"/>
      <c r="BT8" s="343"/>
      <c r="BU8" s="344"/>
      <c r="BV8" s="342">
        <v>768516</v>
      </c>
      <c r="BW8" s="343"/>
      <c r="BX8" s="343"/>
      <c r="BY8" s="343"/>
      <c r="BZ8" s="343"/>
      <c r="CA8" s="343"/>
      <c r="CB8" s="343"/>
      <c r="CC8" s="344"/>
      <c r="CD8" s="355" t="s">
        <v>168</v>
      </c>
      <c r="CE8" s="356"/>
      <c r="CF8" s="356"/>
      <c r="CG8" s="356"/>
      <c r="CH8" s="356"/>
      <c r="CI8" s="356"/>
      <c r="CJ8" s="356"/>
      <c r="CK8" s="356"/>
      <c r="CL8" s="356"/>
      <c r="CM8" s="356"/>
      <c r="CN8" s="356"/>
      <c r="CO8" s="356"/>
      <c r="CP8" s="356"/>
      <c r="CQ8" s="356"/>
      <c r="CR8" s="356"/>
      <c r="CS8" s="357"/>
      <c r="CT8" s="439">
        <v>0.26</v>
      </c>
      <c r="CU8" s="440"/>
      <c r="CV8" s="440"/>
      <c r="CW8" s="440"/>
      <c r="CX8" s="440"/>
      <c r="CY8" s="440"/>
      <c r="CZ8" s="440"/>
      <c r="DA8" s="441"/>
      <c r="DB8" s="439">
        <v>0.27</v>
      </c>
      <c r="DC8" s="440"/>
      <c r="DD8" s="440"/>
      <c r="DE8" s="440"/>
      <c r="DF8" s="440"/>
      <c r="DG8" s="440"/>
      <c r="DH8" s="440"/>
      <c r="DI8" s="441"/>
      <c r="DJ8" s="134"/>
      <c r="DK8" s="134"/>
      <c r="DL8" s="134"/>
      <c r="DM8" s="134"/>
      <c r="DN8" s="134"/>
      <c r="DO8" s="134"/>
    </row>
    <row r="9" spans="1:119" ht="18.75" customHeight="1" thickBot="1" x14ac:dyDescent="0.25">
      <c r="A9" s="135"/>
      <c r="B9" s="410" t="s">
        <v>169</v>
      </c>
      <c r="C9" s="411"/>
      <c r="D9" s="411"/>
      <c r="E9" s="411"/>
      <c r="F9" s="411"/>
      <c r="G9" s="411"/>
      <c r="H9" s="411"/>
      <c r="I9" s="411"/>
      <c r="J9" s="411"/>
      <c r="K9" s="442"/>
      <c r="L9" s="448" t="s">
        <v>170</v>
      </c>
      <c r="M9" s="449"/>
      <c r="N9" s="449"/>
      <c r="O9" s="449"/>
      <c r="P9" s="449"/>
      <c r="Q9" s="450"/>
      <c r="R9" s="452">
        <v>13033</v>
      </c>
      <c r="S9" s="453"/>
      <c r="T9" s="453"/>
      <c r="U9" s="453"/>
      <c r="V9" s="454"/>
      <c r="W9" s="401" t="s">
        <v>171</v>
      </c>
      <c r="X9" s="402"/>
      <c r="Y9" s="402"/>
      <c r="Z9" s="402"/>
      <c r="AA9" s="402"/>
      <c r="AB9" s="402"/>
      <c r="AC9" s="402"/>
      <c r="AD9" s="402"/>
      <c r="AE9" s="402"/>
      <c r="AF9" s="402"/>
      <c r="AG9" s="402"/>
      <c r="AH9" s="402"/>
      <c r="AI9" s="402"/>
      <c r="AJ9" s="402"/>
      <c r="AK9" s="402"/>
      <c r="AL9" s="407"/>
      <c r="AM9" s="333" t="s">
        <v>172</v>
      </c>
      <c r="AN9" s="334"/>
      <c r="AO9" s="334"/>
      <c r="AP9" s="334"/>
      <c r="AQ9" s="334"/>
      <c r="AR9" s="334"/>
      <c r="AS9" s="334"/>
      <c r="AT9" s="335"/>
      <c r="AU9" s="348" t="s">
        <v>173</v>
      </c>
      <c r="AV9" s="349"/>
      <c r="AW9" s="349"/>
      <c r="AX9" s="349"/>
      <c r="AY9" s="330" t="s">
        <v>174</v>
      </c>
      <c r="AZ9" s="331"/>
      <c r="BA9" s="331"/>
      <c r="BB9" s="331"/>
      <c r="BC9" s="331"/>
      <c r="BD9" s="331"/>
      <c r="BE9" s="331"/>
      <c r="BF9" s="331"/>
      <c r="BG9" s="331"/>
      <c r="BH9" s="331"/>
      <c r="BI9" s="331"/>
      <c r="BJ9" s="331"/>
      <c r="BK9" s="331"/>
      <c r="BL9" s="331"/>
      <c r="BM9" s="332"/>
      <c r="BN9" s="342">
        <v>-216815</v>
      </c>
      <c r="BO9" s="343"/>
      <c r="BP9" s="343"/>
      <c r="BQ9" s="343"/>
      <c r="BR9" s="343"/>
      <c r="BS9" s="343"/>
      <c r="BT9" s="343"/>
      <c r="BU9" s="344"/>
      <c r="BV9" s="342">
        <v>330267</v>
      </c>
      <c r="BW9" s="343"/>
      <c r="BX9" s="343"/>
      <c r="BY9" s="343"/>
      <c r="BZ9" s="343"/>
      <c r="CA9" s="343"/>
      <c r="CB9" s="343"/>
      <c r="CC9" s="344"/>
      <c r="CD9" s="350" t="s">
        <v>175</v>
      </c>
      <c r="CE9" s="351"/>
      <c r="CF9" s="351"/>
      <c r="CG9" s="351"/>
      <c r="CH9" s="351"/>
      <c r="CI9" s="351"/>
      <c r="CJ9" s="351"/>
      <c r="CK9" s="351"/>
      <c r="CL9" s="351"/>
      <c r="CM9" s="351"/>
      <c r="CN9" s="351"/>
      <c r="CO9" s="351"/>
      <c r="CP9" s="351"/>
      <c r="CQ9" s="351"/>
      <c r="CR9" s="351"/>
      <c r="CS9" s="352"/>
      <c r="CT9" s="455">
        <v>18.399999999999999</v>
      </c>
      <c r="CU9" s="456"/>
      <c r="CV9" s="456"/>
      <c r="CW9" s="456"/>
      <c r="CX9" s="456"/>
      <c r="CY9" s="456"/>
      <c r="CZ9" s="456"/>
      <c r="DA9" s="457"/>
      <c r="DB9" s="455">
        <v>18.899999999999999</v>
      </c>
      <c r="DC9" s="456"/>
      <c r="DD9" s="456"/>
      <c r="DE9" s="456"/>
      <c r="DF9" s="456"/>
      <c r="DG9" s="456"/>
      <c r="DH9" s="456"/>
      <c r="DI9" s="457"/>
      <c r="DJ9" s="134"/>
      <c r="DK9" s="134"/>
      <c r="DL9" s="134"/>
      <c r="DM9" s="134"/>
      <c r="DN9" s="134"/>
      <c r="DO9" s="134"/>
    </row>
    <row r="10" spans="1:119" ht="18.75" customHeight="1" thickBot="1" x14ac:dyDescent="0.25">
      <c r="A10" s="135"/>
      <c r="B10" s="410"/>
      <c r="C10" s="411"/>
      <c r="D10" s="411"/>
      <c r="E10" s="411"/>
      <c r="F10" s="411"/>
      <c r="G10" s="411"/>
      <c r="H10" s="411"/>
      <c r="I10" s="411"/>
      <c r="J10" s="411"/>
      <c r="K10" s="442"/>
      <c r="L10" s="451" t="s">
        <v>176</v>
      </c>
      <c r="M10" s="334"/>
      <c r="N10" s="334"/>
      <c r="O10" s="334"/>
      <c r="P10" s="334"/>
      <c r="Q10" s="335"/>
      <c r="R10" s="367">
        <v>14040</v>
      </c>
      <c r="S10" s="368"/>
      <c r="T10" s="368"/>
      <c r="U10" s="368"/>
      <c r="V10" s="445"/>
      <c r="W10" s="405"/>
      <c r="X10" s="406"/>
      <c r="Y10" s="406"/>
      <c r="Z10" s="406"/>
      <c r="AA10" s="406"/>
      <c r="AB10" s="406"/>
      <c r="AC10" s="406"/>
      <c r="AD10" s="406"/>
      <c r="AE10" s="406"/>
      <c r="AF10" s="406"/>
      <c r="AG10" s="406"/>
      <c r="AH10" s="406"/>
      <c r="AI10" s="406"/>
      <c r="AJ10" s="406"/>
      <c r="AK10" s="406"/>
      <c r="AL10" s="409"/>
      <c r="AM10" s="333" t="s">
        <v>177</v>
      </c>
      <c r="AN10" s="334"/>
      <c r="AO10" s="334"/>
      <c r="AP10" s="334"/>
      <c r="AQ10" s="334"/>
      <c r="AR10" s="334"/>
      <c r="AS10" s="334"/>
      <c r="AT10" s="335"/>
      <c r="AU10" s="348" t="s">
        <v>178</v>
      </c>
      <c r="AV10" s="349"/>
      <c r="AW10" s="349"/>
      <c r="AX10" s="349"/>
      <c r="AY10" s="330" t="s">
        <v>179</v>
      </c>
      <c r="AZ10" s="331"/>
      <c r="BA10" s="331"/>
      <c r="BB10" s="331"/>
      <c r="BC10" s="331"/>
      <c r="BD10" s="331"/>
      <c r="BE10" s="331"/>
      <c r="BF10" s="331"/>
      <c r="BG10" s="331"/>
      <c r="BH10" s="331"/>
      <c r="BI10" s="331"/>
      <c r="BJ10" s="331"/>
      <c r="BK10" s="331"/>
      <c r="BL10" s="331"/>
      <c r="BM10" s="332"/>
      <c r="BN10" s="342">
        <v>200868</v>
      </c>
      <c r="BO10" s="343"/>
      <c r="BP10" s="343"/>
      <c r="BQ10" s="343"/>
      <c r="BR10" s="343"/>
      <c r="BS10" s="343"/>
      <c r="BT10" s="343"/>
      <c r="BU10" s="344"/>
      <c r="BV10" s="342">
        <v>150000</v>
      </c>
      <c r="BW10" s="343"/>
      <c r="BX10" s="343"/>
      <c r="BY10" s="343"/>
      <c r="BZ10" s="343"/>
      <c r="CA10" s="343"/>
      <c r="CB10" s="343"/>
      <c r="CC10" s="344"/>
      <c r="CD10" s="358" t="s">
        <v>180</v>
      </c>
      <c r="CE10" s="359"/>
      <c r="CF10" s="359"/>
      <c r="CG10" s="359"/>
      <c r="CH10" s="359"/>
      <c r="CI10" s="359"/>
      <c r="CJ10" s="359"/>
      <c r="CK10" s="359"/>
      <c r="CL10" s="359"/>
      <c r="CM10" s="359"/>
      <c r="CN10" s="359"/>
      <c r="CO10" s="359"/>
      <c r="CP10" s="359"/>
      <c r="CQ10" s="359"/>
      <c r="CR10" s="359"/>
      <c r="CS10" s="360"/>
      <c r="CT10" s="458"/>
      <c r="CU10" s="459"/>
      <c r="CV10" s="459"/>
      <c r="CW10" s="459"/>
      <c r="CX10" s="459"/>
      <c r="CY10" s="459"/>
      <c r="CZ10" s="459"/>
      <c r="DA10" s="460"/>
      <c r="DB10" s="458"/>
      <c r="DC10" s="459"/>
      <c r="DD10" s="459"/>
      <c r="DE10" s="459"/>
      <c r="DF10" s="459"/>
      <c r="DG10" s="459"/>
      <c r="DH10" s="459"/>
      <c r="DI10" s="460"/>
      <c r="DJ10" s="134"/>
      <c r="DK10" s="134"/>
      <c r="DL10" s="134"/>
      <c r="DM10" s="134"/>
      <c r="DN10" s="134"/>
      <c r="DO10" s="134"/>
    </row>
    <row r="11" spans="1:119" ht="18.75" customHeight="1" thickBot="1" x14ac:dyDescent="0.25">
      <c r="A11" s="135"/>
      <c r="B11" s="410"/>
      <c r="C11" s="411"/>
      <c r="D11" s="411"/>
      <c r="E11" s="411"/>
      <c r="F11" s="411"/>
      <c r="G11" s="411"/>
      <c r="H11" s="411"/>
      <c r="I11" s="411"/>
      <c r="J11" s="411"/>
      <c r="K11" s="442"/>
      <c r="L11" s="447" t="s">
        <v>181</v>
      </c>
      <c r="M11" s="337"/>
      <c r="N11" s="337"/>
      <c r="O11" s="337"/>
      <c r="P11" s="337"/>
      <c r="Q11" s="338"/>
      <c r="R11" s="385" t="s">
        <v>182</v>
      </c>
      <c r="S11" s="386"/>
      <c r="T11" s="386"/>
      <c r="U11" s="386"/>
      <c r="V11" s="387"/>
      <c r="W11" s="446" t="s">
        <v>90</v>
      </c>
      <c r="X11" s="349"/>
      <c r="Y11" s="349"/>
      <c r="Z11" s="349"/>
      <c r="AA11" s="349"/>
      <c r="AB11" s="443"/>
      <c r="AC11" s="348" t="s">
        <v>183</v>
      </c>
      <c r="AD11" s="349"/>
      <c r="AE11" s="349"/>
      <c r="AF11" s="349"/>
      <c r="AG11" s="443"/>
      <c r="AH11" s="348" t="s">
        <v>184</v>
      </c>
      <c r="AI11" s="349"/>
      <c r="AJ11" s="349"/>
      <c r="AK11" s="349"/>
      <c r="AL11" s="444"/>
      <c r="AM11" s="333" t="s">
        <v>185</v>
      </c>
      <c r="AN11" s="334"/>
      <c r="AO11" s="334"/>
      <c r="AP11" s="334"/>
      <c r="AQ11" s="334"/>
      <c r="AR11" s="334"/>
      <c r="AS11" s="334"/>
      <c r="AT11" s="335"/>
      <c r="AU11" s="348" t="s">
        <v>178</v>
      </c>
      <c r="AV11" s="349"/>
      <c r="AW11" s="349"/>
      <c r="AX11" s="349"/>
      <c r="AY11" s="330" t="s">
        <v>186</v>
      </c>
      <c r="AZ11" s="331"/>
      <c r="BA11" s="331"/>
      <c r="BB11" s="331"/>
      <c r="BC11" s="331"/>
      <c r="BD11" s="331"/>
      <c r="BE11" s="331"/>
      <c r="BF11" s="331"/>
      <c r="BG11" s="331"/>
      <c r="BH11" s="331"/>
      <c r="BI11" s="331"/>
      <c r="BJ11" s="331"/>
      <c r="BK11" s="331"/>
      <c r="BL11" s="331"/>
      <c r="BM11" s="332"/>
      <c r="BN11" s="342" t="s">
        <v>187</v>
      </c>
      <c r="BO11" s="343"/>
      <c r="BP11" s="343"/>
      <c r="BQ11" s="343"/>
      <c r="BR11" s="343"/>
      <c r="BS11" s="343"/>
      <c r="BT11" s="343"/>
      <c r="BU11" s="344"/>
      <c r="BV11" s="342" t="s">
        <v>187</v>
      </c>
      <c r="BW11" s="343"/>
      <c r="BX11" s="343"/>
      <c r="BY11" s="343"/>
      <c r="BZ11" s="343"/>
      <c r="CA11" s="343"/>
      <c r="CB11" s="343"/>
      <c r="CC11" s="344"/>
      <c r="CD11" s="355" t="s">
        <v>188</v>
      </c>
      <c r="CE11" s="356"/>
      <c r="CF11" s="356"/>
      <c r="CG11" s="356"/>
      <c r="CH11" s="356"/>
      <c r="CI11" s="356"/>
      <c r="CJ11" s="356"/>
      <c r="CK11" s="356"/>
      <c r="CL11" s="356"/>
      <c r="CM11" s="356"/>
      <c r="CN11" s="356"/>
      <c r="CO11" s="356"/>
      <c r="CP11" s="356"/>
      <c r="CQ11" s="356"/>
      <c r="CR11" s="356"/>
      <c r="CS11" s="357"/>
      <c r="CT11" s="439" t="s">
        <v>189</v>
      </c>
      <c r="CU11" s="440"/>
      <c r="CV11" s="440"/>
      <c r="CW11" s="440"/>
      <c r="CX11" s="440"/>
      <c r="CY11" s="440"/>
      <c r="CZ11" s="440"/>
      <c r="DA11" s="441"/>
      <c r="DB11" s="439" t="s">
        <v>189</v>
      </c>
      <c r="DC11" s="440"/>
      <c r="DD11" s="440"/>
      <c r="DE11" s="440"/>
      <c r="DF11" s="440"/>
      <c r="DG11" s="440"/>
      <c r="DH11" s="440"/>
      <c r="DI11" s="441"/>
      <c r="DJ11" s="134"/>
      <c r="DK11" s="134"/>
      <c r="DL11" s="134"/>
      <c r="DM11" s="134"/>
      <c r="DN11" s="134"/>
      <c r="DO11" s="134"/>
    </row>
    <row r="12" spans="1:119" ht="18.75" customHeight="1" thickBot="1" x14ac:dyDescent="0.25">
      <c r="A12" s="135"/>
      <c r="B12" s="470" t="s">
        <v>190</v>
      </c>
      <c r="C12" s="471"/>
      <c r="D12" s="471"/>
      <c r="E12" s="471"/>
      <c r="F12" s="471"/>
      <c r="G12" s="471"/>
      <c r="H12" s="471"/>
      <c r="I12" s="471"/>
      <c r="J12" s="471"/>
      <c r="K12" s="472"/>
      <c r="L12" s="448" t="s">
        <v>191</v>
      </c>
      <c r="M12" s="449"/>
      <c r="N12" s="449"/>
      <c r="O12" s="449"/>
      <c r="P12" s="449"/>
      <c r="Q12" s="450"/>
      <c r="R12" s="452">
        <v>12800</v>
      </c>
      <c r="S12" s="453"/>
      <c r="T12" s="453"/>
      <c r="U12" s="453"/>
      <c r="V12" s="454"/>
      <c r="W12" s="426" t="s">
        <v>192</v>
      </c>
      <c r="X12" s="427"/>
      <c r="Y12" s="427"/>
      <c r="Z12" s="427"/>
      <c r="AA12" s="427"/>
      <c r="AB12" s="371"/>
      <c r="AC12" s="367">
        <v>1402</v>
      </c>
      <c r="AD12" s="368"/>
      <c r="AE12" s="368"/>
      <c r="AF12" s="368"/>
      <c r="AG12" s="369"/>
      <c r="AH12" s="367">
        <v>1916</v>
      </c>
      <c r="AI12" s="368"/>
      <c r="AJ12" s="368"/>
      <c r="AK12" s="368"/>
      <c r="AL12" s="445"/>
      <c r="AM12" s="333" t="s">
        <v>193</v>
      </c>
      <c r="AN12" s="334"/>
      <c r="AO12" s="334"/>
      <c r="AP12" s="334"/>
      <c r="AQ12" s="334"/>
      <c r="AR12" s="334"/>
      <c r="AS12" s="334"/>
      <c r="AT12" s="335"/>
      <c r="AU12" s="348" t="s">
        <v>194</v>
      </c>
      <c r="AV12" s="349"/>
      <c r="AW12" s="349"/>
      <c r="AX12" s="349"/>
      <c r="AY12" s="330" t="s">
        <v>195</v>
      </c>
      <c r="AZ12" s="331"/>
      <c r="BA12" s="331"/>
      <c r="BB12" s="331"/>
      <c r="BC12" s="331"/>
      <c r="BD12" s="331"/>
      <c r="BE12" s="331"/>
      <c r="BF12" s="331"/>
      <c r="BG12" s="331"/>
      <c r="BH12" s="331"/>
      <c r="BI12" s="331"/>
      <c r="BJ12" s="331"/>
      <c r="BK12" s="331"/>
      <c r="BL12" s="331"/>
      <c r="BM12" s="332"/>
      <c r="BN12" s="342" t="s">
        <v>196</v>
      </c>
      <c r="BO12" s="343"/>
      <c r="BP12" s="343"/>
      <c r="BQ12" s="343"/>
      <c r="BR12" s="343"/>
      <c r="BS12" s="343"/>
      <c r="BT12" s="343"/>
      <c r="BU12" s="344"/>
      <c r="BV12" s="342" t="s">
        <v>196</v>
      </c>
      <c r="BW12" s="343"/>
      <c r="BX12" s="343"/>
      <c r="BY12" s="343"/>
      <c r="BZ12" s="343"/>
      <c r="CA12" s="343"/>
      <c r="CB12" s="343"/>
      <c r="CC12" s="344"/>
      <c r="CD12" s="355" t="s">
        <v>197</v>
      </c>
      <c r="CE12" s="356"/>
      <c r="CF12" s="356"/>
      <c r="CG12" s="356"/>
      <c r="CH12" s="356"/>
      <c r="CI12" s="356"/>
      <c r="CJ12" s="356"/>
      <c r="CK12" s="356"/>
      <c r="CL12" s="356"/>
      <c r="CM12" s="356"/>
      <c r="CN12" s="356"/>
      <c r="CO12" s="356"/>
      <c r="CP12" s="356"/>
      <c r="CQ12" s="356"/>
      <c r="CR12" s="356"/>
      <c r="CS12" s="357"/>
      <c r="CT12" s="439" t="s">
        <v>198</v>
      </c>
      <c r="CU12" s="440"/>
      <c r="CV12" s="440"/>
      <c r="CW12" s="440"/>
      <c r="CX12" s="440"/>
      <c r="CY12" s="440"/>
      <c r="CZ12" s="440"/>
      <c r="DA12" s="441"/>
      <c r="DB12" s="439" t="s">
        <v>198</v>
      </c>
      <c r="DC12" s="440"/>
      <c r="DD12" s="440"/>
      <c r="DE12" s="440"/>
      <c r="DF12" s="440"/>
      <c r="DG12" s="440"/>
      <c r="DH12" s="440"/>
      <c r="DI12" s="441"/>
      <c r="DJ12" s="134"/>
      <c r="DK12" s="134"/>
      <c r="DL12" s="134"/>
      <c r="DM12" s="134"/>
      <c r="DN12" s="134"/>
      <c r="DO12" s="134"/>
    </row>
    <row r="13" spans="1:119" ht="18.75" customHeight="1" thickBot="1" x14ac:dyDescent="0.25">
      <c r="A13" s="135"/>
      <c r="B13" s="470"/>
      <c r="C13" s="471"/>
      <c r="D13" s="471"/>
      <c r="E13" s="471"/>
      <c r="F13" s="471"/>
      <c r="G13" s="471"/>
      <c r="H13" s="471"/>
      <c r="I13" s="471"/>
      <c r="J13" s="471"/>
      <c r="K13" s="472"/>
      <c r="L13" s="451" t="s">
        <v>199</v>
      </c>
      <c r="M13" s="334"/>
      <c r="N13" s="334"/>
      <c r="O13" s="334"/>
      <c r="P13" s="334"/>
      <c r="Q13" s="335"/>
      <c r="R13" s="367">
        <v>13017</v>
      </c>
      <c r="S13" s="368"/>
      <c r="T13" s="368"/>
      <c r="U13" s="368"/>
      <c r="V13" s="445"/>
      <c r="W13" s="405"/>
      <c r="X13" s="406"/>
      <c r="Y13" s="406"/>
      <c r="Z13" s="406"/>
      <c r="AA13" s="406"/>
      <c r="AB13" s="393"/>
      <c r="AC13" s="461">
        <v>23.3</v>
      </c>
      <c r="AD13" s="462"/>
      <c r="AE13" s="462"/>
      <c r="AF13" s="462"/>
      <c r="AG13" s="463"/>
      <c r="AH13" s="461">
        <v>27.1</v>
      </c>
      <c r="AI13" s="462"/>
      <c r="AJ13" s="462"/>
      <c r="AK13" s="462"/>
      <c r="AL13" s="464"/>
      <c r="AM13" s="333" t="s">
        <v>200</v>
      </c>
      <c r="AN13" s="334"/>
      <c r="AO13" s="334"/>
      <c r="AP13" s="334"/>
      <c r="AQ13" s="334"/>
      <c r="AR13" s="334"/>
      <c r="AS13" s="334"/>
      <c r="AT13" s="335"/>
      <c r="AU13" s="348" t="s">
        <v>201</v>
      </c>
      <c r="AV13" s="349"/>
      <c r="AW13" s="349"/>
      <c r="AX13" s="349"/>
      <c r="AY13" s="364" t="s">
        <v>202</v>
      </c>
      <c r="AZ13" s="365"/>
      <c r="BA13" s="365"/>
      <c r="BB13" s="365"/>
      <c r="BC13" s="365"/>
      <c r="BD13" s="365"/>
      <c r="BE13" s="365"/>
      <c r="BF13" s="365"/>
      <c r="BG13" s="365"/>
      <c r="BH13" s="365"/>
      <c r="BI13" s="365"/>
      <c r="BJ13" s="365"/>
      <c r="BK13" s="365"/>
      <c r="BL13" s="365"/>
      <c r="BM13" s="366"/>
      <c r="BN13" s="342">
        <v>-15947</v>
      </c>
      <c r="BO13" s="343"/>
      <c r="BP13" s="343"/>
      <c r="BQ13" s="343"/>
      <c r="BR13" s="343"/>
      <c r="BS13" s="343"/>
      <c r="BT13" s="343"/>
      <c r="BU13" s="344"/>
      <c r="BV13" s="342">
        <v>480267</v>
      </c>
      <c r="BW13" s="343"/>
      <c r="BX13" s="343"/>
      <c r="BY13" s="343"/>
      <c r="BZ13" s="343"/>
      <c r="CA13" s="343"/>
      <c r="CB13" s="343"/>
      <c r="CC13" s="344"/>
      <c r="CD13" s="355" t="s">
        <v>203</v>
      </c>
      <c r="CE13" s="356"/>
      <c r="CF13" s="356"/>
      <c r="CG13" s="356"/>
      <c r="CH13" s="356"/>
      <c r="CI13" s="356"/>
      <c r="CJ13" s="356"/>
      <c r="CK13" s="356"/>
      <c r="CL13" s="356"/>
      <c r="CM13" s="356"/>
      <c r="CN13" s="356"/>
      <c r="CO13" s="356"/>
      <c r="CP13" s="356"/>
      <c r="CQ13" s="356"/>
      <c r="CR13" s="356"/>
      <c r="CS13" s="357"/>
      <c r="CT13" s="419">
        <v>17.2</v>
      </c>
      <c r="CU13" s="420"/>
      <c r="CV13" s="420"/>
      <c r="CW13" s="420"/>
      <c r="CX13" s="420"/>
      <c r="CY13" s="420"/>
      <c r="CZ13" s="420"/>
      <c r="DA13" s="421"/>
      <c r="DB13" s="419">
        <v>18.3</v>
      </c>
      <c r="DC13" s="420"/>
      <c r="DD13" s="420"/>
      <c r="DE13" s="420"/>
      <c r="DF13" s="420"/>
      <c r="DG13" s="420"/>
      <c r="DH13" s="420"/>
      <c r="DI13" s="421"/>
      <c r="DJ13" s="134"/>
      <c r="DK13" s="134"/>
      <c r="DL13" s="134"/>
      <c r="DM13" s="134"/>
      <c r="DN13" s="134"/>
      <c r="DO13" s="134"/>
    </row>
    <row r="14" spans="1:119" ht="18.75" customHeight="1" thickBot="1" x14ac:dyDescent="0.25">
      <c r="A14" s="135"/>
      <c r="B14" s="470"/>
      <c r="C14" s="471"/>
      <c r="D14" s="471"/>
      <c r="E14" s="471"/>
      <c r="F14" s="471"/>
      <c r="G14" s="471"/>
      <c r="H14" s="471"/>
      <c r="I14" s="471"/>
      <c r="J14" s="471"/>
      <c r="K14" s="472"/>
      <c r="L14" s="447" t="s">
        <v>181</v>
      </c>
      <c r="M14" s="337"/>
      <c r="N14" s="337"/>
      <c r="O14" s="337"/>
      <c r="P14" s="337"/>
      <c r="Q14" s="338"/>
      <c r="R14" s="385" t="s">
        <v>204</v>
      </c>
      <c r="S14" s="386"/>
      <c r="T14" s="386"/>
      <c r="U14" s="386"/>
      <c r="V14" s="387"/>
      <c r="W14" s="426" t="s">
        <v>205</v>
      </c>
      <c r="X14" s="427"/>
      <c r="Y14" s="427"/>
      <c r="Z14" s="427"/>
      <c r="AA14" s="427"/>
      <c r="AB14" s="371"/>
      <c r="AC14" s="367">
        <v>1638</v>
      </c>
      <c r="AD14" s="368"/>
      <c r="AE14" s="368"/>
      <c r="AF14" s="368"/>
      <c r="AG14" s="369"/>
      <c r="AH14" s="367">
        <v>2057</v>
      </c>
      <c r="AI14" s="368"/>
      <c r="AJ14" s="368"/>
      <c r="AK14" s="368"/>
      <c r="AL14" s="445"/>
      <c r="AM14" s="333"/>
      <c r="AN14" s="334"/>
      <c r="AO14" s="334"/>
      <c r="AP14" s="334"/>
      <c r="AQ14" s="334"/>
      <c r="AR14" s="334"/>
      <c r="AS14" s="334"/>
      <c r="AT14" s="335"/>
      <c r="AU14" s="348"/>
      <c r="AV14" s="349"/>
      <c r="AW14" s="349"/>
      <c r="AX14" s="349"/>
      <c r="AY14" s="361" t="s">
        <v>206</v>
      </c>
      <c r="AZ14" s="362"/>
      <c r="BA14" s="362"/>
      <c r="BB14" s="362"/>
      <c r="BC14" s="362"/>
      <c r="BD14" s="362"/>
      <c r="BE14" s="362"/>
      <c r="BF14" s="362"/>
      <c r="BG14" s="362"/>
      <c r="BH14" s="362"/>
      <c r="BI14" s="362"/>
      <c r="BJ14" s="362"/>
      <c r="BK14" s="362"/>
      <c r="BL14" s="362"/>
      <c r="BM14" s="363"/>
      <c r="BN14" s="345">
        <v>1225806</v>
      </c>
      <c r="BO14" s="346"/>
      <c r="BP14" s="346"/>
      <c r="BQ14" s="346"/>
      <c r="BR14" s="346"/>
      <c r="BS14" s="346"/>
      <c r="BT14" s="346"/>
      <c r="BU14" s="347"/>
      <c r="BV14" s="345">
        <v>1227063</v>
      </c>
      <c r="BW14" s="346"/>
      <c r="BX14" s="346"/>
      <c r="BY14" s="346"/>
      <c r="BZ14" s="346"/>
      <c r="CA14" s="346"/>
      <c r="CB14" s="346"/>
      <c r="CC14" s="347"/>
      <c r="CD14" s="350" t="s">
        <v>207</v>
      </c>
      <c r="CE14" s="351"/>
      <c r="CF14" s="351"/>
      <c r="CG14" s="351"/>
      <c r="CH14" s="351"/>
      <c r="CI14" s="351"/>
      <c r="CJ14" s="351"/>
      <c r="CK14" s="351"/>
      <c r="CL14" s="351"/>
      <c r="CM14" s="351"/>
      <c r="CN14" s="351"/>
      <c r="CO14" s="351"/>
      <c r="CP14" s="351"/>
      <c r="CQ14" s="351"/>
      <c r="CR14" s="351"/>
      <c r="CS14" s="352"/>
      <c r="CT14" s="455">
        <v>111.8</v>
      </c>
      <c r="CU14" s="456"/>
      <c r="CV14" s="456"/>
      <c r="CW14" s="456"/>
      <c r="CX14" s="456"/>
      <c r="CY14" s="456"/>
      <c r="CZ14" s="456"/>
      <c r="DA14" s="457"/>
      <c r="DB14" s="455">
        <v>132.4</v>
      </c>
      <c r="DC14" s="456"/>
      <c r="DD14" s="456"/>
      <c r="DE14" s="456"/>
      <c r="DF14" s="456"/>
      <c r="DG14" s="456"/>
      <c r="DH14" s="456"/>
      <c r="DI14" s="457"/>
      <c r="DJ14" s="134"/>
      <c r="DK14" s="134"/>
      <c r="DL14" s="134"/>
      <c r="DM14" s="134"/>
      <c r="DN14" s="134"/>
      <c r="DO14" s="134"/>
    </row>
    <row r="15" spans="1:119" ht="18.75" customHeight="1" thickBot="1" x14ac:dyDescent="0.25">
      <c r="A15" s="135"/>
      <c r="B15" s="465" t="s">
        <v>208</v>
      </c>
      <c r="C15" s="442"/>
      <c r="D15" s="442"/>
      <c r="E15" s="466"/>
      <c r="F15" s="466"/>
      <c r="G15" s="466"/>
      <c r="H15" s="466"/>
      <c r="I15" s="466"/>
      <c r="J15" s="466"/>
      <c r="K15" s="466"/>
      <c r="L15" s="467">
        <v>268.73</v>
      </c>
      <c r="M15" s="467"/>
      <c r="N15" s="467"/>
      <c r="O15" s="467"/>
      <c r="P15" s="467"/>
      <c r="Q15" s="467"/>
      <c r="R15" s="468"/>
      <c r="S15" s="468"/>
      <c r="T15" s="468"/>
      <c r="U15" s="468"/>
      <c r="V15" s="469"/>
      <c r="W15" s="405"/>
      <c r="X15" s="406"/>
      <c r="Y15" s="406"/>
      <c r="Z15" s="406"/>
      <c r="AA15" s="406"/>
      <c r="AB15" s="393"/>
      <c r="AC15" s="461">
        <v>27.2</v>
      </c>
      <c r="AD15" s="462"/>
      <c r="AE15" s="462"/>
      <c r="AF15" s="462"/>
      <c r="AG15" s="463"/>
      <c r="AH15" s="461">
        <v>29</v>
      </c>
      <c r="AI15" s="462"/>
      <c r="AJ15" s="462"/>
      <c r="AK15" s="462"/>
      <c r="AL15" s="464"/>
      <c r="AM15" s="333"/>
      <c r="AN15" s="334"/>
      <c r="AO15" s="334"/>
      <c r="AP15" s="334"/>
      <c r="AQ15" s="334"/>
      <c r="AR15" s="334"/>
      <c r="AS15" s="334"/>
      <c r="AT15" s="335"/>
      <c r="AU15" s="348"/>
      <c r="AV15" s="349"/>
      <c r="AW15" s="349"/>
      <c r="AX15" s="349"/>
      <c r="AY15" s="330" t="s">
        <v>209</v>
      </c>
      <c r="AZ15" s="331"/>
      <c r="BA15" s="331"/>
      <c r="BB15" s="331"/>
      <c r="BC15" s="331"/>
      <c r="BD15" s="331"/>
      <c r="BE15" s="331"/>
      <c r="BF15" s="331"/>
      <c r="BG15" s="331"/>
      <c r="BH15" s="331"/>
      <c r="BI15" s="331"/>
      <c r="BJ15" s="331"/>
      <c r="BK15" s="331"/>
      <c r="BL15" s="331"/>
      <c r="BM15" s="332"/>
      <c r="BN15" s="342">
        <v>4927482</v>
      </c>
      <c r="BO15" s="343"/>
      <c r="BP15" s="343"/>
      <c r="BQ15" s="343"/>
      <c r="BR15" s="343"/>
      <c r="BS15" s="343"/>
      <c r="BT15" s="343"/>
      <c r="BU15" s="344"/>
      <c r="BV15" s="342">
        <v>4927284</v>
      </c>
      <c r="BW15" s="343"/>
      <c r="BX15" s="343"/>
      <c r="BY15" s="343"/>
      <c r="BZ15" s="343"/>
      <c r="CA15" s="343"/>
      <c r="CB15" s="343"/>
      <c r="CC15" s="344"/>
      <c r="CD15" s="339" t="s">
        <v>210</v>
      </c>
      <c r="CE15" s="340"/>
      <c r="CF15" s="340"/>
      <c r="CG15" s="340"/>
      <c r="CH15" s="340"/>
      <c r="CI15" s="340"/>
      <c r="CJ15" s="340"/>
      <c r="CK15" s="340"/>
      <c r="CL15" s="340"/>
      <c r="CM15" s="340"/>
      <c r="CN15" s="340"/>
      <c r="CO15" s="340"/>
      <c r="CP15" s="340"/>
      <c r="CQ15" s="340"/>
      <c r="CR15" s="340"/>
      <c r="CS15" s="34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5" t="s">
        <v>211</v>
      </c>
      <c r="C16" s="442"/>
      <c r="D16" s="442"/>
      <c r="E16" s="466"/>
      <c r="F16" s="466"/>
      <c r="G16" s="466"/>
      <c r="H16" s="466"/>
      <c r="I16" s="466"/>
      <c r="J16" s="466"/>
      <c r="K16" s="466"/>
      <c r="L16" s="473">
        <v>48</v>
      </c>
      <c r="M16" s="473"/>
      <c r="N16" s="473"/>
      <c r="O16" s="473"/>
      <c r="P16" s="473"/>
      <c r="Q16" s="473"/>
      <c r="R16" s="474"/>
      <c r="S16" s="474"/>
      <c r="T16" s="474"/>
      <c r="U16" s="474"/>
      <c r="V16" s="475"/>
      <c r="W16" s="426" t="s">
        <v>212</v>
      </c>
      <c r="X16" s="427"/>
      <c r="Y16" s="427"/>
      <c r="Z16" s="427"/>
      <c r="AA16" s="427"/>
      <c r="AB16" s="371"/>
      <c r="AC16" s="367">
        <v>2980</v>
      </c>
      <c r="AD16" s="368"/>
      <c r="AE16" s="368"/>
      <c r="AF16" s="368"/>
      <c r="AG16" s="369"/>
      <c r="AH16" s="367">
        <v>3080</v>
      </c>
      <c r="AI16" s="368"/>
      <c r="AJ16" s="368"/>
      <c r="AK16" s="368"/>
      <c r="AL16" s="445"/>
      <c r="AM16" s="333"/>
      <c r="AN16" s="334"/>
      <c r="AO16" s="334"/>
      <c r="AP16" s="334"/>
      <c r="AQ16" s="334"/>
      <c r="AR16" s="334"/>
      <c r="AS16" s="334"/>
      <c r="AT16" s="335"/>
      <c r="AU16" s="348"/>
      <c r="AV16" s="349"/>
      <c r="AW16" s="349"/>
      <c r="AX16" s="349"/>
      <c r="AY16" s="330" t="s">
        <v>213</v>
      </c>
      <c r="AZ16" s="331"/>
      <c r="BA16" s="331"/>
      <c r="BB16" s="331"/>
      <c r="BC16" s="331"/>
      <c r="BD16" s="331"/>
      <c r="BE16" s="331"/>
      <c r="BF16" s="331"/>
      <c r="BG16" s="331"/>
      <c r="BH16" s="331"/>
      <c r="BI16" s="331"/>
      <c r="BJ16" s="331"/>
      <c r="BK16" s="331"/>
      <c r="BL16" s="331"/>
      <c r="BM16" s="332"/>
      <c r="BN16" s="342">
        <v>1533735</v>
      </c>
      <c r="BO16" s="343"/>
      <c r="BP16" s="343"/>
      <c r="BQ16" s="343"/>
      <c r="BR16" s="343"/>
      <c r="BS16" s="343"/>
      <c r="BT16" s="343"/>
      <c r="BU16" s="344"/>
      <c r="BV16" s="342">
        <v>1536229</v>
      </c>
      <c r="BW16" s="343"/>
      <c r="BX16" s="343"/>
      <c r="BY16" s="343"/>
      <c r="BZ16" s="343"/>
      <c r="CA16" s="343"/>
      <c r="CB16" s="343"/>
      <c r="CC16" s="344"/>
      <c r="CD16" s="141"/>
      <c r="CE16" s="353"/>
      <c r="CF16" s="353"/>
      <c r="CG16" s="353"/>
      <c r="CH16" s="353"/>
      <c r="CI16" s="353"/>
      <c r="CJ16" s="353"/>
      <c r="CK16" s="353"/>
      <c r="CL16" s="353"/>
      <c r="CM16" s="353"/>
      <c r="CN16" s="353"/>
      <c r="CO16" s="353"/>
      <c r="CP16" s="353"/>
      <c r="CQ16" s="353"/>
      <c r="CR16" s="353"/>
      <c r="CS16" s="354"/>
      <c r="CT16" s="419"/>
      <c r="CU16" s="420"/>
      <c r="CV16" s="420"/>
      <c r="CW16" s="420"/>
      <c r="CX16" s="420"/>
      <c r="CY16" s="420"/>
      <c r="CZ16" s="420"/>
      <c r="DA16" s="421"/>
      <c r="DB16" s="419"/>
      <c r="DC16" s="420"/>
      <c r="DD16" s="420"/>
      <c r="DE16" s="420"/>
      <c r="DF16" s="420"/>
      <c r="DG16" s="420"/>
      <c r="DH16" s="420"/>
      <c r="DI16" s="421"/>
      <c r="DJ16" s="134"/>
      <c r="DK16" s="134"/>
      <c r="DL16" s="134"/>
      <c r="DM16" s="134"/>
      <c r="DN16" s="134"/>
      <c r="DO16" s="134"/>
    </row>
    <row r="17" spans="1:119" ht="18.75" customHeight="1" thickBot="1" x14ac:dyDescent="0.25">
      <c r="A17" s="135"/>
      <c r="B17" s="465" t="s">
        <v>214</v>
      </c>
      <c r="C17" s="442"/>
      <c r="D17" s="442"/>
      <c r="E17" s="466"/>
      <c r="F17" s="466"/>
      <c r="G17" s="466"/>
      <c r="H17" s="466"/>
      <c r="I17" s="466"/>
      <c r="J17" s="466"/>
      <c r="K17" s="466"/>
      <c r="L17" s="473">
        <v>4460</v>
      </c>
      <c r="M17" s="473"/>
      <c r="N17" s="473"/>
      <c r="O17" s="473"/>
      <c r="P17" s="473"/>
      <c r="Q17" s="473"/>
      <c r="R17" s="474"/>
      <c r="S17" s="474"/>
      <c r="T17" s="474"/>
      <c r="U17" s="474"/>
      <c r="V17" s="475"/>
      <c r="W17" s="428"/>
      <c r="X17" s="429"/>
      <c r="Y17" s="429"/>
      <c r="Z17" s="429"/>
      <c r="AA17" s="429"/>
      <c r="AB17" s="377"/>
      <c r="AC17" s="476">
        <v>49.5</v>
      </c>
      <c r="AD17" s="477"/>
      <c r="AE17" s="477"/>
      <c r="AF17" s="477"/>
      <c r="AG17" s="478"/>
      <c r="AH17" s="476">
        <v>43.5</v>
      </c>
      <c r="AI17" s="477"/>
      <c r="AJ17" s="477"/>
      <c r="AK17" s="477"/>
      <c r="AL17" s="479"/>
      <c r="AM17" s="336"/>
      <c r="AN17" s="337"/>
      <c r="AO17" s="337"/>
      <c r="AP17" s="337"/>
      <c r="AQ17" s="337"/>
      <c r="AR17" s="337"/>
      <c r="AS17" s="337"/>
      <c r="AT17" s="338"/>
      <c r="AU17" s="480"/>
      <c r="AV17" s="481"/>
      <c r="AW17" s="481"/>
      <c r="AX17" s="482"/>
      <c r="AY17" s="330" t="s">
        <v>215</v>
      </c>
      <c r="AZ17" s="331"/>
      <c r="BA17" s="331"/>
      <c r="BB17" s="331"/>
      <c r="BC17" s="331"/>
      <c r="BD17" s="331"/>
      <c r="BE17" s="331"/>
      <c r="BF17" s="331"/>
      <c r="BG17" s="331"/>
      <c r="BH17" s="331"/>
      <c r="BI17" s="331"/>
      <c r="BJ17" s="331"/>
      <c r="BK17" s="331"/>
      <c r="BL17" s="331"/>
      <c r="BM17" s="332"/>
      <c r="BN17" s="342">
        <v>5333185</v>
      </c>
      <c r="BO17" s="343"/>
      <c r="BP17" s="343"/>
      <c r="BQ17" s="343"/>
      <c r="BR17" s="343"/>
      <c r="BS17" s="343"/>
      <c r="BT17" s="343"/>
      <c r="BU17" s="344"/>
      <c r="BV17" s="342">
        <v>5333041</v>
      </c>
      <c r="BW17" s="343"/>
      <c r="BX17" s="343"/>
      <c r="BY17" s="343"/>
      <c r="BZ17" s="343"/>
      <c r="CA17" s="343"/>
      <c r="CB17" s="343"/>
      <c r="CC17" s="344"/>
      <c r="CD17" s="141"/>
      <c r="CE17" s="353"/>
      <c r="CF17" s="353"/>
      <c r="CG17" s="353"/>
      <c r="CH17" s="353"/>
      <c r="CI17" s="353"/>
      <c r="CJ17" s="353"/>
      <c r="CK17" s="353"/>
      <c r="CL17" s="353"/>
      <c r="CM17" s="353"/>
      <c r="CN17" s="353"/>
      <c r="CO17" s="353"/>
      <c r="CP17" s="353"/>
      <c r="CQ17" s="353"/>
      <c r="CR17" s="353"/>
      <c r="CS17" s="354"/>
      <c r="CT17" s="419"/>
      <c r="CU17" s="420"/>
      <c r="CV17" s="420"/>
      <c r="CW17" s="420"/>
      <c r="CX17" s="420"/>
      <c r="CY17" s="420"/>
      <c r="CZ17" s="420"/>
      <c r="DA17" s="421"/>
      <c r="DB17" s="419"/>
      <c r="DC17" s="420"/>
      <c r="DD17" s="420"/>
      <c r="DE17" s="420"/>
      <c r="DF17" s="420"/>
      <c r="DG17" s="420"/>
      <c r="DH17" s="420"/>
      <c r="DI17" s="421"/>
      <c r="DJ17" s="134"/>
      <c r="DK17" s="134"/>
      <c r="DL17" s="134"/>
      <c r="DM17" s="134"/>
      <c r="DN17" s="134"/>
      <c r="DO17" s="134"/>
    </row>
    <row r="18" spans="1:119" ht="18.75" customHeight="1" x14ac:dyDescent="0.2">
      <c r="A18" s="135"/>
      <c r="B18" s="483" t="s">
        <v>216</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0" t="s">
        <v>217</v>
      </c>
      <c r="AZ18" s="331"/>
      <c r="BA18" s="331"/>
      <c r="BB18" s="331"/>
      <c r="BC18" s="331"/>
      <c r="BD18" s="331"/>
      <c r="BE18" s="331"/>
      <c r="BF18" s="331"/>
      <c r="BG18" s="331"/>
      <c r="BH18" s="331"/>
      <c r="BI18" s="331"/>
      <c r="BJ18" s="331"/>
      <c r="BK18" s="331"/>
      <c r="BL18" s="331"/>
      <c r="BM18" s="332"/>
      <c r="BN18" s="342">
        <v>7672114</v>
      </c>
      <c r="BO18" s="343"/>
      <c r="BP18" s="343"/>
      <c r="BQ18" s="343"/>
      <c r="BR18" s="343"/>
      <c r="BS18" s="343"/>
      <c r="BT18" s="343"/>
      <c r="BU18" s="344"/>
      <c r="BV18" s="342">
        <v>7545055</v>
      </c>
      <c r="BW18" s="343"/>
      <c r="BX18" s="343"/>
      <c r="BY18" s="343"/>
      <c r="BZ18" s="343"/>
      <c r="CA18" s="343"/>
      <c r="CB18" s="343"/>
      <c r="CC18" s="344"/>
      <c r="CD18" s="141"/>
      <c r="CE18" s="353"/>
      <c r="CF18" s="353"/>
      <c r="CG18" s="353"/>
      <c r="CH18" s="353"/>
      <c r="CI18" s="353"/>
      <c r="CJ18" s="353"/>
      <c r="CK18" s="353"/>
      <c r="CL18" s="353"/>
      <c r="CM18" s="353"/>
      <c r="CN18" s="353"/>
      <c r="CO18" s="353"/>
      <c r="CP18" s="353"/>
      <c r="CQ18" s="353"/>
      <c r="CR18" s="353"/>
      <c r="CS18" s="354"/>
      <c r="CT18" s="419"/>
      <c r="CU18" s="420"/>
      <c r="CV18" s="420"/>
      <c r="CW18" s="420"/>
      <c r="CX18" s="420"/>
      <c r="CY18" s="420"/>
      <c r="CZ18" s="420"/>
      <c r="DA18" s="421"/>
      <c r="DB18" s="419"/>
      <c r="DC18" s="420"/>
      <c r="DD18" s="420"/>
      <c r="DE18" s="420"/>
      <c r="DF18" s="420"/>
      <c r="DG18" s="420"/>
      <c r="DH18" s="420"/>
      <c r="DI18" s="421"/>
      <c r="DJ18" s="134"/>
      <c r="DK18" s="134"/>
      <c r="DL18" s="134"/>
      <c r="DM18" s="134"/>
      <c r="DN18" s="134"/>
      <c r="DO18" s="134"/>
    </row>
    <row r="19" spans="1:119" ht="18.75" customHeight="1" thickBot="1" x14ac:dyDescent="0.25">
      <c r="A19" s="135"/>
      <c r="B19" s="495" t="s">
        <v>218</v>
      </c>
      <c r="C19" s="487"/>
      <c r="D19" s="488"/>
      <c r="E19" s="422" t="s">
        <v>90</v>
      </c>
      <c r="F19" s="427"/>
      <c r="G19" s="427"/>
      <c r="H19" s="427"/>
      <c r="I19" s="427"/>
      <c r="J19" s="427"/>
      <c r="K19" s="371"/>
      <c r="L19" s="422" t="s">
        <v>219</v>
      </c>
      <c r="M19" s="427"/>
      <c r="N19" s="427"/>
      <c r="O19" s="427"/>
      <c r="P19" s="371"/>
      <c r="Q19" s="379" t="s">
        <v>220</v>
      </c>
      <c r="R19" s="380"/>
      <c r="S19" s="380"/>
      <c r="T19" s="380"/>
      <c r="U19" s="380"/>
      <c r="V19" s="498"/>
      <c r="W19" s="486" t="s">
        <v>221</v>
      </c>
      <c r="X19" s="487"/>
      <c r="Y19" s="488"/>
      <c r="Z19" s="422" t="s">
        <v>90</v>
      </c>
      <c r="AA19" s="427"/>
      <c r="AB19" s="427"/>
      <c r="AC19" s="427"/>
      <c r="AD19" s="427"/>
      <c r="AE19" s="427"/>
      <c r="AF19" s="427"/>
      <c r="AG19" s="371"/>
      <c r="AH19" s="503" t="s">
        <v>222</v>
      </c>
      <c r="AI19" s="427"/>
      <c r="AJ19" s="427"/>
      <c r="AK19" s="427"/>
      <c r="AL19" s="371"/>
      <c r="AM19" s="503" t="s">
        <v>223</v>
      </c>
      <c r="AN19" s="504"/>
      <c r="AO19" s="504"/>
      <c r="AP19" s="504"/>
      <c r="AQ19" s="504"/>
      <c r="AR19" s="505"/>
      <c r="AS19" s="379" t="s">
        <v>220</v>
      </c>
      <c r="AT19" s="380"/>
      <c r="AU19" s="380"/>
      <c r="AV19" s="380"/>
      <c r="AW19" s="380"/>
      <c r="AX19" s="381"/>
      <c r="AY19" s="364"/>
      <c r="AZ19" s="365"/>
      <c r="BA19" s="365"/>
      <c r="BB19" s="365"/>
      <c r="BC19" s="365"/>
      <c r="BD19" s="365"/>
      <c r="BE19" s="365"/>
      <c r="BF19" s="365"/>
      <c r="BG19" s="365"/>
      <c r="BH19" s="365"/>
      <c r="BI19" s="365"/>
      <c r="BJ19" s="365"/>
      <c r="BK19" s="365"/>
      <c r="BL19" s="365"/>
      <c r="BM19" s="366"/>
      <c r="BN19" s="500"/>
      <c r="BO19" s="501"/>
      <c r="BP19" s="501"/>
      <c r="BQ19" s="501"/>
      <c r="BR19" s="501"/>
      <c r="BS19" s="501"/>
      <c r="BT19" s="501"/>
      <c r="BU19" s="502"/>
      <c r="BV19" s="500"/>
      <c r="BW19" s="501"/>
      <c r="BX19" s="501"/>
      <c r="BY19" s="501"/>
      <c r="BZ19" s="501"/>
      <c r="CA19" s="501"/>
      <c r="CB19" s="501"/>
      <c r="CC19" s="502"/>
      <c r="CD19" s="141"/>
      <c r="CE19" s="353"/>
      <c r="CF19" s="353"/>
      <c r="CG19" s="353"/>
      <c r="CH19" s="353"/>
      <c r="CI19" s="353"/>
      <c r="CJ19" s="353"/>
      <c r="CK19" s="353"/>
      <c r="CL19" s="353"/>
      <c r="CM19" s="353"/>
      <c r="CN19" s="353"/>
      <c r="CO19" s="353"/>
      <c r="CP19" s="353"/>
      <c r="CQ19" s="353"/>
      <c r="CR19" s="353"/>
      <c r="CS19" s="354"/>
      <c r="CT19" s="419"/>
      <c r="CU19" s="420"/>
      <c r="CV19" s="420"/>
      <c r="CW19" s="420"/>
      <c r="CX19" s="420"/>
      <c r="CY19" s="420"/>
      <c r="CZ19" s="420"/>
      <c r="DA19" s="421"/>
      <c r="DB19" s="419"/>
      <c r="DC19" s="420"/>
      <c r="DD19" s="420"/>
      <c r="DE19" s="420"/>
      <c r="DF19" s="420"/>
      <c r="DG19" s="420"/>
      <c r="DH19" s="420"/>
      <c r="DI19" s="421"/>
      <c r="DJ19" s="134"/>
      <c r="DK19" s="134"/>
      <c r="DL19" s="134"/>
      <c r="DM19" s="134"/>
      <c r="DN19" s="134"/>
      <c r="DO19" s="134"/>
    </row>
    <row r="20" spans="1:119" ht="18.75" customHeight="1" x14ac:dyDescent="0.2">
      <c r="A20" s="135"/>
      <c r="B20" s="496"/>
      <c r="C20" s="490"/>
      <c r="D20" s="491"/>
      <c r="E20" s="399"/>
      <c r="F20" s="406"/>
      <c r="G20" s="406"/>
      <c r="H20" s="406"/>
      <c r="I20" s="406"/>
      <c r="J20" s="406"/>
      <c r="K20" s="393"/>
      <c r="L20" s="399"/>
      <c r="M20" s="406"/>
      <c r="N20" s="406"/>
      <c r="O20" s="406"/>
      <c r="P20" s="393"/>
      <c r="Q20" s="382"/>
      <c r="R20" s="383"/>
      <c r="S20" s="383"/>
      <c r="T20" s="383"/>
      <c r="U20" s="383"/>
      <c r="V20" s="499"/>
      <c r="W20" s="489"/>
      <c r="X20" s="490"/>
      <c r="Y20" s="491"/>
      <c r="Z20" s="399"/>
      <c r="AA20" s="406"/>
      <c r="AB20" s="406"/>
      <c r="AC20" s="406"/>
      <c r="AD20" s="406"/>
      <c r="AE20" s="406"/>
      <c r="AF20" s="406"/>
      <c r="AG20" s="393"/>
      <c r="AH20" s="399"/>
      <c r="AI20" s="406"/>
      <c r="AJ20" s="406"/>
      <c r="AK20" s="406"/>
      <c r="AL20" s="393"/>
      <c r="AM20" s="506"/>
      <c r="AN20" s="507"/>
      <c r="AO20" s="507"/>
      <c r="AP20" s="507"/>
      <c r="AQ20" s="507"/>
      <c r="AR20" s="508"/>
      <c r="AS20" s="382"/>
      <c r="AT20" s="383"/>
      <c r="AU20" s="383"/>
      <c r="AV20" s="383"/>
      <c r="AW20" s="383"/>
      <c r="AX20" s="384"/>
      <c r="AY20" s="361" t="s">
        <v>134</v>
      </c>
      <c r="AZ20" s="362"/>
      <c r="BA20" s="362"/>
      <c r="BB20" s="362"/>
      <c r="BC20" s="362"/>
      <c r="BD20" s="362"/>
      <c r="BE20" s="362"/>
      <c r="BF20" s="362"/>
      <c r="BG20" s="362"/>
      <c r="BH20" s="362"/>
      <c r="BI20" s="362"/>
      <c r="BJ20" s="362"/>
      <c r="BK20" s="362"/>
      <c r="BL20" s="362"/>
      <c r="BM20" s="363"/>
      <c r="BN20" s="342">
        <v>12680669</v>
      </c>
      <c r="BO20" s="343"/>
      <c r="BP20" s="343"/>
      <c r="BQ20" s="343"/>
      <c r="BR20" s="343"/>
      <c r="BS20" s="343"/>
      <c r="BT20" s="343"/>
      <c r="BU20" s="344"/>
      <c r="BV20" s="342">
        <v>13207542</v>
      </c>
      <c r="BW20" s="343"/>
      <c r="BX20" s="343"/>
      <c r="BY20" s="343"/>
      <c r="BZ20" s="343"/>
      <c r="CA20" s="343"/>
      <c r="CB20" s="343"/>
      <c r="CC20" s="344"/>
      <c r="CD20" s="141"/>
      <c r="CE20" s="353"/>
      <c r="CF20" s="353"/>
      <c r="CG20" s="353"/>
      <c r="CH20" s="353"/>
      <c r="CI20" s="353"/>
      <c r="CJ20" s="353"/>
      <c r="CK20" s="353"/>
      <c r="CL20" s="353"/>
      <c r="CM20" s="353"/>
      <c r="CN20" s="353"/>
      <c r="CO20" s="353"/>
      <c r="CP20" s="353"/>
      <c r="CQ20" s="353"/>
      <c r="CR20" s="353"/>
      <c r="CS20" s="354"/>
      <c r="CT20" s="419"/>
      <c r="CU20" s="420"/>
      <c r="CV20" s="420"/>
      <c r="CW20" s="420"/>
      <c r="CX20" s="420"/>
      <c r="CY20" s="420"/>
      <c r="CZ20" s="420"/>
      <c r="DA20" s="421"/>
      <c r="DB20" s="419"/>
      <c r="DC20" s="420"/>
      <c r="DD20" s="420"/>
      <c r="DE20" s="420"/>
      <c r="DF20" s="420"/>
      <c r="DG20" s="420"/>
      <c r="DH20" s="420"/>
      <c r="DI20" s="421"/>
      <c r="DJ20" s="134"/>
      <c r="DK20" s="134"/>
      <c r="DL20" s="134"/>
      <c r="DM20" s="134"/>
      <c r="DN20" s="134"/>
      <c r="DO20" s="134"/>
    </row>
    <row r="21" spans="1:119" ht="18.75" customHeight="1" thickBot="1" x14ac:dyDescent="0.25">
      <c r="A21" s="135"/>
      <c r="B21" s="496"/>
      <c r="C21" s="490"/>
      <c r="D21" s="491"/>
      <c r="E21" s="451" t="s">
        <v>224</v>
      </c>
      <c r="F21" s="334"/>
      <c r="G21" s="334"/>
      <c r="H21" s="334"/>
      <c r="I21" s="334"/>
      <c r="J21" s="334"/>
      <c r="K21" s="335"/>
      <c r="L21" s="367">
        <v>1</v>
      </c>
      <c r="M21" s="368"/>
      <c r="N21" s="368"/>
      <c r="O21" s="368"/>
      <c r="P21" s="369"/>
      <c r="Q21" s="367">
        <v>7150</v>
      </c>
      <c r="R21" s="368"/>
      <c r="S21" s="368"/>
      <c r="T21" s="368"/>
      <c r="U21" s="368"/>
      <c r="V21" s="369"/>
      <c r="W21" s="489"/>
      <c r="X21" s="490"/>
      <c r="Y21" s="491"/>
      <c r="Z21" s="451" t="s">
        <v>225</v>
      </c>
      <c r="AA21" s="334"/>
      <c r="AB21" s="334"/>
      <c r="AC21" s="334"/>
      <c r="AD21" s="334"/>
      <c r="AE21" s="334"/>
      <c r="AF21" s="334"/>
      <c r="AG21" s="335"/>
      <c r="AH21" s="367">
        <v>164</v>
      </c>
      <c r="AI21" s="368"/>
      <c r="AJ21" s="368"/>
      <c r="AK21" s="368"/>
      <c r="AL21" s="369"/>
      <c r="AM21" s="367">
        <v>517748</v>
      </c>
      <c r="AN21" s="368"/>
      <c r="AO21" s="368"/>
      <c r="AP21" s="368"/>
      <c r="AQ21" s="368"/>
      <c r="AR21" s="369"/>
      <c r="AS21" s="367">
        <v>3157</v>
      </c>
      <c r="AT21" s="368"/>
      <c r="AU21" s="368"/>
      <c r="AV21" s="368"/>
      <c r="AW21" s="368"/>
      <c r="AX21" s="445"/>
      <c r="AY21" s="364" t="s">
        <v>226</v>
      </c>
      <c r="AZ21" s="365"/>
      <c r="BA21" s="365"/>
      <c r="BB21" s="365"/>
      <c r="BC21" s="365"/>
      <c r="BD21" s="365"/>
      <c r="BE21" s="365"/>
      <c r="BF21" s="365"/>
      <c r="BG21" s="365"/>
      <c r="BH21" s="365"/>
      <c r="BI21" s="365"/>
      <c r="BJ21" s="365"/>
      <c r="BK21" s="365"/>
      <c r="BL21" s="365"/>
      <c r="BM21" s="366"/>
      <c r="BN21" s="342">
        <v>9266772</v>
      </c>
      <c r="BO21" s="343"/>
      <c r="BP21" s="343"/>
      <c r="BQ21" s="343"/>
      <c r="BR21" s="343"/>
      <c r="BS21" s="343"/>
      <c r="BT21" s="343"/>
      <c r="BU21" s="344"/>
      <c r="BV21" s="342">
        <v>10065880</v>
      </c>
      <c r="BW21" s="343"/>
      <c r="BX21" s="343"/>
      <c r="BY21" s="343"/>
      <c r="BZ21" s="343"/>
      <c r="CA21" s="343"/>
      <c r="CB21" s="343"/>
      <c r="CC21" s="344"/>
      <c r="CD21" s="141"/>
      <c r="CE21" s="353"/>
      <c r="CF21" s="353"/>
      <c r="CG21" s="353"/>
      <c r="CH21" s="353"/>
      <c r="CI21" s="353"/>
      <c r="CJ21" s="353"/>
      <c r="CK21" s="353"/>
      <c r="CL21" s="353"/>
      <c r="CM21" s="353"/>
      <c r="CN21" s="353"/>
      <c r="CO21" s="353"/>
      <c r="CP21" s="353"/>
      <c r="CQ21" s="353"/>
      <c r="CR21" s="353"/>
      <c r="CS21" s="354"/>
      <c r="CT21" s="419"/>
      <c r="CU21" s="420"/>
      <c r="CV21" s="420"/>
      <c r="CW21" s="420"/>
      <c r="CX21" s="420"/>
      <c r="CY21" s="420"/>
      <c r="CZ21" s="420"/>
      <c r="DA21" s="421"/>
      <c r="DB21" s="419"/>
      <c r="DC21" s="420"/>
      <c r="DD21" s="420"/>
      <c r="DE21" s="420"/>
      <c r="DF21" s="420"/>
      <c r="DG21" s="420"/>
      <c r="DH21" s="420"/>
      <c r="DI21" s="421"/>
      <c r="DJ21" s="134"/>
      <c r="DK21" s="134"/>
      <c r="DL21" s="134"/>
      <c r="DM21" s="134"/>
      <c r="DN21" s="134"/>
      <c r="DO21" s="134"/>
    </row>
    <row r="22" spans="1:119" ht="18.75" customHeight="1" x14ac:dyDescent="0.2">
      <c r="A22" s="135"/>
      <c r="B22" s="496"/>
      <c r="C22" s="490"/>
      <c r="D22" s="491"/>
      <c r="E22" s="451" t="s">
        <v>227</v>
      </c>
      <c r="F22" s="334"/>
      <c r="G22" s="334"/>
      <c r="H22" s="334"/>
      <c r="I22" s="334"/>
      <c r="J22" s="334"/>
      <c r="K22" s="335"/>
      <c r="L22" s="367">
        <v>2</v>
      </c>
      <c r="M22" s="368"/>
      <c r="N22" s="368"/>
      <c r="O22" s="368"/>
      <c r="P22" s="369"/>
      <c r="Q22" s="367">
        <v>5850</v>
      </c>
      <c r="R22" s="368"/>
      <c r="S22" s="368"/>
      <c r="T22" s="368"/>
      <c r="U22" s="368"/>
      <c r="V22" s="369"/>
      <c r="W22" s="489"/>
      <c r="X22" s="490"/>
      <c r="Y22" s="491"/>
      <c r="Z22" s="451" t="s">
        <v>228</v>
      </c>
      <c r="AA22" s="334"/>
      <c r="AB22" s="334"/>
      <c r="AC22" s="334"/>
      <c r="AD22" s="334"/>
      <c r="AE22" s="334"/>
      <c r="AF22" s="334"/>
      <c r="AG22" s="335"/>
      <c r="AH22" s="367" t="s">
        <v>229</v>
      </c>
      <c r="AI22" s="368"/>
      <c r="AJ22" s="368"/>
      <c r="AK22" s="368"/>
      <c r="AL22" s="369"/>
      <c r="AM22" s="367" t="s">
        <v>229</v>
      </c>
      <c r="AN22" s="368"/>
      <c r="AO22" s="368"/>
      <c r="AP22" s="368"/>
      <c r="AQ22" s="368"/>
      <c r="AR22" s="369"/>
      <c r="AS22" s="367" t="s">
        <v>229</v>
      </c>
      <c r="AT22" s="368"/>
      <c r="AU22" s="368"/>
      <c r="AV22" s="368"/>
      <c r="AW22" s="368"/>
      <c r="AX22" s="445"/>
      <c r="AY22" s="361" t="s">
        <v>230</v>
      </c>
      <c r="AZ22" s="362"/>
      <c r="BA22" s="362"/>
      <c r="BB22" s="362"/>
      <c r="BC22" s="362"/>
      <c r="BD22" s="362"/>
      <c r="BE22" s="362"/>
      <c r="BF22" s="362"/>
      <c r="BG22" s="362"/>
      <c r="BH22" s="362"/>
      <c r="BI22" s="362"/>
      <c r="BJ22" s="362"/>
      <c r="BK22" s="362"/>
      <c r="BL22" s="362"/>
      <c r="BM22" s="363"/>
      <c r="BN22" s="345">
        <v>529116</v>
      </c>
      <c r="BO22" s="346"/>
      <c r="BP22" s="346"/>
      <c r="BQ22" s="346"/>
      <c r="BR22" s="346"/>
      <c r="BS22" s="346"/>
      <c r="BT22" s="346"/>
      <c r="BU22" s="347"/>
      <c r="BV22" s="345">
        <v>495372</v>
      </c>
      <c r="BW22" s="346"/>
      <c r="BX22" s="346"/>
      <c r="BY22" s="346"/>
      <c r="BZ22" s="346"/>
      <c r="CA22" s="346"/>
      <c r="CB22" s="346"/>
      <c r="CC22" s="347"/>
      <c r="CD22" s="141"/>
      <c r="CE22" s="353"/>
      <c r="CF22" s="353"/>
      <c r="CG22" s="353"/>
      <c r="CH22" s="353"/>
      <c r="CI22" s="353"/>
      <c r="CJ22" s="353"/>
      <c r="CK22" s="353"/>
      <c r="CL22" s="353"/>
      <c r="CM22" s="353"/>
      <c r="CN22" s="353"/>
      <c r="CO22" s="353"/>
      <c r="CP22" s="353"/>
      <c r="CQ22" s="353"/>
      <c r="CR22" s="353"/>
      <c r="CS22" s="354"/>
      <c r="CT22" s="419"/>
      <c r="CU22" s="420"/>
      <c r="CV22" s="420"/>
      <c r="CW22" s="420"/>
      <c r="CX22" s="420"/>
      <c r="CY22" s="420"/>
      <c r="CZ22" s="420"/>
      <c r="DA22" s="421"/>
      <c r="DB22" s="419"/>
      <c r="DC22" s="420"/>
      <c r="DD22" s="420"/>
      <c r="DE22" s="420"/>
      <c r="DF22" s="420"/>
      <c r="DG22" s="420"/>
      <c r="DH22" s="420"/>
      <c r="DI22" s="421"/>
      <c r="DJ22" s="134"/>
      <c r="DK22" s="134"/>
      <c r="DL22" s="134"/>
      <c r="DM22" s="134"/>
      <c r="DN22" s="134"/>
      <c r="DO22" s="134"/>
    </row>
    <row r="23" spans="1:119" ht="18.75" customHeight="1" x14ac:dyDescent="0.2">
      <c r="A23" s="135"/>
      <c r="B23" s="496"/>
      <c r="C23" s="490"/>
      <c r="D23" s="491"/>
      <c r="E23" s="451" t="s">
        <v>231</v>
      </c>
      <c r="F23" s="334"/>
      <c r="G23" s="334"/>
      <c r="H23" s="334"/>
      <c r="I23" s="334"/>
      <c r="J23" s="334"/>
      <c r="K23" s="335"/>
      <c r="L23" s="367">
        <v>1</v>
      </c>
      <c r="M23" s="368"/>
      <c r="N23" s="368"/>
      <c r="O23" s="368"/>
      <c r="P23" s="369"/>
      <c r="Q23" s="367">
        <v>5350</v>
      </c>
      <c r="R23" s="368"/>
      <c r="S23" s="368"/>
      <c r="T23" s="368"/>
      <c r="U23" s="368"/>
      <c r="V23" s="369"/>
      <c r="W23" s="489"/>
      <c r="X23" s="490"/>
      <c r="Y23" s="491"/>
      <c r="Z23" s="451" t="s">
        <v>232</v>
      </c>
      <c r="AA23" s="509"/>
      <c r="AB23" s="509"/>
      <c r="AC23" s="509"/>
      <c r="AD23" s="509"/>
      <c r="AE23" s="509"/>
      <c r="AF23" s="509"/>
      <c r="AG23" s="510"/>
      <c r="AH23" s="367">
        <v>22</v>
      </c>
      <c r="AI23" s="368"/>
      <c r="AJ23" s="368"/>
      <c r="AK23" s="368"/>
      <c r="AL23" s="369"/>
      <c r="AM23" s="367">
        <v>53856</v>
      </c>
      <c r="AN23" s="368"/>
      <c r="AO23" s="368"/>
      <c r="AP23" s="368"/>
      <c r="AQ23" s="368"/>
      <c r="AR23" s="369"/>
      <c r="AS23" s="367">
        <v>2448</v>
      </c>
      <c r="AT23" s="368"/>
      <c r="AU23" s="368"/>
      <c r="AV23" s="368"/>
      <c r="AW23" s="368"/>
      <c r="AX23" s="445"/>
      <c r="AY23" s="355" t="s">
        <v>135</v>
      </c>
      <c r="AZ23" s="356"/>
      <c r="BA23" s="356"/>
      <c r="BB23" s="356"/>
      <c r="BC23" s="356"/>
      <c r="BD23" s="356"/>
      <c r="BE23" s="356"/>
      <c r="BF23" s="356"/>
      <c r="BG23" s="356"/>
      <c r="BH23" s="356"/>
      <c r="BI23" s="356"/>
      <c r="BJ23" s="356"/>
      <c r="BK23" s="356"/>
      <c r="BL23" s="356"/>
      <c r="BM23" s="357"/>
      <c r="BN23" s="342" t="s">
        <v>198</v>
      </c>
      <c r="BO23" s="343"/>
      <c r="BP23" s="343"/>
      <c r="BQ23" s="343"/>
      <c r="BR23" s="343"/>
      <c r="BS23" s="343"/>
      <c r="BT23" s="343"/>
      <c r="BU23" s="344"/>
      <c r="BV23" s="342" t="s">
        <v>198</v>
      </c>
      <c r="BW23" s="343"/>
      <c r="BX23" s="343"/>
      <c r="BY23" s="343"/>
      <c r="BZ23" s="343"/>
      <c r="CA23" s="343"/>
      <c r="CB23" s="343"/>
      <c r="CC23" s="344"/>
      <c r="CD23" s="141"/>
      <c r="CE23" s="353"/>
      <c r="CF23" s="353"/>
      <c r="CG23" s="353"/>
      <c r="CH23" s="353"/>
      <c r="CI23" s="353"/>
      <c r="CJ23" s="353"/>
      <c r="CK23" s="353"/>
      <c r="CL23" s="353"/>
      <c r="CM23" s="353"/>
      <c r="CN23" s="353"/>
      <c r="CO23" s="353"/>
      <c r="CP23" s="353"/>
      <c r="CQ23" s="353"/>
      <c r="CR23" s="353"/>
      <c r="CS23" s="354"/>
      <c r="CT23" s="419"/>
      <c r="CU23" s="420"/>
      <c r="CV23" s="420"/>
      <c r="CW23" s="420"/>
      <c r="CX23" s="420"/>
      <c r="CY23" s="420"/>
      <c r="CZ23" s="420"/>
      <c r="DA23" s="421"/>
      <c r="DB23" s="419"/>
      <c r="DC23" s="420"/>
      <c r="DD23" s="420"/>
      <c r="DE23" s="420"/>
      <c r="DF23" s="420"/>
      <c r="DG23" s="420"/>
      <c r="DH23" s="420"/>
      <c r="DI23" s="421"/>
      <c r="DJ23" s="134"/>
      <c r="DK23" s="134"/>
      <c r="DL23" s="134"/>
      <c r="DM23" s="134"/>
      <c r="DN23" s="134"/>
      <c r="DO23" s="134"/>
    </row>
    <row r="24" spans="1:119" ht="18.75" customHeight="1" thickBot="1" x14ac:dyDescent="0.25">
      <c r="A24" s="135"/>
      <c r="B24" s="496"/>
      <c r="C24" s="490"/>
      <c r="D24" s="491"/>
      <c r="E24" s="451" t="s">
        <v>233</v>
      </c>
      <c r="F24" s="334"/>
      <c r="G24" s="334"/>
      <c r="H24" s="334"/>
      <c r="I24" s="334"/>
      <c r="J24" s="334"/>
      <c r="K24" s="335"/>
      <c r="L24" s="367">
        <v>1</v>
      </c>
      <c r="M24" s="368"/>
      <c r="N24" s="368"/>
      <c r="O24" s="368"/>
      <c r="P24" s="369"/>
      <c r="Q24" s="367">
        <v>2790</v>
      </c>
      <c r="R24" s="368"/>
      <c r="S24" s="368"/>
      <c r="T24" s="368"/>
      <c r="U24" s="368"/>
      <c r="V24" s="369"/>
      <c r="W24" s="489"/>
      <c r="X24" s="490"/>
      <c r="Y24" s="491"/>
      <c r="Z24" s="451" t="s">
        <v>234</v>
      </c>
      <c r="AA24" s="334"/>
      <c r="AB24" s="334"/>
      <c r="AC24" s="334"/>
      <c r="AD24" s="334"/>
      <c r="AE24" s="334"/>
      <c r="AF24" s="334"/>
      <c r="AG24" s="335"/>
      <c r="AH24" s="367">
        <v>15</v>
      </c>
      <c r="AI24" s="368"/>
      <c r="AJ24" s="368"/>
      <c r="AK24" s="368"/>
      <c r="AL24" s="369"/>
      <c r="AM24" s="367">
        <v>44357</v>
      </c>
      <c r="AN24" s="368"/>
      <c r="AO24" s="368"/>
      <c r="AP24" s="368"/>
      <c r="AQ24" s="368"/>
      <c r="AR24" s="369"/>
      <c r="AS24" s="367">
        <v>2957</v>
      </c>
      <c r="AT24" s="368"/>
      <c r="AU24" s="368"/>
      <c r="AV24" s="368"/>
      <c r="AW24" s="368"/>
      <c r="AX24" s="445"/>
      <c r="AY24" s="350" t="s">
        <v>235</v>
      </c>
      <c r="AZ24" s="351"/>
      <c r="BA24" s="351"/>
      <c r="BB24" s="351"/>
      <c r="BC24" s="351"/>
      <c r="BD24" s="351"/>
      <c r="BE24" s="351"/>
      <c r="BF24" s="351"/>
      <c r="BG24" s="351"/>
      <c r="BH24" s="351"/>
      <c r="BI24" s="351"/>
      <c r="BJ24" s="351"/>
      <c r="BK24" s="351"/>
      <c r="BL24" s="351"/>
      <c r="BM24" s="352"/>
      <c r="BN24" s="500">
        <v>222617</v>
      </c>
      <c r="BO24" s="501"/>
      <c r="BP24" s="501"/>
      <c r="BQ24" s="501"/>
      <c r="BR24" s="501"/>
      <c r="BS24" s="501"/>
      <c r="BT24" s="501"/>
      <c r="BU24" s="502"/>
      <c r="BV24" s="500">
        <v>222617</v>
      </c>
      <c r="BW24" s="501"/>
      <c r="BX24" s="501"/>
      <c r="BY24" s="501"/>
      <c r="BZ24" s="501"/>
      <c r="CA24" s="501"/>
      <c r="CB24" s="501"/>
      <c r="CC24" s="502"/>
      <c r="CD24" s="141"/>
      <c r="CE24" s="353"/>
      <c r="CF24" s="353"/>
      <c r="CG24" s="353"/>
      <c r="CH24" s="353"/>
      <c r="CI24" s="353"/>
      <c r="CJ24" s="353"/>
      <c r="CK24" s="353"/>
      <c r="CL24" s="353"/>
      <c r="CM24" s="353"/>
      <c r="CN24" s="353"/>
      <c r="CO24" s="353"/>
      <c r="CP24" s="353"/>
      <c r="CQ24" s="353"/>
      <c r="CR24" s="353"/>
      <c r="CS24" s="354"/>
      <c r="CT24" s="419"/>
      <c r="CU24" s="420"/>
      <c r="CV24" s="420"/>
      <c r="CW24" s="420"/>
      <c r="CX24" s="420"/>
      <c r="CY24" s="420"/>
      <c r="CZ24" s="420"/>
      <c r="DA24" s="421"/>
      <c r="DB24" s="419"/>
      <c r="DC24" s="420"/>
      <c r="DD24" s="420"/>
      <c r="DE24" s="420"/>
      <c r="DF24" s="420"/>
      <c r="DG24" s="420"/>
      <c r="DH24" s="420"/>
      <c r="DI24" s="421"/>
      <c r="DJ24" s="134"/>
      <c r="DK24" s="134"/>
      <c r="DL24" s="134"/>
      <c r="DM24" s="134"/>
      <c r="DN24" s="134"/>
      <c r="DO24" s="134"/>
    </row>
    <row r="25" spans="1:119" s="134" customFormat="1" ht="18.75" customHeight="1" x14ac:dyDescent="0.2">
      <c r="A25" s="135"/>
      <c r="B25" s="496"/>
      <c r="C25" s="490"/>
      <c r="D25" s="491"/>
      <c r="E25" s="451" t="s">
        <v>236</v>
      </c>
      <c r="F25" s="334"/>
      <c r="G25" s="334"/>
      <c r="H25" s="334"/>
      <c r="I25" s="334"/>
      <c r="J25" s="334"/>
      <c r="K25" s="335"/>
      <c r="L25" s="367">
        <v>1</v>
      </c>
      <c r="M25" s="368"/>
      <c r="N25" s="368"/>
      <c r="O25" s="368"/>
      <c r="P25" s="369"/>
      <c r="Q25" s="367">
        <v>2260</v>
      </c>
      <c r="R25" s="368"/>
      <c r="S25" s="368"/>
      <c r="T25" s="368"/>
      <c r="U25" s="368"/>
      <c r="V25" s="369"/>
      <c r="W25" s="489"/>
      <c r="X25" s="490"/>
      <c r="Y25" s="491"/>
      <c r="Z25" s="451" t="s">
        <v>237</v>
      </c>
      <c r="AA25" s="334"/>
      <c r="AB25" s="334"/>
      <c r="AC25" s="334"/>
      <c r="AD25" s="334"/>
      <c r="AE25" s="334"/>
      <c r="AF25" s="334"/>
      <c r="AG25" s="335"/>
      <c r="AH25" s="367">
        <v>1</v>
      </c>
      <c r="AI25" s="368"/>
      <c r="AJ25" s="368"/>
      <c r="AK25" s="368"/>
      <c r="AL25" s="369"/>
      <c r="AM25" s="367">
        <v>1512</v>
      </c>
      <c r="AN25" s="368"/>
      <c r="AO25" s="368"/>
      <c r="AP25" s="368"/>
      <c r="AQ25" s="368"/>
      <c r="AR25" s="369"/>
      <c r="AS25" s="367">
        <v>1512</v>
      </c>
      <c r="AT25" s="368"/>
      <c r="AU25" s="368"/>
      <c r="AV25" s="368"/>
      <c r="AW25" s="368"/>
      <c r="AX25" s="445"/>
      <c r="AY25" s="511" t="s">
        <v>238</v>
      </c>
      <c r="AZ25" s="512"/>
      <c r="BA25" s="512"/>
      <c r="BB25" s="513"/>
      <c r="BC25" s="361" t="s">
        <v>239</v>
      </c>
      <c r="BD25" s="362"/>
      <c r="BE25" s="362"/>
      <c r="BF25" s="362"/>
      <c r="BG25" s="362"/>
      <c r="BH25" s="362"/>
      <c r="BI25" s="362"/>
      <c r="BJ25" s="362"/>
      <c r="BK25" s="362"/>
      <c r="BL25" s="362"/>
      <c r="BM25" s="363"/>
      <c r="BN25" s="345">
        <v>1621547</v>
      </c>
      <c r="BO25" s="346"/>
      <c r="BP25" s="346"/>
      <c r="BQ25" s="346"/>
      <c r="BR25" s="346"/>
      <c r="BS25" s="346"/>
      <c r="BT25" s="346"/>
      <c r="BU25" s="347"/>
      <c r="BV25" s="345">
        <v>1420679</v>
      </c>
      <c r="BW25" s="346"/>
      <c r="BX25" s="346"/>
      <c r="BY25" s="346"/>
      <c r="BZ25" s="346"/>
      <c r="CA25" s="346"/>
      <c r="CB25" s="346"/>
      <c r="CC25" s="347"/>
      <c r="CD25" s="141"/>
      <c r="CE25" s="353"/>
      <c r="CF25" s="353"/>
      <c r="CG25" s="353"/>
      <c r="CH25" s="353"/>
      <c r="CI25" s="353"/>
      <c r="CJ25" s="353"/>
      <c r="CK25" s="353"/>
      <c r="CL25" s="353"/>
      <c r="CM25" s="353"/>
      <c r="CN25" s="353"/>
      <c r="CO25" s="353"/>
      <c r="CP25" s="353"/>
      <c r="CQ25" s="353"/>
      <c r="CR25" s="353"/>
      <c r="CS25" s="354"/>
      <c r="CT25" s="419"/>
      <c r="CU25" s="420"/>
      <c r="CV25" s="420"/>
      <c r="CW25" s="420"/>
      <c r="CX25" s="420"/>
      <c r="CY25" s="420"/>
      <c r="CZ25" s="420"/>
      <c r="DA25" s="421"/>
      <c r="DB25" s="419"/>
      <c r="DC25" s="420"/>
      <c r="DD25" s="420"/>
      <c r="DE25" s="420"/>
      <c r="DF25" s="420"/>
      <c r="DG25" s="420"/>
      <c r="DH25" s="420"/>
      <c r="DI25" s="421"/>
    </row>
    <row r="26" spans="1:119" s="134" customFormat="1" ht="18.75" customHeight="1" x14ac:dyDescent="0.2">
      <c r="A26" s="135"/>
      <c r="B26" s="496"/>
      <c r="C26" s="490"/>
      <c r="D26" s="491"/>
      <c r="E26" s="451" t="s">
        <v>240</v>
      </c>
      <c r="F26" s="334"/>
      <c r="G26" s="334"/>
      <c r="H26" s="334"/>
      <c r="I26" s="334"/>
      <c r="J26" s="334"/>
      <c r="K26" s="335"/>
      <c r="L26" s="367">
        <v>14</v>
      </c>
      <c r="M26" s="368"/>
      <c r="N26" s="368"/>
      <c r="O26" s="368"/>
      <c r="P26" s="369"/>
      <c r="Q26" s="367">
        <v>2050</v>
      </c>
      <c r="R26" s="368"/>
      <c r="S26" s="368"/>
      <c r="T26" s="368"/>
      <c r="U26" s="368"/>
      <c r="V26" s="369"/>
      <c r="W26" s="489"/>
      <c r="X26" s="490"/>
      <c r="Y26" s="491"/>
      <c r="Z26" s="451" t="s">
        <v>241</v>
      </c>
      <c r="AA26" s="334"/>
      <c r="AB26" s="334"/>
      <c r="AC26" s="334"/>
      <c r="AD26" s="334"/>
      <c r="AE26" s="334"/>
      <c r="AF26" s="334"/>
      <c r="AG26" s="335"/>
      <c r="AH26" s="367">
        <v>180</v>
      </c>
      <c r="AI26" s="368"/>
      <c r="AJ26" s="368"/>
      <c r="AK26" s="368"/>
      <c r="AL26" s="369"/>
      <c r="AM26" s="367">
        <v>563617</v>
      </c>
      <c r="AN26" s="368"/>
      <c r="AO26" s="368"/>
      <c r="AP26" s="368"/>
      <c r="AQ26" s="368"/>
      <c r="AR26" s="369"/>
      <c r="AS26" s="367">
        <v>3131</v>
      </c>
      <c r="AT26" s="368"/>
      <c r="AU26" s="368"/>
      <c r="AV26" s="368"/>
      <c r="AW26" s="368"/>
      <c r="AX26" s="445"/>
      <c r="AY26" s="514"/>
      <c r="AZ26" s="515"/>
      <c r="BA26" s="515"/>
      <c r="BB26" s="516"/>
      <c r="BC26" s="330" t="s">
        <v>242</v>
      </c>
      <c r="BD26" s="331"/>
      <c r="BE26" s="331"/>
      <c r="BF26" s="331"/>
      <c r="BG26" s="331"/>
      <c r="BH26" s="331"/>
      <c r="BI26" s="331"/>
      <c r="BJ26" s="331"/>
      <c r="BK26" s="331"/>
      <c r="BL26" s="331"/>
      <c r="BM26" s="332"/>
      <c r="BN26" s="342">
        <v>33475</v>
      </c>
      <c r="BO26" s="343"/>
      <c r="BP26" s="343"/>
      <c r="BQ26" s="343"/>
      <c r="BR26" s="343"/>
      <c r="BS26" s="343"/>
      <c r="BT26" s="343"/>
      <c r="BU26" s="344"/>
      <c r="BV26" s="342">
        <v>33465</v>
      </c>
      <c r="BW26" s="343"/>
      <c r="BX26" s="343"/>
      <c r="BY26" s="343"/>
      <c r="BZ26" s="343"/>
      <c r="CA26" s="343"/>
      <c r="CB26" s="343"/>
      <c r="CC26" s="344"/>
      <c r="CD26" s="141"/>
      <c r="CE26" s="353"/>
      <c r="CF26" s="353"/>
      <c r="CG26" s="353"/>
      <c r="CH26" s="353"/>
      <c r="CI26" s="353"/>
      <c r="CJ26" s="353"/>
      <c r="CK26" s="353"/>
      <c r="CL26" s="353"/>
      <c r="CM26" s="353"/>
      <c r="CN26" s="353"/>
      <c r="CO26" s="353"/>
      <c r="CP26" s="353"/>
      <c r="CQ26" s="353"/>
      <c r="CR26" s="353"/>
      <c r="CS26" s="354"/>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35"/>
      <c r="B27" s="497"/>
      <c r="C27" s="493"/>
      <c r="D27" s="494"/>
      <c r="E27" s="447"/>
      <c r="F27" s="337"/>
      <c r="G27" s="337"/>
      <c r="H27" s="337"/>
      <c r="I27" s="337"/>
      <c r="J27" s="337"/>
      <c r="K27" s="338"/>
      <c r="L27" s="520"/>
      <c r="M27" s="521"/>
      <c r="N27" s="521"/>
      <c r="O27" s="521"/>
      <c r="P27" s="522"/>
      <c r="Q27" s="520"/>
      <c r="R27" s="521"/>
      <c r="S27" s="521"/>
      <c r="T27" s="521"/>
      <c r="U27" s="521"/>
      <c r="V27" s="522"/>
      <c r="W27" s="492"/>
      <c r="X27" s="493"/>
      <c r="Y27" s="494"/>
      <c r="Z27" s="523" t="s">
        <v>243</v>
      </c>
      <c r="AA27" s="524"/>
      <c r="AB27" s="524"/>
      <c r="AC27" s="524"/>
      <c r="AD27" s="524"/>
      <c r="AE27" s="524"/>
      <c r="AF27" s="524"/>
      <c r="AG27" s="525"/>
      <c r="AH27" s="476" t="s">
        <v>244</v>
      </c>
      <c r="AI27" s="477"/>
      <c r="AJ27" s="477"/>
      <c r="AK27" s="477"/>
      <c r="AL27" s="477"/>
      <c r="AM27" s="477"/>
      <c r="AN27" s="477"/>
      <c r="AO27" s="477"/>
      <c r="AP27" s="477"/>
      <c r="AQ27" s="477"/>
      <c r="AR27" s="477"/>
      <c r="AS27" s="477"/>
      <c r="AT27" s="477"/>
      <c r="AU27" s="477"/>
      <c r="AV27" s="477"/>
      <c r="AW27" s="477"/>
      <c r="AX27" s="479"/>
      <c r="AY27" s="517"/>
      <c r="AZ27" s="518"/>
      <c r="BA27" s="518"/>
      <c r="BB27" s="519"/>
      <c r="BC27" s="364" t="s">
        <v>245</v>
      </c>
      <c r="BD27" s="365"/>
      <c r="BE27" s="365"/>
      <c r="BF27" s="365"/>
      <c r="BG27" s="365"/>
      <c r="BH27" s="365"/>
      <c r="BI27" s="365"/>
      <c r="BJ27" s="365"/>
      <c r="BK27" s="365"/>
      <c r="BL27" s="365"/>
      <c r="BM27" s="366"/>
      <c r="BN27" s="500">
        <v>1005590</v>
      </c>
      <c r="BO27" s="501"/>
      <c r="BP27" s="501"/>
      <c r="BQ27" s="501"/>
      <c r="BR27" s="501"/>
      <c r="BS27" s="501"/>
      <c r="BT27" s="501"/>
      <c r="BU27" s="502"/>
      <c r="BV27" s="500">
        <v>691727</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5"/>
      <c r="CU27" s="456"/>
      <c r="CV27" s="456"/>
      <c r="CW27" s="456"/>
      <c r="CX27" s="456"/>
      <c r="CY27" s="456"/>
      <c r="CZ27" s="456"/>
      <c r="DA27" s="457"/>
      <c r="DB27" s="455"/>
      <c r="DC27" s="456"/>
      <c r="DD27" s="456"/>
      <c r="DE27" s="456"/>
      <c r="DF27" s="456"/>
      <c r="DG27" s="456"/>
      <c r="DH27" s="456"/>
      <c r="DI27" s="457"/>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246</v>
      </c>
      <c r="D29" s="151"/>
      <c r="E29" s="151"/>
      <c r="F29" s="148"/>
      <c r="G29" s="148"/>
      <c r="H29" s="148"/>
      <c r="I29" s="148"/>
      <c r="J29" s="148"/>
      <c r="K29" s="148"/>
      <c r="L29" s="148"/>
      <c r="M29" s="148"/>
      <c r="N29" s="148"/>
      <c r="O29" s="148"/>
      <c r="P29" s="148"/>
      <c r="Q29" s="148"/>
      <c r="R29" s="148"/>
      <c r="S29" s="148"/>
      <c r="T29" s="148"/>
      <c r="U29" s="148" t="s">
        <v>247</v>
      </c>
      <c r="V29" s="148"/>
      <c r="W29" s="148"/>
      <c r="X29" s="148"/>
      <c r="Y29" s="148"/>
      <c r="Z29" s="148"/>
      <c r="AA29" s="148"/>
      <c r="AB29" s="148"/>
      <c r="AC29" s="148"/>
      <c r="AD29" s="148"/>
      <c r="AE29" s="148"/>
      <c r="AF29" s="148"/>
      <c r="AG29" s="148"/>
      <c r="AH29" s="148"/>
      <c r="AI29" s="148"/>
      <c r="AJ29" s="148"/>
      <c r="AK29" s="148"/>
      <c r="AL29" s="148"/>
      <c r="AM29" s="152" t="s">
        <v>248</v>
      </c>
      <c r="AN29" s="148"/>
      <c r="AO29" s="148"/>
      <c r="AP29" s="148"/>
      <c r="AQ29" s="148"/>
      <c r="AR29" s="148"/>
      <c r="AS29" s="152"/>
      <c r="AT29" s="152"/>
      <c r="AU29" s="152"/>
      <c r="AV29" s="152"/>
      <c r="AW29" s="152"/>
      <c r="AX29" s="152"/>
      <c r="AY29" s="152"/>
      <c r="AZ29" s="152"/>
      <c r="BA29" s="152"/>
      <c r="BB29" s="148"/>
      <c r="BC29" s="152"/>
      <c r="BD29" s="148"/>
      <c r="BE29" s="152" t="s">
        <v>249</v>
      </c>
      <c r="BF29" s="148"/>
      <c r="BG29" s="148"/>
      <c r="BH29" s="148"/>
      <c r="BI29" s="148"/>
      <c r="BJ29" s="152"/>
      <c r="BK29" s="152"/>
      <c r="BL29" s="152"/>
      <c r="BM29" s="152"/>
      <c r="BN29" s="152"/>
      <c r="BO29" s="152"/>
      <c r="BP29" s="152"/>
      <c r="BQ29" s="152"/>
      <c r="BR29" s="148"/>
      <c r="BS29" s="148"/>
      <c r="BT29" s="148"/>
      <c r="BU29" s="148"/>
      <c r="BV29" s="148"/>
      <c r="BW29" s="148" t="s">
        <v>250</v>
      </c>
      <c r="BX29" s="148"/>
      <c r="BY29" s="148"/>
      <c r="BZ29" s="148"/>
      <c r="CA29" s="148"/>
      <c r="CB29" s="152"/>
      <c r="CC29" s="152"/>
      <c r="CD29" s="152"/>
      <c r="CE29" s="152"/>
      <c r="CF29" s="152"/>
      <c r="CG29" s="152"/>
      <c r="CH29" s="152"/>
      <c r="CI29" s="152"/>
      <c r="CJ29" s="152"/>
      <c r="CK29" s="152"/>
      <c r="CL29" s="152"/>
      <c r="CM29" s="152"/>
      <c r="CN29" s="152"/>
      <c r="CO29" s="152" t="s">
        <v>251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4" t="s">
        <v>252</v>
      </c>
      <c r="D30" s="434"/>
      <c r="E30" s="404" t="s">
        <v>253</v>
      </c>
      <c r="F30" s="404"/>
      <c r="G30" s="404"/>
      <c r="H30" s="404"/>
      <c r="I30" s="404"/>
      <c r="J30" s="404"/>
      <c r="K30" s="404"/>
      <c r="L30" s="404"/>
      <c r="M30" s="404"/>
      <c r="N30" s="404"/>
      <c r="O30" s="404"/>
      <c r="P30" s="404"/>
      <c r="Q30" s="404"/>
      <c r="R30" s="404"/>
      <c r="S30" s="404"/>
      <c r="T30" s="139"/>
      <c r="U30" s="434" t="s">
        <v>252</v>
      </c>
      <c r="V30" s="434"/>
      <c r="W30" s="404" t="s">
        <v>253</v>
      </c>
      <c r="X30" s="404"/>
      <c r="Y30" s="404"/>
      <c r="Z30" s="404"/>
      <c r="AA30" s="404"/>
      <c r="AB30" s="404"/>
      <c r="AC30" s="404"/>
      <c r="AD30" s="404"/>
      <c r="AE30" s="404"/>
      <c r="AF30" s="404"/>
      <c r="AG30" s="404"/>
      <c r="AH30" s="404"/>
      <c r="AI30" s="404"/>
      <c r="AJ30" s="404"/>
      <c r="AK30" s="404"/>
      <c r="AL30" s="139"/>
      <c r="AM30" s="434" t="s">
        <v>252</v>
      </c>
      <c r="AN30" s="434"/>
      <c r="AO30" s="404" t="s">
        <v>253</v>
      </c>
      <c r="AP30" s="404"/>
      <c r="AQ30" s="404"/>
      <c r="AR30" s="404"/>
      <c r="AS30" s="404"/>
      <c r="AT30" s="404"/>
      <c r="AU30" s="404"/>
      <c r="AV30" s="404"/>
      <c r="AW30" s="404"/>
      <c r="AX30" s="404"/>
      <c r="AY30" s="404"/>
      <c r="AZ30" s="404"/>
      <c r="BA30" s="404"/>
      <c r="BB30" s="404"/>
      <c r="BC30" s="404"/>
      <c r="BD30" s="142"/>
      <c r="BE30" s="404" t="s">
        <v>254</v>
      </c>
      <c r="BF30" s="404"/>
      <c r="BG30" s="404" t="s">
        <v>255</v>
      </c>
      <c r="BH30" s="404"/>
      <c r="BI30" s="404"/>
      <c r="BJ30" s="404"/>
      <c r="BK30" s="404"/>
      <c r="BL30" s="404"/>
      <c r="BM30" s="404"/>
      <c r="BN30" s="404"/>
      <c r="BO30" s="404"/>
      <c r="BP30" s="404"/>
      <c r="BQ30" s="404"/>
      <c r="BR30" s="404"/>
      <c r="BS30" s="404"/>
      <c r="BT30" s="404"/>
      <c r="BU30" s="404"/>
      <c r="BV30" s="142"/>
      <c r="BW30" s="434" t="s">
        <v>254</v>
      </c>
      <c r="BX30" s="434"/>
      <c r="BY30" s="404" t="s">
        <v>256</v>
      </c>
      <c r="BZ30" s="404"/>
      <c r="CA30" s="404"/>
      <c r="CB30" s="404"/>
      <c r="CC30" s="404"/>
      <c r="CD30" s="404"/>
      <c r="CE30" s="404"/>
      <c r="CF30" s="404"/>
      <c r="CG30" s="404"/>
      <c r="CH30" s="404"/>
      <c r="CI30" s="404"/>
      <c r="CJ30" s="404"/>
      <c r="CK30" s="404"/>
      <c r="CL30" s="404"/>
      <c r="CM30" s="404"/>
      <c r="CN30" s="139"/>
      <c r="CO30" s="434" t="s">
        <v>257</v>
      </c>
      <c r="CP30" s="434"/>
      <c r="CQ30" s="404" t="s">
        <v>258</v>
      </c>
      <c r="CR30" s="404"/>
      <c r="CS30" s="404"/>
      <c r="CT30" s="404"/>
      <c r="CU30" s="404"/>
      <c r="CV30" s="404"/>
      <c r="CW30" s="404"/>
      <c r="CX30" s="404"/>
      <c r="CY30" s="404"/>
      <c r="CZ30" s="404"/>
      <c r="DA30" s="404"/>
      <c r="DB30" s="404"/>
      <c r="DC30" s="404"/>
      <c r="DD30" s="404"/>
      <c r="DE30" s="404"/>
      <c r="DF30" s="139"/>
      <c r="DG30" s="404" t="s">
        <v>259</v>
      </c>
      <c r="DH30" s="404"/>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5</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9</v>
      </c>
      <c r="AN31" s="528"/>
      <c r="AO31" s="529" t="str">
        <f>IF('各会計、関係団体の財政状況及び健全化判断比率'!B32="","",'各会計、関係団体の財政状況及び健全化判断比率'!B32)</f>
        <v>上水道特別会計</v>
      </c>
      <c r="AP31" s="529"/>
      <c r="AQ31" s="529"/>
      <c r="AR31" s="529"/>
      <c r="AS31" s="529"/>
      <c r="AT31" s="529"/>
      <c r="AU31" s="529"/>
      <c r="AV31" s="529"/>
      <c r="AW31" s="529"/>
      <c r="AX31" s="529"/>
      <c r="AY31" s="529"/>
      <c r="AZ31" s="529"/>
      <c r="BA31" s="529"/>
      <c r="BB31" s="529"/>
      <c r="BC31" s="529"/>
      <c r="BD31" s="151"/>
      <c r="BE31" s="528">
        <f>IF(BG31="","",MAX(C31:D40,U31:V40,AM31:AN40)+1)</f>
        <v>10</v>
      </c>
      <c r="BF31" s="528"/>
      <c r="BG31" s="529" t="str">
        <f>IF('各会計、関係団体の財政状況及び健全化判断比率'!B33="","",'各会計、関係団体の財政状況及び健全化判断比率'!B33)</f>
        <v>簡易水道特別会計</v>
      </c>
      <c r="BH31" s="529"/>
      <c r="BI31" s="529"/>
      <c r="BJ31" s="529"/>
      <c r="BK31" s="529"/>
      <c r="BL31" s="529"/>
      <c r="BM31" s="529"/>
      <c r="BN31" s="529"/>
      <c r="BO31" s="529"/>
      <c r="BP31" s="529"/>
      <c r="BQ31" s="529"/>
      <c r="BR31" s="529"/>
      <c r="BS31" s="529"/>
      <c r="BT31" s="529"/>
      <c r="BU31" s="529"/>
      <c r="BV31" s="151"/>
      <c r="BW31" s="528">
        <f>IF(BY31="","",MAX(C31:D40,U31:V40,AM31:AN40,BE31:BF40)+1)</f>
        <v>13</v>
      </c>
      <c r="BX31" s="528"/>
      <c r="BY31" s="529" t="str">
        <f>IF('各会計、関係団体の財政状況及び健全化判断比率'!B68="","",'各会計、関係団体の財政状況及び健全化判断比率'!B68)</f>
        <v>旭川中部衛生施設組合</v>
      </c>
      <c r="BZ31" s="529"/>
      <c r="CA31" s="529"/>
      <c r="CB31" s="529"/>
      <c r="CC31" s="529"/>
      <c r="CD31" s="529"/>
      <c r="CE31" s="529"/>
      <c r="CF31" s="529"/>
      <c r="CG31" s="529"/>
      <c r="CH31" s="529"/>
      <c r="CI31" s="529"/>
      <c r="CJ31" s="529"/>
      <c r="CK31" s="529"/>
      <c r="CL31" s="529"/>
      <c r="CM31" s="529"/>
      <c r="CN31" s="151"/>
      <c r="CO31" s="528">
        <f>IF(CQ31="","",MAX(C31:D40,U31:V40,AM31:AN40,BE31:BF40,BW31:BX40)+1)</f>
        <v>23</v>
      </c>
      <c r="CP31" s="528"/>
      <c r="CQ31" s="529" t="str">
        <f>IF('各会計、関係団体の財政状況及び健全化判断比率'!BS7="","",'各会計、関係団体の財政状況及び健全化判断比率'!BS7)</f>
        <v>吉備中央農業公社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育英資金特別会計</v>
      </c>
      <c r="F32" s="529"/>
      <c r="G32" s="529"/>
      <c r="H32" s="529"/>
      <c r="I32" s="529"/>
      <c r="J32" s="529"/>
      <c r="K32" s="529"/>
      <c r="L32" s="529"/>
      <c r="M32" s="529"/>
      <c r="N32" s="529"/>
      <c r="O32" s="529"/>
      <c r="P32" s="529"/>
      <c r="Q32" s="529"/>
      <c r="R32" s="529"/>
      <c r="S32" s="529"/>
      <c r="T32" s="151"/>
      <c r="U32" s="528">
        <f t="shared" ref="U32:U40" si="1">IF(W32="","",U31+1)</f>
        <v>6</v>
      </c>
      <c r="V32" s="528"/>
      <c r="W32" s="529" t="str">
        <f>IF('各会計、関係団体の財政状況及び健全化判断比率'!B29="","",'各会計、関係団体の財政状況及び健全化判断比率'!B29)</f>
        <v>介護保険特別会計（介護保険事業）</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11</v>
      </c>
      <c r="BF32" s="528"/>
      <c r="BG32" s="529" t="str">
        <f>IF('各会計、関係団体の財政状況及び健全化判断比率'!B34="","",'各会計、関係団体の財政状況及び健全化判断比率'!B34)</f>
        <v>下水道特別会計</v>
      </c>
      <c r="BH32" s="529"/>
      <c r="BI32" s="529"/>
      <c r="BJ32" s="529"/>
      <c r="BK32" s="529"/>
      <c r="BL32" s="529"/>
      <c r="BM32" s="529"/>
      <c r="BN32" s="529"/>
      <c r="BO32" s="529"/>
      <c r="BP32" s="529"/>
      <c r="BQ32" s="529"/>
      <c r="BR32" s="529"/>
      <c r="BS32" s="529"/>
      <c r="BT32" s="529"/>
      <c r="BU32" s="529"/>
      <c r="BV32" s="151"/>
      <c r="BW32" s="528">
        <f t="shared" ref="BW32:BW40" si="4">IF(BY32="","",BW31+1)</f>
        <v>14</v>
      </c>
      <c r="BX32" s="528"/>
      <c r="BY32" s="529" t="str">
        <f>IF('各会計、関係団体の財政状況及び健全化判断比率'!B69="","",'各会計、関係団体の財政状況及び健全化判断比率'!B69)</f>
        <v>御津・加茂川環境施設組合</v>
      </c>
      <c r="BZ32" s="529"/>
      <c r="CA32" s="529"/>
      <c r="CB32" s="529"/>
      <c r="CC32" s="529"/>
      <c r="CD32" s="529"/>
      <c r="CE32" s="529"/>
      <c r="CF32" s="529"/>
      <c r="CG32" s="529"/>
      <c r="CH32" s="529"/>
      <c r="CI32" s="529"/>
      <c r="CJ32" s="529"/>
      <c r="CK32" s="529"/>
      <c r="CL32" s="529"/>
      <c r="CM32" s="529"/>
      <c r="CN32" s="151"/>
      <c r="CO32" s="528">
        <f t="shared" ref="CO32:CO40" si="5">IF(CQ32="","",CO31+1)</f>
        <v>24</v>
      </c>
      <c r="CP32" s="528"/>
      <c r="CQ32" s="529" t="str">
        <f>IF('各会計、関係団体の財政状況及び健全化判断比率'!BS8="","",'各会計、関係団体の財政状況及び健全化判断比率'!BS8)</f>
        <v>加茂川ふるさと交流プラザ</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診療所特別会計</v>
      </c>
      <c r="F33" s="529"/>
      <c r="G33" s="529"/>
      <c r="H33" s="529"/>
      <c r="I33" s="529"/>
      <c r="J33" s="529"/>
      <c r="K33" s="529"/>
      <c r="L33" s="529"/>
      <c r="M33" s="529"/>
      <c r="N33" s="529"/>
      <c r="O33" s="529"/>
      <c r="P33" s="529"/>
      <c r="Q33" s="529"/>
      <c r="R33" s="529"/>
      <c r="S33" s="529"/>
      <c r="T33" s="151"/>
      <c r="U33" s="528">
        <f t="shared" si="1"/>
        <v>7</v>
      </c>
      <c r="V33" s="528"/>
      <c r="W33" s="529" t="str">
        <f>IF('各会計、関係団体の財政状況及び健全化判断比率'!B30="","",'各会計、関係団体の財政状況及び健全化判断比率'!B30)</f>
        <v>介護保険特別会計（介護サービス事業）</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12</v>
      </c>
      <c r="BF33" s="528"/>
      <c r="BG33" s="529" t="str">
        <f>IF('各会計、関係団体の財政状況及び健全化判断比率'!B35="","",'各会計、関係団体の財政状況及び健全化判断比率'!B35)</f>
        <v>農業集落排水事業特別会計</v>
      </c>
      <c r="BH33" s="529"/>
      <c r="BI33" s="529"/>
      <c r="BJ33" s="529"/>
      <c r="BK33" s="529"/>
      <c r="BL33" s="529"/>
      <c r="BM33" s="529"/>
      <c r="BN33" s="529"/>
      <c r="BO33" s="529"/>
      <c r="BP33" s="529"/>
      <c r="BQ33" s="529"/>
      <c r="BR33" s="529"/>
      <c r="BS33" s="529"/>
      <c r="BT33" s="529"/>
      <c r="BU33" s="529"/>
      <c r="BV33" s="151"/>
      <c r="BW33" s="528">
        <f t="shared" si="4"/>
        <v>15</v>
      </c>
      <c r="BX33" s="528"/>
      <c r="BY33" s="529" t="str">
        <f>IF('各会計、関係団体の財政状況及び健全化判断比率'!B70="","",'各会計、関係団体の財政状況及び健全化判断比率'!B70)</f>
        <v>高梁地域事務組合一般会計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住宅新築資金等貸付事業特別会計</v>
      </c>
      <c r="F34" s="529"/>
      <c r="G34" s="529"/>
      <c r="H34" s="529"/>
      <c r="I34" s="529"/>
      <c r="J34" s="529"/>
      <c r="K34" s="529"/>
      <c r="L34" s="529"/>
      <c r="M34" s="529"/>
      <c r="N34" s="529"/>
      <c r="O34" s="529"/>
      <c r="P34" s="529"/>
      <c r="Q34" s="529"/>
      <c r="R34" s="529"/>
      <c r="S34" s="529"/>
      <c r="T34" s="151"/>
      <c r="U34" s="528">
        <f t="shared" si="1"/>
        <v>8</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16</v>
      </c>
      <c r="BX34" s="528"/>
      <c r="BY34" s="529" t="str">
        <f>IF('各会計、関係団体の財政状況及び健全化判断比率'!B71="","",'各会計、関係団体の財政状況及び健全化判断比率'!B71)</f>
        <v>高梁地域事務組合農業共済事業会計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17</v>
      </c>
      <c r="BX35" s="528"/>
      <c r="BY35" s="529" t="str">
        <f>IF('各会計、関係団体の財政状況及び健全化判断比率'!B72="","",'各会計、関係団体の財政状況及び健全化判断比率'!B72)</f>
        <v>岡山県広域水道企業団</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18</v>
      </c>
      <c r="BX36" s="528"/>
      <c r="BY36" s="529" t="str">
        <f>IF('各会計、関係団体の財政状況及び健全化判断比率'!B73="","",'各会計、関係団体の財政状況及び健全化判断比率'!B73)</f>
        <v>岡山県市町村総合組合一般会計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19</v>
      </c>
      <c r="BX37" s="528"/>
      <c r="BY37" s="529" t="str">
        <f>IF('各会計、関係団体の財政状況及び健全化判断比率'!B74="","",'各会計、関係団体の財政状況及び健全化判断比率'!B74)</f>
        <v>岡山県市町村総合事務組合貸付金特別会計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20</v>
      </c>
      <c r="BX38" s="528"/>
      <c r="BY38" s="529" t="str">
        <f>IF('各会計、関係団体の財政状況及び健全化判断比率'!B75="","",'各会計、関係団体の財政状況及び健全化判断比率'!B75)</f>
        <v>岡山県市町村総合事務組合脱退還付金特別会計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21</v>
      </c>
      <c r="BX39" s="528"/>
      <c r="BY39" s="529" t="str">
        <f>IF('各会計、関係団体の財政状況及び健全化判断比率'!B76="","",'各会計、関係団体の財政状況及び健全化判断比率'!B76)</f>
        <v>岡山県市町村総合事務組合交通災害共済特別会計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22</v>
      </c>
      <c r="BX40" s="528"/>
      <c r="BY40" s="529" t="str">
        <f>IF('各会計、関係団体の財政状況及び健全化判断比率'!B77="","",'各会計、関係団体の財政状況及び健全化判断比率'!B77)</f>
        <v>岡山県市町村税整理組合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260</v>
      </c>
      <c r="C43" s="134"/>
      <c r="D43" s="134"/>
      <c r="E43" s="134" t="s">
        <v>261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264</v>
      </c>
    </row>
    <row r="47" spans="1:119" x14ac:dyDescent="0.2">
      <c r="E47" s="136" t="s">
        <v>136</v>
      </c>
    </row>
    <row r="48" spans="1:119" x14ac:dyDescent="0.2">
      <c r="E48" s="136" t="s">
        <v>265</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Z22:AG22"/>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B18:AX18"/>
    <mergeCell ref="BN18:BU18"/>
    <mergeCell ref="W19:Y27"/>
    <mergeCell ref="Z19:AG20"/>
    <mergeCell ref="E27:K27"/>
    <mergeCell ref="E25:K25"/>
    <mergeCell ref="E26:K26"/>
    <mergeCell ref="E23:K23"/>
    <mergeCell ref="L24:P24"/>
    <mergeCell ref="Q24:V24"/>
    <mergeCell ref="B17:K17"/>
    <mergeCell ref="L17:V17"/>
    <mergeCell ref="AC17:AG17"/>
    <mergeCell ref="AH17:AL17"/>
    <mergeCell ref="AU17:AX17"/>
    <mergeCell ref="B16:K16"/>
    <mergeCell ref="L16:V16"/>
    <mergeCell ref="W16:AB17"/>
    <mergeCell ref="AC16:AG16"/>
    <mergeCell ref="BV16:CC16"/>
    <mergeCell ref="CE16:CS17"/>
    <mergeCell ref="CT16:DA17"/>
    <mergeCell ref="BN17:BU17"/>
    <mergeCell ref="BV17:CC17"/>
    <mergeCell ref="DB16:DI17"/>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AM15:AT15"/>
    <mergeCell ref="AM16:AT16"/>
    <mergeCell ref="AM17:AT17"/>
    <mergeCell ref="CD15:CS15"/>
    <mergeCell ref="AU15:AX15"/>
    <mergeCell ref="BN15:BU15"/>
    <mergeCell ref="BV15:CC15"/>
    <mergeCell ref="BN16:BU16"/>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4" t="s">
        <v>391</v>
      </c>
      <c r="DI1" s="535"/>
      <c r="DJ1" s="535"/>
      <c r="DK1" s="535"/>
      <c r="DL1" s="535"/>
      <c r="DM1" s="535"/>
      <c r="DN1" s="536"/>
      <c r="DP1" s="534" t="s">
        <v>392</v>
      </c>
      <c r="DQ1" s="535"/>
      <c r="DR1" s="535"/>
      <c r="DS1" s="535"/>
      <c r="DT1" s="535"/>
      <c r="DU1" s="535"/>
      <c r="DV1" s="535"/>
      <c r="DW1" s="535"/>
      <c r="DX1" s="535"/>
      <c r="DY1" s="535"/>
      <c r="DZ1" s="535"/>
      <c r="EA1" s="535"/>
      <c r="EB1" s="535"/>
      <c r="EC1" s="536"/>
      <c r="ED1" s="158"/>
      <c r="EE1" s="158"/>
      <c r="EF1" s="158"/>
      <c r="EG1" s="158"/>
      <c r="EH1" s="158"/>
      <c r="EI1" s="158"/>
      <c r="EJ1" s="158"/>
      <c r="EK1" s="158"/>
      <c r="EL1" s="158"/>
      <c r="EM1" s="158"/>
    </row>
    <row r="2" spans="2:143" ht="22.5" customHeight="1" x14ac:dyDescent="0.2">
      <c r="B2" s="161" t="s">
        <v>266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43" t="s">
        <v>267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3" t="s">
        <v>268</v>
      </c>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5"/>
      <c r="CD3" s="531" t="s">
        <v>269</v>
      </c>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3"/>
    </row>
    <row r="4" spans="2:143" ht="11.25" customHeight="1" x14ac:dyDescent="0.2">
      <c r="B4" s="543" t="s">
        <v>90</v>
      </c>
      <c r="C4" s="544"/>
      <c r="D4" s="544"/>
      <c r="E4" s="544"/>
      <c r="F4" s="544"/>
      <c r="G4" s="544"/>
      <c r="H4" s="544"/>
      <c r="I4" s="544"/>
      <c r="J4" s="544"/>
      <c r="K4" s="544"/>
      <c r="L4" s="544"/>
      <c r="M4" s="544"/>
      <c r="N4" s="544"/>
      <c r="O4" s="544"/>
      <c r="P4" s="544"/>
      <c r="Q4" s="545"/>
      <c r="R4" s="543" t="s">
        <v>270</v>
      </c>
      <c r="S4" s="544"/>
      <c r="T4" s="544"/>
      <c r="U4" s="544"/>
      <c r="V4" s="544"/>
      <c r="W4" s="544"/>
      <c r="X4" s="544"/>
      <c r="Y4" s="545"/>
      <c r="Z4" s="543" t="s">
        <v>271</v>
      </c>
      <c r="AA4" s="544"/>
      <c r="AB4" s="544"/>
      <c r="AC4" s="545"/>
      <c r="AD4" s="543" t="s">
        <v>272</v>
      </c>
      <c r="AE4" s="544"/>
      <c r="AF4" s="544"/>
      <c r="AG4" s="544"/>
      <c r="AH4" s="544"/>
      <c r="AI4" s="544"/>
      <c r="AJ4" s="544"/>
      <c r="AK4" s="545"/>
      <c r="AL4" s="543" t="s">
        <v>271</v>
      </c>
      <c r="AM4" s="544"/>
      <c r="AN4" s="544"/>
      <c r="AO4" s="545"/>
      <c r="AP4" s="552" t="s">
        <v>273</v>
      </c>
      <c r="AQ4" s="552"/>
      <c r="AR4" s="552"/>
      <c r="AS4" s="552"/>
      <c r="AT4" s="552"/>
      <c r="AU4" s="552"/>
      <c r="AV4" s="552"/>
      <c r="AW4" s="552"/>
      <c r="AX4" s="552"/>
      <c r="AY4" s="552"/>
      <c r="AZ4" s="552"/>
      <c r="BA4" s="552"/>
      <c r="BB4" s="552"/>
      <c r="BC4" s="552"/>
      <c r="BD4" s="552"/>
      <c r="BE4" s="552"/>
      <c r="BF4" s="552"/>
      <c r="BG4" s="552" t="s">
        <v>274</v>
      </c>
      <c r="BH4" s="552"/>
      <c r="BI4" s="552"/>
      <c r="BJ4" s="552"/>
      <c r="BK4" s="552"/>
      <c r="BL4" s="552"/>
      <c r="BM4" s="552"/>
      <c r="BN4" s="552"/>
      <c r="BO4" s="552" t="s">
        <v>271</v>
      </c>
      <c r="BP4" s="552"/>
      <c r="BQ4" s="552"/>
      <c r="BR4" s="552"/>
      <c r="BS4" s="552" t="s">
        <v>275</v>
      </c>
      <c r="BT4" s="552"/>
      <c r="BU4" s="552"/>
      <c r="BV4" s="552"/>
      <c r="BW4" s="552"/>
      <c r="BX4" s="552"/>
      <c r="BY4" s="552"/>
      <c r="BZ4" s="552"/>
      <c r="CA4" s="552"/>
      <c r="CB4" s="552"/>
      <c r="CD4" s="531" t="s">
        <v>276</v>
      </c>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3"/>
    </row>
    <row r="5" spans="2:143" s="165" customFormat="1" ht="11.25" customHeight="1" x14ac:dyDescent="0.2">
      <c r="B5" s="607" t="s">
        <v>277</v>
      </c>
      <c r="C5" s="608"/>
      <c r="D5" s="608"/>
      <c r="E5" s="608"/>
      <c r="F5" s="608"/>
      <c r="G5" s="608"/>
      <c r="H5" s="608"/>
      <c r="I5" s="608"/>
      <c r="J5" s="608"/>
      <c r="K5" s="608"/>
      <c r="L5" s="608"/>
      <c r="M5" s="608"/>
      <c r="N5" s="608"/>
      <c r="O5" s="608"/>
      <c r="P5" s="608"/>
      <c r="Q5" s="609"/>
      <c r="R5" s="556">
        <v>1169247</v>
      </c>
      <c r="S5" s="557"/>
      <c r="T5" s="557"/>
      <c r="U5" s="557"/>
      <c r="V5" s="557"/>
      <c r="W5" s="557"/>
      <c r="X5" s="557"/>
      <c r="Y5" s="558"/>
      <c r="Z5" s="559">
        <v>12</v>
      </c>
      <c r="AA5" s="559"/>
      <c r="AB5" s="559"/>
      <c r="AC5" s="559"/>
      <c r="AD5" s="560">
        <v>1169247</v>
      </c>
      <c r="AE5" s="560"/>
      <c r="AF5" s="560"/>
      <c r="AG5" s="560"/>
      <c r="AH5" s="560"/>
      <c r="AI5" s="560"/>
      <c r="AJ5" s="560"/>
      <c r="AK5" s="560"/>
      <c r="AL5" s="561">
        <v>20.2</v>
      </c>
      <c r="AM5" s="562"/>
      <c r="AN5" s="562"/>
      <c r="AO5" s="563"/>
      <c r="AP5" s="607" t="s">
        <v>393</v>
      </c>
      <c r="AQ5" s="608"/>
      <c r="AR5" s="608"/>
      <c r="AS5" s="608"/>
      <c r="AT5" s="608"/>
      <c r="AU5" s="608"/>
      <c r="AV5" s="608"/>
      <c r="AW5" s="608"/>
      <c r="AX5" s="608"/>
      <c r="AY5" s="608"/>
      <c r="AZ5" s="608"/>
      <c r="BA5" s="608"/>
      <c r="BB5" s="608"/>
      <c r="BC5" s="608"/>
      <c r="BD5" s="608"/>
      <c r="BE5" s="608"/>
      <c r="BF5" s="609"/>
      <c r="BG5" s="537">
        <v>1168971</v>
      </c>
      <c r="BH5" s="538"/>
      <c r="BI5" s="538"/>
      <c r="BJ5" s="538"/>
      <c r="BK5" s="538"/>
      <c r="BL5" s="538"/>
      <c r="BM5" s="538"/>
      <c r="BN5" s="539"/>
      <c r="BO5" s="542">
        <v>100</v>
      </c>
      <c r="BP5" s="542"/>
      <c r="BQ5" s="542"/>
      <c r="BR5" s="542"/>
      <c r="BS5" s="540">
        <v>8636</v>
      </c>
      <c r="BT5" s="540"/>
      <c r="BU5" s="540"/>
      <c r="BV5" s="540"/>
      <c r="BW5" s="540"/>
      <c r="BX5" s="540"/>
      <c r="BY5" s="540"/>
      <c r="BZ5" s="540"/>
      <c r="CA5" s="540"/>
      <c r="CB5" s="541"/>
      <c r="CD5" s="531" t="s">
        <v>273</v>
      </c>
      <c r="CE5" s="532"/>
      <c r="CF5" s="532"/>
      <c r="CG5" s="532"/>
      <c r="CH5" s="532"/>
      <c r="CI5" s="532"/>
      <c r="CJ5" s="532"/>
      <c r="CK5" s="532"/>
      <c r="CL5" s="532"/>
      <c r="CM5" s="532"/>
      <c r="CN5" s="532"/>
      <c r="CO5" s="532"/>
      <c r="CP5" s="532"/>
      <c r="CQ5" s="533"/>
      <c r="CR5" s="531" t="s">
        <v>278</v>
      </c>
      <c r="CS5" s="532"/>
      <c r="CT5" s="532"/>
      <c r="CU5" s="532"/>
      <c r="CV5" s="532"/>
      <c r="CW5" s="532"/>
      <c r="CX5" s="532"/>
      <c r="CY5" s="533"/>
      <c r="CZ5" s="531" t="s">
        <v>271</v>
      </c>
      <c r="DA5" s="532"/>
      <c r="DB5" s="532"/>
      <c r="DC5" s="533"/>
      <c r="DD5" s="531" t="s">
        <v>279</v>
      </c>
      <c r="DE5" s="532"/>
      <c r="DF5" s="532"/>
      <c r="DG5" s="532"/>
      <c r="DH5" s="532"/>
      <c r="DI5" s="532"/>
      <c r="DJ5" s="532"/>
      <c r="DK5" s="532"/>
      <c r="DL5" s="532"/>
      <c r="DM5" s="532"/>
      <c r="DN5" s="532"/>
      <c r="DO5" s="532"/>
      <c r="DP5" s="533"/>
      <c r="DQ5" s="531" t="s">
        <v>280</v>
      </c>
      <c r="DR5" s="532"/>
      <c r="DS5" s="532"/>
      <c r="DT5" s="532"/>
      <c r="DU5" s="532"/>
      <c r="DV5" s="532"/>
      <c r="DW5" s="532"/>
      <c r="DX5" s="532"/>
      <c r="DY5" s="532"/>
      <c r="DZ5" s="532"/>
      <c r="EA5" s="532"/>
      <c r="EB5" s="532"/>
      <c r="EC5" s="533"/>
    </row>
    <row r="6" spans="2:143" ht="11.25" customHeight="1" x14ac:dyDescent="0.2">
      <c r="B6" s="566" t="s">
        <v>281</v>
      </c>
      <c r="C6" s="567"/>
      <c r="D6" s="567"/>
      <c r="E6" s="567"/>
      <c r="F6" s="567"/>
      <c r="G6" s="567"/>
      <c r="H6" s="567"/>
      <c r="I6" s="567"/>
      <c r="J6" s="567"/>
      <c r="K6" s="567"/>
      <c r="L6" s="567"/>
      <c r="M6" s="567"/>
      <c r="N6" s="567"/>
      <c r="O6" s="567"/>
      <c r="P6" s="567"/>
      <c r="Q6" s="568"/>
      <c r="R6" s="537">
        <v>181514</v>
      </c>
      <c r="S6" s="538"/>
      <c r="T6" s="538"/>
      <c r="U6" s="538"/>
      <c r="V6" s="538"/>
      <c r="W6" s="538"/>
      <c r="X6" s="538"/>
      <c r="Y6" s="539"/>
      <c r="Z6" s="542">
        <v>1.9</v>
      </c>
      <c r="AA6" s="542"/>
      <c r="AB6" s="542"/>
      <c r="AC6" s="542"/>
      <c r="AD6" s="540">
        <v>181514</v>
      </c>
      <c r="AE6" s="540"/>
      <c r="AF6" s="540"/>
      <c r="AG6" s="540"/>
      <c r="AH6" s="540"/>
      <c r="AI6" s="540"/>
      <c r="AJ6" s="540"/>
      <c r="AK6" s="540"/>
      <c r="AL6" s="549">
        <v>3.1</v>
      </c>
      <c r="AM6" s="550"/>
      <c r="AN6" s="550"/>
      <c r="AO6" s="551"/>
      <c r="AP6" s="566" t="s">
        <v>282</v>
      </c>
      <c r="AQ6" s="567"/>
      <c r="AR6" s="567"/>
      <c r="AS6" s="567"/>
      <c r="AT6" s="567"/>
      <c r="AU6" s="567"/>
      <c r="AV6" s="567"/>
      <c r="AW6" s="567"/>
      <c r="AX6" s="567"/>
      <c r="AY6" s="567"/>
      <c r="AZ6" s="567"/>
      <c r="BA6" s="567"/>
      <c r="BB6" s="567"/>
      <c r="BC6" s="567"/>
      <c r="BD6" s="567"/>
      <c r="BE6" s="567"/>
      <c r="BF6" s="568"/>
      <c r="BG6" s="537">
        <v>1168971</v>
      </c>
      <c r="BH6" s="538"/>
      <c r="BI6" s="538"/>
      <c r="BJ6" s="538"/>
      <c r="BK6" s="538"/>
      <c r="BL6" s="538"/>
      <c r="BM6" s="538"/>
      <c r="BN6" s="539"/>
      <c r="BO6" s="542">
        <v>100</v>
      </c>
      <c r="BP6" s="542"/>
      <c r="BQ6" s="542"/>
      <c r="BR6" s="542"/>
      <c r="BS6" s="540">
        <v>8636</v>
      </c>
      <c r="BT6" s="540"/>
      <c r="BU6" s="540"/>
      <c r="BV6" s="540"/>
      <c r="BW6" s="540"/>
      <c r="BX6" s="540"/>
      <c r="BY6" s="540"/>
      <c r="BZ6" s="540"/>
      <c r="CA6" s="540"/>
      <c r="CB6" s="541"/>
      <c r="CD6" s="546" t="s">
        <v>283</v>
      </c>
      <c r="CE6" s="547"/>
      <c r="CF6" s="547"/>
      <c r="CG6" s="547"/>
      <c r="CH6" s="547"/>
      <c r="CI6" s="547"/>
      <c r="CJ6" s="547"/>
      <c r="CK6" s="547"/>
      <c r="CL6" s="547"/>
      <c r="CM6" s="547"/>
      <c r="CN6" s="547"/>
      <c r="CO6" s="547"/>
      <c r="CP6" s="547"/>
      <c r="CQ6" s="548"/>
      <c r="CR6" s="537">
        <v>111312</v>
      </c>
      <c r="CS6" s="538"/>
      <c r="CT6" s="538"/>
      <c r="CU6" s="538"/>
      <c r="CV6" s="538"/>
      <c r="CW6" s="538"/>
      <c r="CX6" s="538"/>
      <c r="CY6" s="539"/>
      <c r="CZ6" s="542">
        <v>1.2</v>
      </c>
      <c r="DA6" s="542"/>
      <c r="DB6" s="542"/>
      <c r="DC6" s="542"/>
      <c r="DD6" s="564" t="s">
        <v>394</v>
      </c>
      <c r="DE6" s="538"/>
      <c r="DF6" s="538"/>
      <c r="DG6" s="538"/>
      <c r="DH6" s="538"/>
      <c r="DI6" s="538"/>
      <c r="DJ6" s="538"/>
      <c r="DK6" s="538"/>
      <c r="DL6" s="538"/>
      <c r="DM6" s="538"/>
      <c r="DN6" s="538"/>
      <c r="DO6" s="538"/>
      <c r="DP6" s="539"/>
      <c r="DQ6" s="564">
        <v>111312</v>
      </c>
      <c r="DR6" s="538"/>
      <c r="DS6" s="538"/>
      <c r="DT6" s="538"/>
      <c r="DU6" s="538"/>
      <c r="DV6" s="538"/>
      <c r="DW6" s="538"/>
      <c r="DX6" s="538"/>
      <c r="DY6" s="538"/>
      <c r="DZ6" s="538"/>
      <c r="EA6" s="538"/>
      <c r="EB6" s="538"/>
      <c r="EC6" s="565"/>
    </row>
    <row r="7" spans="2:143" ht="11.25" customHeight="1" x14ac:dyDescent="0.2">
      <c r="B7" s="566" t="s">
        <v>284</v>
      </c>
      <c r="C7" s="567"/>
      <c r="D7" s="567"/>
      <c r="E7" s="567"/>
      <c r="F7" s="567"/>
      <c r="G7" s="567"/>
      <c r="H7" s="567"/>
      <c r="I7" s="567"/>
      <c r="J7" s="567"/>
      <c r="K7" s="567"/>
      <c r="L7" s="567"/>
      <c r="M7" s="567"/>
      <c r="N7" s="567"/>
      <c r="O7" s="567"/>
      <c r="P7" s="567"/>
      <c r="Q7" s="568"/>
      <c r="R7" s="537">
        <v>3938</v>
      </c>
      <c r="S7" s="538"/>
      <c r="T7" s="538"/>
      <c r="U7" s="538"/>
      <c r="V7" s="538"/>
      <c r="W7" s="538"/>
      <c r="X7" s="538"/>
      <c r="Y7" s="539"/>
      <c r="Z7" s="542">
        <v>0</v>
      </c>
      <c r="AA7" s="542"/>
      <c r="AB7" s="542"/>
      <c r="AC7" s="542"/>
      <c r="AD7" s="540">
        <v>3938</v>
      </c>
      <c r="AE7" s="540"/>
      <c r="AF7" s="540"/>
      <c r="AG7" s="540"/>
      <c r="AH7" s="540"/>
      <c r="AI7" s="540"/>
      <c r="AJ7" s="540"/>
      <c r="AK7" s="540"/>
      <c r="AL7" s="549">
        <v>0.1</v>
      </c>
      <c r="AM7" s="550"/>
      <c r="AN7" s="550"/>
      <c r="AO7" s="551"/>
      <c r="AP7" s="566" t="s">
        <v>285</v>
      </c>
      <c r="AQ7" s="567"/>
      <c r="AR7" s="567"/>
      <c r="AS7" s="567"/>
      <c r="AT7" s="567"/>
      <c r="AU7" s="567"/>
      <c r="AV7" s="567"/>
      <c r="AW7" s="567"/>
      <c r="AX7" s="567"/>
      <c r="AY7" s="567"/>
      <c r="AZ7" s="567"/>
      <c r="BA7" s="567"/>
      <c r="BB7" s="567"/>
      <c r="BC7" s="567"/>
      <c r="BD7" s="567"/>
      <c r="BE7" s="567"/>
      <c r="BF7" s="568"/>
      <c r="BG7" s="537">
        <v>419850</v>
      </c>
      <c r="BH7" s="538"/>
      <c r="BI7" s="538"/>
      <c r="BJ7" s="538"/>
      <c r="BK7" s="538"/>
      <c r="BL7" s="538"/>
      <c r="BM7" s="538"/>
      <c r="BN7" s="539"/>
      <c r="BO7" s="542">
        <v>35.9</v>
      </c>
      <c r="BP7" s="542"/>
      <c r="BQ7" s="542"/>
      <c r="BR7" s="542"/>
      <c r="BS7" s="540">
        <v>8636</v>
      </c>
      <c r="BT7" s="540"/>
      <c r="BU7" s="540"/>
      <c r="BV7" s="540"/>
      <c r="BW7" s="540"/>
      <c r="BX7" s="540"/>
      <c r="BY7" s="540"/>
      <c r="BZ7" s="540"/>
      <c r="CA7" s="540"/>
      <c r="CB7" s="541"/>
      <c r="CD7" s="553" t="s">
        <v>286</v>
      </c>
      <c r="CE7" s="554"/>
      <c r="CF7" s="554"/>
      <c r="CG7" s="554"/>
      <c r="CH7" s="554"/>
      <c r="CI7" s="554"/>
      <c r="CJ7" s="554"/>
      <c r="CK7" s="554"/>
      <c r="CL7" s="554"/>
      <c r="CM7" s="554"/>
      <c r="CN7" s="554"/>
      <c r="CO7" s="554"/>
      <c r="CP7" s="554"/>
      <c r="CQ7" s="555"/>
      <c r="CR7" s="537">
        <v>1134541</v>
      </c>
      <c r="CS7" s="538"/>
      <c r="CT7" s="538"/>
      <c r="CU7" s="538"/>
      <c r="CV7" s="538"/>
      <c r="CW7" s="538"/>
      <c r="CX7" s="538"/>
      <c r="CY7" s="539"/>
      <c r="CZ7" s="542">
        <v>12.5</v>
      </c>
      <c r="DA7" s="542"/>
      <c r="DB7" s="542"/>
      <c r="DC7" s="542"/>
      <c r="DD7" s="564">
        <v>17792</v>
      </c>
      <c r="DE7" s="538"/>
      <c r="DF7" s="538"/>
      <c r="DG7" s="538"/>
      <c r="DH7" s="538"/>
      <c r="DI7" s="538"/>
      <c r="DJ7" s="538"/>
      <c r="DK7" s="538"/>
      <c r="DL7" s="538"/>
      <c r="DM7" s="538"/>
      <c r="DN7" s="538"/>
      <c r="DO7" s="538"/>
      <c r="DP7" s="539"/>
      <c r="DQ7" s="564">
        <v>1066397</v>
      </c>
      <c r="DR7" s="538"/>
      <c r="DS7" s="538"/>
      <c r="DT7" s="538"/>
      <c r="DU7" s="538"/>
      <c r="DV7" s="538"/>
      <c r="DW7" s="538"/>
      <c r="DX7" s="538"/>
      <c r="DY7" s="538"/>
      <c r="DZ7" s="538"/>
      <c r="EA7" s="538"/>
      <c r="EB7" s="538"/>
      <c r="EC7" s="565"/>
    </row>
    <row r="8" spans="2:143" ht="11.25" customHeight="1" x14ac:dyDescent="0.2">
      <c r="B8" s="566" t="s">
        <v>395</v>
      </c>
      <c r="C8" s="567"/>
      <c r="D8" s="567"/>
      <c r="E8" s="567"/>
      <c r="F8" s="567"/>
      <c r="G8" s="567"/>
      <c r="H8" s="567"/>
      <c r="I8" s="567"/>
      <c r="J8" s="567"/>
      <c r="K8" s="567"/>
      <c r="L8" s="567"/>
      <c r="M8" s="567"/>
      <c r="N8" s="567"/>
      <c r="O8" s="567"/>
      <c r="P8" s="567"/>
      <c r="Q8" s="568"/>
      <c r="R8" s="537">
        <v>2490</v>
      </c>
      <c r="S8" s="538"/>
      <c r="T8" s="538"/>
      <c r="U8" s="538"/>
      <c r="V8" s="538"/>
      <c r="W8" s="538"/>
      <c r="X8" s="538"/>
      <c r="Y8" s="539"/>
      <c r="Z8" s="542">
        <v>0</v>
      </c>
      <c r="AA8" s="542"/>
      <c r="AB8" s="542"/>
      <c r="AC8" s="542"/>
      <c r="AD8" s="540">
        <v>2490</v>
      </c>
      <c r="AE8" s="540"/>
      <c r="AF8" s="540"/>
      <c r="AG8" s="540"/>
      <c r="AH8" s="540"/>
      <c r="AI8" s="540"/>
      <c r="AJ8" s="540"/>
      <c r="AK8" s="540"/>
      <c r="AL8" s="549">
        <v>0</v>
      </c>
      <c r="AM8" s="550"/>
      <c r="AN8" s="550"/>
      <c r="AO8" s="551"/>
      <c r="AP8" s="566" t="s">
        <v>287</v>
      </c>
      <c r="AQ8" s="567"/>
      <c r="AR8" s="567"/>
      <c r="AS8" s="567"/>
      <c r="AT8" s="567"/>
      <c r="AU8" s="567"/>
      <c r="AV8" s="567"/>
      <c r="AW8" s="567"/>
      <c r="AX8" s="567"/>
      <c r="AY8" s="567"/>
      <c r="AZ8" s="567"/>
      <c r="BA8" s="567"/>
      <c r="BB8" s="567"/>
      <c r="BC8" s="567"/>
      <c r="BD8" s="567"/>
      <c r="BE8" s="567"/>
      <c r="BF8" s="568"/>
      <c r="BG8" s="537">
        <v>14967</v>
      </c>
      <c r="BH8" s="538"/>
      <c r="BI8" s="538"/>
      <c r="BJ8" s="538"/>
      <c r="BK8" s="538"/>
      <c r="BL8" s="538"/>
      <c r="BM8" s="538"/>
      <c r="BN8" s="539"/>
      <c r="BO8" s="542">
        <v>1.3</v>
      </c>
      <c r="BP8" s="542"/>
      <c r="BQ8" s="542"/>
      <c r="BR8" s="542"/>
      <c r="BS8" s="540" t="s">
        <v>396</v>
      </c>
      <c r="BT8" s="540"/>
      <c r="BU8" s="540"/>
      <c r="BV8" s="540"/>
      <c r="BW8" s="540"/>
      <c r="BX8" s="540"/>
      <c r="BY8" s="540"/>
      <c r="BZ8" s="540"/>
      <c r="CA8" s="540"/>
      <c r="CB8" s="541"/>
      <c r="CD8" s="553" t="s">
        <v>288</v>
      </c>
      <c r="CE8" s="554"/>
      <c r="CF8" s="554"/>
      <c r="CG8" s="554"/>
      <c r="CH8" s="554"/>
      <c r="CI8" s="554"/>
      <c r="CJ8" s="554"/>
      <c r="CK8" s="554"/>
      <c r="CL8" s="554"/>
      <c r="CM8" s="554"/>
      <c r="CN8" s="554"/>
      <c r="CO8" s="554"/>
      <c r="CP8" s="554"/>
      <c r="CQ8" s="555"/>
      <c r="CR8" s="537">
        <v>1727025</v>
      </c>
      <c r="CS8" s="538"/>
      <c r="CT8" s="538"/>
      <c r="CU8" s="538"/>
      <c r="CV8" s="538"/>
      <c r="CW8" s="538"/>
      <c r="CX8" s="538"/>
      <c r="CY8" s="539"/>
      <c r="CZ8" s="542">
        <v>19.100000000000001</v>
      </c>
      <c r="DA8" s="542"/>
      <c r="DB8" s="542"/>
      <c r="DC8" s="542"/>
      <c r="DD8" s="564">
        <v>14786</v>
      </c>
      <c r="DE8" s="538"/>
      <c r="DF8" s="538"/>
      <c r="DG8" s="538"/>
      <c r="DH8" s="538"/>
      <c r="DI8" s="538"/>
      <c r="DJ8" s="538"/>
      <c r="DK8" s="538"/>
      <c r="DL8" s="538"/>
      <c r="DM8" s="538"/>
      <c r="DN8" s="538"/>
      <c r="DO8" s="538"/>
      <c r="DP8" s="539"/>
      <c r="DQ8" s="564">
        <v>1137983</v>
      </c>
      <c r="DR8" s="538"/>
      <c r="DS8" s="538"/>
      <c r="DT8" s="538"/>
      <c r="DU8" s="538"/>
      <c r="DV8" s="538"/>
      <c r="DW8" s="538"/>
      <c r="DX8" s="538"/>
      <c r="DY8" s="538"/>
      <c r="DZ8" s="538"/>
      <c r="EA8" s="538"/>
      <c r="EB8" s="538"/>
      <c r="EC8" s="565"/>
    </row>
    <row r="9" spans="2:143" ht="11.25" customHeight="1" x14ac:dyDescent="0.2">
      <c r="B9" s="566" t="s">
        <v>397</v>
      </c>
      <c r="C9" s="567"/>
      <c r="D9" s="567"/>
      <c r="E9" s="567"/>
      <c r="F9" s="567"/>
      <c r="G9" s="567"/>
      <c r="H9" s="567"/>
      <c r="I9" s="567"/>
      <c r="J9" s="567"/>
      <c r="K9" s="567"/>
      <c r="L9" s="567"/>
      <c r="M9" s="567"/>
      <c r="N9" s="567"/>
      <c r="O9" s="567"/>
      <c r="P9" s="567"/>
      <c r="Q9" s="568"/>
      <c r="R9" s="537">
        <v>506</v>
      </c>
      <c r="S9" s="538"/>
      <c r="T9" s="538"/>
      <c r="U9" s="538"/>
      <c r="V9" s="538"/>
      <c r="W9" s="538"/>
      <c r="X9" s="538"/>
      <c r="Y9" s="539"/>
      <c r="Z9" s="542">
        <v>0</v>
      </c>
      <c r="AA9" s="542"/>
      <c r="AB9" s="542"/>
      <c r="AC9" s="542"/>
      <c r="AD9" s="540">
        <v>506</v>
      </c>
      <c r="AE9" s="540"/>
      <c r="AF9" s="540"/>
      <c r="AG9" s="540"/>
      <c r="AH9" s="540"/>
      <c r="AI9" s="540"/>
      <c r="AJ9" s="540"/>
      <c r="AK9" s="540"/>
      <c r="AL9" s="549">
        <v>0</v>
      </c>
      <c r="AM9" s="550"/>
      <c r="AN9" s="550"/>
      <c r="AO9" s="551"/>
      <c r="AP9" s="566" t="s">
        <v>289</v>
      </c>
      <c r="AQ9" s="567"/>
      <c r="AR9" s="567"/>
      <c r="AS9" s="567"/>
      <c r="AT9" s="567"/>
      <c r="AU9" s="567"/>
      <c r="AV9" s="567"/>
      <c r="AW9" s="567"/>
      <c r="AX9" s="567"/>
      <c r="AY9" s="567"/>
      <c r="AZ9" s="567"/>
      <c r="BA9" s="567"/>
      <c r="BB9" s="567"/>
      <c r="BC9" s="567"/>
      <c r="BD9" s="567"/>
      <c r="BE9" s="567"/>
      <c r="BF9" s="568"/>
      <c r="BG9" s="537">
        <v>328047</v>
      </c>
      <c r="BH9" s="538"/>
      <c r="BI9" s="538"/>
      <c r="BJ9" s="538"/>
      <c r="BK9" s="538"/>
      <c r="BL9" s="538"/>
      <c r="BM9" s="538"/>
      <c r="BN9" s="539"/>
      <c r="BO9" s="542">
        <v>28.1</v>
      </c>
      <c r="BP9" s="542"/>
      <c r="BQ9" s="542"/>
      <c r="BR9" s="542"/>
      <c r="BS9" s="540" t="s">
        <v>398</v>
      </c>
      <c r="BT9" s="540"/>
      <c r="BU9" s="540"/>
      <c r="BV9" s="540"/>
      <c r="BW9" s="540"/>
      <c r="BX9" s="540"/>
      <c r="BY9" s="540"/>
      <c r="BZ9" s="540"/>
      <c r="CA9" s="540"/>
      <c r="CB9" s="541"/>
      <c r="CD9" s="553" t="s">
        <v>290</v>
      </c>
      <c r="CE9" s="554"/>
      <c r="CF9" s="554"/>
      <c r="CG9" s="554"/>
      <c r="CH9" s="554"/>
      <c r="CI9" s="554"/>
      <c r="CJ9" s="554"/>
      <c r="CK9" s="554"/>
      <c r="CL9" s="554"/>
      <c r="CM9" s="554"/>
      <c r="CN9" s="554"/>
      <c r="CO9" s="554"/>
      <c r="CP9" s="554"/>
      <c r="CQ9" s="555"/>
      <c r="CR9" s="537">
        <v>1079449</v>
      </c>
      <c r="CS9" s="538"/>
      <c r="CT9" s="538"/>
      <c r="CU9" s="538"/>
      <c r="CV9" s="538"/>
      <c r="CW9" s="538"/>
      <c r="CX9" s="538"/>
      <c r="CY9" s="539"/>
      <c r="CZ9" s="542">
        <v>11.9</v>
      </c>
      <c r="DA9" s="542"/>
      <c r="DB9" s="542"/>
      <c r="DC9" s="542"/>
      <c r="DD9" s="564">
        <v>65487</v>
      </c>
      <c r="DE9" s="538"/>
      <c r="DF9" s="538"/>
      <c r="DG9" s="538"/>
      <c r="DH9" s="538"/>
      <c r="DI9" s="538"/>
      <c r="DJ9" s="538"/>
      <c r="DK9" s="538"/>
      <c r="DL9" s="538"/>
      <c r="DM9" s="538"/>
      <c r="DN9" s="538"/>
      <c r="DO9" s="538"/>
      <c r="DP9" s="539"/>
      <c r="DQ9" s="564">
        <v>875144</v>
      </c>
      <c r="DR9" s="538"/>
      <c r="DS9" s="538"/>
      <c r="DT9" s="538"/>
      <c r="DU9" s="538"/>
      <c r="DV9" s="538"/>
      <c r="DW9" s="538"/>
      <c r="DX9" s="538"/>
      <c r="DY9" s="538"/>
      <c r="DZ9" s="538"/>
      <c r="EA9" s="538"/>
      <c r="EB9" s="538"/>
      <c r="EC9" s="565"/>
    </row>
    <row r="10" spans="2:143" ht="11.25" customHeight="1" x14ac:dyDescent="0.2">
      <c r="B10" s="566" t="s">
        <v>291</v>
      </c>
      <c r="C10" s="567"/>
      <c r="D10" s="567"/>
      <c r="E10" s="567"/>
      <c r="F10" s="567"/>
      <c r="G10" s="567"/>
      <c r="H10" s="567"/>
      <c r="I10" s="567"/>
      <c r="J10" s="567"/>
      <c r="K10" s="567"/>
      <c r="L10" s="567"/>
      <c r="M10" s="567"/>
      <c r="N10" s="567"/>
      <c r="O10" s="567"/>
      <c r="P10" s="567"/>
      <c r="Q10" s="568"/>
      <c r="R10" s="537">
        <v>114821</v>
      </c>
      <c r="S10" s="538"/>
      <c r="T10" s="538"/>
      <c r="U10" s="538"/>
      <c r="V10" s="538"/>
      <c r="W10" s="538"/>
      <c r="X10" s="538"/>
      <c r="Y10" s="539"/>
      <c r="Z10" s="542">
        <v>1.2</v>
      </c>
      <c r="AA10" s="542"/>
      <c r="AB10" s="542"/>
      <c r="AC10" s="542"/>
      <c r="AD10" s="540">
        <v>114821</v>
      </c>
      <c r="AE10" s="540"/>
      <c r="AF10" s="540"/>
      <c r="AG10" s="540"/>
      <c r="AH10" s="540"/>
      <c r="AI10" s="540"/>
      <c r="AJ10" s="540"/>
      <c r="AK10" s="540"/>
      <c r="AL10" s="549">
        <v>2</v>
      </c>
      <c r="AM10" s="550"/>
      <c r="AN10" s="550"/>
      <c r="AO10" s="551"/>
      <c r="AP10" s="566" t="s">
        <v>292</v>
      </c>
      <c r="AQ10" s="567"/>
      <c r="AR10" s="567"/>
      <c r="AS10" s="567"/>
      <c r="AT10" s="567"/>
      <c r="AU10" s="567"/>
      <c r="AV10" s="567"/>
      <c r="AW10" s="567"/>
      <c r="AX10" s="567"/>
      <c r="AY10" s="567"/>
      <c r="AZ10" s="567"/>
      <c r="BA10" s="567"/>
      <c r="BB10" s="567"/>
      <c r="BC10" s="567"/>
      <c r="BD10" s="567"/>
      <c r="BE10" s="567"/>
      <c r="BF10" s="568"/>
      <c r="BG10" s="537">
        <v>23940</v>
      </c>
      <c r="BH10" s="538"/>
      <c r="BI10" s="538"/>
      <c r="BJ10" s="538"/>
      <c r="BK10" s="538"/>
      <c r="BL10" s="538"/>
      <c r="BM10" s="538"/>
      <c r="BN10" s="539"/>
      <c r="BO10" s="542">
        <v>2</v>
      </c>
      <c r="BP10" s="542"/>
      <c r="BQ10" s="542"/>
      <c r="BR10" s="542"/>
      <c r="BS10" s="540" t="s">
        <v>398</v>
      </c>
      <c r="BT10" s="540"/>
      <c r="BU10" s="540"/>
      <c r="BV10" s="540"/>
      <c r="BW10" s="540"/>
      <c r="BX10" s="540"/>
      <c r="BY10" s="540"/>
      <c r="BZ10" s="540"/>
      <c r="CA10" s="540"/>
      <c r="CB10" s="541"/>
      <c r="CD10" s="553" t="s">
        <v>293</v>
      </c>
      <c r="CE10" s="554"/>
      <c r="CF10" s="554"/>
      <c r="CG10" s="554"/>
      <c r="CH10" s="554"/>
      <c r="CI10" s="554"/>
      <c r="CJ10" s="554"/>
      <c r="CK10" s="554"/>
      <c r="CL10" s="554"/>
      <c r="CM10" s="554"/>
      <c r="CN10" s="554"/>
      <c r="CO10" s="554"/>
      <c r="CP10" s="554"/>
      <c r="CQ10" s="555"/>
      <c r="CR10" s="537">
        <v>7437</v>
      </c>
      <c r="CS10" s="538"/>
      <c r="CT10" s="538"/>
      <c r="CU10" s="538"/>
      <c r="CV10" s="538"/>
      <c r="CW10" s="538"/>
      <c r="CX10" s="538"/>
      <c r="CY10" s="539"/>
      <c r="CZ10" s="542">
        <v>0.1</v>
      </c>
      <c r="DA10" s="542"/>
      <c r="DB10" s="542"/>
      <c r="DC10" s="542"/>
      <c r="DD10" s="564" t="s">
        <v>398</v>
      </c>
      <c r="DE10" s="538"/>
      <c r="DF10" s="538"/>
      <c r="DG10" s="538"/>
      <c r="DH10" s="538"/>
      <c r="DI10" s="538"/>
      <c r="DJ10" s="538"/>
      <c r="DK10" s="538"/>
      <c r="DL10" s="538"/>
      <c r="DM10" s="538"/>
      <c r="DN10" s="538"/>
      <c r="DO10" s="538"/>
      <c r="DP10" s="539"/>
      <c r="DQ10" s="564">
        <v>1437</v>
      </c>
      <c r="DR10" s="538"/>
      <c r="DS10" s="538"/>
      <c r="DT10" s="538"/>
      <c r="DU10" s="538"/>
      <c r="DV10" s="538"/>
      <c r="DW10" s="538"/>
      <c r="DX10" s="538"/>
      <c r="DY10" s="538"/>
      <c r="DZ10" s="538"/>
      <c r="EA10" s="538"/>
      <c r="EB10" s="538"/>
      <c r="EC10" s="565"/>
    </row>
    <row r="11" spans="2:143" ht="11.25" customHeight="1" x14ac:dyDescent="0.2">
      <c r="B11" s="566" t="s">
        <v>294</v>
      </c>
      <c r="C11" s="567"/>
      <c r="D11" s="567"/>
      <c r="E11" s="567"/>
      <c r="F11" s="567"/>
      <c r="G11" s="567"/>
      <c r="H11" s="567"/>
      <c r="I11" s="567"/>
      <c r="J11" s="567"/>
      <c r="K11" s="567"/>
      <c r="L11" s="567"/>
      <c r="M11" s="567"/>
      <c r="N11" s="567"/>
      <c r="O11" s="567"/>
      <c r="P11" s="567"/>
      <c r="Q11" s="568"/>
      <c r="R11" s="537">
        <v>16245</v>
      </c>
      <c r="S11" s="538"/>
      <c r="T11" s="538"/>
      <c r="U11" s="538"/>
      <c r="V11" s="538"/>
      <c r="W11" s="538"/>
      <c r="X11" s="538"/>
      <c r="Y11" s="539"/>
      <c r="Z11" s="542">
        <v>0.2</v>
      </c>
      <c r="AA11" s="542"/>
      <c r="AB11" s="542"/>
      <c r="AC11" s="542"/>
      <c r="AD11" s="540">
        <v>16245</v>
      </c>
      <c r="AE11" s="540"/>
      <c r="AF11" s="540"/>
      <c r="AG11" s="540"/>
      <c r="AH11" s="540"/>
      <c r="AI11" s="540"/>
      <c r="AJ11" s="540"/>
      <c r="AK11" s="540"/>
      <c r="AL11" s="549">
        <v>0.3</v>
      </c>
      <c r="AM11" s="550"/>
      <c r="AN11" s="550"/>
      <c r="AO11" s="551"/>
      <c r="AP11" s="566" t="s">
        <v>295</v>
      </c>
      <c r="AQ11" s="567"/>
      <c r="AR11" s="567"/>
      <c r="AS11" s="567"/>
      <c r="AT11" s="567"/>
      <c r="AU11" s="567"/>
      <c r="AV11" s="567"/>
      <c r="AW11" s="567"/>
      <c r="AX11" s="567"/>
      <c r="AY11" s="567"/>
      <c r="AZ11" s="567"/>
      <c r="BA11" s="567"/>
      <c r="BB11" s="567"/>
      <c r="BC11" s="567"/>
      <c r="BD11" s="567"/>
      <c r="BE11" s="567"/>
      <c r="BF11" s="568"/>
      <c r="BG11" s="537">
        <v>52896</v>
      </c>
      <c r="BH11" s="538"/>
      <c r="BI11" s="538"/>
      <c r="BJ11" s="538"/>
      <c r="BK11" s="538"/>
      <c r="BL11" s="538"/>
      <c r="BM11" s="538"/>
      <c r="BN11" s="539"/>
      <c r="BO11" s="542">
        <v>4.5</v>
      </c>
      <c r="BP11" s="542"/>
      <c r="BQ11" s="542"/>
      <c r="BR11" s="542"/>
      <c r="BS11" s="540">
        <v>8636</v>
      </c>
      <c r="BT11" s="540"/>
      <c r="BU11" s="540"/>
      <c r="BV11" s="540"/>
      <c r="BW11" s="540"/>
      <c r="BX11" s="540"/>
      <c r="BY11" s="540"/>
      <c r="BZ11" s="540"/>
      <c r="CA11" s="540"/>
      <c r="CB11" s="541"/>
      <c r="CD11" s="553" t="s">
        <v>296</v>
      </c>
      <c r="CE11" s="554"/>
      <c r="CF11" s="554"/>
      <c r="CG11" s="554"/>
      <c r="CH11" s="554"/>
      <c r="CI11" s="554"/>
      <c r="CJ11" s="554"/>
      <c r="CK11" s="554"/>
      <c r="CL11" s="554"/>
      <c r="CM11" s="554"/>
      <c r="CN11" s="554"/>
      <c r="CO11" s="554"/>
      <c r="CP11" s="554"/>
      <c r="CQ11" s="555"/>
      <c r="CR11" s="537">
        <v>1078972</v>
      </c>
      <c r="CS11" s="538"/>
      <c r="CT11" s="538"/>
      <c r="CU11" s="538"/>
      <c r="CV11" s="538"/>
      <c r="CW11" s="538"/>
      <c r="CX11" s="538"/>
      <c r="CY11" s="539"/>
      <c r="CZ11" s="542">
        <v>11.9</v>
      </c>
      <c r="DA11" s="542"/>
      <c r="DB11" s="542"/>
      <c r="DC11" s="542"/>
      <c r="DD11" s="564">
        <v>154886</v>
      </c>
      <c r="DE11" s="538"/>
      <c r="DF11" s="538"/>
      <c r="DG11" s="538"/>
      <c r="DH11" s="538"/>
      <c r="DI11" s="538"/>
      <c r="DJ11" s="538"/>
      <c r="DK11" s="538"/>
      <c r="DL11" s="538"/>
      <c r="DM11" s="538"/>
      <c r="DN11" s="538"/>
      <c r="DO11" s="538"/>
      <c r="DP11" s="539"/>
      <c r="DQ11" s="564">
        <v>708332</v>
      </c>
      <c r="DR11" s="538"/>
      <c r="DS11" s="538"/>
      <c r="DT11" s="538"/>
      <c r="DU11" s="538"/>
      <c r="DV11" s="538"/>
      <c r="DW11" s="538"/>
      <c r="DX11" s="538"/>
      <c r="DY11" s="538"/>
      <c r="DZ11" s="538"/>
      <c r="EA11" s="538"/>
      <c r="EB11" s="538"/>
      <c r="EC11" s="565"/>
    </row>
    <row r="12" spans="2:143" ht="11.25" customHeight="1" x14ac:dyDescent="0.2">
      <c r="B12" s="566" t="s">
        <v>297</v>
      </c>
      <c r="C12" s="567"/>
      <c r="D12" s="567"/>
      <c r="E12" s="567"/>
      <c r="F12" s="567"/>
      <c r="G12" s="567"/>
      <c r="H12" s="567"/>
      <c r="I12" s="567"/>
      <c r="J12" s="567"/>
      <c r="K12" s="567"/>
      <c r="L12" s="567"/>
      <c r="M12" s="567"/>
      <c r="N12" s="567"/>
      <c r="O12" s="567"/>
      <c r="P12" s="567"/>
      <c r="Q12" s="568"/>
      <c r="R12" s="537" t="s">
        <v>398</v>
      </c>
      <c r="S12" s="538"/>
      <c r="T12" s="538"/>
      <c r="U12" s="538"/>
      <c r="V12" s="538"/>
      <c r="W12" s="538"/>
      <c r="X12" s="538"/>
      <c r="Y12" s="539"/>
      <c r="Z12" s="542" t="s">
        <v>398</v>
      </c>
      <c r="AA12" s="542"/>
      <c r="AB12" s="542"/>
      <c r="AC12" s="542"/>
      <c r="AD12" s="540" t="s">
        <v>398</v>
      </c>
      <c r="AE12" s="540"/>
      <c r="AF12" s="540"/>
      <c r="AG12" s="540"/>
      <c r="AH12" s="540"/>
      <c r="AI12" s="540"/>
      <c r="AJ12" s="540"/>
      <c r="AK12" s="540"/>
      <c r="AL12" s="549" t="s">
        <v>398</v>
      </c>
      <c r="AM12" s="550"/>
      <c r="AN12" s="550"/>
      <c r="AO12" s="551"/>
      <c r="AP12" s="566" t="s">
        <v>298</v>
      </c>
      <c r="AQ12" s="567"/>
      <c r="AR12" s="567"/>
      <c r="AS12" s="567"/>
      <c r="AT12" s="567"/>
      <c r="AU12" s="567"/>
      <c r="AV12" s="567"/>
      <c r="AW12" s="567"/>
      <c r="AX12" s="567"/>
      <c r="AY12" s="567"/>
      <c r="AZ12" s="567"/>
      <c r="BA12" s="567"/>
      <c r="BB12" s="567"/>
      <c r="BC12" s="567"/>
      <c r="BD12" s="567"/>
      <c r="BE12" s="567"/>
      <c r="BF12" s="568"/>
      <c r="BG12" s="537">
        <v>634772</v>
      </c>
      <c r="BH12" s="538"/>
      <c r="BI12" s="538"/>
      <c r="BJ12" s="538"/>
      <c r="BK12" s="538"/>
      <c r="BL12" s="538"/>
      <c r="BM12" s="538"/>
      <c r="BN12" s="539"/>
      <c r="BO12" s="542">
        <v>54.3</v>
      </c>
      <c r="BP12" s="542"/>
      <c r="BQ12" s="542"/>
      <c r="BR12" s="542"/>
      <c r="BS12" s="540" t="s">
        <v>398</v>
      </c>
      <c r="BT12" s="540"/>
      <c r="BU12" s="540"/>
      <c r="BV12" s="540"/>
      <c r="BW12" s="540"/>
      <c r="BX12" s="540"/>
      <c r="BY12" s="540"/>
      <c r="BZ12" s="540"/>
      <c r="CA12" s="540"/>
      <c r="CB12" s="541"/>
      <c r="CD12" s="553" t="s">
        <v>299</v>
      </c>
      <c r="CE12" s="554"/>
      <c r="CF12" s="554"/>
      <c r="CG12" s="554"/>
      <c r="CH12" s="554"/>
      <c r="CI12" s="554"/>
      <c r="CJ12" s="554"/>
      <c r="CK12" s="554"/>
      <c r="CL12" s="554"/>
      <c r="CM12" s="554"/>
      <c r="CN12" s="554"/>
      <c r="CO12" s="554"/>
      <c r="CP12" s="554"/>
      <c r="CQ12" s="555"/>
      <c r="CR12" s="537">
        <v>192551</v>
      </c>
      <c r="CS12" s="538"/>
      <c r="CT12" s="538"/>
      <c r="CU12" s="538"/>
      <c r="CV12" s="538"/>
      <c r="CW12" s="538"/>
      <c r="CX12" s="538"/>
      <c r="CY12" s="539"/>
      <c r="CZ12" s="542">
        <v>2.1</v>
      </c>
      <c r="DA12" s="542"/>
      <c r="DB12" s="542"/>
      <c r="DC12" s="542"/>
      <c r="DD12" s="564">
        <v>5047</v>
      </c>
      <c r="DE12" s="538"/>
      <c r="DF12" s="538"/>
      <c r="DG12" s="538"/>
      <c r="DH12" s="538"/>
      <c r="DI12" s="538"/>
      <c r="DJ12" s="538"/>
      <c r="DK12" s="538"/>
      <c r="DL12" s="538"/>
      <c r="DM12" s="538"/>
      <c r="DN12" s="538"/>
      <c r="DO12" s="538"/>
      <c r="DP12" s="539"/>
      <c r="DQ12" s="564">
        <v>107966</v>
      </c>
      <c r="DR12" s="538"/>
      <c r="DS12" s="538"/>
      <c r="DT12" s="538"/>
      <c r="DU12" s="538"/>
      <c r="DV12" s="538"/>
      <c r="DW12" s="538"/>
      <c r="DX12" s="538"/>
      <c r="DY12" s="538"/>
      <c r="DZ12" s="538"/>
      <c r="EA12" s="538"/>
      <c r="EB12" s="538"/>
      <c r="EC12" s="565"/>
    </row>
    <row r="13" spans="2:143" ht="11.25" customHeight="1" x14ac:dyDescent="0.2">
      <c r="B13" s="566" t="s">
        <v>300</v>
      </c>
      <c r="C13" s="567"/>
      <c r="D13" s="567"/>
      <c r="E13" s="567"/>
      <c r="F13" s="567"/>
      <c r="G13" s="567"/>
      <c r="H13" s="567"/>
      <c r="I13" s="567"/>
      <c r="J13" s="567"/>
      <c r="K13" s="567"/>
      <c r="L13" s="567"/>
      <c r="M13" s="567"/>
      <c r="N13" s="567"/>
      <c r="O13" s="567"/>
      <c r="P13" s="567"/>
      <c r="Q13" s="568"/>
      <c r="R13" s="537">
        <v>35565</v>
      </c>
      <c r="S13" s="538"/>
      <c r="T13" s="538"/>
      <c r="U13" s="538"/>
      <c r="V13" s="538"/>
      <c r="W13" s="538"/>
      <c r="X13" s="538"/>
      <c r="Y13" s="539"/>
      <c r="Z13" s="542">
        <v>0.4</v>
      </c>
      <c r="AA13" s="542"/>
      <c r="AB13" s="542"/>
      <c r="AC13" s="542"/>
      <c r="AD13" s="540">
        <v>35565</v>
      </c>
      <c r="AE13" s="540"/>
      <c r="AF13" s="540"/>
      <c r="AG13" s="540"/>
      <c r="AH13" s="540"/>
      <c r="AI13" s="540"/>
      <c r="AJ13" s="540"/>
      <c r="AK13" s="540"/>
      <c r="AL13" s="549">
        <v>0.6</v>
      </c>
      <c r="AM13" s="550"/>
      <c r="AN13" s="550"/>
      <c r="AO13" s="551"/>
      <c r="AP13" s="566" t="s">
        <v>301</v>
      </c>
      <c r="AQ13" s="567"/>
      <c r="AR13" s="567"/>
      <c r="AS13" s="567"/>
      <c r="AT13" s="567"/>
      <c r="AU13" s="567"/>
      <c r="AV13" s="567"/>
      <c r="AW13" s="567"/>
      <c r="AX13" s="567"/>
      <c r="AY13" s="567"/>
      <c r="AZ13" s="567"/>
      <c r="BA13" s="567"/>
      <c r="BB13" s="567"/>
      <c r="BC13" s="567"/>
      <c r="BD13" s="567"/>
      <c r="BE13" s="567"/>
      <c r="BF13" s="568"/>
      <c r="BG13" s="537">
        <v>610463</v>
      </c>
      <c r="BH13" s="538"/>
      <c r="BI13" s="538"/>
      <c r="BJ13" s="538"/>
      <c r="BK13" s="538"/>
      <c r="BL13" s="538"/>
      <c r="BM13" s="538"/>
      <c r="BN13" s="539"/>
      <c r="BO13" s="542">
        <v>52.2</v>
      </c>
      <c r="BP13" s="542"/>
      <c r="BQ13" s="542"/>
      <c r="BR13" s="542"/>
      <c r="BS13" s="540" t="s">
        <v>398</v>
      </c>
      <c r="BT13" s="540"/>
      <c r="BU13" s="540"/>
      <c r="BV13" s="540"/>
      <c r="BW13" s="540"/>
      <c r="BX13" s="540"/>
      <c r="BY13" s="540"/>
      <c r="BZ13" s="540"/>
      <c r="CA13" s="540"/>
      <c r="CB13" s="541"/>
      <c r="CD13" s="553" t="s">
        <v>302</v>
      </c>
      <c r="CE13" s="554"/>
      <c r="CF13" s="554"/>
      <c r="CG13" s="554"/>
      <c r="CH13" s="554"/>
      <c r="CI13" s="554"/>
      <c r="CJ13" s="554"/>
      <c r="CK13" s="554"/>
      <c r="CL13" s="554"/>
      <c r="CM13" s="554"/>
      <c r="CN13" s="554"/>
      <c r="CO13" s="554"/>
      <c r="CP13" s="554"/>
      <c r="CQ13" s="555"/>
      <c r="CR13" s="537">
        <v>579997</v>
      </c>
      <c r="CS13" s="538"/>
      <c r="CT13" s="538"/>
      <c r="CU13" s="538"/>
      <c r="CV13" s="538"/>
      <c r="CW13" s="538"/>
      <c r="CX13" s="538"/>
      <c r="CY13" s="539"/>
      <c r="CZ13" s="542">
        <v>6.4</v>
      </c>
      <c r="DA13" s="542"/>
      <c r="DB13" s="542"/>
      <c r="DC13" s="542"/>
      <c r="DD13" s="564">
        <v>381613</v>
      </c>
      <c r="DE13" s="538"/>
      <c r="DF13" s="538"/>
      <c r="DG13" s="538"/>
      <c r="DH13" s="538"/>
      <c r="DI13" s="538"/>
      <c r="DJ13" s="538"/>
      <c r="DK13" s="538"/>
      <c r="DL13" s="538"/>
      <c r="DM13" s="538"/>
      <c r="DN13" s="538"/>
      <c r="DO13" s="538"/>
      <c r="DP13" s="539"/>
      <c r="DQ13" s="564">
        <v>322814</v>
      </c>
      <c r="DR13" s="538"/>
      <c r="DS13" s="538"/>
      <c r="DT13" s="538"/>
      <c r="DU13" s="538"/>
      <c r="DV13" s="538"/>
      <c r="DW13" s="538"/>
      <c r="DX13" s="538"/>
      <c r="DY13" s="538"/>
      <c r="DZ13" s="538"/>
      <c r="EA13" s="538"/>
      <c r="EB13" s="538"/>
      <c r="EC13" s="565"/>
    </row>
    <row r="14" spans="2:143" ht="11.25" customHeight="1" x14ac:dyDescent="0.2">
      <c r="B14" s="566" t="s">
        <v>303</v>
      </c>
      <c r="C14" s="567"/>
      <c r="D14" s="567"/>
      <c r="E14" s="567"/>
      <c r="F14" s="567"/>
      <c r="G14" s="567"/>
      <c r="H14" s="567"/>
      <c r="I14" s="567"/>
      <c r="J14" s="567"/>
      <c r="K14" s="567"/>
      <c r="L14" s="567"/>
      <c r="M14" s="567"/>
      <c r="N14" s="567"/>
      <c r="O14" s="567"/>
      <c r="P14" s="567"/>
      <c r="Q14" s="568"/>
      <c r="R14" s="537" t="s">
        <v>398</v>
      </c>
      <c r="S14" s="538"/>
      <c r="T14" s="538"/>
      <c r="U14" s="538"/>
      <c r="V14" s="538"/>
      <c r="W14" s="538"/>
      <c r="X14" s="538"/>
      <c r="Y14" s="539"/>
      <c r="Z14" s="542" t="s">
        <v>398</v>
      </c>
      <c r="AA14" s="542"/>
      <c r="AB14" s="542"/>
      <c r="AC14" s="542"/>
      <c r="AD14" s="540" t="s">
        <v>398</v>
      </c>
      <c r="AE14" s="540"/>
      <c r="AF14" s="540"/>
      <c r="AG14" s="540"/>
      <c r="AH14" s="540"/>
      <c r="AI14" s="540"/>
      <c r="AJ14" s="540"/>
      <c r="AK14" s="540"/>
      <c r="AL14" s="549" t="s">
        <v>398</v>
      </c>
      <c r="AM14" s="550"/>
      <c r="AN14" s="550"/>
      <c r="AO14" s="551"/>
      <c r="AP14" s="566" t="s">
        <v>304</v>
      </c>
      <c r="AQ14" s="567"/>
      <c r="AR14" s="567"/>
      <c r="AS14" s="567"/>
      <c r="AT14" s="567"/>
      <c r="AU14" s="567"/>
      <c r="AV14" s="567"/>
      <c r="AW14" s="567"/>
      <c r="AX14" s="567"/>
      <c r="AY14" s="567"/>
      <c r="AZ14" s="567"/>
      <c r="BA14" s="567"/>
      <c r="BB14" s="567"/>
      <c r="BC14" s="567"/>
      <c r="BD14" s="567"/>
      <c r="BE14" s="567"/>
      <c r="BF14" s="568"/>
      <c r="BG14" s="537">
        <v>41489</v>
      </c>
      <c r="BH14" s="538"/>
      <c r="BI14" s="538"/>
      <c r="BJ14" s="538"/>
      <c r="BK14" s="538"/>
      <c r="BL14" s="538"/>
      <c r="BM14" s="538"/>
      <c r="BN14" s="539"/>
      <c r="BO14" s="542">
        <v>3.5</v>
      </c>
      <c r="BP14" s="542"/>
      <c r="BQ14" s="542"/>
      <c r="BR14" s="542"/>
      <c r="BS14" s="540" t="s">
        <v>398</v>
      </c>
      <c r="BT14" s="540"/>
      <c r="BU14" s="540"/>
      <c r="BV14" s="540"/>
      <c r="BW14" s="540"/>
      <c r="BX14" s="540"/>
      <c r="BY14" s="540"/>
      <c r="BZ14" s="540"/>
      <c r="CA14" s="540"/>
      <c r="CB14" s="541"/>
      <c r="CD14" s="553" t="s">
        <v>305</v>
      </c>
      <c r="CE14" s="554"/>
      <c r="CF14" s="554"/>
      <c r="CG14" s="554"/>
      <c r="CH14" s="554"/>
      <c r="CI14" s="554"/>
      <c r="CJ14" s="554"/>
      <c r="CK14" s="554"/>
      <c r="CL14" s="554"/>
      <c r="CM14" s="554"/>
      <c r="CN14" s="554"/>
      <c r="CO14" s="554"/>
      <c r="CP14" s="554"/>
      <c r="CQ14" s="555"/>
      <c r="CR14" s="537">
        <v>473045</v>
      </c>
      <c r="CS14" s="538"/>
      <c r="CT14" s="538"/>
      <c r="CU14" s="538"/>
      <c r="CV14" s="538"/>
      <c r="CW14" s="538"/>
      <c r="CX14" s="538"/>
      <c r="CY14" s="539"/>
      <c r="CZ14" s="542">
        <v>5.2</v>
      </c>
      <c r="DA14" s="542"/>
      <c r="DB14" s="542"/>
      <c r="DC14" s="542"/>
      <c r="DD14" s="564">
        <v>212418</v>
      </c>
      <c r="DE14" s="538"/>
      <c r="DF14" s="538"/>
      <c r="DG14" s="538"/>
      <c r="DH14" s="538"/>
      <c r="DI14" s="538"/>
      <c r="DJ14" s="538"/>
      <c r="DK14" s="538"/>
      <c r="DL14" s="538"/>
      <c r="DM14" s="538"/>
      <c r="DN14" s="538"/>
      <c r="DO14" s="538"/>
      <c r="DP14" s="539"/>
      <c r="DQ14" s="564">
        <v>288578</v>
      </c>
      <c r="DR14" s="538"/>
      <c r="DS14" s="538"/>
      <c r="DT14" s="538"/>
      <c r="DU14" s="538"/>
      <c r="DV14" s="538"/>
      <c r="DW14" s="538"/>
      <c r="DX14" s="538"/>
      <c r="DY14" s="538"/>
      <c r="DZ14" s="538"/>
      <c r="EA14" s="538"/>
      <c r="EB14" s="538"/>
      <c r="EC14" s="565"/>
    </row>
    <row r="15" spans="2:143" ht="11.25" customHeight="1" x14ac:dyDescent="0.2">
      <c r="B15" s="566" t="s">
        <v>306</v>
      </c>
      <c r="C15" s="567"/>
      <c r="D15" s="567"/>
      <c r="E15" s="567"/>
      <c r="F15" s="567"/>
      <c r="G15" s="567"/>
      <c r="H15" s="567"/>
      <c r="I15" s="567"/>
      <c r="J15" s="567"/>
      <c r="K15" s="567"/>
      <c r="L15" s="567"/>
      <c r="M15" s="567"/>
      <c r="N15" s="567"/>
      <c r="O15" s="567"/>
      <c r="P15" s="567"/>
      <c r="Q15" s="568"/>
      <c r="R15" s="537">
        <v>28548</v>
      </c>
      <c r="S15" s="538"/>
      <c r="T15" s="538"/>
      <c r="U15" s="538"/>
      <c r="V15" s="538"/>
      <c r="W15" s="538"/>
      <c r="X15" s="538"/>
      <c r="Y15" s="539"/>
      <c r="Z15" s="542">
        <v>0.3</v>
      </c>
      <c r="AA15" s="542"/>
      <c r="AB15" s="542"/>
      <c r="AC15" s="542"/>
      <c r="AD15" s="540">
        <v>28548</v>
      </c>
      <c r="AE15" s="540"/>
      <c r="AF15" s="540"/>
      <c r="AG15" s="540"/>
      <c r="AH15" s="540"/>
      <c r="AI15" s="540"/>
      <c r="AJ15" s="540"/>
      <c r="AK15" s="540"/>
      <c r="AL15" s="549">
        <v>0.5</v>
      </c>
      <c r="AM15" s="550"/>
      <c r="AN15" s="550"/>
      <c r="AO15" s="551"/>
      <c r="AP15" s="566" t="s">
        <v>307</v>
      </c>
      <c r="AQ15" s="567"/>
      <c r="AR15" s="567"/>
      <c r="AS15" s="567"/>
      <c r="AT15" s="567"/>
      <c r="AU15" s="567"/>
      <c r="AV15" s="567"/>
      <c r="AW15" s="567"/>
      <c r="AX15" s="567"/>
      <c r="AY15" s="567"/>
      <c r="AZ15" s="567"/>
      <c r="BA15" s="567"/>
      <c r="BB15" s="567"/>
      <c r="BC15" s="567"/>
      <c r="BD15" s="567"/>
      <c r="BE15" s="567"/>
      <c r="BF15" s="568"/>
      <c r="BG15" s="537">
        <v>72860</v>
      </c>
      <c r="BH15" s="538"/>
      <c r="BI15" s="538"/>
      <c r="BJ15" s="538"/>
      <c r="BK15" s="538"/>
      <c r="BL15" s="538"/>
      <c r="BM15" s="538"/>
      <c r="BN15" s="539"/>
      <c r="BO15" s="542">
        <v>6.2</v>
      </c>
      <c r="BP15" s="542"/>
      <c r="BQ15" s="542"/>
      <c r="BR15" s="542"/>
      <c r="BS15" s="540" t="s">
        <v>398</v>
      </c>
      <c r="BT15" s="540"/>
      <c r="BU15" s="540"/>
      <c r="BV15" s="540"/>
      <c r="BW15" s="540"/>
      <c r="BX15" s="540"/>
      <c r="BY15" s="540"/>
      <c r="BZ15" s="540"/>
      <c r="CA15" s="540"/>
      <c r="CB15" s="541"/>
      <c r="CD15" s="553" t="s">
        <v>308</v>
      </c>
      <c r="CE15" s="554"/>
      <c r="CF15" s="554"/>
      <c r="CG15" s="554"/>
      <c r="CH15" s="554"/>
      <c r="CI15" s="554"/>
      <c r="CJ15" s="554"/>
      <c r="CK15" s="554"/>
      <c r="CL15" s="554"/>
      <c r="CM15" s="554"/>
      <c r="CN15" s="554"/>
      <c r="CO15" s="554"/>
      <c r="CP15" s="554"/>
      <c r="CQ15" s="555"/>
      <c r="CR15" s="537">
        <v>1009790</v>
      </c>
      <c r="CS15" s="538"/>
      <c r="CT15" s="538"/>
      <c r="CU15" s="538"/>
      <c r="CV15" s="538"/>
      <c r="CW15" s="538"/>
      <c r="CX15" s="538"/>
      <c r="CY15" s="539"/>
      <c r="CZ15" s="542">
        <v>11.2</v>
      </c>
      <c r="DA15" s="542"/>
      <c r="DB15" s="542"/>
      <c r="DC15" s="542"/>
      <c r="DD15" s="564">
        <v>40876</v>
      </c>
      <c r="DE15" s="538"/>
      <c r="DF15" s="538"/>
      <c r="DG15" s="538"/>
      <c r="DH15" s="538"/>
      <c r="DI15" s="538"/>
      <c r="DJ15" s="538"/>
      <c r="DK15" s="538"/>
      <c r="DL15" s="538"/>
      <c r="DM15" s="538"/>
      <c r="DN15" s="538"/>
      <c r="DO15" s="538"/>
      <c r="DP15" s="539"/>
      <c r="DQ15" s="564">
        <v>978229</v>
      </c>
      <c r="DR15" s="538"/>
      <c r="DS15" s="538"/>
      <c r="DT15" s="538"/>
      <c r="DU15" s="538"/>
      <c r="DV15" s="538"/>
      <c r="DW15" s="538"/>
      <c r="DX15" s="538"/>
      <c r="DY15" s="538"/>
      <c r="DZ15" s="538"/>
      <c r="EA15" s="538"/>
      <c r="EB15" s="538"/>
      <c r="EC15" s="565"/>
    </row>
    <row r="16" spans="2:143" ht="11.25" customHeight="1" x14ac:dyDescent="0.2">
      <c r="B16" s="654" t="s">
        <v>309</v>
      </c>
      <c r="C16" s="655"/>
      <c r="D16" s="655"/>
      <c r="E16" s="655"/>
      <c r="F16" s="655"/>
      <c r="G16" s="655"/>
      <c r="H16" s="655"/>
      <c r="I16" s="655"/>
      <c r="J16" s="655"/>
      <c r="K16" s="655"/>
      <c r="L16" s="655"/>
      <c r="M16" s="655"/>
      <c r="N16" s="655"/>
      <c r="O16" s="655"/>
      <c r="P16" s="655"/>
      <c r="Q16" s="656"/>
      <c r="R16" s="537">
        <v>9433</v>
      </c>
      <c r="S16" s="538"/>
      <c r="T16" s="538"/>
      <c r="U16" s="538"/>
      <c r="V16" s="538"/>
      <c r="W16" s="538"/>
      <c r="X16" s="538"/>
      <c r="Y16" s="539"/>
      <c r="Z16" s="542">
        <v>0.1</v>
      </c>
      <c r="AA16" s="542"/>
      <c r="AB16" s="542"/>
      <c r="AC16" s="542"/>
      <c r="AD16" s="540">
        <v>9433</v>
      </c>
      <c r="AE16" s="540"/>
      <c r="AF16" s="540"/>
      <c r="AG16" s="540"/>
      <c r="AH16" s="540"/>
      <c r="AI16" s="540"/>
      <c r="AJ16" s="540"/>
      <c r="AK16" s="540"/>
      <c r="AL16" s="549">
        <v>0.2</v>
      </c>
      <c r="AM16" s="550"/>
      <c r="AN16" s="550"/>
      <c r="AO16" s="551"/>
      <c r="AP16" s="566" t="s">
        <v>399</v>
      </c>
      <c r="AQ16" s="567"/>
      <c r="AR16" s="567"/>
      <c r="AS16" s="567"/>
      <c r="AT16" s="567"/>
      <c r="AU16" s="567"/>
      <c r="AV16" s="567"/>
      <c r="AW16" s="567"/>
      <c r="AX16" s="567"/>
      <c r="AY16" s="567"/>
      <c r="AZ16" s="567"/>
      <c r="BA16" s="567"/>
      <c r="BB16" s="567"/>
      <c r="BC16" s="567"/>
      <c r="BD16" s="567"/>
      <c r="BE16" s="567"/>
      <c r="BF16" s="568"/>
      <c r="BG16" s="537" t="s">
        <v>400</v>
      </c>
      <c r="BH16" s="538"/>
      <c r="BI16" s="538"/>
      <c r="BJ16" s="538"/>
      <c r="BK16" s="538"/>
      <c r="BL16" s="538"/>
      <c r="BM16" s="538"/>
      <c r="BN16" s="539"/>
      <c r="BO16" s="542" t="s">
        <v>400</v>
      </c>
      <c r="BP16" s="542"/>
      <c r="BQ16" s="542"/>
      <c r="BR16" s="542"/>
      <c r="BS16" s="540" t="s">
        <v>400</v>
      </c>
      <c r="BT16" s="540"/>
      <c r="BU16" s="540"/>
      <c r="BV16" s="540"/>
      <c r="BW16" s="540"/>
      <c r="BX16" s="540"/>
      <c r="BY16" s="540"/>
      <c r="BZ16" s="540"/>
      <c r="CA16" s="540"/>
      <c r="CB16" s="541"/>
      <c r="CD16" s="553" t="s">
        <v>310</v>
      </c>
      <c r="CE16" s="554"/>
      <c r="CF16" s="554"/>
      <c r="CG16" s="554"/>
      <c r="CH16" s="554"/>
      <c r="CI16" s="554"/>
      <c r="CJ16" s="554"/>
      <c r="CK16" s="554"/>
      <c r="CL16" s="554"/>
      <c r="CM16" s="554"/>
      <c r="CN16" s="554"/>
      <c r="CO16" s="554"/>
      <c r="CP16" s="554"/>
      <c r="CQ16" s="555"/>
      <c r="CR16" s="537">
        <v>174424</v>
      </c>
      <c r="CS16" s="538"/>
      <c r="CT16" s="538"/>
      <c r="CU16" s="538"/>
      <c r="CV16" s="538"/>
      <c r="CW16" s="538"/>
      <c r="CX16" s="538"/>
      <c r="CY16" s="539"/>
      <c r="CZ16" s="542">
        <v>1.9</v>
      </c>
      <c r="DA16" s="542"/>
      <c r="DB16" s="542"/>
      <c r="DC16" s="542"/>
      <c r="DD16" s="564" t="s">
        <v>400</v>
      </c>
      <c r="DE16" s="538"/>
      <c r="DF16" s="538"/>
      <c r="DG16" s="538"/>
      <c r="DH16" s="538"/>
      <c r="DI16" s="538"/>
      <c r="DJ16" s="538"/>
      <c r="DK16" s="538"/>
      <c r="DL16" s="538"/>
      <c r="DM16" s="538"/>
      <c r="DN16" s="538"/>
      <c r="DO16" s="538"/>
      <c r="DP16" s="539"/>
      <c r="DQ16" s="564">
        <v>46302</v>
      </c>
      <c r="DR16" s="538"/>
      <c r="DS16" s="538"/>
      <c r="DT16" s="538"/>
      <c r="DU16" s="538"/>
      <c r="DV16" s="538"/>
      <c r="DW16" s="538"/>
      <c r="DX16" s="538"/>
      <c r="DY16" s="538"/>
      <c r="DZ16" s="538"/>
      <c r="EA16" s="538"/>
      <c r="EB16" s="538"/>
      <c r="EC16" s="565"/>
    </row>
    <row r="17" spans="2:133" ht="11.25" customHeight="1" x14ac:dyDescent="0.2">
      <c r="B17" s="566" t="s">
        <v>311</v>
      </c>
      <c r="C17" s="567"/>
      <c r="D17" s="567"/>
      <c r="E17" s="567"/>
      <c r="F17" s="567"/>
      <c r="G17" s="567"/>
      <c r="H17" s="567"/>
      <c r="I17" s="567"/>
      <c r="J17" s="567"/>
      <c r="K17" s="567"/>
      <c r="L17" s="567"/>
      <c r="M17" s="567"/>
      <c r="N17" s="567"/>
      <c r="O17" s="567"/>
      <c r="P17" s="567"/>
      <c r="Q17" s="568"/>
      <c r="R17" s="537">
        <v>19115</v>
      </c>
      <c r="S17" s="538"/>
      <c r="T17" s="538"/>
      <c r="U17" s="538"/>
      <c r="V17" s="538"/>
      <c r="W17" s="538"/>
      <c r="X17" s="538"/>
      <c r="Y17" s="539"/>
      <c r="Z17" s="542">
        <v>0.2</v>
      </c>
      <c r="AA17" s="542"/>
      <c r="AB17" s="542"/>
      <c r="AC17" s="542"/>
      <c r="AD17" s="540">
        <v>19115</v>
      </c>
      <c r="AE17" s="540"/>
      <c r="AF17" s="540"/>
      <c r="AG17" s="540"/>
      <c r="AH17" s="540"/>
      <c r="AI17" s="540"/>
      <c r="AJ17" s="540"/>
      <c r="AK17" s="540"/>
      <c r="AL17" s="549">
        <v>0.3</v>
      </c>
      <c r="AM17" s="550"/>
      <c r="AN17" s="550"/>
      <c r="AO17" s="551"/>
      <c r="AP17" s="566" t="s">
        <v>312</v>
      </c>
      <c r="AQ17" s="567"/>
      <c r="AR17" s="567"/>
      <c r="AS17" s="567"/>
      <c r="AT17" s="567"/>
      <c r="AU17" s="567"/>
      <c r="AV17" s="567"/>
      <c r="AW17" s="567"/>
      <c r="AX17" s="567"/>
      <c r="AY17" s="567"/>
      <c r="AZ17" s="567"/>
      <c r="BA17" s="567"/>
      <c r="BB17" s="567"/>
      <c r="BC17" s="567"/>
      <c r="BD17" s="567"/>
      <c r="BE17" s="567"/>
      <c r="BF17" s="568"/>
      <c r="BG17" s="537" t="s">
        <v>401</v>
      </c>
      <c r="BH17" s="538"/>
      <c r="BI17" s="538"/>
      <c r="BJ17" s="538"/>
      <c r="BK17" s="538"/>
      <c r="BL17" s="538"/>
      <c r="BM17" s="538"/>
      <c r="BN17" s="539"/>
      <c r="BO17" s="542" t="s">
        <v>401</v>
      </c>
      <c r="BP17" s="542"/>
      <c r="BQ17" s="542"/>
      <c r="BR17" s="542"/>
      <c r="BS17" s="540" t="s">
        <v>401</v>
      </c>
      <c r="BT17" s="540"/>
      <c r="BU17" s="540"/>
      <c r="BV17" s="540"/>
      <c r="BW17" s="540"/>
      <c r="BX17" s="540"/>
      <c r="BY17" s="540"/>
      <c r="BZ17" s="540"/>
      <c r="CA17" s="540"/>
      <c r="CB17" s="541"/>
      <c r="CD17" s="553" t="s">
        <v>313</v>
      </c>
      <c r="CE17" s="554"/>
      <c r="CF17" s="554"/>
      <c r="CG17" s="554"/>
      <c r="CH17" s="554"/>
      <c r="CI17" s="554"/>
      <c r="CJ17" s="554"/>
      <c r="CK17" s="554"/>
      <c r="CL17" s="554"/>
      <c r="CM17" s="554"/>
      <c r="CN17" s="554"/>
      <c r="CO17" s="554"/>
      <c r="CP17" s="554"/>
      <c r="CQ17" s="555"/>
      <c r="CR17" s="537">
        <v>1475486</v>
      </c>
      <c r="CS17" s="538"/>
      <c r="CT17" s="538"/>
      <c r="CU17" s="538"/>
      <c r="CV17" s="538"/>
      <c r="CW17" s="538"/>
      <c r="CX17" s="538"/>
      <c r="CY17" s="539"/>
      <c r="CZ17" s="542">
        <v>16.3</v>
      </c>
      <c r="DA17" s="542"/>
      <c r="DB17" s="542"/>
      <c r="DC17" s="542"/>
      <c r="DD17" s="564" t="s">
        <v>401</v>
      </c>
      <c r="DE17" s="538"/>
      <c r="DF17" s="538"/>
      <c r="DG17" s="538"/>
      <c r="DH17" s="538"/>
      <c r="DI17" s="538"/>
      <c r="DJ17" s="538"/>
      <c r="DK17" s="538"/>
      <c r="DL17" s="538"/>
      <c r="DM17" s="538"/>
      <c r="DN17" s="538"/>
      <c r="DO17" s="538"/>
      <c r="DP17" s="539"/>
      <c r="DQ17" s="564">
        <v>1408401</v>
      </c>
      <c r="DR17" s="538"/>
      <c r="DS17" s="538"/>
      <c r="DT17" s="538"/>
      <c r="DU17" s="538"/>
      <c r="DV17" s="538"/>
      <c r="DW17" s="538"/>
      <c r="DX17" s="538"/>
      <c r="DY17" s="538"/>
      <c r="DZ17" s="538"/>
      <c r="EA17" s="538"/>
      <c r="EB17" s="538"/>
      <c r="EC17" s="565"/>
    </row>
    <row r="18" spans="2:133" ht="11.25" customHeight="1" x14ac:dyDescent="0.2">
      <c r="B18" s="566" t="s">
        <v>314</v>
      </c>
      <c r="C18" s="567"/>
      <c r="D18" s="567"/>
      <c r="E18" s="567"/>
      <c r="F18" s="567"/>
      <c r="G18" s="567"/>
      <c r="H18" s="567"/>
      <c r="I18" s="567"/>
      <c r="J18" s="567"/>
      <c r="K18" s="567"/>
      <c r="L18" s="567"/>
      <c r="M18" s="567"/>
      <c r="N18" s="567"/>
      <c r="O18" s="567"/>
      <c r="P18" s="567"/>
      <c r="Q18" s="568"/>
      <c r="R18" s="537">
        <v>4762087</v>
      </c>
      <c r="S18" s="538"/>
      <c r="T18" s="538"/>
      <c r="U18" s="538"/>
      <c r="V18" s="538"/>
      <c r="W18" s="538"/>
      <c r="X18" s="538"/>
      <c r="Y18" s="539"/>
      <c r="Z18" s="542">
        <v>49</v>
      </c>
      <c r="AA18" s="542"/>
      <c r="AB18" s="542"/>
      <c r="AC18" s="542"/>
      <c r="AD18" s="540">
        <v>4228179</v>
      </c>
      <c r="AE18" s="540"/>
      <c r="AF18" s="540"/>
      <c r="AG18" s="540"/>
      <c r="AH18" s="540"/>
      <c r="AI18" s="540"/>
      <c r="AJ18" s="540"/>
      <c r="AK18" s="540"/>
      <c r="AL18" s="549">
        <v>73.099999999999994</v>
      </c>
      <c r="AM18" s="550"/>
      <c r="AN18" s="550"/>
      <c r="AO18" s="551"/>
      <c r="AP18" s="566" t="s">
        <v>315</v>
      </c>
      <c r="AQ18" s="567"/>
      <c r="AR18" s="567"/>
      <c r="AS18" s="567"/>
      <c r="AT18" s="567"/>
      <c r="AU18" s="567"/>
      <c r="AV18" s="567"/>
      <c r="AW18" s="567"/>
      <c r="AX18" s="567"/>
      <c r="AY18" s="567"/>
      <c r="AZ18" s="567"/>
      <c r="BA18" s="567"/>
      <c r="BB18" s="567"/>
      <c r="BC18" s="567"/>
      <c r="BD18" s="567"/>
      <c r="BE18" s="567"/>
      <c r="BF18" s="568"/>
      <c r="BG18" s="537" t="s">
        <v>401</v>
      </c>
      <c r="BH18" s="538"/>
      <c r="BI18" s="538"/>
      <c r="BJ18" s="538"/>
      <c r="BK18" s="538"/>
      <c r="BL18" s="538"/>
      <c r="BM18" s="538"/>
      <c r="BN18" s="539"/>
      <c r="BO18" s="542" t="s">
        <v>401</v>
      </c>
      <c r="BP18" s="542"/>
      <c r="BQ18" s="542"/>
      <c r="BR18" s="542"/>
      <c r="BS18" s="540" t="s">
        <v>401</v>
      </c>
      <c r="BT18" s="540"/>
      <c r="BU18" s="540"/>
      <c r="BV18" s="540"/>
      <c r="BW18" s="540"/>
      <c r="BX18" s="540"/>
      <c r="BY18" s="540"/>
      <c r="BZ18" s="540"/>
      <c r="CA18" s="540"/>
      <c r="CB18" s="541"/>
      <c r="CD18" s="553" t="s">
        <v>316</v>
      </c>
      <c r="CE18" s="554"/>
      <c r="CF18" s="554"/>
      <c r="CG18" s="554"/>
      <c r="CH18" s="554"/>
      <c r="CI18" s="554"/>
      <c r="CJ18" s="554"/>
      <c r="CK18" s="554"/>
      <c r="CL18" s="554"/>
      <c r="CM18" s="554"/>
      <c r="CN18" s="554"/>
      <c r="CO18" s="554"/>
      <c r="CP18" s="554"/>
      <c r="CQ18" s="555"/>
      <c r="CR18" s="537" t="s">
        <v>401</v>
      </c>
      <c r="CS18" s="538"/>
      <c r="CT18" s="538"/>
      <c r="CU18" s="538"/>
      <c r="CV18" s="538"/>
      <c r="CW18" s="538"/>
      <c r="CX18" s="538"/>
      <c r="CY18" s="539"/>
      <c r="CZ18" s="542" t="s">
        <v>401</v>
      </c>
      <c r="DA18" s="542"/>
      <c r="DB18" s="542"/>
      <c r="DC18" s="542"/>
      <c r="DD18" s="564" t="s">
        <v>401</v>
      </c>
      <c r="DE18" s="538"/>
      <c r="DF18" s="538"/>
      <c r="DG18" s="538"/>
      <c r="DH18" s="538"/>
      <c r="DI18" s="538"/>
      <c r="DJ18" s="538"/>
      <c r="DK18" s="538"/>
      <c r="DL18" s="538"/>
      <c r="DM18" s="538"/>
      <c r="DN18" s="538"/>
      <c r="DO18" s="538"/>
      <c r="DP18" s="539"/>
      <c r="DQ18" s="564" t="s">
        <v>401</v>
      </c>
      <c r="DR18" s="538"/>
      <c r="DS18" s="538"/>
      <c r="DT18" s="538"/>
      <c r="DU18" s="538"/>
      <c r="DV18" s="538"/>
      <c r="DW18" s="538"/>
      <c r="DX18" s="538"/>
      <c r="DY18" s="538"/>
      <c r="DZ18" s="538"/>
      <c r="EA18" s="538"/>
      <c r="EB18" s="538"/>
      <c r="EC18" s="565"/>
    </row>
    <row r="19" spans="2:133" ht="11.25" customHeight="1" x14ac:dyDescent="0.2">
      <c r="B19" s="566" t="s">
        <v>317</v>
      </c>
      <c r="C19" s="567"/>
      <c r="D19" s="567"/>
      <c r="E19" s="567"/>
      <c r="F19" s="567"/>
      <c r="G19" s="567"/>
      <c r="H19" s="567"/>
      <c r="I19" s="567"/>
      <c r="J19" s="567"/>
      <c r="K19" s="567"/>
      <c r="L19" s="567"/>
      <c r="M19" s="567"/>
      <c r="N19" s="567"/>
      <c r="O19" s="567"/>
      <c r="P19" s="567"/>
      <c r="Q19" s="568"/>
      <c r="R19" s="537">
        <v>4228179</v>
      </c>
      <c r="S19" s="538"/>
      <c r="T19" s="538"/>
      <c r="U19" s="538"/>
      <c r="V19" s="538"/>
      <c r="W19" s="538"/>
      <c r="X19" s="538"/>
      <c r="Y19" s="539"/>
      <c r="Z19" s="542">
        <v>43.5</v>
      </c>
      <c r="AA19" s="542"/>
      <c r="AB19" s="542"/>
      <c r="AC19" s="542"/>
      <c r="AD19" s="540">
        <v>4228179</v>
      </c>
      <c r="AE19" s="540"/>
      <c r="AF19" s="540"/>
      <c r="AG19" s="540"/>
      <c r="AH19" s="540"/>
      <c r="AI19" s="540"/>
      <c r="AJ19" s="540"/>
      <c r="AK19" s="540"/>
      <c r="AL19" s="549">
        <v>73.099999999999994</v>
      </c>
      <c r="AM19" s="550"/>
      <c r="AN19" s="550"/>
      <c r="AO19" s="551"/>
      <c r="AP19" s="566" t="s">
        <v>318</v>
      </c>
      <c r="AQ19" s="567"/>
      <c r="AR19" s="567"/>
      <c r="AS19" s="567"/>
      <c r="AT19" s="567"/>
      <c r="AU19" s="567"/>
      <c r="AV19" s="567"/>
      <c r="AW19" s="567"/>
      <c r="AX19" s="567"/>
      <c r="AY19" s="567"/>
      <c r="AZ19" s="567"/>
      <c r="BA19" s="567"/>
      <c r="BB19" s="567"/>
      <c r="BC19" s="567"/>
      <c r="BD19" s="567"/>
      <c r="BE19" s="567"/>
      <c r="BF19" s="568"/>
      <c r="BG19" s="537">
        <v>276</v>
      </c>
      <c r="BH19" s="538"/>
      <c r="BI19" s="538"/>
      <c r="BJ19" s="538"/>
      <c r="BK19" s="538"/>
      <c r="BL19" s="538"/>
      <c r="BM19" s="538"/>
      <c r="BN19" s="539"/>
      <c r="BO19" s="542">
        <v>0</v>
      </c>
      <c r="BP19" s="542"/>
      <c r="BQ19" s="542"/>
      <c r="BR19" s="542"/>
      <c r="BS19" s="540" t="s">
        <v>401</v>
      </c>
      <c r="BT19" s="540"/>
      <c r="BU19" s="540"/>
      <c r="BV19" s="540"/>
      <c r="BW19" s="540"/>
      <c r="BX19" s="540"/>
      <c r="BY19" s="540"/>
      <c r="BZ19" s="540"/>
      <c r="CA19" s="540"/>
      <c r="CB19" s="541"/>
      <c r="CD19" s="553" t="s">
        <v>319</v>
      </c>
      <c r="CE19" s="554"/>
      <c r="CF19" s="554"/>
      <c r="CG19" s="554"/>
      <c r="CH19" s="554"/>
      <c r="CI19" s="554"/>
      <c r="CJ19" s="554"/>
      <c r="CK19" s="554"/>
      <c r="CL19" s="554"/>
      <c r="CM19" s="554"/>
      <c r="CN19" s="554"/>
      <c r="CO19" s="554"/>
      <c r="CP19" s="554"/>
      <c r="CQ19" s="555"/>
      <c r="CR19" s="537" t="s">
        <v>401</v>
      </c>
      <c r="CS19" s="538"/>
      <c r="CT19" s="538"/>
      <c r="CU19" s="538"/>
      <c r="CV19" s="538"/>
      <c r="CW19" s="538"/>
      <c r="CX19" s="538"/>
      <c r="CY19" s="539"/>
      <c r="CZ19" s="542" t="s">
        <v>401</v>
      </c>
      <c r="DA19" s="542"/>
      <c r="DB19" s="542"/>
      <c r="DC19" s="542"/>
      <c r="DD19" s="564" t="s">
        <v>401</v>
      </c>
      <c r="DE19" s="538"/>
      <c r="DF19" s="538"/>
      <c r="DG19" s="538"/>
      <c r="DH19" s="538"/>
      <c r="DI19" s="538"/>
      <c r="DJ19" s="538"/>
      <c r="DK19" s="538"/>
      <c r="DL19" s="538"/>
      <c r="DM19" s="538"/>
      <c r="DN19" s="538"/>
      <c r="DO19" s="538"/>
      <c r="DP19" s="539"/>
      <c r="DQ19" s="564" t="s">
        <v>401</v>
      </c>
      <c r="DR19" s="538"/>
      <c r="DS19" s="538"/>
      <c r="DT19" s="538"/>
      <c r="DU19" s="538"/>
      <c r="DV19" s="538"/>
      <c r="DW19" s="538"/>
      <c r="DX19" s="538"/>
      <c r="DY19" s="538"/>
      <c r="DZ19" s="538"/>
      <c r="EA19" s="538"/>
      <c r="EB19" s="538"/>
      <c r="EC19" s="565"/>
    </row>
    <row r="20" spans="2:133" ht="11.25" customHeight="1" x14ac:dyDescent="0.2">
      <c r="B20" s="566" t="s">
        <v>320</v>
      </c>
      <c r="C20" s="567"/>
      <c r="D20" s="567"/>
      <c r="E20" s="567"/>
      <c r="F20" s="567"/>
      <c r="G20" s="567"/>
      <c r="H20" s="567"/>
      <c r="I20" s="567"/>
      <c r="J20" s="567"/>
      <c r="K20" s="567"/>
      <c r="L20" s="567"/>
      <c r="M20" s="567"/>
      <c r="N20" s="567"/>
      <c r="O20" s="567"/>
      <c r="P20" s="567"/>
      <c r="Q20" s="568"/>
      <c r="R20" s="537">
        <v>533906</v>
      </c>
      <c r="S20" s="538"/>
      <c r="T20" s="538"/>
      <c r="U20" s="538"/>
      <c r="V20" s="538"/>
      <c r="W20" s="538"/>
      <c r="X20" s="538"/>
      <c r="Y20" s="539"/>
      <c r="Z20" s="542">
        <v>5.5</v>
      </c>
      <c r="AA20" s="542"/>
      <c r="AB20" s="542"/>
      <c r="AC20" s="542"/>
      <c r="AD20" s="540" t="s">
        <v>401</v>
      </c>
      <c r="AE20" s="540"/>
      <c r="AF20" s="540"/>
      <c r="AG20" s="540"/>
      <c r="AH20" s="540"/>
      <c r="AI20" s="540"/>
      <c r="AJ20" s="540"/>
      <c r="AK20" s="540"/>
      <c r="AL20" s="549" t="s">
        <v>401</v>
      </c>
      <c r="AM20" s="550"/>
      <c r="AN20" s="550"/>
      <c r="AO20" s="551"/>
      <c r="AP20" s="566" t="s">
        <v>321</v>
      </c>
      <c r="AQ20" s="567"/>
      <c r="AR20" s="567"/>
      <c r="AS20" s="567"/>
      <c r="AT20" s="567"/>
      <c r="AU20" s="567"/>
      <c r="AV20" s="567"/>
      <c r="AW20" s="567"/>
      <c r="AX20" s="567"/>
      <c r="AY20" s="567"/>
      <c r="AZ20" s="567"/>
      <c r="BA20" s="567"/>
      <c r="BB20" s="567"/>
      <c r="BC20" s="567"/>
      <c r="BD20" s="567"/>
      <c r="BE20" s="567"/>
      <c r="BF20" s="568"/>
      <c r="BG20" s="537">
        <v>276</v>
      </c>
      <c r="BH20" s="538"/>
      <c r="BI20" s="538"/>
      <c r="BJ20" s="538"/>
      <c r="BK20" s="538"/>
      <c r="BL20" s="538"/>
      <c r="BM20" s="538"/>
      <c r="BN20" s="539"/>
      <c r="BO20" s="542">
        <v>0</v>
      </c>
      <c r="BP20" s="542"/>
      <c r="BQ20" s="542"/>
      <c r="BR20" s="542"/>
      <c r="BS20" s="540" t="s">
        <v>401</v>
      </c>
      <c r="BT20" s="540"/>
      <c r="BU20" s="540"/>
      <c r="BV20" s="540"/>
      <c r="BW20" s="540"/>
      <c r="BX20" s="540"/>
      <c r="BY20" s="540"/>
      <c r="BZ20" s="540"/>
      <c r="CA20" s="540"/>
      <c r="CB20" s="541"/>
      <c r="CD20" s="553" t="s">
        <v>322</v>
      </c>
      <c r="CE20" s="554"/>
      <c r="CF20" s="554"/>
      <c r="CG20" s="554"/>
      <c r="CH20" s="554"/>
      <c r="CI20" s="554"/>
      <c r="CJ20" s="554"/>
      <c r="CK20" s="554"/>
      <c r="CL20" s="554"/>
      <c r="CM20" s="554"/>
      <c r="CN20" s="554"/>
      <c r="CO20" s="554"/>
      <c r="CP20" s="554"/>
      <c r="CQ20" s="555"/>
      <c r="CR20" s="537">
        <v>9044029</v>
      </c>
      <c r="CS20" s="538"/>
      <c r="CT20" s="538"/>
      <c r="CU20" s="538"/>
      <c r="CV20" s="538"/>
      <c r="CW20" s="538"/>
      <c r="CX20" s="538"/>
      <c r="CY20" s="539"/>
      <c r="CZ20" s="542">
        <v>100</v>
      </c>
      <c r="DA20" s="542"/>
      <c r="DB20" s="542"/>
      <c r="DC20" s="542"/>
      <c r="DD20" s="564">
        <v>892905</v>
      </c>
      <c r="DE20" s="538"/>
      <c r="DF20" s="538"/>
      <c r="DG20" s="538"/>
      <c r="DH20" s="538"/>
      <c r="DI20" s="538"/>
      <c r="DJ20" s="538"/>
      <c r="DK20" s="538"/>
      <c r="DL20" s="538"/>
      <c r="DM20" s="538"/>
      <c r="DN20" s="538"/>
      <c r="DO20" s="538"/>
      <c r="DP20" s="539"/>
      <c r="DQ20" s="564">
        <v>7052895</v>
      </c>
      <c r="DR20" s="538"/>
      <c r="DS20" s="538"/>
      <c r="DT20" s="538"/>
      <c r="DU20" s="538"/>
      <c r="DV20" s="538"/>
      <c r="DW20" s="538"/>
      <c r="DX20" s="538"/>
      <c r="DY20" s="538"/>
      <c r="DZ20" s="538"/>
      <c r="EA20" s="538"/>
      <c r="EB20" s="538"/>
      <c r="EC20" s="565"/>
    </row>
    <row r="21" spans="2:133" ht="11.25" customHeight="1" x14ac:dyDescent="0.2">
      <c r="B21" s="566" t="s">
        <v>402</v>
      </c>
      <c r="C21" s="567"/>
      <c r="D21" s="567"/>
      <c r="E21" s="567"/>
      <c r="F21" s="567"/>
      <c r="G21" s="567"/>
      <c r="H21" s="567"/>
      <c r="I21" s="567"/>
      <c r="J21" s="567"/>
      <c r="K21" s="567"/>
      <c r="L21" s="567"/>
      <c r="M21" s="567"/>
      <c r="N21" s="567"/>
      <c r="O21" s="567"/>
      <c r="P21" s="567"/>
      <c r="Q21" s="568"/>
      <c r="R21" s="537">
        <v>2</v>
      </c>
      <c r="S21" s="538"/>
      <c r="T21" s="538"/>
      <c r="U21" s="538"/>
      <c r="V21" s="538"/>
      <c r="W21" s="538"/>
      <c r="X21" s="538"/>
      <c r="Y21" s="539"/>
      <c r="Z21" s="542">
        <v>0</v>
      </c>
      <c r="AA21" s="542"/>
      <c r="AB21" s="542"/>
      <c r="AC21" s="542"/>
      <c r="AD21" s="540" t="s">
        <v>401</v>
      </c>
      <c r="AE21" s="540"/>
      <c r="AF21" s="540"/>
      <c r="AG21" s="540"/>
      <c r="AH21" s="540"/>
      <c r="AI21" s="540"/>
      <c r="AJ21" s="540"/>
      <c r="AK21" s="540"/>
      <c r="AL21" s="549" t="s">
        <v>401</v>
      </c>
      <c r="AM21" s="550"/>
      <c r="AN21" s="550"/>
      <c r="AO21" s="551"/>
      <c r="AP21" s="581" t="s">
        <v>323</v>
      </c>
      <c r="AQ21" s="582"/>
      <c r="AR21" s="582"/>
      <c r="AS21" s="582"/>
      <c r="AT21" s="582"/>
      <c r="AU21" s="582"/>
      <c r="AV21" s="582"/>
      <c r="AW21" s="582"/>
      <c r="AX21" s="582"/>
      <c r="AY21" s="582"/>
      <c r="AZ21" s="582"/>
      <c r="BA21" s="582"/>
      <c r="BB21" s="582"/>
      <c r="BC21" s="582"/>
      <c r="BD21" s="582"/>
      <c r="BE21" s="582"/>
      <c r="BF21" s="583"/>
      <c r="BG21" s="537">
        <v>276</v>
      </c>
      <c r="BH21" s="538"/>
      <c r="BI21" s="538"/>
      <c r="BJ21" s="538"/>
      <c r="BK21" s="538"/>
      <c r="BL21" s="538"/>
      <c r="BM21" s="538"/>
      <c r="BN21" s="539"/>
      <c r="BO21" s="542">
        <v>0</v>
      </c>
      <c r="BP21" s="542"/>
      <c r="BQ21" s="542"/>
      <c r="BR21" s="542"/>
      <c r="BS21" s="540" t="s">
        <v>401</v>
      </c>
      <c r="BT21" s="540"/>
      <c r="BU21" s="540"/>
      <c r="BV21" s="540"/>
      <c r="BW21" s="540"/>
      <c r="BX21" s="540"/>
      <c r="BY21" s="540"/>
      <c r="BZ21" s="540"/>
      <c r="CA21" s="540"/>
      <c r="CB21" s="541"/>
      <c r="CD21" s="569"/>
      <c r="CE21" s="570"/>
      <c r="CF21" s="570"/>
      <c r="CG21" s="570"/>
      <c r="CH21" s="570"/>
      <c r="CI21" s="570"/>
      <c r="CJ21" s="570"/>
      <c r="CK21" s="570"/>
      <c r="CL21" s="570"/>
      <c r="CM21" s="570"/>
      <c r="CN21" s="570"/>
      <c r="CO21" s="570"/>
      <c r="CP21" s="570"/>
      <c r="CQ21" s="571"/>
      <c r="CR21" s="537"/>
      <c r="CS21" s="538"/>
      <c r="CT21" s="538"/>
      <c r="CU21" s="538"/>
      <c r="CV21" s="538"/>
      <c r="CW21" s="538"/>
      <c r="CX21" s="538"/>
      <c r="CY21" s="539"/>
      <c r="CZ21" s="542"/>
      <c r="DA21" s="542"/>
      <c r="DB21" s="542"/>
      <c r="DC21" s="542"/>
      <c r="DD21" s="564"/>
      <c r="DE21" s="538"/>
      <c r="DF21" s="538"/>
      <c r="DG21" s="538"/>
      <c r="DH21" s="538"/>
      <c r="DI21" s="538"/>
      <c r="DJ21" s="538"/>
      <c r="DK21" s="538"/>
      <c r="DL21" s="538"/>
      <c r="DM21" s="538"/>
      <c r="DN21" s="538"/>
      <c r="DO21" s="538"/>
      <c r="DP21" s="539"/>
      <c r="DQ21" s="564"/>
      <c r="DR21" s="538"/>
      <c r="DS21" s="538"/>
      <c r="DT21" s="538"/>
      <c r="DU21" s="538"/>
      <c r="DV21" s="538"/>
      <c r="DW21" s="538"/>
      <c r="DX21" s="538"/>
      <c r="DY21" s="538"/>
      <c r="DZ21" s="538"/>
      <c r="EA21" s="538"/>
      <c r="EB21" s="538"/>
      <c r="EC21" s="565"/>
    </row>
    <row r="22" spans="2:133" ht="11.25" customHeight="1" x14ac:dyDescent="0.2">
      <c r="B22" s="566" t="s">
        <v>324</v>
      </c>
      <c r="C22" s="567"/>
      <c r="D22" s="567"/>
      <c r="E22" s="567"/>
      <c r="F22" s="567"/>
      <c r="G22" s="567"/>
      <c r="H22" s="567"/>
      <c r="I22" s="567"/>
      <c r="J22" s="567"/>
      <c r="K22" s="567"/>
      <c r="L22" s="567"/>
      <c r="M22" s="567"/>
      <c r="N22" s="567"/>
      <c r="O22" s="567"/>
      <c r="P22" s="567"/>
      <c r="Q22" s="568"/>
      <c r="R22" s="537">
        <v>6314961</v>
      </c>
      <c r="S22" s="538"/>
      <c r="T22" s="538"/>
      <c r="U22" s="538"/>
      <c r="V22" s="538"/>
      <c r="W22" s="538"/>
      <c r="X22" s="538"/>
      <c r="Y22" s="539"/>
      <c r="Z22" s="542">
        <v>65</v>
      </c>
      <c r="AA22" s="542"/>
      <c r="AB22" s="542"/>
      <c r="AC22" s="542"/>
      <c r="AD22" s="540">
        <v>5781053</v>
      </c>
      <c r="AE22" s="540"/>
      <c r="AF22" s="540"/>
      <c r="AG22" s="540"/>
      <c r="AH22" s="540"/>
      <c r="AI22" s="540"/>
      <c r="AJ22" s="540"/>
      <c r="AK22" s="540"/>
      <c r="AL22" s="549">
        <v>100</v>
      </c>
      <c r="AM22" s="550"/>
      <c r="AN22" s="550"/>
      <c r="AO22" s="551"/>
      <c r="AP22" s="581" t="s">
        <v>325</v>
      </c>
      <c r="AQ22" s="582"/>
      <c r="AR22" s="582"/>
      <c r="AS22" s="582"/>
      <c r="AT22" s="582"/>
      <c r="AU22" s="582"/>
      <c r="AV22" s="582"/>
      <c r="AW22" s="582"/>
      <c r="AX22" s="582"/>
      <c r="AY22" s="582"/>
      <c r="AZ22" s="582"/>
      <c r="BA22" s="582"/>
      <c r="BB22" s="582"/>
      <c r="BC22" s="582"/>
      <c r="BD22" s="582"/>
      <c r="BE22" s="582"/>
      <c r="BF22" s="583"/>
      <c r="BG22" s="537" t="s">
        <v>401</v>
      </c>
      <c r="BH22" s="538"/>
      <c r="BI22" s="538"/>
      <c r="BJ22" s="538"/>
      <c r="BK22" s="538"/>
      <c r="BL22" s="538"/>
      <c r="BM22" s="538"/>
      <c r="BN22" s="539"/>
      <c r="BO22" s="542" t="s">
        <v>401</v>
      </c>
      <c r="BP22" s="542"/>
      <c r="BQ22" s="542"/>
      <c r="BR22" s="542"/>
      <c r="BS22" s="540" t="s">
        <v>401</v>
      </c>
      <c r="BT22" s="540"/>
      <c r="BU22" s="540"/>
      <c r="BV22" s="540"/>
      <c r="BW22" s="540"/>
      <c r="BX22" s="540"/>
      <c r="BY22" s="540"/>
      <c r="BZ22" s="540"/>
      <c r="CA22" s="540"/>
      <c r="CB22" s="541"/>
      <c r="CD22" s="531" t="s">
        <v>326</v>
      </c>
      <c r="CE22" s="532"/>
      <c r="CF22" s="532"/>
      <c r="CG22" s="532"/>
      <c r="CH22" s="532"/>
      <c r="CI22" s="532"/>
      <c r="CJ22" s="532"/>
      <c r="CK22" s="532"/>
      <c r="CL22" s="532"/>
      <c r="CM22" s="532"/>
      <c r="CN22" s="532"/>
      <c r="CO22" s="532"/>
      <c r="CP22" s="532"/>
      <c r="CQ22" s="532"/>
      <c r="CR22" s="532"/>
      <c r="CS22" s="532"/>
      <c r="CT22" s="532"/>
      <c r="CU22" s="532"/>
      <c r="CV22" s="532"/>
      <c r="CW22" s="532"/>
      <c r="CX22" s="532"/>
      <c r="CY22" s="532"/>
      <c r="CZ22" s="532"/>
      <c r="DA22" s="532"/>
      <c r="DB22" s="532"/>
      <c r="DC22" s="532"/>
      <c r="DD22" s="532"/>
      <c r="DE22" s="532"/>
      <c r="DF22" s="532"/>
      <c r="DG22" s="532"/>
      <c r="DH22" s="532"/>
      <c r="DI22" s="532"/>
      <c r="DJ22" s="532"/>
      <c r="DK22" s="532"/>
      <c r="DL22" s="532"/>
      <c r="DM22" s="532"/>
      <c r="DN22" s="532"/>
      <c r="DO22" s="532"/>
      <c r="DP22" s="532"/>
      <c r="DQ22" s="532"/>
      <c r="DR22" s="532"/>
      <c r="DS22" s="532"/>
      <c r="DT22" s="532"/>
      <c r="DU22" s="532"/>
      <c r="DV22" s="532"/>
      <c r="DW22" s="532"/>
      <c r="DX22" s="532"/>
      <c r="DY22" s="532"/>
      <c r="DZ22" s="532"/>
      <c r="EA22" s="532"/>
      <c r="EB22" s="532"/>
      <c r="EC22" s="533"/>
    </row>
    <row r="23" spans="2:133" ht="11.25" customHeight="1" x14ac:dyDescent="0.2">
      <c r="B23" s="566" t="s">
        <v>327</v>
      </c>
      <c r="C23" s="567"/>
      <c r="D23" s="567"/>
      <c r="E23" s="567"/>
      <c r="F23" s="567"/>
      <c r="G23" s="567"/>
      <c r="H23" s="567"/>
      <c r="I23" s="567"/>
      <c r="J23" s="567"/>
      <c r="K23" s="567"/>
      <c r="L23" s="567"/>
      <c r="M23" s="567"/>
      <c r="N23" s="567"/>
      <c r="O23" s="567"/>
      <c r="P23" s="567"/>
      <c r="Q23" s="568"/>
      <c r="R23" s="537">
        <v>2448</v>
      </c>
      <c r="S23" s="538"/>
      <c r="T23" s="538"/>
      <c r="U23" s="538"/>
      <c r="V23" s="538"/>
      <c r="W23" s="538"/>
      <c r="X23" s="538"/>
      <c r="Y23" s="539"/>
      <c r="Z23" s="542">
        <v>0</v>
      </c>
      <c r="AA23" s="542"/>
      <c r="AB23" s="542"/>
      <c r="AC23" s="542"/>
      <c r="AD23" s="540">
        <v>2448</v>
      </c>
      <c r="AE23" s="540"/>
      <c r="AF23" s="540"/>
      <c r="AG23" s="540"/>
      <c r="AH23" s="540"/>
      <c r="AI23" s="540"/>
      <c r="AJ23" s="540"/>
      <c r="AK23" s="540"/>
      <c r="AL23" s="549">
        <v>0</v>
      </c>
      <c r="AM23" s="550"/>
      <c r="AN23" s="550"/>
      <c r="AO23" s="551"/>
      <c r="AP23" s="581" t="s">
        <v>328</v>
      </c>
      <c r="AQ23" s="582"/>
      <c r="AR23" s="582"/>
      <c r="AS23" s="582"/>
      <c r="AT23" s="582"/>
      <c r="AU23" s="582"/>
      <c r="AV23" s="582"/>
      <c r="AW23" s="582"/>
      <c r="AX23" s="582"/>
      <c r="AY23" s="582"/>
      <c r="AZ23" s="582"/>
      <c r="BA23" s="582"/>
      <c r="BB23" s="582"/>
      <c r="BC23" s="582"/>
      <c r="BD23" s="582"/>
      <c r="BE23" s="582"/>
      <c r="BF23" s="583"/>
      <c r="BG23" s="537" t="s">
        <v>403</v>
      </c>
      <c r="BH23" s="538"/>
      <c r="BI23" s="538"/>
      <c r="BJ23" s="538"/>
      <c r="BK23" s="538"/>
      <c r="BL23" s="538"/>
      <c r="BM23" s="538"/>
      <c r="BN23" s="539"/>
      <c r="BO23" s="542" t="s">
        <v>403</v>
      </c>
      <c r="BP23" s="542"/>
      <c r="BQ23" s="542"/>
      <c r="BR23" s="542"/>
      <c r="BS23" s="540" t="s">
        <v>403</v>
      </c>
      <c r="BT23" s="540"/>
      <c r="BU23" s="540"/>
      <c r="BV23" s="540"/>
      <c r="BW23" s="540"/>
      <c r="BX23" s="540"/>
      <c r="BY23" s="540"/>
      <c r="BZ23" s="540"/>
      <c r="CA23" s="540"/>
      <c r="CB23" s="541"/>
      <c r="CD23" s="531" t="s">
        <v>273</v>
      </c>
      <c r="CE23" s="532"/>
      <c r="CF23" s="532"/>
      <c r="CG23" s="532"/>
      <c r="CH23" s="532"/>
      <c r="CI23" s="532"/>
      <c r="CJ23" s="532"/>
      <c r="CK23" s="532"/>
      <c r="CL23" s="532"/>
      <c r="CM23" s="532"/>
      <c r="CN23" s="532"/>
      <c r="CO23" s="532"/>
      <c r="CP23" s="532"/>
      <c r="CQ23" s="533"/>
      <c r="CR23" s="531" t="s">
        <v>329</v>
      </c>
      <c r="CS23" s="532"/>
      <c r="CT23" s="532"/>
      <c r="CU23" s="532"/>
      <c r="CV23" s="532"/>
      <c r="CW23" s="532"/>
      <c r="CX23" s="532"/>
      <c r="CY23" s="533"/>
      <c r="CZ23" s="531" t="s">
        <v>330</v>
      </c>
      <c r="DA23" s="532"/>
      <c r="DB23" s="532"/>
      <c r="DC23" s="533"/>
      <c r="DD23" s="531" t="s">
        <v>331</v>
      </c>
      <c r="DE23" s="532"/>
      <c r="DF23" s="532"/>
      <c r="DG23" s="532"/>
      <c r="DH23" s="532"/>
      <c r="DI23" s="532"/>
      <c r="DJ23" s="532"/>
      <c r="DK23" s="533"/>
      <c r="DL23" s="576" t="s">
        <v>332</v>
      </c>
      <c r="DM23" s="577"/>
      <c r="DN23" s="577"/>
      <c r="DO23" s="577"/>
      <c r="DP23" s="577"/>
      <c r="DQ23" s="577"/>
      <c r="DR23" s="577"/>
      <c r="DS23" s="577"/>
      <c r="DT23" s="577"/>
      <c r="DU23" s="577"/>
      <c r="DV23" s="578"/>
      <c r="DW23" s="531" t="s">
        <v>404</v>
      </c>
      <c r="DX23" s="532"/>
      <c r="DY23" s="532"/>
      <c r="DZ23" s="532"/>
      <c r="EA23" s="532"/>
      <c r="EB23" s="532"/>
      <c r="EC23" s="533"/>
    </row>
    <row r="24" spans="2:133" ht="11.25" customHeight="1" x14ac:dyDescent="0.2">
      <c r="B24" s="566" t="s">
        <v>333</v>
      </c>
      <c r="C24" s="567"/>
      <c r="D24" s="567"/>
      <c r="E24" s="567"/>
      <c r="F24" s="567"/>
      <c r="G24" s="567"/>
      <c r="H24" s="567"/>
      <c r="I24" s="567"/>
      <c r="J24" s="567"/>
      <c r="K24" s="567"/>
      <c r="L24" s="567"/>
      <c r="M24" s="567"/>
      <c r="N24" s="567"/>
      <c r="O24" s="567"/>
      <c r="P24" s="567"/>
      <c r="Q24" s="568"/>
      <c r="R24" s="537">
        <v>69253</v>
      </c>
      <c r="S24" s="538"/>
      <c r="T24" s="538"/>
      <c r="U24" s="538"/>
      <c r="V24" s="538"/>
      <c r="W24" s="538"/>
      <c r="X24" s="538"/>
      <c r="Y24" s="539"/>
      <c r="Z24" s="542">
        <v>0.7</v>
      </c>
      <c r="AA24" s="542"/>
      <c r="AB24" s="542"/>
      <c r="AC24" s="542"/>
      <c r="AD24" s="540" t="s">
        <v>405</v>
      </c>
      <c r="AE24" s="540"/>
      <c r="AF24" s="540"/>
      <c r="AG24" s="540"/>
      <c r="AH24" s="540"/>
      <c r="AI24" s="540"/>
      <c r="AJ24" s="540"/>
      <c r="AK24" s="540"/>
      <c r="AL24" s="549" t="s">
        <v>405</v>
      </c>
      <c r="AM24" s="550"/>
      <c r="AN24" s="550"/>
      <c r="AO24" s="551"/>
      <c r="AP24" s="581" t="s">
        <v>334</v>
      </c>
      <c r="AQ24" s="582"/>
      <c r="AR24" s="582"/>
      <c r="AS24" s="582"/>
      <c r="AT24" s="582"/>
      <c r="AU24" s="582"/>
      <c r="AV24" s="582"/>
      <c r="AW24" s="582"/>
      <c r="AX24" s="582"/>
      <c r="AY24" s="582"/>
      <c r="AZ24" s="582"/>
      <c r="BA24" s="582"/>
      <c r="BB24" s="582"/>
      <c r="BC24" s="582"/>
      <c r="BD24" s="582"/>
      <c r="BE24" s="582"/>
      <c r="BF24" s="583"/>
      <c r="BG24" s="537" t="s">
        <v>405</v>
      </c>
      <c r="BH24" s="538"/>
      <c r="BI24" s="538"/>
      <c r="BJ24" s="538"/>
      <c r="BK24" s="538"/>
      <c r="BL24" s="538"/>
      <c r="BM24" s="538"/>
      <c r="BN24" s="539"/>
      <c r="BO24" s="542" t="s">
        <v>405</v>
      </c>
      <c r="BP24" s="542"/>
      <c r="BQ24" s="542"/>
      <c r="BR24" s="542"/>
      <c r="BS24" s="540" t="s">
        <v>405</v>
      </c>
      <c r="BT24" s="540"/>
      <c r="BU24" s="540"/>
      <c r="BV24" s="540"/>
      <c r="BW24" s="540"/>
      <c r="BX24" s="540"/>
      <c r="BY24" s="540"/>
      <c r="BZ24" s="540"/>
      <c r="CA24" s="540"/>
      <c r="CB24" s="541"/>
      <c r="CD24" s="546" t="s">
        <v>335</v>
      </c>
      <c r="CE24" s="547"/>
      <c r="CF24" s="547"/>
      <c r="CG24" s="547"/>
      <c r="CH24" s="547"/>
      <c r="CI24" s="547"/>
      <c r="CJ24" s="547"/>
      <c r="CK24" s="547"/>
      <c r="CL24" s="547"/>
      <c r="CM24" s="547"/>
      <c r="CN24" s="547"/>
      <c r="CO24" s="547"/>
      <c r="CP24" s="547"/>
      <c r="CQ24" s="548"/>
      <c r="CR24" s="556">
        <v>3746983</v>
      </c>
      <c r="CS24" s="557"/>
      <c r="CT24" s="557"/>
      <c r="CU24" s="557"/>
      <c r="CV24" s="557"/>
      <c r="CW24" s="557"/>
      <c r="CX24" s="557"/>
      <c r="CY24" s="558"/>
      <c r="CZ24" s="572">
        <v>41.4</v>
      </c>
      <c r="DA24" s="573"/>
      <c r="DB24" s="573"/>
      <c r="DC24" s="574"/>
      <c r="DD24" s="575">
        <v>3206141</v>
      </c>
      <c r="DE24" s="557"/>
      <c r="DF24" s="557"/>
      <c r="DG24" s="557"/>
      <c r="DH24" s="557"/>
      <c r="DI24" s="557"/>
      <c r="DJ24" s="557"/>
      <c r="DK24" s="558"/>
      <c r="DL24" s="575">
        <v>3160553</v>
      </c>
      <c r="DM24" s="557"/>
      <c r="DN24" s="557"/>
      <c r="DO24" s="557"/>
      <c r="DP24" s="557"/>
      <c r="DQ24" s="557"/>
      <c r="DR24" s="557"/>
      <c r="DS24" s="557"/>
      <c r="DT24" s="557"/>
      <c r="DU24" s="557"/>
      <c r="DV24" s="558"/>
      <c r="DW24" s="561">
        <v>51.4</v>
      </c>
      <c r="DX24" s="562"/>
      <c r="DY24" s="562"/>
      <c r="DZ24" s="562"/>
      <c r="EA24" s="562"/>
      <c r="EB24" s="562"/>
      <c r="EC24" s="563"/>
    </row>
    <row r="25" spans="2:133" ht="11.25" customHeight="1" x14ac:dyDescent="0.2">
      <c r="B25" s="566" t="s">
        <v>336</v>
      </c>
      <c r="C25" s="567"/>
      <c r="D25" s="567"/>
      <c r="E25" s="567"/>
      <c r="F25" s="567"/>
      <c r="G25" s="567"/>
      <c r="H25" s="567"/>
      <c r="I25" s="567"/>
      <c r="J25" s="567"/>
      <c r="K25" s="567"/>
      <c r="L25" s="567"/>
      <c r="M25" s="567"/>
      <c r="N25" s="567"/>
      <c r="O25" s="567"/>
      <c r="P25" s="567"/>
      <c r="Q25" s="568"/>
      <c r="R25" s="537">
        <v>93237</v>
      </c>
      <c r="S25" s="538"/>
      <c r="T25" s="538"/>
      <c r="U25" s="538"/>
      <c r="V25" s="538"/>
      <c r="W25" s="538"/>
      <c r="X25" s="538"/>
      <c r="Y25" s="539"/>
      <c r="Z25" s="542">
        <v>1</v>
      </c>
      <c r="AA25" s="542"/>
      <c r="AB25" s="542"/>
      <c r="AC25" s="542"/>
      <c r="AD25" s="540" t="s">
        <v>406</v>
      </c>
      <c r="AE25" s="540"/>
      <c r="AF25" s="540"/>
      <c r="AG25" s="540"/>
      <c r="AH25" s="540"/>
      <c r="AI25" s="540"/>
      <c r="AJ25" s="540"/>
      <c r="AK25" s="540"/>
      <c r="AL25" s="549" t="s">
        <v>406</v>
      </c>
      <c r="AM25" s="550"/>
      <c r="AN25" s="550"/>
      <c r="AO25" s="551"/>
      <c r="AP25" s="581" t="s">
        <v>337</v>
      </c>
      <c r="AQ25" s="582"/>
      <c r="AR25" s="582"/>
      <c r="AS25" s="582"/>
      <c r="AT25" s="582"/>
      <c r="AU25" s="582"/>
      <c r="AV25" s="582"/>
      <c r="AW25" s="582"/>
      <c r="AX25" s="582"/>
      <c r="AY25" s="582"/>
      <c r="AZ25" s="582"/>
      <c r="BA25" s="582"/>
      <c r="BB25" s="582"/>
      <c r="BC25" s="582"/>
      <c r="BD25" s="582"/>
      <c r="BE25" s="582"/>
      <c r="BF25" s="583"/>
      <c r="BG25" s="537" t="s">
        <v>406</v>
      </c>
      <c r="BH25" s="538"/>
      <c r="BI25" s="538"/>
      <c r="BJ25" s="538"/>
      <c r="BK25" s="538"/>
      <c r="BL25" s="538"/>
      <c r="BM25" s="538"/>
      <c r="BN25" s="539"/>
      <c r="BO25" s="542" t="s">
        <v>406</v>
      </c>
      <c r="BP25" s="542"/>
      <c r="BQ25" s="542"/>
      <c r="BR25" s="542"/>
      <c r="BS25" s="540" t="s">
        <v>406</v>
      </c>
      <c r="BT25" s="540"/>
      <c r="BU25" s="540"/>
      <c r="BV25" s="540"/>
      <c r="BW25" s="540"/>
      <c r="BX25" s="540"/>
      <c r="BY25" s="540"/>
      <c r="BZ25" s="540"/>
      <c r="CA25" s="540"/>
      <c r="CB25" s="541"/>
      <c r="CD25" s="553" t="s">
        <v>338</v>
      </c>
      <c r="CE25" s="554"/>
      <c r="CF25" s="554"/>
      <c r="CG25" s="554"/>
      <c r="CH25" s="554"/>
      <c r="CI25" s="554"/>
      <c r="CJ25" s="554"/>
      <c r="CK25" s="554"/>
      <c r="CL25" s="554"/>
      <c r="CM25" s="554"/>
      <c r="CN25" s="554"/>
      <c r="CO25" s="554"/>
      <c r="CP25" s="554"/>
      <c r="CQ25" s="555"/>
      <c r="CR25" s="537">
        <v>1703018</v>
      </c>
      <c r="CS25" s="579"/>
      <c r="CT25" s="579"/>
      <c r="CU25" s="579"/>
      <c r="CV25" s="579"/>
      <c r="CW25" s="579"/>
      <c r="CX25" s="579"/>
      <c r="CY25" s="580"/>
      <c r="CZ25" s="587">
        <v>18.8</v>
      </c>
      <c r="DA25" s="588"/>
      <c r="DB25" s="588"/>
      <c r="DC25" s="589"/>
      <c r="DD25" s="564">
        <v>1630748</v>
      </c>
      <c r="DE25" s="579"/>
      <c r="DF25" s="579"/>
      <c r="DG25" s="579"/>
      <c r="DH25" s="579"/>
      <c r="DI25" s="579"/>
      <c r="DJ25" s="579"/>
      <c r="DK25" s="580"/>
      <c r="DL25" s="564">
        <v>1585160</v>
      </c>
      <c r="DM25" s="579"/>
      <c r="DN25" s="579"/>
      <c r="DO25" s="579"/>
      <c r="DP25" s="579"/>
      <c r="DQ25" s="579"/>
      <c r="DR25" s="579"/>
      <c r="DS25" s="579"/>
      <c r="DT25" s="579"/>
      <c r="DU25" s="579"/>
      <c r="DV25" s="580"/>
      <c r="DW25" s="549">
        <v>25.8</v>
      </c>
      <c r="DX25" s="585"/>
      <c r="DY25" s="585"/>
      <c r="DZ25" s="585"/>
      <c r="EA25" s="585"/>
      <c r="EB25" s="585"/>
      <c r="EC25" s="586"/>
    </row>
    <row r="26" spans="2:133" ht="11.25" customHeight="1" x14ac:dyDescent="0.2">
      <c r="B26" s="566" t="s">
        <v>339</v>
      </c>
      <c r="C26" s="567"/>
      <c r="D26" s="567"/>
      <c r="E26" s="567"/>
      <c r="F26" s="567"/>
      <c r="G26" s="567"/>
      <c r="H26" s="567"/>
      <c r="I26" s="567"/>
      <c r="J26" s="567"/>
      <c r="K26" s="567"/>
      <c r="L26" s="567"/>
      <c r="M26" s="567"/>
      <c r="N26" s="567"/>
      <c r="O26" s="567"/>
      <c r="P26" s="567"/>
      <c r="Q26" s="568"/>
      <c r="R26" s="537">
        <v>37771</v>
      </c>
      <c r="S26" s="538"/>
      <c r="T26" s="538"/>
      <c r="U26" s="538"/>
      <c r="V26" s="538"/>
      <c r="W26" s="538"/>
      <c r="X26" s="538"/>
      <c r="Y26" s="539"/>
      <c r="Z26" s="542">
        <v>0.4</v>
      </c>
      <c r="AA26" s="542"/>
      <c r="AB26" s="542"/>
      <c r="AC26" s="542"/>
      <c r="AD26" s="540" t="s">
        <v>406</v>
      </c>
      <c r="AE26" s="540"/>
      <c r="AF26" s="540"/>
      <c r="AG26" s="540"/>
      <c r="AH26" s="540"/>
      <c r="AI26" s="540"/>
      <c r="AJ26" s="540"/>
      <c r="AK26" s="540"/>
      <c r="AL26" s="549" t="s">
        <v>406</v>
      </c>
      <c r="AM26" s="550"/>
      <c r="AN26" s="550"/>
      <c r="AO26" s="551"/>
      <c r="AP26" s="581" t="s">
        <v>340</v>
      </c>
      <c r="AQ26" s="584"/>
      <c r="AR26" s="584"/>
      <c r="AS26" s="584"/>
      <c r="AT26" s="584"/>
      <c r="AU26" s="584"/>
      <c r="AV26" s="584"/>
      <c r="AW26" s="584"/>
      <c r="AX26" s="584"/>
      <c r="AY26" s="584"/>
      <c r="AZ26" s="584"/>
      <c r="BA26" s="584"/>
      <c r="BB26" s="584"/>
      <c r="BC26" s="584"/>
      <c r="BD26" s="584"/>
      <c r="BE26" s="584"/>
      <c r="BF26" s="583"/>
      <c r="BG26" s="537" t="s">
        <v>406</v>
      </c>
      <c r="BH26" s="538"/>
      <c r="BI26" s="538"/>
      <c r="BJ26" s="538"/>
      <c r="BK26" s="538"/>
      <c r="BL26" s="538"/>
      <c r="BM26" s="538"/>
      <c r="BN26" s="539"/>
      <c r="BO26" s="542" t="s">
        <v>406</v>
      </c>
      <c r="BP26" s="542"/>
      <c r="BQ26" s="542"/>
      <c r="BR26" s="542"/>
      <c r="BS26" s="540" t="s">
        <v>406</v>
      </c>
      <c r="BT26" s="540"/>
      <c r="BU26" s="540"/>
      <c r="BV26" s="540"/>
      <c r="BW26" s="540"/>
      <c r="BX26" s="540"/>
      <c r="BY26" s="540"/>
      <c r="BZ26" s="540"/>
      <c r="CA26" s="540"/>
      <c r="CB26" s="541"/>
      <c r="CD26" s="553" t="s">
        <v>341</v>
      </c>
      <c r="CE26" s="554"/>
      <c r="CF26" s="554"/>
      <c r="CG26" s="554"/>
      <c r="CH26" s="554"/>
      <c r="CI26" s="554"/>
      <c r="CJ26" s="554"/>
      <c r="CK26" s="554"/>
      <c r="CL26" s="554"/>
      <c r="CM26" s="554"/>
      <c r="CN26" s="554"/>
      <c r="CO26" s="554"/>
      <c r="CP26" s="554"/>
      <c r="CQ26" s="555"/>
      <c r="CR26" s="537">
        <v>1053397</v>
      </c>
      <c r="CS26" s="538"/>
      <c r="CT26" s="538"/>
      <c r="CU26" s="538"/>
      <c r="CV26" s="538"/>
      <c r="CW26" s="538"/>
      <c r="CX26" s="538"/>
      <c r="CY26" s="539"/>
      <c r="CZ26" s="587">
        <v>11.6</v>
      </c>
      <c r="DA26" s="588"/>
      <c r="DB26" s="588"/>
      <c r="DC26" s="589"/>
      <c r="DD26" s="564">
        <v>998386</v>
      </c>
      <c r="DE26" s="538"/>
      <c r="DF26" s="538"/>
      <c r="DG26" s="538"/>
      <c r="DH26" s="538"/>
      <c r="DI26" s="538"/>
      <c r="DJ26" s="538"/>
      <c r="DK26" s="539"/>
      <c r="DL26" s="564" t="s">
        <v>405</v>
      </c>
      <c r="DM26" s="538"/>
      <c r="DN26" s="538"/>
      <c r="DO26" s="538"/>
      <c r="DP26" s="538"/>
      <c r="DQ26" s="538"/>
      <c r="DR26" s="538"/>
      <c r="DS26" s="538"/>
      <c r="DT26" s="538"/>
      <c r="DU26" s="538"/>
      <c r="DV26" s="539"/>
      <c r="DW26" s="549" t="s">
        <v>405</v>
      </c>
      <c r="DX26" s="585"/>
      <c r="DY26" s="585"/>
      <c r="DZ26" s="585"/>
      <c r="EA26" s="585"/>
      <c r="EB26" s="585"/>
      <c r="EC26" s="586"/>
    </row>
    <row r="27" spans="2:133" ht="11.25" customHeight="1" x14ac:dyDescent="0.2">
      <c r="B27" s="566" t="s">
        <v>342</v>
      </c>
      <c r="C27" s="567"/>
      <c r="D27" s="567"/>
      <c r="E27" s="567"/>
      <c r="F27" s="567"/>
      <c r="G27" s="567"/>
      <c r="H27" s="567"/>
      <c r="I27" s="567"/>
      <c r="J27" s="567"/>
      <c r="K27" s="567"/>
      <c r="L27" s="567"/>
      <c r="M27" s="567"/>
      <c r="N27" s="567"/>
      <c r="O27" s="567"/>
      <c r="P27" s="567"/>
      <c r="Q27" s="568"/>
      <c r="R27" s="537">
        <v>644401</v>
      </c>
      <c r="S27" s="538"/>
      <c r="T27" s="538"/>
      <c r="U27" s="538"/>
      <c r="V27" s="538"/>
      <c r="W27" s="538"/>
      <c r="X27" s="538"/>
      <c r="Y27" s="539"/>
      <c r="Z27" s="542">
        <v>6.6</v>
      </c>
      <c r="AA27" s="542"/>
      <c r="AB27" s="542"/>
      <c r="AC27" s="542"/>
      <c r="AD27" s="540" t="s">
        <v>405</v>
      </c>
      <c r="AE27" s="540"/>
      <c r="AF27" s="540"/>
      <c r="AG27" s="540"/>
      <c r="AH27" s="540"/>
      <c r="AI27" s="540"/>
      <c r="AJ27" s="540"/>
      <c r="AK27" s="540"/>
      <c r="AL27" s="549" t="s">
        <v>405</v>
      </c>
      <c r="AM27" s="550"/>
      <c r="AN27" s="550"/>
      <c r="AO27" s="551"/>
      <c r="AP27" s="566" t="s">
        <v>343</v>
      </c>
      <c r="AQ27" s="567"/>
      <c r="AR27" s="567"/>
      <c r="AS27" s="567"/>
      <c r="AT27" s="567"/>
      <c r="AU27" s="567"/>
      <c r="AV27" s="567"/>
      <c r="AW27" s="567"/>
      <c r="AX27" s="567"/>
      <c r="AY27" s="567"/>
      <c r="AZ27" s="567"/>
      <c r="BA27" s="567"/>
      <c r="BB27" s="567"/>
      <c r="BC27" s="567"/>
      <c r="BD27" s="567"/>
      <c r="BE27" s="567"/>
      <c r="BF27" s="568"/>
      <c r="BG27" s="537">
        <v>1169247</v>
      </c>
      <c r="BH27" s="538"/>
      <c r="BI27" s="538"/>
      <c r="BJ27" s="538"/>
      <c r="BK27" s="538"/>
      <c r="BL27" s="538"/>
      <c r="BM27" s="538"/>
      <c r="BN27" s="539"/>
      <c r="BO27" s="542">
        <v>100</v>
      </c>
      <c r="BP27" s="542"/>
      <c r="BQ27" s="542"/>
      <c r="BR27" s="542"/>
      <c r="BS27" s="540">
        <v>8636</v>
      </c>
      <c r="BT27" s="540"/>
      <c r="BU27" s="540"/>
      <c r="BV27" s="540"/>
      <c r="BW27" s="540"/>
      <c r="BX27" s="540"/>
      <c r="BY27" s="540"/>
      <c r="BZ27" s="540"/>
      <c r="CA27" s="540"/>
      <c r="CB27" s="541"/>
      <c r="CD27" s="553" t="s">
        <v>344</v>
      </c>
      <c r="CE27" s="554"/>
      <c r="CF27" s="554"/>
      <c r="CG27" s="554"/>
      <c r="CH27" s="554"/>
      <c r="CI27" s="554"/>
      <c r="CJ27" s="554"/>
      <c r="CK27" s="554"/>
      <c r="CL27" s="554"/>
      <c r="CM27" s="554"/>
      <c r="CN27" s="554"/>
      <c r="CO27" s="554"/>
      <c r="CP27" s="554"/>
      <c r="CQ27" s="555"/>
      <c r="CR27" s="537">
        <v>568479</v>
      </c>
      <c r="CS27" s="579"/>
      <c r="CT27" s="579"/>
      <c r="CU27" s="579"/>
      <c r="CV27" s="579"/>
      <c r="CW27" s="579"/>
      <c r="CX27" s="579"/>
      <c r="CY27" s="580"/>
      <c r="CZ27" s="587">
        <v>6.3</v>
      </c>
      <c r="DA27" s="588"/>
      <c r="DB27" s="588"/>
      <c r="DC27" s="589"/>
      <c r="DD27" s="564">
        <v>166992</v>
      </c>
      <c r="DE27" s="579"/>
      <c r="DF27" s="579"/>
      <c r="DG27" s="579"/>
      <c r="DH27" s="579"/>
      <c r="DI27" s="579"/>
      <c r="DJ27" s="579"/>
      <c r="DK27" s="580"/>
      <c r="DL27" s="564">
        <v>166992</v>
      </c>
      <c r="DM27" s="579"/>
      <c r="DN27" s="579"/>
      <c r="DO27" s="579"/>
      <c r="DP27" s="579"/>
      <c r="DQ27" s="579"/>
      <c r="DR27" s="579"/>
      <c r="DS27" s="579"/>
      <c r="DT27" s="579"/>
      <c r="DU27" s="579"/>
      <c r="DV27" s="580"/>
      <c r="DW27" s="549">
        <v>2.7</v>
      </c>
      <c r="DX27" s="585"/>
      <c r="DY27" s="585"/>
      <c r="DZ27" s="585"/>
      <c r="EA27" s="585"/>
      <c r="EB27" s="585"/>
      <c r="EC27" s="586"/>
    </row>
    <row r="28" spans="2:133" ht="11.25" customHeight="1" x14ac:dyDescent="0.2">
      <c r="B28" s="654" t="s">
        <v>345</v>
      </c>
      <c r="C28" s="655"/>
      <c r="D28" s="655"/>
      <c r="E28" s="655"/>
      <c r="F28" s="655"/>
      <c r="G28" s="655"/>
      <c r="H28" s="655"/>
      <c r="I28" s="655"/>
      <c r="J28" s="655"/>
      <c r="K28" s="655"/>
      <c r="L28" s="655"/>
      <c r="M28" s="655"/>
      <c r="N28" s="655"/>
      <c r="O28" s="655"/>
      <c r="P28" s="655"/>
      <c r="Q28" s="656"/>
      <c r="R28" s="537" t="s">
        <v>405</v>
      </c>
      <c r="S28" s="538"/>
      <c r="T28" s="538"/>
      <c r="U28" s="538"/>
      <c r="V28" s="538"/>
      <c r="W28" s="538"/>
      <c r="X28" s="538"/>
      <c r="Y28" s="539"/>
      <c r="Z28" s="542" t="s">
        <v>405</v>
      </c>
      <c r="AA28" s="542"/>
      <c r="AB28" s="542"/>
      <c r="AC28" s="542"/>
      <c r="AD28" s="540" t="s">
        <v>405</v>
      </c>
      <c r="AE28" s="540"/>
      <c r="AF28" s="540"/>
      <c r="AG28" s="540"/>
      <c r="AH28" s="540"/>
      <c r="AI28" s="540"/>
      <c r="AJ28" s="540"/>
      <c r="AK28" s="540"/>
      <c r="AL28" s="549" t="s">
        <v>405</v>
      </c>
      <c r="AM28" s="550"/>
      <c r="AN28" s="550"/>
      <c r="AO28" s="551"/>
      <c r="AP28" s="590"/>
      <c r="AQ28" s="591"/>
      <c r="AR28" s="591"/>
      <c r="AS28" s="591"/>
      <c r="AT28" s="591"/>
      <c r="AU28" s="591"/>
      <c r="AV28" s="591"/>
      <c r="AW28" s="591"/>
      <c r="AX28" s="591"/>
      <c r="AY28" s="591"/>
      <c r="AZ28" s="591"/>
      <c r="BA28" s="591"/>
      <c r="BB28" s="591"/>
      <c r="BC28" s="591"/>
      <c r="BD28" s="591"/>
      <c r="BE28" s="591"/>
      <c r="BF28" s="592"/>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3" t="s">
        <v>346</v>
      </c>
      <c r="CE28" s="554"/>
      <c r="CF28" s="554"/>
      <c r="CG28" s="554"/>
      <c r="CH28" s="554"/>
      <c r="CI28" s="554"/>
      <c r="CJ28" s="554"/>
      <c r="CK28" s="554"/>
      <c r="CL28" s="554"/>
      <c r="CM28" s="554"/>
      <c r="CN28" s="554"/>
      <c r="CO28" s="554"/>
      <c r="CP28" s="554"/>
      <c r="CQ28" s="555"/>
      <c r="CR28" s="537">
        <v>1475486</v>
      </c>
      <c r="CS28" s="538"/>
      <c r="CT28" s="538"/>
      <c r="CU28" s="538"/>
      <c r="CV28" s="538"/>
      <c r="CW28" s="538"/>
      <c r="CX28" s="538"/>
      <c r="CY28" s="539"/>
      <c r="CZ28" s="587">
        <v>16.3</v>
      </c>
      <c r="DA28" s="588"/>
      <c r="DB28" s="588"/>
      <c r="DC28" s="589"/>
      <c r="DD28" s="564">
        <v>1408401</v>
      </c>
      <c r="DE28" s="538"/>
      <c r="DF28" s="538"/>
      <c r="DG28" s="538"/>
      <c r="DH28" s="538"/>
      <c r="DI28" s="538"/>
      <c r="DJ28" s="538"/>
      <c r="DK28" s="539"/>
      <c r="DL28" s="564">
        <v>1408401</v>
      </c>
      <c r="DM28" s="538"/>
      <c r="DN28" s="538"/>
      <c r="DO28" s="538"/>
      <c r="DP28" s="538"/>
      <c r="DQ28" s="538"/>
      <c r="DR28" s="538"/>
      <c r="DS28" s="538"/>
      <c r="DT28" s="538"/>
      <c r="DU28" s="538"/>
      <c r="DV28" s="539"/>
      <c r="DW28" s="549">
        <v>22.9</v>
      </c>
      <c r="DX28" s="585"/>
      <c r="DY28" s="585"/>
      <c r="DZ28" s="585"/>
      <c r="EA28" s="585"/>
      <c r="EB28" s="585"/>
      <c r="EC28" s="586"/>
    </row>
    <row r="29" spans="2:133" ht="11.25" customHeight="1" x14ac:dyDescent="0.2">
      <c r="B29" s="566" t="s">
        <v>347</v>
      </c>
      <c r="C29" s="567"/>
      <c r="D29" s="567"/>
      <c r="E29" s="567"/>
      <c r="F29" s="567"/>
      <c r="G29" s="567"/>
      <c r="H29" s="567"/>
      <c r="I29" s="567"/>
      <c r="J29" s="567"/>
      <c r="K29" s="567"/>
      <c r="L29" s="567"/>
      <c r="M29" s="567"/>
      <c r="N29" s="567"/>
      <c r="O29" s="567"/>
      <c r="P29" s="567"/>
      <c r="Q29" s="568"/>
      <c r="R29" s="537">
        <v>848876</v>
      </c>
      <c r="S29" s="538"/>
      <c r="T29" s="538"/>
      <c r="U29" s="538"/>
      <c r="V29" s="538"/>
      <c r="W29" s="538"/>
      <c r="X29" s="538"/>
      <c r="Y29" s="539"/>
      <c r="Z29" s="542">
        <v>8.6999999999999993</v>
      </c>
      <c r="AA29" s="542"/>
      <c r="AB29" s="542"/>
      <c r="AC29" s="542"/>
      <c r="AD29" s="540" t="s">
        <v>405</v>
      </c>
      <c r="AE29" s="540"/>
      <c r="AF29" s="540"/>
      <c r="AG29" s="540"/>
      <c r="AH29" s="540"/>
      <c r="AI29" s="540"/>
      <c r="AJ29" s="540"/>
      <c r="AK29" s="540"/>
      <c r="AL29" s="549" t="s">
        <v>405</v>
      </c>
      <c r="AM29" s="550"/>
      <c r="AN29" s="550"/>
      <c r="AO29" s="551"/>
      <c r="AP29" s="543" t="s">
        <v>273</v>
      </c>
      <c r="AQ29" s="544"/>
      <c r="AR29" s="544"/>
      <c r="AS29" s="544"/>
      <c r="AT29" s="544"/>
      <c r="AU29" s="544"/>
      <c r="AV29" s="544"/>
      <c r="AW29" s="544"/>
      <c r="AX29" s="544"/>
      <c r="AY29" s="544"/>
      <c r="AZ29" s="544"/>
      <c r="BA29" s="544"/>
      <c r="BB29" s="544"/>
      <c r="BC29" s="544"/>
      <c r="BD29" s="544"/>
      <c r="BE29" s="544"/>
      <c r="BF29" s="545"/>
      <c r="BG29" s="543" t="s">
        <v>348</v>
      </c>
      <c r="BH29" s="593"/>
      <c r="BI29" s="593"/>
      <c r="BJ29" s="593"/>
      <c r="BK29" s="593"/>
      <c r="BL29" s="593"/>
      <c r="BM29" s="593"/>
      <c r="BN29" s="593"/>
      <c r="BO29" s="593"/>
      <c r="BP29" s="593"/>
      <c r="BQ29" s="594"/>
      <c r="BR29" s="543" t="s">
        <v>349</v>
      </c>
      <c r="BS29" s="593"/>
      <c r="BT29" s="593"/>
      <c r="BU29" s="593"/>
      <c r="BV29" s="593"/>
      <c r="BW29" s="593"/>
      <c r="BX29" s="593"/>
      <c r="BY29" s="593"/>
      <c r="BZ29" s="593"/>
      <c r="CA29" s="593"/>
      <c r="CB29" s="594"/>
      <c r="CD29" s="661" t="s">
        <v>350</v>
      </c>
      <c r="CE29" s="662"/>
      <c r="CF29" s="553" t="s">
        <v>407</v>
      </c>
      <c r="CG29" s="554"/>
      <c r="CH29" s="554"/>
      <c r="CI29" s="554"/>
      <c r="CJ29" s="554"/>
      <c r="CK29" s="554"/>
      <c r="CL29" s="554"/>
      <c r="CM29" s="554"/>
      <c r="CN29" s="554"/>
      <c r="CO29" s="554"/>
      <c r="CP29" s="554"/>
      <c r="CQ29" s="555"/>
      <c r="CR29" s="537">
        <v>1475437</v>
      </c>
      <c r="CS29" s="579"/>
      <c r="CT29" s="579"/>
      <c r="CU29" s="579"/>
      <c r="CV29" s="579"/>
      <c r="CW29" s="579"/>
      <c r="CX29" s="579"/>
      <c r="CY29" s="580"/>
      <c r="CZ29" s="587">
        <v>16.3</v>
      </c>
      <c r="DA29" s="588"/>
      <c r="DB29" s="588"/>
      <c r="DC29" s="589"/>
      <c r="DD29" s="564">
        <v>1408352</v>
      </c>
      <c r="DE29" s="579"/>
      <c r="DF29" s="579"/>
      <c r="DG29" s="579"/>
      <c r="DH29" s="579"/>
      <c r="DI29" s="579"/>
      <c r="DJ29" s="579"/>
      <c r="DK29" s="580"/>
      <c r="DL29" s="564">
        <v>1408352</v>
      </c>
      <c r="DM29" s="579"/>
      <c r="DN29" s="579"/>
      <c r="DO29" s="579"/>
      <c r="DP29" s="579"/>
      <c r="DQ29" s="579"/>
      <c r="DR29" s="579"/>
      <c r="DS29" s="579"/>
      <c r="DT29" s="579"/>
      <c r="DU29" s="579"/>
      <c r="DV29" s="580"/>
      <c r="DW29" s="549">
        <v>22.9</v>
      </c>
      <c r="DX29" s="585"/>
      <c r="DY29" s="585"/>
      <c r="DZ29" s="585"/>
      <c r="EA29" s="585"/>
      <c r="EB29" s="585"/>
      <c r="EC29" s="586"/>
    </row>
    <row r="30" spans="2:133" ht="11.25" customHeight="1" x14ac:dyDescent="0.2">
      <c r="B30" s="566" t="s">
        <v>351</v>
      </c>
      <c r="C30" s="567"/>
      <c r="D30" s="567"/>
      <c r="E30" s="567"/>
      <c r="F30" s="567"/>
      <c r="G30" s="567"/>
      <c r="H30" s="567"/>
      <c r="I30" s="567"/>
      <c r="J30" s="567"/>
      <c r="K30" s="567"/>
      <c r="L30" s="567"/>
      <c r="M30" s="567"/>
      <c r="N30" s="567"/>
      <c r="O30" s="567"/>
      <c r="P30" s="567"/>
      <c r="Q30" s="568"/>
      <c r="R30" s="537">
        <v>19345</v>
      </c>
      <c r="S30" s="538"/>
      <c r="T30" s="538"/>
      <c r="U30" s="538"/>
      <c r="V30" s="538"/>
      <c r="W30" s="538"/>
      <c r="X30" s="538"/>
      <c r="Y30" s="539"/>
      <c r="Z30" s="542">
        <v>0.2</v>
      </c>
      <c r="AA30" s="542"/>
      <c r="AB30" s="542"/>
      <c r="AC30" s="542"/>
      <c r="AD30" s="540" t="s">
        <v>400</v>
      </c>
      <c r="AE30" s="540"/>
      <c r="AF30" s="540"/>
      <c r="AG30" s="540"/>
      <c r="AH30" s="540"/>
      <c r="AI30" s="540"/>
      <c r="AJ30" s="540"/>
      <c r="AK30" s="540"/>
      <c r="AL30" s="549" t="s">
        <v>400</v>
      </c>
      <c r="AM30" s="550"/>
      <c r="AN30" s="550"/>
      <c r="AO30" s="551"/>
      <c r="AP30" s="597" t="s">
        <v>352</v>
      </c>
      <c r="AQ30" s="598"/>
      <c r="AR30" s="598"/>
      <c r="AS30" s="598"/>
      <c r="AT30" s="615" t="s">
        <v>353</v>
      </c>
      <c r="AU30" s="164"/>
      <c r="AV30" s="164"/>
      <c r="AW30" s="164"/>
      <c r="AX30" s="607" t="s">
        <v>241</v>
      </c>
      <c r="AY30" s="608"/>
      <c r="AZ30" s="608"/>
      <c r="BA30" s="608"/>
      <c r="BB30" s="608"/>
      <c r="BC30" s="608"/>
      <c r="BD30" s="608"/>
      <c r="BE30" s="608"/>
      <c r="BF30" s="609"/>
      <c r="BG30" s="610">
        <v>98.5</v>
      </c>
      <c r="BH30" s="595"/>
      <c r="BI30" s="595"/>
      <c r="BJ30" s="595"/>
      <c r="BK30" s="595"/>
      <c r="BL30" s="595"/>
      <c r="BM30" s="562">
        <v>94.4</v>
      </c>
      <c r="BN30" s="595"/>
      <c r="BO30" s="595"/>
      <c r="BP30" s="595"/>
      <c r="BQ30" s="596"/>
      <c r="BR30" s="610">
        <v>98</v>
      </c>
      <c r="BS30" s="595"/>
      <c r="BT30" s="595"/>
      <c r="BU30" s="595"/>
      <c r="BV30" s="595"/>
      <c r="BW30" s="595"/>
      <c r="BX30" s="562">
        <v>94.1</v>
      </c>
      <c r="BY30" s="595"/>
      <c r="BZ30" s="595"/>
      <c r="CA30" s="595"/>
      <c r="CB30" s="596"/>
      <c r="CD30" s="663"/>
      <c r="CE30" s="664"/>
      <c r="CF30" s="553" t="s">
        <v>408</v>
      </c>
      <c r="CG30" s="554"/>
      <c r="CH30" s="554"/>
      <c r="CI30" s="554"/>
      <c r="CJ30" s="554"/>
      <c r="CK30" s="554"/>
      <c r="CL30" s="554"/>
      <c r="CM30" s="554"/>
      <c r="CN30" s="554"/>
      <c r="CO30" s="554"/>
      <c r="CP30" s="554"/>
      <c r="CQ30" s="555"/>
      <c r="CR30" s="537">
        <v>1265872</v>
      </c>
      <c r="CS30" s="538"/>
      <c r="CT30" s="538"/>
      <c r="CU30" s="538"/>
      <c r="CV30" s="538"/>
      <c r="CW30" s="538"/>
      <c r="CX30" s="538"/>
      <c r="CY30" s="539"/>
      <c r="CZ30" s="587">
        <v>14</v>
      </c>
      <c r="DA30" s="588"/>
      <c r="DB30" s="588"/>
      <c r="DC30" s="589"/>
      <c r="DD30" s="564">
        <v>1200700</v>
      </c>
      <c r="DE30" s="538"/>
      <c r="DF30" s="538"/>
      <c r="DG30" s="538"/>
      <c r="DH30" s="538"/>
      <c r="DI30" s="538"/>
      <c r="DJ30" s="538"/>
      <c r="DK30" s="539"/>
      <c r="DL30" s="564">
        <v>1200700</v>
      </c>
      <c r="DM30" s="538"/>
      <c r="DN30" s="538"/>
      <c r="DO30" s="538"/>
      <c r="DP30" s="538"/>
      <c r="DQ30" s="538"/>
      <c r="DR30" s="538"/>
      <c r="DS30" s="538"/>
      <c r="DT30" s="538"/>
      <c r="DU30" s="538"/>
      <c r="DV30" s="539"/>
      <c r="DW30" s="549">
        <v>19.5</v>
      </c>
      <c r="DX30" s="585"/>
      <c r="DY30" s="585"/>
      <c r="DZ30" s="585"/>
      <c r="EA30" s="585"/>
      <c r="EB30" s="585"/>
      <c r="EC30" s="586"/>
    </row>
    <row r="31" spans="2:133" ht="11.25" customHeight="1" x14ac:dyDescent="0.2">
      <c r="B31" s="566" t="s">
        <v>354</v>
      </c>
      <c r="C31" s="567"/>
      <c r="D31" s="567"/>
      <c r="E31" s="567"/>
      <c r="F31" s="567"/>
      <c r="G31" s="567"/>
      <c r="H31" s="567"/>
      <c r="I31" s="567"/>
      <c r="J31" s="567"/>
      <c r="K31" s="567"/>
      <c r="L31" s="567"/>
      <c r="M31" s="567"/>
      <c r="N31" s="567"/>
      <c r="O31" s="567"/>
      <c r="P31" s="567"/>
      <c r="Q31" s="568"/>
      <c r="R31" s="537">
        <v>1940</v>
      </c>
      <c r="S31" s="538"/>
      <c r="T31" s="538"/>
      <c r="U31" s="538"/>
      <c r="V31" s="538"/>
      <c r="W31" s="538"/>
      <c r="X31" s="538"/>
      <c r="Y31" s="539"/>
      <c r="Z31" s="542">
        <v>0</v>
      </c>
      <c r="AA31" s="542"/>
      <c r="AB31" s="542"/>
      <c r="AC31" s="542"/>
      <c r="AD31" s="540" t="s">
        <v>400</v>
      </c>
      <c r="AE31" s="540"/>
      <c r="AF31" s="540"/>
      <c r="AG31" s="540"/>
      <c r="AH31" s="540"/>
      <c r="AI31" s="540"/>
      <c r="AJ31" s="540"/>
      <c r="AK31" s="540"/>
      <c r="AL31" s="549" t="s">
        <v>400</v>
      </c>
      <c r="AM31" s="550"/>
      <c r="AN31" s="550"/>
      <c r="AO31" s="551"/>
      <c r="AP31" s="599"/>
      <c r="AQ31" s="600"/>
      <c r="AR31" s="600"/>
      <c r="AS31" s="600"/>
      <c r="AT31" s="616"/>
      <c r="AU31" s="165" t="s">
        <v>409</v>
      </c>
      <c r="AV31" s="165"/>
      <c r="AW31" s="165"/>
      <c r="AX31" s="566" t="s">
        <v>355</v>
      </c>
      <c r="AY31" s="567"/>
      <c r="AZ31" s="567"/>
      <c r="BA31" s="567"/>
      <c r="BB31" s="567"/>
      <c r="BC31" s="567"/>
      <c r="BD31" s="567"/>
      <c r="BE31" s="567"/>
      <c r="BF31" s="568"/>
      <c r="BG31" s="611">
        <v>98.4</v>
      </c>
      <c r="BH31" s="579"/>
      <c r="BI31" s="579"/>
      <c r="BJ31" s="579"/>
      <c r="BK31" s="579"/>
      <c r="BL31" s="579"/>
      <c r="BM31" s="550">
        <v>93.9</v>
      </c>
      <c r="BN31" s="612"/>
      <c r="BO31" s="612"/>
      <c r="BP31" s="612"/>
      <c r="BQ31" s="613"/>
      <c r="BR31" s="611">
        <v>98.6</v>
      </c>
      <c r="BS31" s="579"/>
      <c r="BT31" s="579"/>
      <c r="BU31" s="579"/>
      <c r="BV31" s="579"/>
      <c r="BW31" s="579"/>
      <c r="BX31" s="550">
        <v>94.6</v>
      </c>
      <c r="BY31" s="612"/>
      <c r="BZ31" s="612"/>
      <c r="CA31" s="612"/>
      <c r="CB31" s="613"/>
      <c r="CD31" s="663"/>
      <c r="CE31" s="664"/>
      <c r="CF31" s="553" t="s">
        <v>410</v>
      </c>
      <c r="CG31" s="554"/>
      <c r="CH31" s="554"/>
      <c r="CI31" s="554"/>
      <c r="CJ31" s="554"/>
      <c r="CK31" s="554"/>
      <c r="CL31" s="554"/>
      <c r="CM31" s="554"/>
      <c r="CN31" s="554"/>
      <c r="CO31" s="554"/>
      <c r="CP31" s="554"/>
      <c r="CQ31" s="555"/>
      <c r="CR31" s="537">
        <v>209565</v>
      </c>
      <c r="CS31" s="579"/>
      <c r="CT31" s="579"/>
      <c r="CU31" s="579"/>
      <c r="CV31" s="579"/>
      <c r="CW31" s="579"/>
      <c r="CX31" s="579"/>
      <c r="CY31" s="580"/>
      <c r="CZ31" s="587">
        <v>2.2999999999999998</v>
      </c>
      <c r="DA31" s="588"/>
      <c r="DB31" s="588"/>
      <c r="DC31" s="589"/>
      <c r="DD31" s="564">
        <v>207652</v>
      </c>
      <c r="DE31" s="579"/>
      <c r="DF31" s="579"/>
      <c r="DG31" s="579"/>
      <c r="DH31" s="579"/>
      <c r="DI31" s="579"/>
      <c r="DJ31" s="579"/>
      <c r="DK31" s="580"/>
      <c r="DL31" s="564">
        <v>207652</v>
      </c>
      <c r="DM31" s="579"/>
      <c r="DN31" s="579"/>
      <c r="DO31" s="579"/>
      <c r="DP31" s="579"/>
      <c r="DQ31" s="579"/>
      <c r="DR31" s="579"/>
      <c r="DS31" s="579"/>
      <c r="DT31" s="579"/>
      <c r="DU31" s="579"/>
      <c r="DV31" s="580"/>
      <c r="DW31" s="549">
        <v>3.4</v>
      </c>
      <c r="DX31" s="585"/>
      <c r="DY31" s="585"/>
      <c r="DZ31" s="585"/>
      <c r="EA31" s="585"/>
      <c r="EB31" s="585"/>
      <c r="EC31" s="586"/>
    </row>
    <row r="32" spans="2:133" ht="11.25" customHeight="1" x14ac:dyDescent="0.2">
      <c r="B32" s="566" t="s">
        <v>356</v>
      </c>
      <c r="C32" s="567"/>
      <c r="D32" s="567"/>
      <c r="E32" s="567"/>
      <c r="F32" s="567"/>
      <c r="G32" s="567"/>
      <c r="H32" s="567"/>
      <c r="I32" s="567"/>
      <c r="J32" s="567"/>
      <c r="K32" s="567"/>
      <c r="L32" s="567"/>
      <c r="M32" s="567"/>
      <c r="N32" s="567"/>
      <c r="O32" s="567"/>
      <c r="P32" s="567"/>
      <c r="Q32" s="568"/>
      <c r="R32" s="537">
        <v>8430</v>
      </c>
      <c r="S32" s="538"/>
      <c r="T32" s="538"/>
      <c r="U32" s="538"/>
      <c r="V32" s="538"/>
      <c r="W32" s="538"/>
      <c r="X32" s="538"/>
      <c r="Y32" s="539"/>
      <c r="Z32" s="542">
        <v>0.1</v>
      </c>
      <c r="AA32" s="542"/>
      <c r="AB32" s="542"/>
      <c r="AC32" s="542"/>
      <c r="AD32" s="540" t="s">
        <v>411</v>
      </c>
      <c r="AE32" s="540"/>
      <c r="AF32" s="540"/>
      <c r="AG32" s="540"/>
      <c r="AH32" s="540"/>
      <c r="AI32" s="540"/>
      <c r="AJ32" s="540"/>
      <c r="AK32" s="540"/>
      <c r="AL32" s="549" t="s">
        <v>411</v>
      </c>
      <c r="AM32" s="550"/>
      <c r="AN32" s="550"/>
      <c r="AO32" s="551"/>
      <c r="AP32" s="601"/>
      <c r="AQ32" s="602"/>
      <c r="AR32" s="602"/>
      <c r="AS32" s="602"/>
      <c r="AT32" s="617"/>
      <c r="AU32" s="166"/>
      <c r="AV32" s="166"/>
      <c r="AW32" s="166"/>
      <c r="AX32" s="590" t="s">
        <v>357</v>
      </c>
      <c r="AY32" s="591"/>
      <c r="AZ32" s="591"/>
      <c r="BA32" s="591"/>
      <c r="BB32" s="591"/>
      <c r="BC32" s="591"/>
      <c r="BD32" s="591"/>
      <c r="BE32" s="591"/>
      <c r="BF32" s="592"/>
      <c r="BG32" s="603">
        <v>98.3</v>
      </c>
      <c r="BH32" s="604"/>
      <c r="BI32" s="604"/>
      <c r="BJ32" s="604"/>
      <c r="BK32" s="604"/>
      <c r="BL32" s="604"/>
      <c r="BM32" s="605">
        <v>94.1</v>
      </c>
      <c r="BN32" s="604"/>
      <c r="BO32" s="604"/>
      <c r="BP32" s="604"/>
      <c r="BQ32" s="606"/>
      <c r="BR32" s="603">
        <v>97.2</v>
      </c>
      <c r="BS32" s="604"/>
      <c r="BT32" s="604"/>
      <c r="BU32" s="604"/>
      <c r="BV32" s="604"/>
      <c r="BW32" s="604"/>
      <c r="BX32" s="605">
        <v>93</v>
      </c>
      <c r="BY32" s="604"/>
      <c r="BZ32" s="604"/>
      <c r="CA32" s="604"/>
      <c r="CB32" s="606"/>
      <c r="CD32" s="665"/>
      <c r="CE32" s="666"/>
      <c r="CF32" s="553" t="s">
        <v>358</v>
      </c>
      <c r="CG32" s="554"/>
      <c r="CH32" s="554"/>
      <c r="CI32" s="554"/>
      <c r="CJ32" s="554"/>
      <c r="CK32" s="554"/>
      <c r="CL32" s="554"/>
      <c r="CM32" s="554"/>
      <c r="CN32" s="554"/>
      <c r="CO32" s="554"/>
      <c r="CP32" s="554"/>
      <c r="CQ32" s="555"/>
      <c r="CR32" s="537">
        <v>49</v>
      </c>
      <c r="CS32" s="538"/>
      <c r="CT32" s="538"/>
      <c r="CU32" s="538"/>
      <c r="CV32" s="538"/>
      <c r="CW32" s="538"/>
      <c r="CX32" s="538"/>
      <c r="CY32" s="539"/>
      <c r="CZ32" s="587">
        <v>0</v>
      </c>
      <c r="DA32" s="588"/>
      <c r="DB32" s="588"/>
      <c r="DC32" s="589"/>
      <c r="DD32" s="564">
        <v>49</v>
      </c>
      <c r="DE32" s="538"/>
      <c r="DF32" s="538"/>
      <c r="DG32" s="538"/>
      <c r="DH32" s="538"/>
      <c r="DI32" s="538"/>
      <c r="DJ32" s="538"/>
      <c r="DK32" s="539"/>
      <c r="DL32" s="564">
        <v>49</v>
      </c>
      <c r="DM32" s="538"/>
      <c r="DN32" s="538"/>
      <c r="DO32" s="538"/>
      <c r="DP32" s="538"/>
      <c r="DQ32" s="538"/>
      <c r="DR32" s="538"/>
      <c r="DS32" s="538"/>
      <c r="DT32" s="538"/>
      <c r="DU32" s="538"/>
      <c r="DV32" s="539"/>
      <c r="DW32" s="549">
        <v>0</v>
      </c>
      <c r="DX32" s="585"/>
      <c r="DY32" s="585"/>
      <c r="DZ32" s="585"/>
      <c r="EA32" s="585"/>
      <c r="EB32" s="585"/>
      <c r="EC32" s="586"/>
    </row>
    <row r="33" spans="2:133" ht="11.25" customHeight="1" x14ac:dyDescent="0.2">
      <c r="B33" s="566" t="s">
        <v>359</v>
      </c>
      <c r="C33" s="567"/>
      <c r="D33" s="567"/>
      <c r="E33" s="567"/>
      <c r="F33" s="567"/>
      <c r="G33" s="567"/>
      <c r="H33" s="567"/>
      <c r="I33" s="567"/>
      <c r="J33" s="567"/>
      <c r="K33" s="567"/>
      <c r="L33" s="567"/>
      <c r="M33" s="567"/>
      <c r="N33" s="567"/>
      <c r="O33" s="567"/>
      <c r="P33" s="567"/>
      <c r="Q33" s="568"/>
      <c r="R33" s="537">
        <v>802810</v>
      </c>
      <c r="S33" s="538"/>
      <c r="T33" s="538"/>
      <c r="U33" s="538"/>
      <c r="V33" s="538"/>
      <c r="W33" s="538"/>
      <c r="X33" s="538"/>
      <c r="Y33" s="539"/>
      <c r="Z33" s="542">
        <v>8.3000000000000007</v>
      </c>
      <c r="AA33" s="542"/>
      <c r="AB33" s="542"/>
      <c r="AC33" s="542"/>
      <c r="AD33" s="540" t="s">
        <v>412</v>
      </c>
      <c r="AE33" s="540"/>
      <c r="AF33" s="540"/>
      <c r="AG33" s="540"/>
      <c r="AH33" s="540"/>
      <c r="AI33" s="540"/>
      <c r="AJ33" s="540"/>
      <c r="AK33" s="540"/>
      <c r="AL33" s="549" t="s">
        <v>412</v>
      </c>
      <c r="AM33" s="550"/>
      <c r="AN33" s="550"/>
      <c r="AO33" s="551"/>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360</v>
      </c>
      <c r="CE33" s="554"/>
      <c r="CF33" s="554"/>
      <c r="CG33" s="554"/>
      <c r="CH33" s="554"/>
      <c r="CI33" s="554"/>
      <c r="CJ33" s="554"/>
      <c r="CK33" s="554"/>
      <c r="CL33" s="554"/>
      <c r="CM33" s="554"/>
      <c r="CN33" s="554"/>
      <c r="CO33" s="554"/>
      <c r="CP33" s="554"/>
      <c r="CQ33" s="555"/>
      <c r="CR33" s="537">
        <v>4229717</v>
      </c>
      <c r="CS33" s="579"/>
      <c r="CT33" s="579"/>
      <c r="CU33" s="579"/>
      <c r="CV33" s="579"/>
      <c r="CW33" s="579"/>
      <c r="CX33" s="579"/>
      <c r="CY33" s="580"/>
      <c r="CZ33" s="587">
        <v>46.8</v>
      </c>
      <c r="DA33" s="588"/>
      <c r="DB33" s="588"/>
      <c r="DC33" s="589"/>
      <c r="DD33" s="564">
        <v>3363248</v>
      </c>
      <c r="DE33" s="579"/>
      <c r="DF33" s="579"/>
      <c r="DG33" s="579"/>
      <c r="DH33" s="579"/>
      <c r="DI33" s="579"/>
      <c r="DJ33" s="579"/>
      <c r="DK33" s="580"/>
      <c r="DL33" s="564">
        <v>2172632</v>
      </c>
      <c r="DM33" s="579"/>
      <c r="DN33" s="579"/>
      <c r="DO33" s="579"/>
      <c r="DP33" s="579"/>
      <c r="DQ33" s="579"/>
      <c r="DR33" s="579"/>
      <c r="DS33" s="579"/>
      <c r="DT33" s="579"/>
      <c r="DU33" s="579"/>
      <c r="DV33" s="580"/>
      <c r="DW33" s="549">
        <v>35.4</v>
      </c>
      <c r="DX33" s="585"/>
      <c r="DY33" s="585"/>
      <c r="DZ33" s="585"/>
      <c r="EA33" s="585"/>
      <c r="EB33" s="585"/>
      <c r="EC33" s="586"/>
    </row>
    <row r="34" spans="2:133" ht="11.25" customHeight="1" x14ac:dyDescent="0.2">
      <c r="B34" s="566" t="s">
        <v>361</v>
      </c>
      <c r="C34" s="567"/>
      <c r="D34" s="567"/>
      <c r="E34" s="567"/>
      <c r="F34" s="567"/>
      <c r="G34" s="567"/>
      <c r="H34" s="567"/>
      <c r="I34" s="567"/>
      <c r="J34" s="567"/>
      <c r="K34" s="567"/>
      <c r="L34" s="567"/>
      <c r="M34" s="567"/>
      <c r="N34" s="567"/>
      <c r="O34" s="567"/>
      <c r="P34" s="567"/>
      <c r="Q34" s="568"/>
      <c r="R34" s="537">
        <v>132332</v>
      </c>
      <c r="S34" s="538"/>
      <c r="T34" s="538"/>
      <c r="U34" s="538"/>
      <c r="V34" s="538"/>
      <c r="W34" s="538"/>
      <c r="X34" s="538"/>
      <c r="Y34" s="539"/>
      <c r="Z34" s="542">
        <v>1.4</v>
      </c>
      <c r="AA34" s="542"/>
      <c r="AB34" s="542"/>
      <c r="AC34" s="542"/>
      <c r="AD34" s="540">
        <v>162</v>
      </c>
      <c r="AE34" s="540"/>
      <c r="AF34" s="540"/>
      <c r="AG34" s="540"/>
      <c r="AH34" s="540"/>
      <c r="AI34" s="540"/>
      <c r="AJ34" s="540"/>
      <c r="AK34" s="540"/>
      <c r="AL34" s="549">
        <v>0</v>
      </c>
      <c r="AM34" s="550"/>
      <c r="AN34" s="550"/>
      <c r="AO34" s="551"/>
      <c r="AP34" s="169"/>
      <c r="AQ34" s="543" t="s">
        <v>362</v>
      </c>
      <c r="AR34" s="544"/>
      <c r="AS34" s="544"/>
      <c r="AT34" s="544"/>
      <c r="AU34" s="544"/>
      <c r="AV34" s="544"/>
      <c r="AW34" s="544"/>
      <c r="AX34" s="544"/>
      <c r="AY34" s="544"/>
      <c r="AZ34" s="544"/>
      <c r="BA34" s="544"/>
      <c r="BB34" s="544"/>
      <c r="BC34" s="544"/>
      <c r="BD34" s="544"/>
      <c r="BE34" s="544"/>
      <c r="BF34" s="545"/>
      <c r="BG34" s="543" t="s">
        <v>363</v>
      </c>
      <c r="BH34" s="544"/>
      <c r="BI34" s="544"/>
      <c r="BJ34" s="544"/>
      <c r="BK34" s="544"/>
      <c r="BL34" s="544"/>
      <c r="BM34" s="544"/>
      <c r="BN34" s="544"/>
      <c r="BO34" s="544"/>
      <c r="BP34" s="544"/>
      <c r="BQ34" s="544"/>
      <c r="BR34" s="544"/>
      <c r="BS34" s="544"/>
      <c r="BT34" s="544"/>
      <c r="BU34" s="544"/>
      <c r="BV34" s="544"/>
      <c r="BW34" s="544"/>
      <c r="BX34" s="544"/>
      <c r="BY34" s="544"/>
      <c r="BZ34" s="544"/>
      <c r="CA34" s="544"/>
      <c r="CB34" s="545"/>
      <c r="CD34" s="553" t="s">
        <v>364</v>
      </c>
      <c r="CE34" s="554"/>
      <c r="CF34" s="554"/>
      <c r="CG34" s="554"/>
      <c r="CH34" s="554"/>
      <c r="CI34" s="554"/>
      <c r="CJ34" s="554"/>
      <c r="CK34" s="554"/>
      <c r="CL34" s="554"/>
      <c r="CM34" s="554"/>
      <c r="CN34" s="554"/>
      <c r="CO34" s="554"/>
      <c r="CP34" s="554"/>
      <c r="CQ34" s="555"/>
      <c r="CR34" s="537">
        <v>1063475</v>
      </c>
      <c r="CS34" s="538"/>
      <c r="CT34" s="538"/>
      <c r="CU34" s="538"/>
      <c r="CV34" s="538"/>
      <c r="CW34" s="538"/>
      <c r="CX34" s="538"/>
      <c r="CY34" s="539"/>
      <c r="CZ34" s="587">
        <v>11.8</v>
      </c>
      <c r="DA34" s="588"/>
      <c r="DB34" s="588"/>
      <c r="DC34" s="589"/>
      <c r="DD34" s="564">
        <v>856011</v>
      </c>
      <c r="DE34" s="538"/>
      <c r="DF34" s="538"/>
      <c r="DG34" s="538"/>
      <c r="DH34" s="538"/>
      <c r="DI34" s="538"/>
      <c r="DJ34" s="538"/>
      <c r="DK34" s="539"/>
      <c r="DL34" s="564">
        <v>589164</v>
      </c>
      <c r="DM34" s="538"/>
      <c r="DN34" s="538"/>
      <c r="DO34" s="538"/>
      <c r="DP34" s="538"/>
      <c r="DQ34" s="538"/>
      <c r="DR34" s="538"/>
      <c r="DS34" s="538"/>
      <c r="DT34" s="538"/>
      <c r="DU34" s="538"/>
      <c r="DV34" s="539"/>
      <c r="DW34" s="549">
        <v>9.6</v>
      </c>
      <c r="DX34" s="585"/>
      <c r="DY34" s="585"/>
      <c r="DZ34" s="585"/>
      <c r="EA34" s="585"/>
      <c r="EB34" s="585"/>
      <c r="EC34" s="586"/>
    </row>
    <row r="35" spans="2:133" ht="11.25" customHeight="1" x14ac:dyDescent="0.2">
      <c r="B35" s="566" t="s">
        <v>365</v>
      </c>
      <c r="C35" s="567"/>
      <c r="D35" s="567"/>
      <c r="E35" s="567"/>
      <c r="F35" s="567"/>
      <c r="G35" s="567"/>
      <c r="H35" s="567"/>
      <c r="I35" s="567"/>
      <c r="J35" s="567"/>
      <c r="K35" s="567"/>
      <c r="L35" s="567"/>
      <c r="M35" s="567"/>
      <c r="N35" s="567"/>
      <c r="O35" s="567"/>
      <c r="P35" s="567"/>
      <c r="Q35" s="568"/>
      <c r="R35" s="537">
        <v>738999</v>
      </c>
      <c r="S35" s="538"/>
      <c r="T35" s="538"/>
      <c r="U35" s="538"/>
      <c r="V35" s="538"/>
      <c r="W35" s="538"/>
      <c r="X35" s="538"/>
      <c r="Y35" s="539"/>
      <c r="Z35" s="542">
        <v>7.6</v>
      </c>
      <c r="AA35" s="542"/>
      <c r="AB35" s="542"/>
      <c r="AC35" s="542"/>
      <c r="AD35" s="540" t="s">
        <v>396</v>
      </c>
      <c r="AE35" s="540"/>
      <c r="AF35" s="540"/>
      <c r="AG35" s="540"/>
      <c r="AH35" s="540"/>
      <c r="AI35" s="540"/>
      <c r="AJ35" s="540"/>
      <c r="AK35" s="540"/>
      <c r="AL35" s="549" t="s">
        <v>396</v>
      </c>
      <c r="AM35" s="550"/>
      <c r="AN35" s="550"/>
      <c r="AO35" s="551"/>
      <c r="AP35" s="169"/>
      <c r="AQ35" s="546" t="s">
        <v>366</v>
      </c>
      <c r="AR35" s="547"/>
      <c r="AS35" s="547"/>
      <c r="AT35" s="547"/>
      <c r="AU35" s="547"/>
      <c r="AV35" s="547"/>
      <c r="AW35" s="547"/>
      <c r="AX35" s="547"/>
      <c r="AY35" s="548"/>
      <c r="AZ35" s="556">
        <v>1372136</v>
      </c>
      <c r="BA35" s="557"/>
      <c r="BB35" s="557"/>
      <c r="BC35" s="557"/>
      <c r="BD35" s="557"/>
      <c r="BE35" s="557"/>
      <c r="BF35" s="614"/>
      <c r="BG35" s="546" t="s">
        <v>367</v>
      </c>
      <c r="BH35" s="547"/>
      <c r="BI35" s="547"/>
      <c r="BJ35" s="547"/>
      <c r="BK35" s="547"/>
      <c r="BL35" s="547"/>
      <c r="BM35" s="547"/>
      <c r="BN35" s="547"/>
      <c r="BO35" s="547"/>
      <c r="BP35" s="547"/>
      <c r="BQ35" s="547"/>
      <c r="BR35" s="547"/>
      <c r="BS35" s="547"/>
      <c r="BT35" s="547"/>
      <c r="BU35" s="548"/>
      <c r="BV35" s="556">
        <v>56147</v>
      </c>
      <c r="BW35" s="557"/>
      <c r="BX35" s="557"/>
      <c r="BY35" s="557"/>
      <c r="BZ35" s="557"/>
      <c r="CA35" s="557"/>
      <c r="CB35" s="614"/>
      <c r="CD35" s="553" t="s">
        <v>368</v>
      </c>
      <c r="CE35" s="554"/>
      <c r="CF35" s="554"/>
      <c r="CG35" s="554"/>
      <c r="CH35" s="554"/>
      <c r="CI35" s="554"/>
      <c r="CJ35" s="554"/>
      <c r="CK35" s="554"/>
      <c r="CL35" s="554"/>
      <c r="CM35" s="554"/>
      <c r="CN35" s="554"/>
      <c r="CO35" s="554"/>
      <c r="CP35" s="554"/>
      <c r="CQ35" s="555"/>
      <c r="CR35" s="537">
        <v>66826</v>
      </c>
      <c r="CS35" s="579"/>
      <c r="CT35" s="579"/>
      <c r="CU35" s="579"/>
      <c r="CV35" s="579"/>
      <c r="CW35" s="579"/>
      <c r="CX35" s="579"/>
      <c r="CY35" s="580"/>
      <c r="CZ35" s="587">
        <v>0.7</v>
      </c>
      <c r="DA35" s="588"/>
      <c r="DB35" s="588"/>
      <c r="DC35" s="589"/>
      <c r="DD35" s="564">
        <v>58580</v>
      </c>
      <c r="DE35" s="579"/>
      <c r="DF35" s="579"/>
      <c r="DG35" s="579"/>
      <c r="DH35" s="579"/>
      <c r="DI35" s="579"/>
      <c r="DJ35" s="579"/>
      <c r="DK35" s="580"/>
      <c r="DL35" s="564">
        <v>58580</v>
      </c>
      <c r="DM35" s="579"/>
      <c r="DN35" s="579"/>
      <c r="DO35" s="579"/>
      <c r="DP35" s="579"/>
      <c r="DQ35" s="579"/>
      <c r="DR35" s="579"/>
      <c r="DS35" s="579"/>
      <c r="DT35" s="579"/>
      <c r="DU35" s="579"/>
      <c r="DV35" s="580"/>
      <c r="DW35" s="549">
        <v>1</v>
      </c>
      <c r="DX35" s="585"/>
      <c r="DY35" s="585"/>
      <c r="DZ35" s="585"/>
      <c r="EA35" s="585"/>
      <c r="EB35" s="585"/>
      <c r="EC35" s="586"/>
    </row>
    <row r="36" spans="2:133" ht="11.25" customHeight="1" x14ac:dyDescent="0.2">
      <c r="B36" s="566" t="s">
        <v>369</v>
      </c>
      <c r="C36" s="567"/>
      <c r="D36" s="567"/>
      <c r="E36" s="567"/>
      <c r="F36" s="567"/>
      <c r="G36" s="567"/>
      <c r="H36" s="567"/>
      <c r="I36" s="567"/>
      <c r="J36" s="567"/>
      <c r="K36" s="567"/>
      <c r="L36" s="567"/>
      <c r="M36" s="567"/>
      <c r="N36" s="567"/>
      <c r="O36" s="567"/>
      <c r="P36" s="567"/>
      <c r="Q36" s="568"/>
      <c r="R36" s="537" t="s">
        <v>413</v>
      </c>
      <c r="S36" s="538"/>
      <c r="T36" s="538"/>
      <c r="U36" s="538"/>
      <c r="V36" s="538"/>
      <c r="W36" s="538"/>
      <c r="X36" s="538"/>
      <c r="Y36" s="539"/>
      <c r="Z36" s="542" t="s">
        <v>413</v>
      </c>
      <c r="AA36" s="542"/>
      <c r="AB36" s="542"/>
      <c r="AC36" s="542"/>
      <c r="AD36" s="540" t="s">
        <v>413</v>
      </c>
      <c r="AE36" s="540"/>
      <c r="AF36" s="540"/>
      <c r="AG36" s="540"/>
      <c r="AH36" s="540"/>
      <c r="AI36" s="540"/>
      <c r="AJ36" s="540"/>
      <c r="AK36" s="540"/>
      <c r="AL36" s="549" t="s">
        <v>413</v>
      </c>
      <c r="AM36" s="550"/>
      <c r="AN36" s="550"/>
      <c r="AO36" s="551"/>
      <c r="AQ36" s="658" t="s">
        <v>414</v>
      </c>
      <c r="AR36" s="659"/>
      <c r="AS36" s="659"/>
      <c r="AT36" s="659"/>
      <c r="AU36" s="659"/>
      <c r="AV36" s="659"/>
      <c r="AW36" s="659"/>
      <c r="AX36" s="659"/>
      <c r="AY36" s="660"/>
      <c r="AZ36" s="537">
        <v>366603</v>
      </c>
      <c r="BA36" s="538"/>
      <c r="BB36" s="538"/>
      <c r="BC36" s="538"/>
      <c r="BD36" s="579"/>
      <c r="BE36" s="579"/>
      <c r="BF36" s="613"/>
      <c r="BG36" s="553" t="s">
        <v>370</v>
      </c>
      <c r="BH36" s="554"/>
      <c r="BI36" s="554"/>
      <c r="BJ36" s="554"/>
      <c r="BK36" s="554"/>
      <c r="BL36" s="554"/>
      <c r="BM36" s="554"/>
      <c r="BN36" s="554"/>
      <c r="BO36" s="554"/>
      <c r="BP36" s="554"/>
      <c r="BQ36" s="554"/>
      <c r="BR36" s="554"/>
      <c r="BS36" s="554"/>
      <c r="BT36" s="554"/>
      <c r="BU36" s="555"/>
      <c r="BV36" s="537">
        <v>48490</v>
      </c>
      <c r="BW36" s="538"/>
      <c r="BX36" s="538"/>
      <c r="BY36" s="538"/>
      <c r="BZ36" s="538"/>
      <c r="CA36" s="538"/>
      <c r="CB36" s="565"/>
      <c r="CD36" s="553" t="s">
        <v>371</v>
      </c>
      <c r="CE36" s="554"/>
      <c r="CF36" s="554"/>
      <c r="CG36" s="554"/>
      <c r="CH36" s="554"/>
      <c r="CI36" s="554"/>
      <c r="CJ36" s="554"/>
      <c r="CK36" s="554"/>
      <c r="CL36" s="554"/>
      <c r="CM36" s="554"/>
      <c r="CN36" s="554"/>
      <c r="CO36" s="554"/>
      <c r="CP36" s="554"/>
      <c r="CQ36" s="555"/>
      <c r="CR36" s="537">
        <v>1334991</v>
      </c>
      <c r="CS36" s="538"/>
      <c r="CT36" s="538"/>
      <c r="CU36" s="538"/>
      <c r="CV36" s="538"/>
      <c r="CW36" s="538"/>
      <c r="CX36" s="538"/>
      <c r="CY36" s="539"/>
      <c r="CZ36" s="587">
        <v>14.8</v>
      </c>
      <c r="DA36" s="588"/>
      <c r="DB36" s="588"/>
      <c r="DC36" s="589"/>
      <c r="DD36" s="564">
        <v>909434</v>
      </c>
      <c r="DE36" s="538"/>
      <c r="DF36" s="538"/>
      <c r="DG36" s="538"/>
      <c r="DH36" s="538"/>
      <c r="DI36" s="538"/>
      <c r="DJ36" s="538"/>
      <c r="DK36" s="539"/>
      <c r="DL36" s="564">
        <v>702619</v>
      </c>
      <c r="DM36" s="538"/>
      <c r="DN36" s="538"/>
      <c r="DO36" s="538"/>
      <c r="DP36" s="538"/>
      <c r="DQ36" s="538"/>
      <c r="DR36" s="538"/>
      <c r="DS36" s="538"/>
      <c r="DT36" s="538"/>
      <c r="DU36" s="538"/>
      <c r="DV36" s="539"/>
      <c r="DW36" s="549">
        <v>11.4</v>
      </c>
      <c r="DX36" s="585"/>
      <c r="DY36" s="585"/>
      <c r="DZ36" s="585"/>
      <c r="EA36" s="585"/>
      <c r="EB36" s="585"/>
      <c r="EC36" s="586"/>
    </row>
    <row r="37" spans="2:133" ht="11.25" customHeight="1" x14ac:dyDescent="0.2">
      <c r="B37" s="566" t="s">
        <v>372</v>
      </c>
      <c r="C37" s="567"/>
      <c r="D37" s="567"/>
      <c r="E37" s="567"/>
      <c r="F37" s="567"/>
      <c r="G37" s="567"/>
      <c r="H37" s="567"/>
      <c r="I37" s="567"/>
      <c r="J37" s="567"/>
      <c r="K37" s="567"/>
      <c r="L37" s="567"/>
      <c r="M37" s="567"/>
      <c r="N37" s="567"/>
      <c r="O37" s="567"/>
      <c r="P37" s="567"/>
      <c r="Q37" s="568"/>
      <c r="R37" s="537">
        <v>360699</v>
      </c>
      <c r="S37" s="538"/>
      <c r="T37" s="538"/>
      <c r="U37" s="538"/>
      <c r="V37" s="538"/>
      <c r="W37" s="538"/>
      <c r="X37" s="538"/>
      <c r="Y37" s="539"/>
      <c r="Z37" s="542">
        <v>3.7</v>
      </c>
      <c r="AA37" s="542"/>
      <c r="AB37" s="542"/>
      <c r="AC37" s="542"/>
      <c r="AD37" s="540" t="s">
        <v>415</v>
      </c>
      <c r="AE37" s="540"/>
      <c r="AF37" s="540"/>
      <c r="AG37" s="540"/>
      <c r="AH37" s="540"/>
      <c r="AI37" s="540"/>
      <c r="AJ37" s="540"/>
      <c r="AK37" s="540"/>
      <c r="AL37" s="549" t="s">
        <v>415</v>
      </c>
      <c r="AM37" s="550"/>
      <c r="AN37" s="550"/>
      <c r="AO37" s="551"/>
      <c r="AQ37" s="658" t="s">
        <v>416</v>
      </c>
      <c r="AR37" s="659"/>
      <c r="AS37" s="659"/>
      <c r="AT37" s="659"/>
      <c r="AU37" s="659"/>
      <c r="AV37" s="659"/>
      <c r="AW37" s="659"/>
      <c r="AX37" s="659"/>
      <c r="AY37" s="660"/>
      <c r="AZ37" s="537">
        <v>166747</v>
      </c>
      <c r="BA37" s="538"/>
      <c r="BB37" s="538"/>
      <c r="BC37" s="538"/>
      <c r="BD37" s="579"/>
      <c r="BE37" s="579"/>
      <c r="BF37" s="613"/>
      <c r="BG37" s="553" t="s">
        <v>373</v>
      </c>
      <c r="BH37" s="554"/>
      <c r="BI37" s="554"/>
      <c r="BJ37" s="554"/>
      <c r="BK37" s="554"/>
      <c r="BL37" s="554"/>
      <c r="BM37" s="554"/>
      <c r="BN37" s="554"/>
      <c r="BO37" s="554"/>
      <c r="BP37" s="554"/>
      <c r="BQ37" s="554"/>
      <c r="BR37" s="554"/>
      <c r="BS37" s="554"/>
      <c r="BT37" s="554"/>
      <c r="BU37" s="555"/>
      <c r="BV37" s="537">
        <v>1957</v>
      </c>
      <c r="BW37" s="538"/>
      <c r="BX37" s="538"/>
      <c r="BY37" s="538"/>
      <c r="BZ37" s="538"/>
      <c r="CA37" s="538"/>
      <c r="CB37" s="565"/>
      <c r="CD37" s="553" t="s">
        <v>374</v>
      </c>
      <c r="CE37" s="554"/>
      <c r="CF37" s="554"/>
      <c r="CG37" s="554"/>
      <c r="CH37" s="554"/>
      <c r="CI37" s="554"/>
      <c r="CJ37" s="554"/>
      <c r="CK37" s="554"/>
      <c r="CL37" s="554"/>
      <c r="CM37" s="554"/>
      <c r="CN37" s="554"/>
      <c r="CO37" s="554"/>
      <c r="CP37" s="554"/>
      <c r="CQ37" s="555"/>
      <c r="CR37" s="537">
        <v>131285</v>
      </c>
      <c r="CS37" s="579"/>
      <c r="CT37" s="579"/>
      <c r="CU37" s="579"/>
      <c r="CV37" s="579"/>
      <c r="CW37" s="579"/>
      <c r="CX37" s="579"/>
      <c r="CY37" s="580"/>
      <c r="CZ37" s="587">
        <v>1.5</v>
      </c>
      <c r="DA37" s="588"/>
      <c r="DB37" s="588"/>
      <c r="DC37" s="589"/>
      <c r="DD37" s="564">
        <v>131285</v>
      </c>
      <c r="DE37" s="579"/>
      <c r="DF37" s="579"/>
      <c r="DG37" s="579"/>
      <c r="DH37" s="579"/>
      <c r="DI37" s="579"/>
      <c r="DJ37" s="579"/>
      <c r="DK37" s="580"/>
      <c r="DL37" s="564">
        <v>127435</v>
      </c>
      <c r="DM37" s="579"/>
      <c r="DN37" s="579"/>
      <c r="DO37" s="579"/>
      <c r="DP37" s="579"/>
      <c r="DQ37" s="579"/>
      <c r="DR37" s="579"/>
      <c r="DS37" s="579"/>
      <c r="DT37" s="579"/>
      <c r="DU37" s="579"/>
      <c r="DV37" s="580"/>
      <c r="DW37" s="549">
        <v>2.1</v>
      </c>
      <c r="DX37" s="585"/>
      <c r="DY37" s="585"/>
      <c r="DZ37" s="585"/>
      <c r="EA37" s="585"/>
      <c r="EB37" s="585"/>
      <c r="EC37" s="586"/>
    </row>
    <row r="38" spans="2:133" ht="11.25" customHeight="1" x14ac:dyDescent="0.2">
      <c r="B38" s="590" t="s">
        <v>375</v>
      </c>
      <c r="C38" s="591"/>
      <c r="D38" s="591"/>
      <c r="E38" s="591"/>
      <c r="F38" s="591"/>
      <c r="G38" s="591"/>
      <c r="H38" s="591"/>
      <c r="I38" s="591"/>
      <c r="J38" s="591"/>
      <c r="K38" s="591"/>
      <c r="L38" s="591"/>
      <c r="M38" s="591"/>
      <c r="N38" s="591"/>
      <c r="O38" s="591"/>
      <c r="P38" s="591"/>
      <c r="Q38" s="592"/>
      <c r="R38" s="618">
        <v>9714803</v>
      </c>
      <c r="S38" s="619"/>
      <c r="T38" s="619"/>
      <c r="U38" s="619"/>
      <c r="V38" s="619"/>
      <c r="W38" s="619"/>
      <c r="X38" s="619"/>
      <c r="Y38" s="620"/>
      <c r="Z38" s="621">
        <v>100</v>
      </c>
      <c r="AA38" s="621"/>
      <c r="AB38" s="621"/>
      <c r="AC38" s="621"/>
      <c r="AD38" s="622">
        <v>5783663</v>
      </c>
      <c r="AE38" s="622"/>
      <c r="AF38" s="622"/>
      <c r="AG38" s="622"/>
      <c r="AH38" s="622"/>
      <c r="AI38" s="622"/>
      <c r="AJ38" s="622"/>
      <c r="AK38" s="622"/>
      <c r="AL38" s="623">
        <v>100</v>
      </c>
      <c r="AM38" s="605"/>
      <c r="AN38" s="605"/>
      <c r="AO38" s="624"/>
      <c r="AQ38" s="658" t="s">
        <v>417</v>
      </c>
      <c r="AR38" s="659"/>
      <c r="AS38" s="659"/>
      <c r="AT38" s="659"/>
      <c r="AU38" s="659"/>
      <c r="AV38" s="659"/>
      <c r="AW38" s="659"/>
      <c r="AX38" s="659"/>
      <c r="AY38" s="660"/>
      <c r="AZ38" s="537">
        <v>150165</v>
      </c>
      <c r="BA38" s="538"/>
      <c r="BB38" s="538"/>
      <c r="BC38" s="538"/>
      <c r="BD38" s="579"/>
      <c r="BE38" s="579"/>
      <c r="BF38" s="613"/>
      <c r="BG38" s="553" t="s">
        <v>376</v>
      </c>
      <c r="BH38" s="554"/>
      <c r="BI38" s="554"/>
      <c r="BJ38" s="554"/>
      <c r="BK38" s="554"/>
      <c r="BL38" s="554"/>
      <c r="BM38" s="554"/>
      <c r="BN38" s="554"/>
      <c r="BO38" s="554"/>
      <c r="BP38" s="554"/>
      <c r="BQ38" s="554"/>
      <c r="BR38" s="554"/>
      <c r="BS38" s="554"/>
      <c r="BT38" s="554"/>
      <c r="BU38" s="555"/>
      <c r="BV38" s="537">
        <v>3222</v>
      </c>
      <c r="BW38" s="538"/>
      <c r="BX38" s="538"/>
      <c r="BY38" s="538"/>
      <c r="BZ38" s="538"/>
      <c r="CA38" s="538"/>
      <c r="CB38" s="565"/>
      <c r="CD38" s="553" t="s">
        <v>377</v>
      </c>
      <c r="CE38" s="554"/>
      <c r="CF38" s="554"/>
      <c r="CG38" s="554"/>
      <c r="CH38" s="554"/>
      <c r="CI38" s="554"/>
      <c r="CJ38" s="554"/>
      <c r="CK38" s="554"/>
      <c r="CL38" s="554"/>
      <c r="CM38" s="554"/>
      <c r="CN38" s="554"/>
      <c r="CO38" s="554"/>
      <c r="CP38" s="554"/>
      <c r="CQ38" s="555"/>
      <c r="CR38" s="537">
        <v>1194771</v>
      </c>
      <c r="CS38" s="538"/>
      <c r="CT38" s="538"/>
      <c r="CU38" s="538"/>
      <c r="CV38" s="538"/>
      <c r="CW38" s="538"/>
      <c r="CX38" s="538"/>
      <c r="CY38" s="539"/>
      <c r="CZ38" s="587">
        <v>13.2</v>
      </c>
      <c r="DA38" s="588"/>
      <c r="DB38" s="588"/>
      <c r="DC38" s="589"/>
      <c r="DD38" s="564">
        <v>1059209</v>
      </c>
      <c r="DE38" s="538"/>
      <c r="DF38" s="538"/>
      <c r="DG38" s="538"/>
      <c r="DH38" s="538"/>
      <c r="DI38" s="538"/>
      <c r="DJ38" s="538"/>
      <c r="DK38" s="539"/>
      <c r="DL38" s="564">
        <v>822269</v>
      </c>
      <c r="DM38" s="538"/>
      <c r="DN38" s="538"/>
      <c r="DO38" s="538"/>
      <c r="DP38" s="538"/>
      <c r="DQ38" s="538"/>
      <c r="DR38" s="538"/>
      <c r="DS38" s="538"/>
      <c r="DT38" s="538"/>
      <c r="DU38" s="538"/>
      <c r="DV38" s="539"/>
      <c r="DW38" s="549">
        <v>13.4</v>
      </c>
      <c r="DX38" s="585"/>
      <c r="DY38" s="585"/>
      <c r="DZ38" s="585"/>
      <c r="EA38" s="585"/>
      <c r="EB38" s="585"/>
      <c r="EC38" s="586"/>
    </row>
    <row r="39" spans="2:133" ht="11.25" customHeight="1" x14ac:dyDescent="0.2">
      <c r="AQ39" s="658" t="s">
        <v>418</v>
      </c>
      <c r="AR39" s="659"/>
      <c r="AS39" s="659"/>
      <c r="AT39" s="659"/>
      <c r="AU39" s="659"/>
      <c r="AV39" s="659"/>
      <c r="AW39" s="659"/>
      <c r="AX39" s="659"/>
      <c r="AY39" s="660"/>
      <c r="AZ39" s="537" t="s">
        <v>415</v>
      </c>
      <c r="BA39" s="538"/>
      <c r="BB39" s="538"/>
      <c r="BC39" s="538"/>
      <c r="BD39" s="579"/>
      <c r="BE39" s="579"/>
      <c r="BF39" s="613"/>
      <c r="BG39" s="627" t="s">
        <v>378</v>
      </c>
      <c r="BH39" s="628"/>
      <c r="BI39" s="628"/>
      <c r="BJ39" s="628"/>
      <c r="BK39" s="628"/>
      <c r="BL39" s="170"/>
      <c r="BM39" s="554" t="s">
        <v>379</v>
      </c>
      <c r="BN39" s="554"/>
      <c r="BO39" s="554"/>
      <c r="BP39" s="554"/>
      <c r="BQ39" s="554"/>
      <c r="BR39" s="554"/>
      <c r="BS39" s="554"/>
      <c r="BT39" s="554"/>
      <c r="BU39" s="555"/>
      <c r="BV39" s="537">
        <v>91</v>
      </c>
      <c r="BW39" s="538"/>
      <c r="BX39" s="538"/>
      <c r="BY39" s="538"/>
      <c r="BZ39" s="538"/>
      <c r="CA39" s="538"/>
      <c r="CB39" s="565"/>
      <c r="CD39" s="553" t="s">
        <v>380</v>
      </c>
      <c r="CE39" s="554"/>
      <c r="CF39" s="554"/>
      <c r="CG39" s="554"/>
      <c r="CH39" s="554"/>
      <c r="CI39" s="554"/>
      <c r="CJ39" s="554"/>
      <c r="CK39" s="554"/>
      <c r="CL39" s="554"/>
      <c r="CM39" s="554"/>
      <c r="CN39" s="554"/>
      <c r="CO39" s="554"/>
      <c r="CP39" s="554"/>
      <c r="CQ39" s="555"/>
      <c r="CR39" s="537">
        <v>522941</v>
      </c>
      <c r="CS39" s="579"/>
      <c r="CT39" s="579"/>
      <c r="CU39" s="579"/>
      <c r="CV39" s="579"/>
      <c r="CW39" s="579"/>
      <c r="CX39" s="579"/>
      <c r="CY39" s="580"/>
      <c r="CZ39" s="587">
        <v>5.8</v>
      </c>
      <c r="DA39" s="588"/>
      <c r="DB39" s="588"/>
      <c r="DC39" s="589"/>
      <c r="DD39" s="564">
        <v>480001</v>
      </c>
      <c r="DE39" s="579"/>
      <c r="DF39" s="579"/>
      <c r="DG39" s="579"/>
      <c r="DH39" s="579"/>
      <c r="DI39" s="579"/>
      <c r="DJ39" s="579"/>
      <c r="DK39" s="580"/>
      <c r="DL39" s="564" t="s">
        <v>415</v>
      </c>
      <c r="DM39" s="579"/>
      <c r="DN39" s="579"/>
      <c r="DO39" s="579"/>
      <c r="DP39" s="579"/>
      <c r="DQ39" s="579"/>
      <c r="DR39" s="579"/>
      <c r="DS39" s="579"/>
      <c r="DT39" s="579"/>
      <c r="DU39" s="579"/>
      <c r="DV39" s="580"/>
      <c r="DW39" s="549" t="s">
        <v>415</v>
      </c>
      <c r="DX39" s="585"/>
      <c r="DY39" s="585"/>
      <c r="DZ39" s="585"/>
      <c r="EA39" s="585"/>
      <c r="EB39" s="585"/>
      <c r="EC39" s="586"/>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419</v>
      </c>
      <c r="AR40" s="659"/>
      <c r="AS40" s="659"/>
      <c r="AT40" s="659"/>
      <c r="AU40" s="659"/>
      <c r="AV40" s="659"/>
      <c r="AW40" s="659"/>
      <c r="AX40" s="659"/>
      <c r="AY40" s="660"/>
      <c r="AZ40" s="537">
        <v>87880</v>
      </c>
      <c r="BA40" s="538"/>
      <c r="BB40" s="538"/>
      <c r="BC40" s="538"/>
      <c r="BD40" s="579"/>
      <c r="BE40" s="579"/>
      <c r="BF40" s="613"/>
      <c r="BG40" s="627"/>
      <c r="BH40" s="628"/>
      <c r="BI40" s="628"/>
      <c r="BJ40" s="628"/>
      <c r="BK40" s="628"/>
      <c r="BL40" s="170"/>
      <c r="BM40" s="554" t="s">
        <v>381</v>
      </c>
      <c r="BN40" s="554"/>
      <c r="BO40" s="554"/>
      <c r="BP40" s="554"/>
      <c r="BQ40" s="554"/>
      <c r="BR40" s="554"/>
      <c r="BS40" s="554"/>
      <c r="BT40" s="554"/>
      <c r="BU40" s="555"/>
      <c r="BV40" s="537">
        <v>137</v>
      </c>
      <c r="BW40" s="538"/>
      <c r="BX40" s="538"/>
      <c r="BY40" s="538"/>
      <c r="BZ40" s="538"/>
      <c r="CA40" s="538"/>
      <c r="CB40" s="565"/>
      <c r="CD40" s="553" t="s">
        <v>382</v>
      </c>
      <c r="CE40" s="554"/>
      <c r="CF40" s="554"/>
      <c r="CG40" s="554"/>
      <c r="CH40" s="554"/>
      <c r="CI40" s="554"/>
      <c r="CJ40" s="554"/>
      <c r="CK40" s="554"/>
      <c r="CL40" s="554"/>
      <c r="CM40" s="554"/>
      <c r="CN40" s="554"/>
      <c r="CO40" s="554"/>
      <c r="CP40" s="554"/>
      <c r="CQ40" s="555"/>
      <c r="CR40" s="537">
        <v>46713</v>
      </c>
      <c r="CS40" s="538"/>
      <c r="CT40" s="538"/>
      <c r="CU40" s="538"/>
      <c r="CV40" s="538"/>
      <c r="CW40" s="538"/>
      <c r="CX40" s="538"/>
      <c r="CY40" s="539"/>
      <c r="CZ40" s="587">
        <v>0.5</v>
      </c>
      <c r="DA40" s="588"/>
      <c r="DB40" s="588"/>
      <c r="DC40" s="589"/>
      <c r="DD40" s="564">
        <v>13</v>
      </c>
      <c r="DE40" s="538"/>
      <c r="DF40" s="538"/>
      <c r="DG40" s="538"/>
      <c r="DH40" s="538"/>
      <c r="DI40" s="538"/>
      <c r="DJ40" s="538"/>
      <c r="DK40" s="539"/>
      <c r="DL40" s="564" t="s">
        <v>415</v>
      </c>
      <c r="DM40" s="538"/>
      <c r="DN40" s="538"/>
      <c r="DO40" s="538"/>
      <c r="DP40" s="538"/>
      <c r="DQ40" s="538"/>
      <c r="DR40" s="538"/>
      <c r="DS40" s="538"/>
      <c r="DT40" s="538"/>
      <c r="DU40" s="538"/>
      <c r="DV40" s="539"/>
      <c r="DW40" s="549" t="s">
        <v>415</v>
      </c>
      <c r="DX40" s="585"/>
      <c r="DY40" s="585"/>
      <c r="DZ40" s="585"/>
      <c r="EA40" s="585"/>
      <c r="EB40" s="585"/>
      <c r="EC40" s="586"/>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9" t="s">
        <v>383</v>
      </c>
      <c r="AR41" s="570"/>
      <c r="AS41" s="570"/>
      <c r="AT41" s="570"/>
      <c r="AU41" s="570"/>
      <c r="AV41" s="570"/>
      <c r="AW41" s="570"/>
      <c r="AX41" s="570"/>
      <c r="AY41" s="571"/>
      <c r="AZ41" s="618">
        <v>600741</v>
      </c>
      <c r="BA41" s="619"/>
      <c r="BB41" s="619"/>
      <c r="BC41" s="619"/>
      <c r="BD41" s="604"/>
      <c r="BE41" s="604"/>
      <c r="BF41" s="606"/>
      <c r="BG41" s="629"/>
      <c r="BH41" s="630"/>
      <c r="BI41" s="630"/>
      <c r="BJ41" s="630"/>
      <c r="BK41" s="630"/>
      <c r="BL41" s="172"/>
      <c r="BM41" s="570" t="s">
        <v>384</v>
      </c>
      <c r="BN41" s="570"/>
      <c r="BO41" s="570"/>
      <c r="BP41" s="570"/>
      <c r="BQ41" s="570"/>
      <c r="BR41" s="570"/>
      <c r="BS41" s="570"/>
      <c r="BT41" s="570"/>
      <c r="BU41" s="571"/>
      <c r="BV41" s="618">
        <v>339</v>
      </c>
      <c r="BW41" s="619"/>
      <c r="BX41" s="619"/>
      <c r="BY41" s="619"/>
      <c r="BZ41" s="619"/>
      <c r="CA41" s="619"/>
      <c r="CB41" s="657"/>
      <c r="CD41" s="553" t="s">
        <v>385</v>
      </c>
      <c r="CE41" s="554"/>
      <c r="CF41" s="554"/>
      <c r="CG41" s="554"/>
      <c r="CH41" s="554"/>
      <c r="CI41" s="554"/>
      <c r="CJ41" s="554"/>
      <c r="CK41" s="554"/>
      <c r="CL41" s="554"/>
      <c r="CM41" s="554"/>
      <c r="CN41" s="554"/>
      <c r="CO41" s="554"/>
      <c r="CP41" s="554"/>
      <c r="CQ41" s="555"/>
      <c r="CR41" s="537" t="s">
        <v>415</v>
      </c>
      <c r="CS41" s="579"/>
      <c r="CT41" s="579"/>
      <c r="CU41" s="579"/>
      <c r="CV41" s="579"/>
      <c r="CW41" s="579"/>
      <c r="CX41" s="579"/>
      <c r="CY41" s="580"/>
      <c r="CZ41" s="587" t="s">
        <v>415</v>
      </c>
      <c r="DA41" s="588"/>
      <c r="DB41" s="588"/>
      <c r="DC41" s="589"/>
      <c r="DD41" s="564" t="s">
        <v>415</v>
      </c>
      <c r="DE41" s="579"/>
      <c r="DF41" s="579"/>
      <c r="DG41" s="579"/>
      <c r="DH41" s="579"/>
      <c r="DI41" s="579"/>
      <c r="DJ41" s="579"/>
      <c r="DK41" s="580"/>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2">
      <c r="B42" s="165" t="s">
        <v>386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387</v>
      </c>
      <c r="CE42" s="567"/>
      <c r="CF42" s="567"/>
      <c r="CG42" s="567"/>
      <c r="CH42" s="567"/>
      <c r="CI42" s="567"/>
      <c r="CJ42" s="567"/>
      <c r="CK42" s="567"/>
      <c r="CL42" s="567"/>
      <c r="CM42" s="567"/>
      <c r="CN42" s="567"/>
      <c r="CO42" s="567"/>
      <c r="CP42" s="567"/>
      <c r="CQ42" s="568"/>
      <c r="CR42" s="537">
        <v>1067329</v>
      </c>
      <c r="CS42" s="538"/>
      <c r="CT42" s="538"/>
      <c r="CU42" s="538"/>
      <c r="CV42" s="538"/>
      <c r="CW42" s="538"/>
      <c r="CX42" s="538"/>
      <c r="CY42" s="539"/>
      <c r="CZ42" s="587">
        <v>11.8</v>
      </c>
      <c r="DA42" s="625"/>
      <c r="DB42" s="625"/>
      <c r="DC42" s="626"/>
      <c r="DD42" s="564">
        <v>483506</v>
      </c>
      <c r="DE42" s="538"/>
      <c r="DF42" s="538"/>
      <c r="DG42" s="538"/>
      <c r="DH42" s="538"/>
      <c r="DI42" s="538"/>
      <c r="DJ42" s="538"/>
      <c r="DK42" s="539"/>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2">
      <c r="B43" s="174" t="s">
        <v>388</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389</v>
      </c>
      <c r="CE43" s="567"/>
      <c r="CF43" s="567"/>
      <c r="CG43" s="567"/>
      <c r="CH43" s="567"/>
      <c r="CI43" s="567"/>
      <c r="CJ43" s="567"/>
      <c r="CK43" s="567"/>
      <c r="CL43" s="567"/>
      <c r="CM43" s="567"/>
      <c r="CN43" s="567"/>
      <c r="CO43" s="567"/>
      <c r="CP43" s="567"/>
      <c r="CQ43" s="568"/>
      <c r="CR43" s="537" t="s">
        <v>420</v>
      </c>
      <c r="CS43" s="579"/>
      <c r="CT43" s="579"/>
      <c r="CU43" s="579"/>
      <c r="CV43" s="579"/>
      <c r="CW43" s="579"/>
      <c r="CX43" s="579"/>
      <c r="CY43" s="580"/>
      <c r="CZ43" s="587" t="s">
        <v>420</v>
      </c>
      <c r="DA43" s="588"/>
      <c r="DB43" s="588"/>
      <c r="DC43" s="589"/>
      <c r="DD43" s="564" t="s">
        <v>420</v>
      </c>
      <c r="DE43" s="579"/>
      <c r="DF43" s="579"/>
      <c r="DG43" s="579"/>
      <c r="DH43" s="579"/>
      <c r="DI43" s="579"/>
      <c r="DJ43" s="579"/>
      <c r="DK43" s="580"/>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2">
      <c r="B44" s="175" t="s">
        <v>390</v>
      </c>
      <c r="CD44" s="640" t="s">
        <v>350</v>
      </c>
      <c r="CE44" s="641"/>
      <c r="CF44" s="566" t="s">
        <v>421</v>
      </c>
      <c r="CG44" s="567"/>
      <c r="CH44" s="567"/>
      <c r="CI44" s="567"/>
      <c r="CJ44" s="567"/>
      <c r="CK44" s="567"/>
      <c r="CL44" s="567"/>
      <c r="CM44" s="567"/>
      <c r="CN44" s="567"/>
      <c r="CO44" s="567"/>
      <c r="CP44" s="567"/>
      <c r="CQ44" s="568"/>
      <c r="CR44" s="537">
        <v>892905</v>
      </c>
      <c r="CS44" s="538"/>
      <c r="CT44" s="538"/>
      <c r="CU44" s="538"/>
      <c r="CV44" s="538"/>
      <c r="CW44" s="538"/>
      <c r="CX44" s="538"/>
      <c r="CY44" s="539"/>
      <c r="CZ44" s="587">
        <v>9.9</v>
      </c>
      <c r="DA44" s="625"/>
      <c r="DB44" s="625"/>
      <c r="DC44" s="626"/>
      <c r="DD44" s="564">
        <v>437204</v>
      </c>
      <c r="DE44" s="538"/>
      <c r="DF44" s="538"/>
      <c r="DG44" s="538"/>
      <c r="DH44" s="538"/>
      <c r="DI44" s="538"/>
      <c r="DJ44" s="538"/>
      <c r="DK44" s="539"/>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2">
      <c r="CD45" s="642"/>
      <c r="CE45" s="643"/>
      <c r="CF45" s="566" t="s">
        <v>422</v>
      </c>
      <c r="CG45" s="567"/>
      <c r="CH45" s="567"/>
      <c r="CI45" s="567"/>
      <c r="CJ45" s="567"/>
      <c r="CK45" s="567"/>
      <c r="CL45" s="567"/>
      <c r="CM45" s="567"/>
      <c r="CN45" s="567"/>
      <c r="CO45" s="567"/>
      <c r="CP45" s="567"/>
      <c r="CQ45" s="568"/>
      <c r="CR45" s="537">
        <v>194986</v>
      </c>
      <c r="CS45" s="579"/>
      <c r="CT45" s="579"/>
      <c r="CU45" s="579"/>
      <c r="CV45" s="579"/>
      <c r="CW45" s="579"/>
      <c r="CX45" s="579"/>
      <c r="CY45" s="580"/>
      <c r="CZ45" s="587">
        <v>2.2000000000000002</v>
      </c>
      <c r="DA45" s="588"/>
      <c r="DB45" s="588"/>
      <c r="DC45" s="589"/>
      <c r="DD45" s="564">
        <v>46523</v>
      </c>
      <c r="DE45" s="579"/>
      <c r="DF45" s="579"/>
      <c r="DG45" s="579"/>
      <c r="DH45" s="579"/>
      <c r="DI45" s="579"/>
      <c r="DJ45" s="579"/>
      <c r="DK45" s="580"/>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2">
      <c r="CD46" s="642"/>
      <c r="CE46" s="643"/>
      <c r="CF46" s="566" t="s">
        <v>423</v>
      </c>
      <c r="CG46" s="567"/>
      <c r="CH46" s="567"/>
      <c r="CI46" s="567"/>
      <c r="CJ46" s="567"/>
      <c r="CK46" s="567"/>
      <c r="CL46" s="567"/>
      <c r="CM46" s="567"/>
      <c r="CN46" s="567"/>
      <c r="CO46" s="567"/>
      <c r="CP46" s="567"/>
      <c r="CQ46" s="568"/>
      <c r="CR46" s="537">
        <v>672766</v>
      </c>
      <c r="CS46" s="538"/>
      <c r="CT46" s="538"/>
      <c r="CU46" s="538"/>
      <c r="CV46" s="538"/>
      <c r="CW46" s="538"/>
      <c r="CX46" s="538"/>
      <c r="CY46" s="539"/>
      <c r="CZ46" s="587">
        <v>7.4</v>
      </c>
      <c r="DA46" s="625"/>
      <c r="DB46" s="625"/>
      <c r="DC46" s="626"/>
      <c r="DD46" s="564">
        <v>365528</v>
      </c>
      <c r="DE46" s="538"/>
      <c r="DF46" s="538"/>
      <c r="DG46" s="538"/>
      <c r="DH46" s="538"/>
      <c r="DI46" s="538"/>
      <c r="DJ46" s="538"/>
      <c r="DK46" s="539"/>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2">
      <c r="CD47" s="642"/>
      <c r="CE47" s="643"/>
      <c r="CF47" s="566" t="s">
        <v>424</v>
      </c>
      <c r="CG47" s="567"/>
      <c r="CH47" s="567"/>
      <c r="CI47" s="567"/>
      <c r="CJ47" s="567"/>
      <c r="CK47" s="567"/>
      <c r="CL47" s="567"/>
      <c r="CM47" s="567"/>
      <c r="CN47" s="567"/>
      <c r="CO47" s="567"/>
      <c r="CP47" s="567"/>
      <c r="CQ47" s="568"/>
      <c r="CR47" s="537">
        <v>174424</v>
      </c>
      <c r="CS47" s="579"/>
      <c r="CT47" s="579"/>
      <c r="CU47" s="579"/>
      <c r="CV47" s="579"/>
      <c r="CW47" s="579"/>
      <c r="CX47" s="579"/>
      <c r="CY47" s="580"/>
      <c r="CZ47" s="587">
        <v>1.9</v>
      </c>
      <c r="DA47" s="588"/>
      <c r="DB47" s="588"/>
      <c r="DC47" s="589"/>
      <c r="DD47" s="564">
        <v>46302</v>
      </c>
      <c r="DE47" s="579"/>
      <c r="DF47" s="579"/>
      <c r="DG47" s="579"/>
      <c r="DH47" s="579"/>
      <c r="DI47" s="579"/>
      <c r="DJ47" s="579"/>
      <c r="DK47" s="580"/>
      <c r="DL47" s="634"/>
      <c r="DM47" s="635"/>
      <c r="DN47" s="635"/>
      <c r="DO47" s="635"/>
      <c r="DP47" s="635"/>
      <c r="DQ47" s="635"/>
      <c r="DR47" s="635"/>
      <c r="DS47" s="635"/>
      <c r="DT47" s="635"/>
      <c r="DU47" s="635"/>
      <c r="DV47" s="636"/>
      <c r="DW47" s="631"/>
      <c r="DX47" s="632"/>
      <c r="DY47" s="632"/>
      <c r="DZ47" s="632"/>
      <c r="EA47" s="632"/>
      <c r="EB47" s="632"/>
      <c r="EC47" s="633"/>
    </row>
    <row r="48" spans="2:133" x14ac:dyDescent="0.2">
      <c r="CD48" s="644"/>
      <c r="CE48" s="645"/>
      <c r="CF48" s="566" t="s">
        <v>425</v>
      </c>
      <c r="CG48" s="567"/>
      <c r="CH48" s="567"/>
      <c r="CI48" s="567"/>
      <c r="CJ48" s="567"/>
      <c r="CK48" s="567"/>
      <c r="CL48" s="567"/>
      <c r="CM48" s="567"/>
      <c r="CN48" s="567"/>
      <c r="CO48" s="567"/>
      <c r="CP48" s="567"/>
      <c r="CQ48" s="568"/>
      <c r="CR48" s="537" t="s">
        <v>400</v>
      </c>
      <c r="CS48" s="538"/>
      <c r="CT48" s="538"/>
      <c r="CU48" s="538"/>
      <c r="CV48" s="538"/>
      <c r="CW48" s="538"/>
      <c r="CX48" s="538"/>
      <c r="CY48" s="539"/>
      <c r="CZ48" s="587" t="s">
        <v>400</v>
      </c>
      <c r="DA48" s="625"/>
      <c r="DB48" s="625"/>
      <c r="DC48" s="626"/>
      <c r="DD48" s="564" t="s">
        <v>400</v>
      </c>
      <c r="DE48" s="538"/>
      <c r="DF48" s="538"/>
      <c r="DG48" s="538"/>
      <c r="DH48" s="538"/>
      <c r="DI48" s="538"/>
      <c r="DJ48" s="538"/>
      <c r="DK48" s="539"/>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2">
      <c r="CD49" s="590" t="s">
        <v>426</v>
      </c>
      <c r="CE49" s="591"/>
      <c r="CF49" s="591"/>
      <c r="CG49" s="591"/>
      <c r="CH49" s="591"/>
      <c r="CI49" s="591"/>
      <c r="CJ49" s="591"/>
      <c r="CK49" s="591"/>
      <c r="CL49" s="591"/>
      <c r="CM49" s="591"/>
      <c r="CN49" s="591"/>
      <c r="CO49" s="591"/>
      <c r="CP49" s="591"/>
      <c r="CQ49" s="592"/>
      <c r="CR49" s="618">
        <v>9044029</v>
      </c>
      <c r="CS49" s="604"/>
      <c r="CT49" s="604"/>
      <c r="CU49" s="604"/>
      <c r="CV49" s="604"/>
      <c r="CW49" s="604"/>
      <c r="CX49" s="604"/>
      <c r="CY49" s="647"/>
      <c r="CZ49" s="651">
        <v>100</v>
      </c>
      <c r="DA49" s="652"/>
      <c r="DB49" s="652"/>
      <c r="DC49" s="653"/>
      <c r="DD49" s="646">
        <v>7052895</v>
      </c>
      <c r="DE49" s="604"/>
      <c r="DF49" s="604"/>
      <c r="DG49" s="604"/>
      <c r="DH49" s="604"/>
      <c r="DI49" s="604"/>
      <c r="DJ49" s="604"/>
      <c r="DK49" s="647"/>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R30:CY30"/>
    <mergeCell ref="CZ30:DC30"/>
    <mergeCell ref="DD30:DK30"/>
    <mergeCell ref="DL30:DV30"/>
    <mergeCell ref="DW32:EC32"/>
    <mergeCell ref="DD29:DK29"/>
    <mergeCell ref="DL29:DV29"/>
    <mergeCell ref="DW29:EC29"/>
    <mergeCell ref="DW30:EC30"/>
    <mergeCell ref="AL20:AO20"/>
    <mergeCell ref="DD32:DK32"/>
    <mergeCell ref="DL32:DV32"/>
    <mergeCell ref="DW31:EC31"/>
    <mergeCell ref="CD20:CQ20"/>
    <mergeCell ref="CR20:CY20"/>
    <mergeCell ref="CZ20:DC20"/>
    <mergeCell ref="DD20:DP20"/>
    <mergeCell ref="CD29:CE32"/>
    <mergeCell ref="DQ20:EC20"/>
    <mergeCell ref="AP20:BF20"/>
    <mergeCell ref="BG20:BN20"/>
    <mergeCell ref="BO20:BR20"/>
    <mergeCell ref="R21:Y21"/>
    <mergeCell ref="Z21:AC21"/>
    <mergeCell ref="AD21:AK21"/>
    <mergeCell ref="R20:Y20"/>
    <mergeCell ref="Z20:AC20"/>
    <mergeCell ref="AD20:AK20"/>
    <mergeCell ref="AL21:AO21"/>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BV36:CB36"/>
    <mergeCell ref="CZ16:DC16"/>
    <mergeCell ref="DD16:DP16"/>
    <mergeCell ref="DQ16:EC16"/>
    <mergeCell ref="DQ15:EC15"/>
    <mergeCell ref="DD15:DP15"/>
    <mergeCell ref="CD16:CQ16"/>
    <mergeCell ref="BS20:CB20"/>
    <mergeCell ref="CZ32:DC32"/>
    <mergeCell ref="CF29:CQ29"/>
    <mergeCell ref="AZ36:BF36"/>
    <mergeCell ref="AZ38:BF38"/>
    <mergeCell ref="AZ35:BF35"/>
    <mergeCell ref="CD17:CQ17"/>
    <mergeCell ref="CD15:CQ15"/>
    <mergeCell ref="CR16:CY16"/>
    <mergeCell ref="CR15:CY15"/>
    <mergeCell ref="BV37:CB37"/>
    <mergeCell ref="CR35:CY35"/>
    <mergeCell ref="CR36:CY36"/>
    <mergeCell ref="AP24:BF24"/>
    <mergeCell ref="AP16:BF16"/>
    <mergeCell ref="AP17:BF17"/>
    <mergeCell ref="AP18:BF18"/>
    <mergeCell ref="AP19:BF19"/>
    <mergeCell ref="BM41:BU41"/>
    <mergeCell ref="AX31:BF31"/>
    <mergeCell ref="AX32:BF32"/>
    <mergeCell ref="BG35:BU35"/>
    <mergeCell ref="BG36:BU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3:Q13"/>
    <mergeCell ref="B14:Q14"/>
    <mergeCell ref="B15:Q15"/>
    <mergeCell ref="B16:Q16"/>
    <mergeCell ref="B19:Q19"/>
    <mergeCell ref="B21:Q21"/>
    <mergeCell ref="B17:Q17"/>
    <mergeCell ref="B18:Q18"/>
    <mergeCell ref="B20:Q20"/>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CD44:CE48"/>
    <mergeCell ref="CR44:CY44"/>
    <mergeCell ref="CZ44:DC44"/>
    <mergeCell ref="DD44:DK44"/>
    <mergeCell ref="CR45:CY45"/>
    <mergeCell ref="DD47:DK47"/>
    <mergeCell ref="DD48:DK48"/>
    <mergeCell ref="CZ47:DC47"/>
    <mergeCell ref="DL49:DV49"/>
    <mergeCell ref="CZ48:DC48"/>
    <mergeCell ref="CZ46:DC46"/>
    <mergeCell ref="DD45:DK45"/>
    <mergeCell ref="DL43:DV43"/>
    <mergeCell ref="CZ45:DC45"/>
    <mergeCell ref="DD49:DK49"/>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AZ41:BF41"/>
    <mergeCell ref="BM39:BU39"/>
    <mergeCell ref="BM40:BU40"/>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7:CQ37"/>
    <mergeCell ref="CD38:CQ38"/>
    <mergeCell ref="CD36:CQ36"/>
    <mergeCell ref="R34:Y34"/>
    <mergeCell ref="Z34:AC34"/>
    <mergeCell ref="AD34:AK34"/>
    <mergeCell ref="AL34:AO34"/>
    <mergeCell ref="BG34:CB34"/>
    <mergeCell ref="R38:Y38"/>
    <mergeCell ref="Z38:AC38"/>
    <mergeCell ref="R33:Y33"/>
    <mergeCell ref="Z33:AC33"/>
    <mergeCell ref="AD33:AK33"/>
    <mergeCell ref="Z32:AC32"/>
    <mergeCell ref="AD32:AK32"/>
    <mergeCell ref="CR34:CY34"/>
    <mergeCell ref="AQ34:BF34"/>
    <mergeCell ref="CF32:CQ32"/>
    <mergeCell ref="CD33:CQ33"/>
    <mergeCell ref="CD34:CQ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BO26:BR26"/>
    <mergeCell ref="CD24:CQ24"/>
    <mergeCell ref="CR25:CY25"/>
    <mergeCell ref="BS25:CB25"/>
    <mergeCell ref="BS24:CB24"/>
    <mergeCell ref="CR24:CY24"/>
    <mergeCell ref="AL25:AO25"/>
    <mergeCell ref="BG23:BN23"/>
    <mergeCell ref="BO23:BR23"/>
    <mergeCell ref="BO24:BR24"/>
    <mergeCell ref="DL24:DV24"/>
    <mergeCell ref="DD25:DK25"/>
    <mergeCell ref="BS23:CB23"/>
    <mergeCell ref="CZ23:DC23"/>
    <mergeCell ref="CR23:CY23"/>
    <mergeCell ref="AP23:BF23"/>
    <mergeCell ref="DW24:EC24"/>
    <mergeCell ref="CZ24:DC24"/>
    <mergeCell ref="DD24:DK24"/>
    <mergeCell ref="CZ21:DC21"/>
    <mergeCell ref="DD21:DP21"/>
    <mergeCell ref="DL23:DV23"/>
    <mergeCell ref="CR21:CY21"/>
    <mergeCell ref="DQ21:EC21"/>
    <mergeCell ref="DW23:EC23"/>
    <mergeCell ref="CD22:EC22"/>
    <mergeCell ref="CD21:CQ21"/>
    <mergeCell ref="DD23:DK23"/>
    <mergeCell ref="CD23:CQ23"/>
    <mergeCell ref="R23:Y23"/>
    <mergeCell ref="Z23:AC23"/>
    <mergeCell ref="AD23:AK23"/>
    <mergeCell ref="AL23:AO23"/>
    <mergeCell ref="BO22:BR22"/>
    <mergeCell ref="BS22:CB22"/>
    <mergeCell ref="AP22:BF22"/>
    <mergeCell ref="BS21:CB21"/>
    <mergeCell ref="BG22:BN22"/>
    <mergeCell ref="R22:Y22"/>
    <mergeCell ref="Z22:AC22"/>
    <mergeCell ref="AD22:AK22"/>
    <mergeCell ref="AL22:AO22"/>
    <mergeCell ref="AP21:BF21"/>
    <mergeCell ref="BG21:BN21"/>
    <mergeCell ref="BO21:BR21"/>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R9:Y9"/>
    <mergeCell ref="R8:Y8"/>
    <mergeCell ref="Z8:AC8"/>
    <mergeCell ref="AD8:AK8"/>
    <mergeCell ref="CZ8:DC8"/>
    <mergeCell ref="CZ9:DC9"/>
    <mergeCell ref="AL8:AO8"/>
    <mergeCell ref="BS8:CB8"/>
    <mergeCell ref="Z9:AC9"/>
    <mergeCell ref="CR8:CY8"/>
    <mergeCell ref="CZ7:DC7"/>
    <mergeCell ref="DQ8:EC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L4:AO4"/>
    <mergeCell ref="BO5:BR5"/>
    <mergeCell ref="BG5:BN5"/>
    <mergeCell ref="AP4:BF4"/>
    <mergeCell ref="BG4:BN4"/>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O7:BR7"/>
    <mergeCell ref="BO6:BR6"/>
    <mergeCell ref="BS5:CB5"/>
    <mergeCell ref="CD4:EC4"/>
    <mergeCell ref="CZ5:DC5"/>
    <mergeCell ref="DD5:DP5"/>
    <mergeCell ref="DH1:DN1"/>
    <mergeCell ref="DP1:EC1"/>
    <mergeCell ref="DQ5:EC5"/>
    <mergeCell ref="CD3:EC3"/>
    <mergeCell ref="CR5:CY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2" t="s">
        <v>427</v>
      </c>
      <c r="DK2" s="723"/>
      <c r="DL2" s="723"/>
      <c r="DM2" s="723"/>
      <c r="DN2" s="723"/>
      <c r="DO2" s="724"/>
      <c r="DP2" s="183"/>
      <c r="DQ2" s="722" t="s">
        <v>428</v>
      </c>
      <c r="DR2" s="723"/>
      <c r="DS2" s="723"/>
      <c r="DT2" s="723"/>
      <c r="DU2" s="723"/>
      <c r="DV2" s="723"/>
      <c r="DW2" s="723"/>
      <c r="DX2" s="723"/>
      <c r="DY2" s="723"/>
      <c r="DZ2" s="724"/>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5" t="s">
        <v>431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4" t="s">
        <v>433</v>
      </c>
      <c r="B5" s="715"/>
      <c r="C5" s="715"/>
      <c r="D5" s="715"/>
      <c r="E5" s="715"/>
      <c r="F5" s="715"/>
      <c r="G5" s="715"/>
      <c r="H5" s="715"/>
      <c r="I5" s="715"/>
      <c r="J5" s="715"/>
      <c r="K5" s="715"/>
      <c r="L5" s="715"/>
      <c r="M5" s="715"/>
      <c r="N5" s="715"/>
      <c r="O5" s="715"/>
      <c r="P5" s="716"/>
      <c r="Q5" s="693" t="s">
        <v>434</v>
      </c>
      <c r="R5" s="694"/>
      <c r="S5" s="694"/>
      <c r="T5" s="694"/>
      <c r="U5" s="695"/>
      <c r="V5" s="693" t="s">
        <v>435</v>
      </c>
      <c r="W5" s="694"/>
      <c r="X5" s="694"/>
      <c r="Y5" s="694"/>
      <c r="Z5" s="695"/>
      <c r="AA5" s="693" t="s">
        <v>436</v>
      </c>
      <c r="AB5" s="694"/>
      <c r="AC5" s="694"/>
      <c r="AD5" s="694"/>
      <c r="AE5" s="694"/>
      <c r="AF5" s="726" t="s">
        <v>437</v>
      </c>
      <c r="AG5" s="694"/>
      <c r="AH5" s="694"/>
      <c r="AI5" s="694"/>
      <c r="AJ5" s="705"/>
      <c r="AK5" s="694" t="s">
        <v>438</v>
      </c>
      <c r="AL5" s="694"/>
      <c r="AM5" s="694"/>
      <c r="AN5" s="694"/>
      <c r="AO5" s="695"/>
      <c r="AP5" s="693" t="s">
        <v>439</v>
      </c>
      <c r="AQ5" s="694"/>
      <c r="AR5" s="694"/>
      <c r="AS5" s="694"/>
      <c r="AT5" s="695"/>
      <c r="AU5" s="693" t="s">
        <v>440</v>
      </c>
      <c r="AV5" s="694"/>
      <c r="AW5" s="694"/>
      <c r="AX5" s="694"/>
      <c r="AY5" s="705"/>
      <c r="AZ5" s="190"/>
      <c r="BA5" s="190"/>
      <c r="BB5" s="190"/>
      <c r="BC5" s="190"/>
      <c r="BD5" s="190"/>
      <c r="BE5" s="191"/>
      <c r="BF5" s="191"/>
      <c r="BG5" s="191"/>
      <c r="BH5" s="191"/>
      <c r="BI5" s="191"/>
      <c r="BJ5" s="191"/>
      <c r="BK5" s="191"/>
      <c r="BL5" s="191"/>
      <c r="BM5" s="191"/>
      <c r="BN5" s="191"/>
      <c r="BO5" s="191"/>
      <c r="BP5" s="191"/>
      <c r="BQ5" s="714" t="s">
        <v>441</v>
      </c>
      <c r="BR5" s="715"/>
      <c r="BS5" s="715"/>
      <c r="BT5" s="715"/>
      <c r="BU5" s="715"/>
      <c r="BV5" s="715"/>
      <c r="BW5" s="715"/>
      <c r="BX5" s="715"/>
      <c r="BY5" s="715"/>
      <c r="BZ5" s="715"/>
      <c r="CA5" s="715"/>
      <c r="CB5" s="715"/>
      <c r="CC5" s="715"/>
      <c r="CD5" s="715"/>
      <c r="CE5" s="715"/>
      <c r="CF5" s="715"/>
      <c r="CG5" s="716"/>
      <c r="CH5" s="693" t="s">
        <v>442</v>
      </c>
      <c r="CI5" s="694"/>
      <c r="CJ5" s="694"/>
      <c r="CK5" s="694"/>
      <c r="CL5" s="695"/>
      <c r="CM5" s="693" t="s">
        <v>443</v>
      </c>
      <c r="CN5" s="694"/>
      <c r="CO5" s="694"/>
      <c r="CP5" s="694"/>
      <c r="CQ5" s="695"/>
      <c r="CR5" s="693" t="s">
        <v>444</v>
      </c>
      <c r="CS5" s="694"/>
      <c r="CT5" s="694"/>
      <c r="CU5" s="694"/>
      <c r="CV5" s="695"/>
      <c r="CW5" s="693" t="s">
        <v>445</v>
      </c>
      <c r="CX5" s="694"/>
      <c r="CY5" s="694"/>
      <c r="CZ5" s="694"/>
      <c r="DA5" s="695"/>
      <c r="DB5" s="693" t="s">
        <v>446</v>
      </c>
      <c r="DC5" s="694"/>
      <c r="DD5" s="694"/>
      <c r="DE5" s="694"/>
      <c r="DF5" s="695"/>
      <c r="DG5" s="699" t="s">
        <v>447</v>
      </c>
      <c r="DH5" s="700"/>
      <c r="DI5" s="700"/>
      <c r="DJ5" s="700"/>
      <c r="DK5" s="701"/>
      <c r="DL5" s="699" t="s">
        <v>448</v>
      </c>
      <c r="DM5" s="700"/>
      <c r="DN5" s="700"/>
      <c r="DO5" s="700"/>
      <c r="DP5" s="701"/>
      <c r="DQ5" s="693" t="s">
        <v>449</v>
      </c>
      <c r="DR5" s="694"/>
      <c r="DS5" s="694"/>
      <c r="DT5" s="694"/>
      <c r="DU5" s="695"/>
      <c r="DV5" s="693" t="s">
        <v>440</v>
      </c>
      <c r="DW5" s="694"/>
      <c r="DX5" s="694"/>
      <c r="DY5" s="694"/>
      <c r="DZ5" s="705"/>
      <c r="EA5" s="188"/>
    </row>
    <row r="6" spans="1:131" s="189" customFormat="1" ht="26.25" customHeight="1" thickBot="1" x14ac:dyDescent="0.25">
      <c r="A6" s="717"/>
      <c r="B6" s="718"/>
      <c r="C6" s="718"/>
      <c r="D6" s="718"/>
      <c r="E6" s="718"/>
      <c r="F6" s="718"/>
      <c r="G6" s="718"/>
      <c r="H6" s="718"/>
      <c r="I6" s="718"/>
      <c r="J6" s="718"/>
      <c r="K6" s="718"/>
      <c r="L6" s="718"/>
      <c r="M6" s="718"/>
      <c r="N6" s="718"/>
      <c r="O6" s="718"/>
      <c r="P6" s="719"/>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8" t="s">
        <v>450</v>
      </c>
      <c r="C7" s="729"/>
      <c r="D7" s="729"/>
      <c r="E7" s="729"/>
      <c r="F7" s="729"/>
      <c r="G7" s="729"/>
      <c r="H7" s="729"/>
      <c r="I7" s="729"/>
      <c r="J7" s="729"/>
      <c r="K7" s="729"/>
      <c r="L7" s="729"/>
      <c r="M7" s="729"/>
      <c r="N7" s="729"/>
      <c r="O7" s="729"/>
      <c r="P7" s="730"/>
      <c r="Q7" s="731">
        <v>9659</v>
      </c>
      <c r="R7" s="732"/>
      <c r="S7" s="732"/>
      <c r="T7" s="732"/>
      <c r="U7" s="732"/>
      <c r="V7" s="732">
        <v>9034</v>
      </c>
      <c r="W7" s="732"/>
      <c r="X7" s="732"/>
      <c r="Y7" s="732"/>
      <c r="Z7" s="732"/>
      <c r="AA7" s="732">
        <v>626</v>
      </c>
      <c r="AB7" s="732"/>
      <c r="AC7" s="732"/>
      <c r="AD7" s="732"/>
      <c r="AE7" s="733"/>
      <c r="AF7" s="740">
        <v>538</v>
      </c>
      <c r="AG7" s="741"/>
      <c r="AH7" s="741"/>
      <c r="AI7" s="741"/>
      <c r="AJ7" s="742"/>
      <c r="AK7" s="746" t="s">
        <v>579</v>
      </c>
      <c r="AL7" s="711"/>
      <c r="AM7" s="711"/>
      <c r="AN7" s="711"/>
      <c r="AO7" s="711"/>
      <c r="AP7" s="711">
        <v>12678</v>
      </c>
      <c r="AQ7" s="711"/>
      <c r="AR7" s="711"/>
      <c r="AS7" s="711"/>
      <c r="AT7" s="711"/>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194"/>
      <c r="BS7" s="743" t="s">
        <v>592</v>
      </c>
      <c r="BT7" s="744"/>
      <c r="BU7" s="744"/>
      <c r="BV7" s="744"/>
      <c r="BW7" s="744"/>
      <c r="BX7" s="744"/>
      <c r="BY7" s="744"/>
      <c r="BZ7" s="744"/>
      <c r="CA7" s="744"/>
      <c r="CB7" s="744"/>
      <c r="CC7" s="744"/>
      <c r="CD7" s="744"/>
      <c r="CE7" s="744"/>
      <c r="CF7" s="744"/>
      <c r="CG7" s="745"/>
      <c r="CH7" s="676">
        <v>1</v>
      </c>
      <c r="CI7" s="677"/>
      <c r="CJ7" s="677"/>
      <c r="CK7" s="677"/>
      <c r="CL7" s="678"/>
      <c r="CM7" s="676">
        <v>177</v>
      </c>
      <c r="CN7" s="677"/>
      <c r="CO7" s="677"/>
      <c r="CP7" s="677"/>
      <c r="CQ7" s="678"/>
      <c r="CR7" s="676">
        <v>50</v>
      </c>
      <c r="CS7" s="677"/>
      <c r="CT7" s="677"/>
      <c r="CU7" s="677"/>
      <c r="CV7" s="678"/>
      <c r="CW7" s="676">
        <v>71</v>
      </c>
      <c r="CX7" s="677"/>
      <c r="CY7" s="677"/>
      <c r="CZ7" s="677"/>
      <c r="DA7" s="678"/>
      <c r="DB7" s="676" t="s">
        <v>579</v>
      </c>
      <c r="DC7" s="677"/>
      <c r="DD7" s="677"/>
      <c r="DE7" s="677"/>
      <c r="DF7" s="678"/>
      <c r="DG7" s="676" t="s">
        <v>579</v>
      </c>
      <c r="DH7" s="677"/>
      <c r="DI7" s="677"/>
      <c r="DJ7" s="677"/>
      <c r="DK7" s="678"/>
      <c r="DL7" s="676" t="s">
        <v>579</v>
      </c>
      <c r="DM7" s="677"/>
      <c r="DN7" s="677"/>
      <c r="DO7" s="677"/>
      <c r="DP7" s="678"/>
      <c r="DQ7" s="676" t="s">
        <v>579</v>
      </c>
      <c r="DR7" s="677"/>
      <c r="DS7" s="677"/>
      <c r="DT7" s="677"/>
      <c r="DU7" s="678"/>
      <c r="DV7" s="707"/>
      <c r="DW7" s="708"/>
      <c r="DX7" s="708"/>
      <c r="DY7" s="708"/>
      <c r="DZ7" s="709"/>
      <c r="EA7" s="188"/>
    </row>
    <row r="8" spans="1:131" s="189" customFormat="1" ht="26.25" customHeight="1" x14ac:dyDescent="0.2">
      <c r="A8" s="195">
        <v>2</v>
      </c>
      <c r="B8" s="679" t="s">
        <v>451</v>
      </c>
      <c r="C8" s="680"/>
      <c r="D8" s="680"/>
      <c r="E8" s="680"/>
      <c r="F8" s="680"/>
      <c r="G8" s="680"/>
      <c r="H8" s="680"/>
      <c r="I8" s="680"/>
      <c r="J8" s="680"/>
      <c r="K8" s="680"/>
      <c r="L8" s="680"/>
      <c r="M8" s="680"/>
      <c r="N8" s="680"/>
      <c r="O8" s="680"/>
      <c r="P8" s="681"/>
      <c r="Q8" s="682">
        <v>38</v>
      </c>
      <c r="R8" s="683"/>
      <c r="S8" s="683"/>
      <c r="T8" s="683"/>
      <c r="U8" s="683"/>
      <c r="V8" s="683">
        <v>7</v>
      </c>
      <c r="W8" s="683"/>
      <c r="X8" s="683"/>
      <c r="Y8" s="683"/>
      <c r="Z8" s="683"/>
      <c r="AA8" s="683">
        <v>31</v>
      </c>
      <c r="AB8" s="683"/>
      <c r="AC8" s="683"/>
      <c r="AD8" s="683"/>
      <c r="AE8" s="684"/>
      <c r="AF8" s="685" t="s">
        <v>452</v>
      </c>
      <c r="AG8" s="686"/>
      <c r="AH8" s="686"/>
      <c r="AI8" s="686"/>
      <c r="AJ8" s="687"/>
      <c r="AK8" s="688" t="s">
        <v>579</v>
      </c>
      <c r="AL8" s="689"/>
      <c r="AM8" s="689"/>
      <c r="AN8" s="689"/>
      <c r="AO8" s="689"/>
      <c r="AP8" s="689" t="s">
        <v>579</v>
      </c>
      <c r="AQ8" s="689"/>
      <c r="AR8" s="689"/>
      <c r="AS8" s="689"/>
      <c r="AT8" s="689"/>
      <c r="AU8" s="720"/>
      <c r="AV8" s="720"/>
      <c r="AW8" s="720"/>
      <c r="AX8" s="720"/>
      <c r="AY8" s="721"/>
      <c r="AZ8" s="186"/>
      <c r="BA8" s="186"/>
      <c r="BB8" s="186"/>
      <c r="BC8" s="186"/>
      <c r="BD8" s="186"/>
      <c r="BE8" s="187"/>
      <c r="BF8" s="187"/>
      <c r="BG8" s="187"/>
      <c r="BH8" s="187"/>
      <c r="BI8" s="187"/>
      <c r="BJ8" s="187"/>
      <c r="BK8" s="187"/>
      <c r="BL8" s="187"/>
      <c r="BM8" s="187"/>
      <c r="BN8" s="187"/>
      <c r="BO8" s="187"/>
      <c r="BP8" s="187"/>
      <c r="BQ8" s="196">
        <v>2</v>
      </c>
      <c r="BR8" s="197"/>
      <c r="BS8" s="734" t="s">
        <v>593</v>
      </c>
      <c r="BT8" s="735"/>
      <c r="BU8" s="735"/>
      <c r="BV8" s="735"/>
      <c r="BW8" s="735"/>
      <c r="BX8" s="735"/>
      <c r="BY8" s="735"/>
      <c r="BZ8" s="735"/>
      <c r="CA8" s="735"/>
      <c r="CB8" s="735"/>
      <c r="CC8" s="735"/>
      <c r="CD8" s="735"/>
      <c r="CE8" s="735"/>
      <c r="CF8" s="735"/>
      <c r="CG8" s="736"/>
      <c r="CH8" s="690">
        <v>3</v>
      </c>
      <c r="CI8" s="691"/>
      <c r="CJ8" s="691"/>
      <c r="CK8" s="691"/>
      <c r="CL8" s="692"/>
      <c r="CM8" s="690">
        <v>14</v>
      </c>
      <c r="CN8" s="691"/>
      <c r="CO8" s="691"/>
      <c r="CP8" s="691"/>
      <c r="CQ8" s="692"/>
      <c r="CR8" s="690">
        <v>3</v>
      </c>
      <c r="CS8" s="691"/>
      <c r="CT8" s="691"/>
      <c r="CU8" s="691"/>
      <c r="CV8" s="692"/>
      <c r="CW8" s="690" t="s">
        <v>579</v>
      </c>
      <c r="CX8" s="691"/>
      <c r="CY8" s="691"/>
      <c r="CZ8" s="691"/>
      <c r="DA8" s="692"/>
      <c r="DB8" s="690" t="s">
        <v>579</v>
      </c>
      <c r="DC8" s="691"/>
      <c r="DD8" s="691"/>
      <c r="DE8" s="691"/>
      <c r="DF8" s="692"/>
      <c r="DG8" s="690" t="s">
        <v>579</v>
      </c>
      <c r="DH8" s="691"/>
      <c r="DI8" s="691"/>
      <c r="DJ8" s="691"/>
      <c r="DK8" s="692"/>
      <c r="DL8" s="690" t="s">
        <v>579</v>
      </c>
      <c r="DM8" s="691"/>
      <c r="DN8" s="691"/>
      <c r="DO8" s="691"/>
      <c r="DP8" s="692"/>
      <c r="DQ8" s="690" t="s">
        <v>579</v>
      </c>
      <c r="DR8" s="691"/>
      <c r="DS8" s="691"/>
      <c r="DT8" s="691"/>
      <c r="DU8" s="692"/>
      <c r="DV8" s="737"/>
      <c r="DW8" s="738"/>
      <c r="DX8" s="738"/>
      <c r="DY8" s="738"/>
      <c r="DZ8" s="739"/>
      <c r="EA8" s="188"/>
    </row>
    <row r="9" spans="1:131" s="189" customFormat="1" ht="26.25" customHeight="1" x14ac:dyDescent="0.2">
      <c r="A9" s="195">
        <v>3</v>
      </c>
      <c r="B9" s="679" t="s">
        <v>453</v>
      </c>
      <c r="C9" s="680"/>
      <c r="D9" s="680"/>
      <c r="E9" s="680"/>
      <c r="F9" s="680"/>
      <c r="G9" s="680"/>
      <c r="H9" s="680"/>
      <c r="I9" s="680"/>
      <c r="J9" s="680"/>
      <c r="K9" s="680"/>
      <c r="L9" s="680"/>
      <c r="M9" s="680"/>
      <c r="N9" s="680"/>
      <c r="O9" s="680"/>
      <c r="P9" s="681"/>
      <c r="Q9" s="682">
        <v>26</v>
      </c>
      <c r="R9" s="683"/>
      <c r="S9" s="683"/>
      <c r="T9" s="683"/>
      <c r="U9" s="683"/>
      <c r="V9" s="683">
        <v>13</v>
      </c>
      <c r="W9" s="683"/>
      <c r="X9" s="683"/>
      <c r="Y9" s="683"/>
      <c r="Z9" s="683"/>
      <c r="AA9" s="683">
        <v>14</v>
      </c>
      <c r="AB9" s="683"/>
      <c r="AC9" s="683"/>
      <c r="AD9" s="683"/>
      <c r="AE9" s="684"/>
      <c r="AF9" s="685">
        <v>14</v>
      </c>
      <c r="AG9" s="686"/>
      <c r="AH9" s="686"/>
      <c r="AI9" s="686"/>
      <c r="AJ9" s="687"/>
      <c r="AK9" s="710" t="s">
        <v>579</v>
      </c>
      <c r="AL9" s="689"/>
      <c r="AM9" s="689"/>
      <c r="AN9" s="689"/>
      <c r="AO9" s="689"/>
      <c r="AP9" s="689" t="s">
        <v>579</v>
      </c>
      <c r="AQ9" s="689"/>
      <c r="AR9" s="689"/>
      <c r="AS9" s="689"/>
      <c r="AT9" s="689"/>
      <c r="AU9" s="720"/>
      <c r="AV9" s="720"/>
      <c r="AW9" s="720"/>
      <c r="AX9" s="720"/>
      <c r="AY9" s="721"/>
      <c r="AZ9" s="186"/>
      <c r="BA9" s="186"/>
      <c r="BB9" s="186"/>
      <c r="BC9" s="186"/>
      <c r="BD9" s="186"/>
      <c r="BE9" s="187"/>
      <c r="BF9" s="187"/>
      <c r="BG9" s="187"/>
      <c r="BH9" s="187"/>
      <c r="BI9" s="187"/>
      <c r="BJ9" s="187"/>
      <c r="BK9" s="187"/>
      <c r="BL9" s="187"/>
      <c r="BM9" s="187"/>
      <c r="BN9" s="187"/>
      <c r="BO9" s="187"/>
      <c r="BP9" s="187"/>
      <c r="BQ9" s="196">
        <v>3</v>
      </c>
      <c r="BR9" s="197"/>
      <c r="BS9" s="734"/>
      <c r="BT9" s="735"/>
      <c r="BU9" s="735"/>
      <c r="BV9" s="735"/>
      <c r="BW9" s="735"/>
      <c r="BX9" s="735"/>
      <c r="BY9" s="735"/>
      <c r="BZ9" s="735"/>
      <c r="CA9" s="735"/>
      <c r="CB9" s="735"/>
      <c r="CC9" s="735"/>
      <c r="CD9" s="735"/>
      <c r="CE9" s="735"/>
      <c r="CF9" s="735"/>
      <c r="CG9" s="736"/>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7"/>
      <c r="DW9" s="738"/>
      <c r="DX9" s="738"/>
      <c r="DY9" s="738"/>
      <c r="DZ9" s="739"/>
      <c r="EA9" s="188"/>
    </row>
    <row r="10" spans="1:131" s="189" customFormat="1" ht="26.25" customHeight="1" x14ac:dyDescent="0.2">
      <c r="A10" s="195">
        <v>4</v>
      </c>
      <c r="B10" s="679" t="s">
        <v>454</v>
      </c>
      <c r="C10" s="680"/>
      <c r="D10" s="680"/>
      <c r="E10" s="680"/>
      <c r="F10" s="680"/>
      <c r="G10" s="680"/>
      <c r="H10" s="680"/>
      <c r="I10" s="680"/>
      <c r="J10" s="680"/>
      <c r="K10" s="680"/>
      <c r="L10" s="680"/>
      <c r="M10" s="680"/>
      <c r="N10" s="680"/>
      <c r="O10" s="680"/>
      <c r="P10" s="681"/>
      <c r="Q10" s="682">
        <v>2</v>
      </c>
      <c r="R10" s="683"/>
      <c r="S10" s="683"/>
      <c r="T10" s="683"/>
      <c r="U10" s="683"/>
      <c r="V10" s="683">
        <v>2</v>
      </c>
      <c r="W10" s="683"/>
      <c r="X10" s="683"/>
      <c r="Y10" s="683"/>
      <c r="Z10" s="683"/>
      <c r="AA10" s="683">
        <v>0</v>
      </c>
      <c r="AB10" s="683"/>
      <c r="AC10" s="683"/>
      <c r="AD10" s="683"/>
      <c r="AE10" s="684"/>
      <c r="AF10" s="685">
        <v>0</v>
      </c>
      <c r="AG10" s="686"/>
      <c r="AH10" s="686"/>
      <c r="AI10" s="686"/>
      <c r="AJ10" s="687"/>
      <c r="AK10" s="710">
        <v>0</v>
      </c>
      <c r="AL10" s="689"/>
      <c r="AM10" s="689"/>
      <c r="AN10" s="689"/>
      <c r="AO10" s="689"/>
      <c r="AP10" s="689">
        <v>3</v>
      </c>
      <c r="AQ10" s="689"/>
      <c r="AR10" s="689"/>
      <c r="AS10" s="689"/>
      <c r="AT10" s="689"/>
      <c r="AU10" s="720"/>
      <c r="AV10" s="720"/>
      <c r="AW10" s="720"/>
      <c r="AX10" s="720"/>
      <c r="AY10" s="721"/>
      <c r="AZ10" s="186"/>
      <c r="BA10" s="186"/>
      <c r="BB10" s="186"/>
      <c r="BC10" s="186"/>
      <c r="BD10" s="186"/>
      <c r="BE10" s="187"/>
      <c r="BF10" s="187"/>
      <c r="BG10" s="187"/>
      <c r="BH10" s="187"/>
      <c r="BI10" s="187"/>
      <c r="BJ10" s="187"/>
      <c r="BK10" s="187"/>
      <c r="BL10" s="187"/>
      <c r="BM10" s="187"/>
      <c r="BN10" s="187"/>
      <c r="BO10" s="187"/>
      <c r="BP10" s="187"/>
      <c r="BQ10" s="196">
        <v>4</v>
      </c>
      <c r="BR10" s="197"/>
      <c r="BS10" s="734"/>
      <c r="BT10" s="735"/>
      <c r="BU10" s="735"/>
      <c r="BV10" s="735"/>
      <c r="BW10" s="735"/>
      <c r="BX10" s="735"/>
      <c r="BY10" s="735"/>
      <c r="BZ10" s="735"/>
      <c r="CA10" s="735"/>
      <c r="CB10" s="735"/>
      <c r="CC10" s="735"/>
      <c r="CD10" s="735"/>
      <c r="CE10" s="735"/>
      <c r="CF10" s="735"/>
      <c r="CG10" s="736"/>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7"/>
      <c r="DW10" s="738"/>
      <c r="DX10" s="738"/>
      <c r="DY10" s="738"/>
      <c r="DZ10" s="739"/>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710"/>
      <c r="AL11" s="689"/>
      <c r="AM11" s="689"/>
      <c r="AN11" s="689"/>
      <c r="AO11" s="689"/>
      <c r="AP11" s="689"/>
      <c r="AQ11" s="689"/>
      <c r="AR11" s="689"/>
      <c r="AS11" s="689"/>
      <c r="AT11" s="689"/>
      <c r="AU11" s="720"/>
      <c r="AV11" s="720"/>
      <c r="AW11" s="720"/>
      <c r="AX11" s="720"/>
      <c r="AY11" s="721"/>
      <c r="AZ11" s="186"/>
      <c r="BA11" s="186"/>
      <c r="BB11" s="186"/>
      <c r="BC11" s="186"/>
      <c r="BD11" s="186"/>
      <c r="BE11" s="187"/>
      <c r="BF11" s="187"/>
      <c r="BG11" s="187"/>
      <c r="BH11" s="187"/>
      <c r="BI11" s="187"/>
      <c r="BJ11" s="187"/>
      <c r="BK11" s="187"/>
      <c r="BL11" s="187"/>
      <c r="BM11" s="187"/>
      <c r="BN11" s="187"/>
      <c r="BO11" s="187"/>
      <c r="BP11" s="187"/>
      <c r="BQ11" s="196">
        <v>5</v>
      </c>
      <c r="BR11" s="197"/>
      <c r="BS11" s="734"/>
      <c r="BT11" s="735"/>
      <c r="BU11" s="735"/>
      <c r="BV11" s="735"/>
      <c r="BW11" s="735"/>
      <c r="BX11" s="735"/>
      <c r="BY11" s="735"/>
      <c r="BZ11" s="735"/>
      <c r="CA11" s="735"/>
      <c r="CB11" s="735"/>
      <c r="CC11" s="735"/>
      <c r="CD11" s="735"/>
      <c r="CE11" s="735"/>
      <c r="CF11" s="735"/>
      <c r="CG11" s="736"/>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7"/>
      <c r="DW11" s="738"/>
      <c r="DX11" s="738"/>
      <c r="DY11" s="738"/>
      <c r="DZ11" s="739"/>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710"/>
      <c r="AL12" s="689"/>
      <c r="AM12" s="689"/>
      <c r="AN12" s="689"/>
      <c r="AO12" s="689"/>
      <c r="AP12" s="689"/>
      <c r="AQ12" s="689"/>
      <c r="AR12" s="689"/>
      <c r="AS12" s="689"/>
      <c r="AT12" s="689"/>
      <c r="AU12" s="720"/>
      <c r="AV12" s="720"/>
      <c r="AW12" s="720"/>
      <c r="AX12" s="720"/>
      <c r="AY12" s="721"/>
      <c r="AZ12" s="186"/>
      <c r="BA12" s="186"/>
      <c r="BB12" s="186"/>
      <c r="BC12" s="186"/>
      <c r="BD12" s="186"/>
      <c r="BE12" s="187"/>
      <c r="BF12" s="187"/>
      <c r="BG12" s="187"/>
      <c r="BH12" s="187"/>
      <c r="BI12" s="187"/>
      <c r="BJ12" s="187"/>
      <c r="BK12" s="187"/>
      <c r="BL12" s="187"/>
      <c r="BM12" s="187"/>
      <c r="BN12" s="187"/>
      <c r="BO12" s="187"/>
      <c r="BP12" s="187"/>
      <c r="BQ12" s="196">
        <v>6</v>
      </c>
      <c r="BR12" s="197"/>
      <c r="BS12" s="734"/>
      <c r="BT12" s="735"/>
      <c r="BU12" s="735"/>
      <c r="BV12" s="735"/>
      <c r="BW12" s="735"/>
      <c r="BX12" s="735"/>
      <c r="BY12" s="735"/>
      <c r="BZ12" s="735"/>
      <c r="CA12" s="735"/>
      <c r="CB12" s="735"/>
      <c r="CC12" s="735"/>
      <c r="CD12" s="735"/>
      <c r="CE12" s="735"/>
      <c r="CF12" s="735"/>
      <c r="CG12" s="736"/>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7"/>
      <c r="DW12" s="738"/>
      <c r="DX12" s="738"/>
      <c r="DY12" s="738"/>
      <c r="DZ12" s="739"/>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710"/>
      <c r="AL13" s="689"/>
      <c r="AM13" s="689"/>
      <c r="AN13" s="689"/>
      <c r="AO13" s="689"/>
      <c r="AP13" s="689"/>
      <c r="AQ13" s="689"/>
      <c r="AR13" s="689"/>
      <c r="AS13" s="689"/>
      <c r="AT13" s="689"/>
      <c r="AU13" s="720"/>
      <c r="AV13" s="720"/>
      <c r="AW13" s="720"/>
      <c r="AX13" s="720"/>
      <c r="AY13" s="721"/>
      <c r="AZ13" s="186"/>
      <c r="BA13" s="186"/>
      <c r="BB13" s="186"/>
      <c r="BC13" s="186"/>
      <c r="BD13" s="186"/>
      <c r="BE13" s="187"/>
      <c r="BF13" s="187"/>
      <c r="BG13" s="187"/>
      <c r="BH13" s="187"/>
      <c r="BI13" s="187"/>
      <c r="BJ13" s="187"/>
      <c r="BK13" s="187"/>
      <c r="BL13" s="187"/>
      <c r="BM13" s="187"/>
      <c r="BN13" s="187"/>
      <c r="BO13" s="187"/>
      <c r="BP13" s="187"/>
      <c r="BQ13" s="196">
        <v>7</v>
      </c>
      <c r="BR13" s="197"/>
      <c r="BS13" s="734"/>
      <c r="BT13" s="735"/>
      <c r="BU13" s="735"/>
      <c r="BV13" s="735"/>
      <c r="BW13" s="735"/>
      <c r="BX13" s="735"/>
      <c r="BY13" s="735"/>
      <c r="BZ13" s="735"/>
      <c r="CA13" s="735"/>
      <c r="CB13" s="735"/>
      <c r="CC13" s="735"/>
      <c r="CD13" s="735"/>
      <c r="CE13" s="735"/>
      <c r="CF13" s="735"/>
      <c r="CG13" s="736"/>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7"/>
      <c r="DW13" s="738"/>
      <c r="DX13" s="738"/>
      <c r="DY13" s="738"/>
      <c r="DZ13" s="739"/>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710"/>
      <c r="AL14" s="689"/>
      <c r="AM14" s="689"/>
      <c r="AN14" s="689"/>
      <c r="AO14" s="689"/>
      <c r="AP14" s="689"/>
      <c r="AQ14" s="689"/>
      <c r="AR14" s="689"/>
      <c r="AS14" s="689"/>
      <c r="AT14" s="689"/>
      <c r="AU14" s="720"/>
      <c r="AV14" s="720"/>
      <c r="AW14" s="720"/>
      <c r="AX14" s="720"/>
      <c r="AY14" s="721"/>
      <c r="AZ14" s="186"/>
      <c r="BA14" s="186"/>
      <c r="BB14" s="186"/>
      <c r="BC14" s="186"/>
      <c r="BD14" s="186"/>
      <c r="BE14" s="187"/>
      <c r="BF14" s="187"/>
      <c r="BG14" s="187"/>
      <c r="BH14" s="187"/>
      <c r="BI14" s="187"/>
      <c r="BJ14" s="187"/>
      <c r="BK14" s="187"/>
      <c r="BL14" s="187"/>
      <c r="BM14" s="187"/>
      <c r="BN14" s="187"/>
      <c r="BO14" s="187"/>
      <c r="BP14" s="187"/>
      <c r="BQ14" s="196">
        <v>8</v>
      </c>
      <c r="BR14" s="197"/>
      <c r="BS14" s="734"/>
      <c r="BT14" s="735"/>
      <c r="BU14" s="735"/>
      <c r="BV14" s="735"/>
      <c r="BW14" s="735"/>
      <c r="BX14" s="735"/>
      <c r="BY14" s="735"/>
      <c r="BZ14" s="735"/>
      <c r="CA14" s="735"/>
      <c r="CB14" s="735"/>
      <c r="CC14" s="735"/>
      <c r="CD14" s="735"/>
      <c r="CE14" s="735"/>
      <c r="CF14" s="735"/>
      <c r="CG14" s="736"/>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7"/>
      <c r="DW14" s="738"/>
      <c r="DX14" s="738"/>
      <c r="DY14" s="738"/>
      <c r="DZ14" s="739"/>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710"/>
      <c r="AL15" s="689"/>
      <c r="AM15" s="689"/>
      <c r="AN15" s="689"/>
      <c r="AO15" s="689"/>
      <c r="AP15" s="689"/>
      <c r="AQ15" s="689"/>
      <c r="AR15" s="689"/>
      <c r="AS15" s="689"/>
      <c r="AT15" s="689"/>
      <c r="AU15" s="720"/>
      <c r="AV15" s="720"/>
      <c r="AW15" s="720"/>
      <c r="AX15" s="720"/>
      <c r="AY15" s="721"/>
      <c r="AZ15" s="186"/>
      <c r="BA15" s="186"/>
      <c r="BB15" s="186"/>
      <c r="BC15" s="186"/>
      <c r="BD15" s="186"/>
      <c r="BE15" s="187"/>
      <c r="BF15" s="187"/>
      <c r="BG15" s="187"/>
      <c r="BH15" s="187"/>
      <c r="BI15" s="187"/>
      <c r="BJ15" s="187"/>
      <c r="BK15" s="187"/>
      <c r="BL15" s="187"/>
      <c r="BM15" s="187"/>
      <c r="BN15" s="187"/>
      <c r="BO15" s="187"/>
      <c r="BP15" s="187"/>
      <c r="BQ15" s="196">
        <v>9</v>
      </c>
      <c r="BR15" s="197"/>
      <c r="BS15" s="734"/>
      <c r="BT15" s="735"/>
      <c r="BU15" s="735"/>
      <c r="BV15" s="735"/>
      <c r="BW15" s="735"/>
      <c r="BX15" s="735"/>
      <c r="BY15" s="735"/>
      <c r="BZ15" s="735"/>
      <c r="CA15" s="735"/>
      <c r="CB15" s="735"/>
      <c r="CC15" s="735"/>
      <c r="CD15" s="735"/>
      <c r="CE15" s="735"/>
      <c r="CF15" s="735"/>
      <c r="CG15" s="736"/>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7"/>
      <c r="DW15" s="738"/>
      <c r="DX15" s="738"/>
      <c r="DY15" s="738"/>
      <c r="DZ15" s="739"/>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710"/>
      <c r="AL16" s="689"/>
      <c r="AM16" s="689"/>
      <c r="AN16" s="689"/>
      <c r="AO16" s="689"/>
      <c r="AP16" s="689"/>
      <c r="AQ16" s="689"/>
      <c r="AR16" s="689"/>
      <c r="AS16" s="689"/>
      <c r="AT16" s="689"/>
      <c r="AU16" s="720"/>
      <c r="AV16" s="720"/>
      <c r="AW16" s="720"/>
      <c r="AX16" s="720"/>
      <c r="AY16" s="721"/>
      <c r="AZ16" s="186"/>
      <c r="BA16" s="186"/>
      <c r="BB16" s="186"/>
      <c r="BC16" s="186"/>
      <c r="BD16" s="186"/>
      <c r="BE16" s="187"/>
      <c r="BF16" s="187"/>
      <c r="BG16" s="187"/>
      <c r="BH16" s="187"/>
      <c r="BI16" s="187"/>
      <c r="BJ16" s="187"/>
      <c r="BK16" s="187"/>
      <c r="BL16" s="187"/>
      <c r="BM16" s="187"/>
      <c r="BN16" s="187"/>
      <c r="BO16" s="187"/>
      <c r="BP16" s="187"/>
      <c r="BQ16" s="196">
        <v>10</v>
      </c>
      <c r="BR16" s="197"/>
      <c r="BS16" s="734"/>
      <c r="BT16" s="735"/>
      <c r="BU16" s="735"/>
      <c r="BV16" s="735"/>
      <c r="BW16" s="735"/>
      <c r="BX16" s="735"/>
      <c r="BY16" s="735"/>
      <c r="BZ16" s="735"/>
      <c r="CA16" s="735"/>
      <c r="CB16" s="735"/>
      <c r="CC16" s="735"/>
      <c r="CD16" s="735"/>
      <c r="CE16" s="735"/>
      <c r="CF16" s="735"/>
      <c r="CG16" s="736"/>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7"/>
      <c r="DW16" s="738"/>
      <c r="DX16" s="738"/>
      <c r="DY16" s="738"/>
      <c r="DZ16" s="739"/>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710"/>
      <c r="AL17" s="689"/>
      <c r="AM17" s="689"/>
      <c r="AN17" s="689"/>
      <c r="AO17" s="689"/>
      <c r="AP17" s="689"/>
      <c r="AQ17" s="689"/>
      <c r="AR17" s="689"/>
      <c r="AS17" s="689"/>
      <c r="AT17" s="689"/>
      <c r="AU17" s="720"/>
      <c r="AV17" s="720"/>
      <c r="AW17" s="720"/>
      <c r="AX17" s="720"/>
      <c r="AY17" s="721"/>
      <c r="AZ17" s="186"/>
      <c r="BA17" s="186"/>
      <c r="BB17" s="186"/>
      <c r="BC17" s="186"/>
      <c r="BD17" s="186"/>
      <c r="BE17" s="187"/>
      <c r="BF17" s="187"/>
      <c r="BG17" s="187"/>
      <c r="BH17" s="187"/>
      <c r="BI17" s="187"/>
      <c r="BJ17" s="187"/>
      <c r="BK17" s="187"/>
      <c r="BL17" s="187"/>
      <c r="BM17" s="187"/>
      <c r="BN17" s="187"/>
      <c r="BO17" s="187"/>
      <c r="BP17" s="187"/>
      <c r="BQ17" s="196">
        <v>11</v>
      </c>
      <c r="BR17" s="197"/>
      <c r="BS17" s="734"/>
      <c r="BT17" s="735"/>
      <c r="BU17" s="735"/>
      <c r="BV17" s="735"/>
      <c r="BW17" s="735"/>
      <c r="BX17" s="735"/>
      <c r="BY17" s="735"/>
      <c r="BZ17" s="735"/>
      <c r="CA17" s="735"/>
      <c r="CB17" s="735"/>
      <c r="CC17" s="735"/>
      <c r="CD17" s="735"/>
      <c r="CE17" s="735"/>
      <c r="CF17" s="735"/>
      <c r="CG17" s="736"/>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7"/>
      <c r="DW17" s="738"/>
      <c r="DX17" s="738"/>
      <c r="DY17" s="738"/>
      <c r="DZ17" s="739"/>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710"/>
      <c r="AL18" s="689"/>
      <c r="AM18" s="689"/>
      <c r="AN18" s="689"/>
      <c r="AO18" s="689"/>
      <c r="AP18" s="689"/>
      <c r="AQ18" s="689"/>
      <c r="AR18" s="689"/>
      <c r="AS18" s="689"/>
      <c r="AT18" s="689"/>
      <c r="AU18" s="720"/>
      <c r="AV18" s="720"/>
      <c r="AW18" s="720"/>
      <c r="AX18" s="720"/>
      <c r="AY18" s="721"/>
      <c r="AZ18" s="186"/>
      <c r="BA18" s="186"/>
      <c r="BB18" s="186"/>
      <c r="BC18" s="186"/>
      <c r="BD18" s="186"/>
      <c r="BE18" s="187"/>
      <c r="BF18" s="187"/>
      <c r="BG18" s="187"/>
      <c r="BH18" s="187"/>
      <c r="BI18" s="187"/>
      <c r="BJ18" s="187"/>
      <c r="BK18" s="187"/>
      <c r="BL18" s="187"/>
      <c r="BM18" s="187"/>
      <c r="BN18" s="187"/>
      <c r="BO18" s="187"/>
      <c r="BP18" s="187"/>
      <c r="BQ18" s="196">
        <v>12</v>
      </c>
      <c r="BR18" s="197"/>
      <c r="BS18" s="734"/>
      <c r="BT18" s="735"/>
      <c r="BU18" s="735"/>
      <c r="BV18" s="735"/>
      <c r="BW18" s="735"/>
      <c r="BX18" s="735"/>
      <c r="BY18" s="735"/>
      <c r="BZ18" s="735"/>
      <c r="CA18" s="735"/>
      <c r="CB18" s="735"/>
      <c r="CC18" s="735"/>
      <c r="CD18" s="735"/>
      <c r="CE18" s="735"/>
      <c r="CF18" s="735"/>
      <c r="CG18" s="736"/>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7"/>
      <c r="DW18" s="738"/>
      <c r="DX18" s="738"/>
      <c r="DY18" s="738"/>
      <c r="DZ18" s="739"/>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710"/>
      <c r="AL19" s="689"/>
      <c r="AM19" s="689"/>
      <c r="AN19" s="689"/>
      <c r="AO19" s="689"/>
      <c r="AP19" s="689"/>
      <c r="AQ19" s="689"/>
      <c r="AR19" s="689"/>
      <c r="AS19" s="689"/>
      <c r="AT19" s="689"/>
      <c r="AU19" s="720"/>
      <c r="AV19" s="720"/>
      <c r="AW19" s="720"/>
      <c r="AX19" s="720"/>
      <c r="AY19" s="721"/>
      <c r="AZ19" s="186"/>
      <c r="BA19" s="186"/>
      <c r="BB19" s="186"/>
      <c r="BC19" s="186"/>
      <c r="BD19" s="186"/>
      <c r="BE19" s="187"/>
      <c r="BF19" s="187"/>
      <c r="BG19" s="187"/>
      <c r="BH19" s="187"/>
      <c r="BI19" s="187"/>
      <c r="BJ19" s="187"/>
      <c r="BK19" s="187"/>
      <c r="BL19" s="187"/>
      <c r="BM19" s="187"/>
      <c r="BN19" s="187"/>
      <c r="BO19" s="187"/>
      <c r="BP19" s="187"/>
      <c r="BQ19" s="196">
        <v>13</v>
      </c>
      <c r="BR19" s="197"/>
      <c r="BS19" s="734"/>
      <c r="BT19" s="735"/>
      <c r="BU19" s="735"/>
      <c r="BV19" s="735"/>
      <c r="BW19" s="735"/>
      <c r="BX19" s="735"/>
      <c r="BY19" s="735"/>
      <c r="BZ19" s="735"/>
      <c r="CA19" s="735"/>
      <c r="CB19" s="735"/>
      <c r="CC19" s="735"/>
      <c r="CD19" s="735"/>
      <c r="CE19" s="735"/>
      <c r="CF19" s="735"/>
      <c r="CG19" s="736"/>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7"/>
      <c r="DW19" s="738"/>
      <c r="DX19" s="738"/>
      <c r="DY19" s="738"/>
      <c r="DZ19" s="739"/>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710"/>
      <c r="AL20" s="689"/>
      <c r="AM20" s="689"/>
      <c r="AN20" s="689"/>
      <c r="AO20" s="689"/>
      <c r="AP20" s="689"/>
      <c r="AQ20" s="689"/>
      <c r="AR20" s="689"/>
      <c r="AS20" s="689"/>
      <c r="AT20" s="689"/>
      <c r="AU20" s="720"/>
      <c r="AV20" s="720"/>
      <c r="AW20" s="720"/>
      <c r="AX20" s="720"/>
      <c r="AY20" s="721"/>
      <c r="AZ20" s="186"/>
      <c r="BA20" s="186"/>
      <c r="BB20" s="186"/>
      <c r="BC20" s="186"/>
      <c r="BD20" s="186"/>
      <c r="BE20" s="187"/>
      <c r="BF20" s="187"/>
      <c r="BG20" s="187"/>
      <c r="BH20" s="187"/>
      <c r="BI20" s="187"/>
      <c r="BJ20" s="187"/>
      <c r="BK20" s="187"/>
      <c r="BL20" s="187"/>
      <c r="BM20" s="187"/>
      <c r="BN20" s="187"/>
      <c r="BO20" s="187"/>
      <c r="BP20" s="187"/>
      <c r="BQ20" s="196">
        <v>14</v>
      </c>
      <c r="BR20" s="197"/>
      <c r="BS20" s="734"/>
      <c r="BT20" s="735"/>
      <c r="BU20" s="735"/>
      <c r="BV20" s="735"/>
      <c r="BW20" s="735"/>
      <c r="BX20" s="735"/>
      <c r="BY20" s="735"/>
      <c r="BZ20" s="735"/>
      <c r="CA20" s="735"/>
      <c r="CB20" s="735"/>
      <c r="CC20" s="735"/>
      <c r="CD20" s="735"/>
      <c r="CE20" s="735"/>
      <c r="CF20" s="735"/>
      <c r="CG20" s="736"/>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7"/>
      <c r="DW20" s="738"/>
      <c r="DX20" s="738"/>
      <c r="DY20" s="738"/>
      <c r="DZ20" s="739"/>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710"/>
      <c r="AL21" s="689"/>
      <c r="AM21" s="689"/>
      <c r="AN21" s="689"/>
      <c r="AO21" s="689"/>
      <c r="AP21" s="689"/>
      <c r="AQ21" s="689"/>
      <c r="AR21" s="689"/>
      <c r="AS21" s="689"/>
      <c r="AT21" s="689"/>
      <c r="AU21" s="720"/>
      <c r="AV21" s="720"/>
      <c r="AW21" s="720"/>
      <c r="AX21" s="720"/>
      <c r="AY21" s="721"/>
      <c r="AZ21" s="186"/>
      <c r="BA21" s="186"/>
      <c r="BB21" s="186"/>
      <c r="BC21" s="186"/>
      <c r="BD21" s="186"/>
      <c r="BE21" s="187"/>
      <c r="BF21" s="187"/>
      <c r="BG21" s="187"/>
      <c r="BH21" s="187"/>
      <c r="BI21" s="187"/>
      <c r="BJ21" s="187"/>
      <c r="BK21" s="187"/>
      <c r="BL21" s="187"/>
      <c r="BM21" s="187"/>
      <c r="BN21" s="187"/>
      <c r="BO21" s="187"/>
      <c r="BP21" s="187"/>
      <c r="BQ21" s="196">
        <v>15</v>
      </c>
      <c r="BR21" s="197"/>
      <c r="BS21" s="734"/>
      <c r="BT21" s="735"/>
      <c r="BU21" s="735"/>
      <c r="BV21" s="735"/>
      <c r="BW21" s="735"/>
      <c r="BX21" s="735"/>
      <c r="BY21" s="735"/>
      <c r="BZ21" s="735"/>
      <c r="CA21" s="735"/>
      <c r="CB21" s="735"/>
      <c r="CC21" s="735"/>
      <c r="CD21" s="735"/>
      <c r="CE21" s="735"/>
      <c r="CF21" s="735"/>
      <c r="CG21" s="736"/>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7"/>
      <c r="DW21" s="738"/>
      <c r="DX21" s="738"/>
      <c r="DY21" s="738"/>
      <c r="DZ21" s="739"/>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5"/>
      <c r="R22" s="756"/>
      <c r="S22" s="756"/>
      <c r="T22" s="756"/>
      <c r="U22" s="756"/>
      <c r="V22" s="756"/>
      <c r="W22" s="756"/>
      <c r="X22" s="756"/>
      <c r="Y22" s="756"/>
      <c r="Z22" s="756"/>
      <c r="AA22" s="756"/>
      <c r="AB22" s="756"/>
      <c r="AC22" s="756"/>
      <c r="AD22" s="756"/>
      <c r="AE22" s="757"/>
      <c r="AF22" s="685"/>
      <c r="AG22" s="686"/>
      <c r="AH22" s="686"/>
      <c r="AI22" s="686"/>
      <c r="AJ22" s="687"/>
      <c r="AK22" s="747"/>
      <c r="AL22" s="748"/>
      <c r="AM22" s="748"/>
      <c r="AN22" s="748"/>
      <c r="AO22" s="748"/>
      <c r="AP22" s="748"/>
      <c r="AQ22" s="748"/>
      <c r="AR22" s="748"/>
      <c r="AS22" s="748"/>
      <c r="AT22" s="748"/>
      <c r="AU22" s="749"/>
      <c r="AV22" s="749"/>
      <c r="AW22" s="749"/>
      <c r="AX22" s="749"/>
      <c r="AY22" s="750"/>
      <c r="AZ22" s="751" t="s">
        <v>455</v>
      </c>
      <c r="BA22" s="751"/>
      <c r="BB22" s="751"/>
      <c r="BC22" s="751"/>
      <c r="BD22" s="752"/>
      <c r="BE22" s="187"/>
      <c r="BF22" s="187"/>
      <c r="BG22" s="187"/>
      <c r="BH22" s="187"/>
      <c r="BI22" s="187"/>
      <c r="BJ22" s="187"/>
      <c r="BK22" s="187"/>
      <c r="BL22" s="187"/>
      <c r="BM22" s="187"/>
      <c r="BN22" s="187"/>
      <c r="BO22" s="187"/>
      <c r="BP22" s="187"/>
      <c r="BQ22" s="196">
        <v>16</v>
      </c>
      <c r="BR22" s="197"/>
      <c r="BS22" s="734"/>
      <c r="BT22" s="735"/>
      <c r="BU22" s="735"/>
      <c r="BV22" s="735"/>
      <c r="BW22" s="735"/>
      <c r="BX22" s="735"/>
      <c r="BY22" s="735"/>
      <c r="BZ22" s="735"/>
      <c r="CA22" s="735"/>
      <c r="CB22" s="735"/>
      <c r="CC22" s="735"/>
      <c r="CD22" s="735"/>
      <c r="CE22" s="735"/>
      <c r="CF22" s="735"/>
      <c r="CG22" s="736"/>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7"/>
      <c r="DW22" s="738"/>
      <c r="DX22" s="738"/>
      <c r="DY22" s="738"/>
      <c r="DZ22" s="739"/>
      <c r="EA22" s="188"/>
    </row>
    <row r="23" spans="1:131" s="189" customFormat="1" ht="26.25" customHeight="1" thickBot="1" x14ac:dyDescent="0.25">
      <c r="A23" s="198" t="s">
        <v>456</v>
      </c>
      <c r="B23" s="758" t="s">
        <v>457</v>
      </c>
      <c r="C23" s="759"/>
      <c r="D23" s="759"/>
      <c r="E23" s="759"/>
      <c r="F23" s="759"/>
      <c r="G23" s="759"/>
      <c r="H23" s="759"/>
      <c r="I23" s="759"/>
      <c r="J23" s="759"/>
      <c r="K23" s="759"/>
      <c r="L23" s="759"/>
      <c r="M23" s="759"/>
      <c r="N23" s="759"/>
      <c r="O23" s="759"/>
      <c r="P23" s="760"/>
      <c r="Q23" s="761">
        <v>9715</v>
      </c>
      <c r="R23" s="762"/>
      <c r="S23" s="762"/>
      <c r="T23" s="762"/>
      <c r="U23" s="762"/>
      <c r="V23" s="762">
        <v>9044</v>
      </c>
      <c r="W23" s="762"/>
      <c r="X23" s="762"/>
      <c r="Y23" s="762"/>
      <c r="Z23" s="762"/>
      <c r="AA23" s="762">
        <v>671</v>
      </c>
      <c r="AB23" s="762"/>
      <c r="AC23" s="762"/>
      <c r="AD23" s="762"/>
      <c r="AE23" s="763"/>
      <c r="AF23" s="764">
        <v>552</v>
      </c>
      <c r="AG23" s="762"/>
      <c r="AH23" s="762"/>
      <c r="AI23" s="762"/>
      <c r="AJ23" s="765"/>
      <c r="AK23" s="766"/>
      <c r="AL23" s="767"/>
      <c r="AM23" s="767"/>
      <c r="AN23" s="767"/>
      <c r="AO23" s="767"/>
      <c r="AP23" s="762">
        <v>12681</v>
      </c>
      <c r="AQ23" s="762"/>
      <c r="AR23" s="762"/>
      <c r="AS23" s="762"/>
      <c r="AT23" s="762"/>
      <c r="AU23" s="753"/>
      <c r="AV23" s="753"/>
      <c r="AW23" s="753"/>
      <c r="AX23" s="753"/>
      <c r="AY23" s="754"/>
      <c r="AZ23" s="775" t="s">
        <v>458</v>
      </c>
      <c r="BA23" s="776"/>
      <c r="BB23" s="776"/>
      <c r="BC23" s="776"/>
      <c r="BD23" s="777"/>
      <c r="BE23" s="187"/>
      <c r="BF23" s="187"/>
      <c r="BG23" s="187"/>
      <c r="BH23" s="187"/>
      <c r="BI23" s="187"/>
      <c r="BJ23" s="187"/>
      <c r="BK23" s="187"/>
      <c r="BL23" s="187"/>
      <c r="BM23" s="187"/>
      <c r="BN23" s="187"/>
      <c r="BO23" s="187"/>
      <c r="BP23" s="187"/>
      <c r="BQ23" s="196">
        <v>17</v>
      </c>
      <c r="BR23" s="197"/>
      <c r="BS23" s="734"/>
      <c r="BT23" s="735"/>
      <c r="BU23" s="735"/>
      <c r="BV23" s="735"/>
      <c r="BW23" s="735"/>
      <c r="BX23" s="735"/>
      <c r="BY23" s="735"/>
      <c r="BZ23" s="735"/>
      <c r="CA23" s="735"/>
      <c r="CB23" s="735"/>
      <c r="CC23" s="735"/>
      <c r="CD23" s="735"/>
      <c r="CE23" s="735"/>
      <c r="CF23" s="735"/>
      <c r="CG23" s="736"/>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7"/>
      <c r="DW23" s="738"/>
      <c r="DX23" s="738"/>
      <c r="DY23" s="738"/>
      <c r="DZ23" s="739"/>
      <c r="EA23" s="188"/>
    </row>
    <row r="24" spans="1:131" s="189" customFormat="1" ht="26.25" customHeight="1" x14ac:dyDescent="0.2">
      <c r="A24" s="768" t="s">
        <v>459</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186"/>
      <c r="BA24" s="186"/>
      <c r="BB24" s="186"/>
      <c r="BC24" s="186"/>
      <c r="BD24" s="186"/>
      <c r="BE24" s="187"/>
      <c r="BF24" s="187"/>
      <c r="BG24" s="187"/>
      <c r="BH24" s="187"/>
      <c r="BI24" s="187"/>
      <c r="BJ24" s="187"/>
      <c r="BK24" s="187"/>
      <c r="BL24" s="187"/>
      <c r="BM24" s="187"/>
      <c r="BN24" s="187"/>
      <c r="BO24" s="187"/>
      <c r="BP24" s="187"/>
      <c r="BQ24" s="196">
        <v>18</v>
      </c>
      <c r="BR24" s="197"/>
      <c r="BS24" s="734"/>
      <c r="BT24" s="735"/>
      <c r="BU24" s="735"/>
      <c r="BV24" s="735"/>
      <c r="BW24" s="735"/>
      <c r="BX24" s="735"/>
      <c r="BY24" s="735"/>
      <c r="BZ24" s="735"/>
      <c r="CA24" s="735"/>
      <c r="CB24" s="735"/>
      <c r="CC24" s="735"/>
      <c r="CD24" s="735"/>
      <c r="CE24" s="735"/>
      <c r="CF24" s="735"/>
      <c r="CG24" s="736"/>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7"/>
      <c r="DW24" s="738"/>
      <c r="DX24" s="738"/>
      <c r="DY24" s="738"/>
      <c r="DZ24" s="739"/>
      <c r="EA24" s="188"/>
    </row>
    <row r="25" spans="1:131" s="181" customFormat="1" ht="26.25" customHeight="1" thickBot="1" x14ac:dyDescent="0.25">
      <c r="A25" s="725" t="s">
        <v>460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86"/>
      <c r="BK25" s="186"/>
      <c r="BL25" s="186"/>
      <c r="BM25" s="186"/>
      <c r="BN25" s="186"/>
      <c r="BO25" s="199"/>
      <c r="BP25" s="199"/>
      <c r="BQ25" s="196">
        <v>19</v>
      </c>
      <c r="BR25" s="197"/>
      <c r="BS25" s="734"/>
      <c r="BT25" s="735"/>
      <c r="BU25" s="735"/>
      <c r="BV25" s="735"/>
      <c r="BW25" s="735"/>
      <c r="BX25" s="735"/>
      <c r="BY25" s="735"/>
      <c r="BZ25" s="735"/>
      <c r="CA25" s="735"/>
      <c r="CB25" s="735"/>
      <c r="CC25" s="735"/>
      <c r="CD25" s="735"/>
      <c r="CE25" s="735"/>
      <c r="CF25" s="735"/>
      <c r="CG25" s="736"/>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7"/>
      <c r="DW25" s="738"/>
      <c r="DX25" s="738"/>
      <c r="DY25" s="738"/>
      <c r="DZ25" s="739"/>
      <c r="EA25" s="180"/>
    </row>
    <row r="26" spans="1:131" s="181" customFormat="1" ht="26.25" customHeight="1" x14ac:dyDescent="0.2">
      <c r="A26" s="714" t="s">
        <v>433</v>
      </c>
      <c r="B26" s="715"/>
      <c r="C26" s="715"/>
      <c r="D26" s="715"/>
      <c r="E26" s="715"/>
      <c r="F26" s="715"/>
      <c r="G26" s="715"/>
      <c r="H26" s="715"/>
      <c r="I26" s="715"/>
      <c r="J26" s="715"/>
      <c r="K26" s="715"/>
      <c r="L26" s="715"/>
      <c r="M26" s="715"/>
      <c r="N26" s="715"/>
      <c r="O26" s="715"/>
      <c r="P26" s="716"/>
      <c r="Q26" s="693" t="s">
        <v>461</v>
      </c>
      <c r="R26" s="694"/>
      <c r="S26" s="694"/>
      <c r="T26" s="694"/>
      <c r="U26" s="695"/>
      <c r="V26" s="693" t="s">
        <v>462</v>
      </c>
      <c r="W26" s="694"/>
      <c r="X26" s="694"/>
      <c r="Y26" s="694"/>
      <c r="Z26" s="695"/>
      <c r="AA26" s="693" t="s">
        <v>463</v>
      </c>
      <c r="AB26" s="694"/>
      <c r="AC26" s="694"/>
      <c r="AD26" s="694"/>
      <c r="AE26" s="694"/>
      <c r="AF26" s="769" t="s">
        <v>464</v>
      </c>
      <c r="AG26" s="770"/>
      <c r="AH26" s="770"/>
      <c r="AI26" s="770"/>
      <c r="AJ26" s="771"/>
      <c r="AK26" s="694" t="s">
        <v>465</v>
      </c>
      <c r="AL26" s="694"/>
      <c r="AM26" s="694"/>
      <c r="AN26" s="694"/>
      <c r="AO26" s="695"/>
      <c r="AP26" s="693" t="s">
        <v>466</v>
      </c>
      <c r="AQ26" s="694"/>
      <c r="AR26" s="694"/>
      <c r="AS26" s="694"/>
      <c r="AT26" s="695"/>
      <c r="AU26" s="693" t="s">
        <v>467</v>
      </c>
      <c r="AV26" s="694"/>
      <c r="AW26" s="694"/>
      <c r="AX26" s="694"/>
      <c r="AY26" s="695"/>
      <c r="AZ26" s="693" t="s">
        <v>468</v>
      </c>
      <c r="BA26" s="694"/>
      <c r="BB26" s="694"/>
      <c r="BC26" s="694"/>
      <c r="BD26" s="695"/>
      <c r="BE26" s="693" t="s">
        <v>440</v>
      </c>
      <c r="BF26" s="694"/>
      <c r="BG26" s="694"/>
      <c r="BH26" s="694"/>
      <c r="BI26" s="705"/>
      <c r="BJ26" s="186"/>
      <c r="BK26" s="186"/>
      <c r="BL26" s="186"/>
      <c r="BM26" s="186"/>
      <c r="BN26" s="186"/>
      <c r="BO26" s="199"/>
      <c r="BP26" s="199"/>
      <c r="BQ26" s="196">
        <v>20</v>
      </c>
      <c r="BR26" s="197"/>
      <c r="BS26" s="734"/>
      <c r="BT26" s="735"/>
      <c r="BU26" s="735"/>
      <c r="BV26" s="735"/>
      <c r="BW26" s="735"/>
      <c r="BX26" s="735"/>
      <c r="BY26" s="735"/>
      <c r="BZ26" s="735"/>
      <c r="CA26" s="735"/>
      <c r="CB26" s="735"/>
      <c r="CC26" s="735"/>
      <c r="CD26" s="735"/>
      <c r="CE26" s="735"/>
      <c r="CF26" s="735"/>
      <c r="CG26" s="736"/>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7"/>
      <c r="DW26" s="738"/>
      <c r="DX26" s="738"/>
      <c r="DY26" s="738"/>
      <c r="DZ26" s="739"/>
      <c r="EA26" s="180"/>
    </row>
    <row r="27" spans="1:131" s="181" customFormat="1" ht="26.25" customHeight="1" thickBot="1" x14ac:dyDescent="0.25">
      <c r="A27" s="717"/>
      <c r="B27" s="718"/>
      <c r="C27" s="718"/>
      <c r="D27" s="718"/>
      <c r="E27" s="718"/>
      <c r="F27" s="718"/>
      <c r="G27" s="718"/>
      <c r="H27" s="718"/>
      <c r="I27" s="718"/>
      <c r="J27" s="718"/>
      <c r="K27" s="718"/>
      <c r="L27" s="718"/>
      <c r="M27" s="718"/>
      <c r="N27" s="718"/>
      <c r="O27" s="718"/>
      <c r="P27" s="719"/>
      <c r="Q27" s="696"/>
      <c r="R27" s="697"/>
      <c r="S27" s="697"/>
      <c r="T27" s="697"/>
      <c r="U27" s="698"/>
      <c r="V27" s="696"/>
      <c r="W27" s="697"/>
      <c r="X27" s="697"/>
      <c r="Y27" s="697"/>
      <c r="Z27" s="698"/>
      <c r="AA27" s="696"/>
      <c r="AB27" s="697"/>
      <c r="AC27" s="697"/>
      <c r="AD27" s="697"/>
      <c r="AE27" s="697"/>
      <c r="AF27" s="772"/>
      <c r="AG27" s="773"/>
      <c r="AH27" s="773"/>
      <c r="AI27" s="773"/>
      <c r="AJ27" s="774"/>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4"/>
      <c r="BT27" s="735"/>
      <c r="BU27" s="735"/>
      <c r="BV27" s="735"/>
      <c r="BW27" s="735"/>
      <c r="BX27" s="735"/>
      <c r="BY27" s="735"/>
      <c r="BZ27" s="735"/>
      <c r="CA27" s="735"/>
      <c r="CB27" s="735"/>
      <c r="CC27" s="735"/>
      <c r="CD27" s="735"/>
      <c r="CE27" s="735"/>
      <c r="CF27" s="735"/>
      <c r="CG27" s="736"/>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7"/>
      <c r="DW27" s="738"/>
      <c r="DX27" s="738"/>
      <c r="DY27" s="738"/>
      <c r="DZ27" s="739"/>
      <c r="EA27" s="180"/>
    </row>
    <row r="28" spans="1:131" s="181" customFormat="1" ht="26.25" customHeight="1" thickTop="1" x14ac:dyDescent="0.2">
      <c r="A28" s="200">
        <v>1</v>
      </c>
      <c r="B28" s="728" t="s">
        <v>469</v>
      </c>
      <c r="C28" s="729"/>
      <c r="D28" s="729"/>
      <c r="E28" s="729"/>
      <c r="F28" s="729"/>
      <c r="G28" s="729"/>
      <c r="H28" s="729"/>
      <c r="I28" s="729"/>
      <c r="J28" s="729"/>
      <c r="K28" s="729"/>
      <c r="L28" s="729"/>
      <c r="M28" s="729"/>
      <c r="N28" s="729"/>
      <c r="O28" s="729"/>
      <c r="P28" s="730"/>
      <c r="Q28" s="784">
        <v>1552</v>
      </c>
      <c r="R28" s="785"/>
      <c r="S28" s="785"/>
      <c r="T28" s="785"/>
      <c r="U28" s="785"/>
      <c r="V28" s="785">
        <v>1496</v>
      </c>
      <c r="W28" s="785"/>
      <c r="X28" s="785"/>
      <c r="Y28" s="785"/>
      <c r="Z28" s="785"/>
      <c r="AA28" s="785">
        <v>56</v>
      </c>
      <c r="AB28" s="785"/>
      <c r="AC28" s="785"/>
      <c r="AD28" s="785"/>
      <c r="AE28" s="786"/>
      <c r="AF28" s="788">
        <v>56</v>
      </c>
      <c r="AG28" s="785"/>
      <c r="AH28" s="785"/>
      <c r="AI28" s="785"/>
      <c r="AJ28" s="789"/>
      <c r="AK28" s="787">
        <v>88</v>
      </c>
      <c r="AL28" s="781"/>
      <c r="AM28" s="781"/>
      <c r="AN28" s="781"/>
      <c r="AO28" s="781"/>
      <c r="AP28" s="781" t="s">
        <v>579</v>
      </c>
      <c r="AQ28" s="781"/>
      <c r="AR28" s="781"/>
      <c r="AS28" s="781"/>
      <c r="AT28" s="781"/>
      <c r="AU28" s="781" t="s">
        <v>579</v>
      </c>
      <c r="AV28" s="781"/>
      <c r="AW28" s="781"/>
      <c r="AX28" s="781"/>
      <c r="AY28" s="781"/>
      <c r="AZ28" s="781" t="s">
        <v>579</v>
      </c>
      <c r="BA28" s="781"/>
      <c r="BB28" s="781"/>
      <c r="BC28" s="781"/>
      <c r="BD28" s="781"/>
      <c r="BE28" s="782"/>
      <c r="BF28" s="782"/>
      <c r="BG28" s="782"/>
      <c r="BH28" s="782"/>
      <c r="BI28" s="783"/>
      <c r="BJ28" s="186"/>
      <c r="BK28" s="186"/>
      <c r="BL28" s="186"/>
      <c r="BM28" s="186"/>
      <c r="BN28" s="186"/>
      <c r="BO28" s="199"/>
      <c r="BP28" s="199"/>
      <c r="BQ28" s="196">
        <v>22</v>
      </c>
      <c r="BR28" s="197"/>
      <c r="BS28" s="734"/>
      <c r="BT28" s="735"/>
      <c r="BU28" s="735"/>
      <c r="BV28" s="735"/>
      <c r="BW28" s="735"/>
      <c r="BX28" s="735"/>
      <c r="BY28" s="735"/>
      <c r="BZ28" s="735"/>
      <c r="CA28" s="735"/>
      <c r="CB28" s="735"/>
      <c r="CC28" s="735"/>
      <c r="CD28" s="735"/>
      <c r="CE28" s="735"/>
      <c r="CF28" s="735"/>
      <c r="CG28" s="736"/>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7"/>
      <c r="DW28" s="738"/>
      <c r="DX28" s="738"/>
      <c r="DY28" s="738"/>
      <c r="DZ28" s="739"/>
      <c r="EA28" s="180"/>
    </row>
    <row r="29" spans="1:131" s="181" customFormat="1" ht="26.25" customHeight="1" x14ac:dyDescent="0.2">
      <c r="A29" s="200">
        <v>2</v>
      </c>
      <c r="B29" s="679" t="s">
        <v>470</v>
      </c>
      <c r="C29" s="680"/>
      <c r="D29" s="680"/>
      <c r="E29" s="680"/>
      <c r="F29" s="680"/>
      <c r="G29" s="680"/>
      <c r="H29" s="680"/>
      <c r="I29" s="680"/>
      <c r="J29" s="680"/>
      <c r="K29" s="680"/>
      <c r="L29" s="680"/>
      <c r="M29" s="680"/>
      <c r="N29" s="680"/>
      <c r="O29" s="680"/>
      <c r="P29" s="681"/>
      <c r="Q29" s="682">
        <v>1809</v>
      </c>
      <c r="R29" s="683"/>
      <c r="S29" s="683"/>
      <c r="T29" s="683"/>
      <c r="U29" s="683"/>
      <c r="V29" s="683">
        <v>1783</v>
      </c>
      <c r="W29" s="683"/>
      <c r="X29" s="683"/>
      <c r="Y29" s="683"/>
      <c r="Z29" s="683"/>
      <c r="AA29" s="683">
        <v>26</v>
      </c>
      <c r="AB29" s="683"/>
      <c r="AC29" s="683"/>
      <c r="AD29" s="683"/>
      <c r="AE29" s="684"/>
      <c r="AF29" s="685">
        <v>26</v>
      </c>
      <c r="AG29" s="686"/>
      <c r="AH29" s="686"/>
      <c r="AI29" s="686"/>
      <c r="AJ29" s="687"/>
      <c r="AK29" s="790">
        <v>253</v>
      </c>
      <c r="AL29" s="778"/>
      <c r="AM29" s="778"/>
      <c r="AN29" s="778"/>
      <c r="AO29" s="778"/>
      <c r="AP29" s="778" t="s">
        <v>579</v>
      </c>
      <c r="AQ29" s="778"/>
      <c r="AR29" s="778"/>
      <c r="AS29" s="778"/>
      <c r="AT29" s="778"/>
      <c r="AU29" s="778" t="s">
        <v>579</v>
      </c>
      <c r="AV29" s="778"/>
      <c r="AW29" s="778"/>
      <c r="AX29" s="778"/>
      <c r="AY29" s="778"/>
      <c r="AZ29" s="778" t="s">
        <v>579</v>
      </c>
      <c r="BA29" s="778"/>
      <c r="BB29" s="778"/>
      <c r="BC29" s="778"/>
      <c r="BD29" s="778"/>
      <c r="BE29" s="779"/>
      <c r="BF29" s="779"/>
      <c r="BG29" s="779"/>
      <c r="BH29" s="779"/>
      <c r="BI29" s="780"/>
      <c r="BJ29" s="186"/>
      <c r="BK29" s="186"/>
      <c r="BL29" s="186"/>
      <c r="BM29" s="186"/>
      <c r="BN29" s="186"/>
      <c r="BO29" s="199"/>
      <c r="BP29" s="199"/>
      <c r="BQ29" s="196">
        <v>23</v>
      </c>
      <c r="BR29" s="197"/>
      <c r="BS29" s="734"/>
      <c r="BT29" s="735"/>
      <c r="BU29" s="735"/>
      <c r="BV29" s="735"/>
      <c r="BW29" s="735"/>
      <c r="BX29" s="735"/>
      <c r="BY29" s="735"/>
      <c r="BZ29" s="735"/>
      <c r="CA29" s="735"/>
      <c r="CB29" s="735"/>
      <c r="CC29" s="735"/>
      <c r="CD29" s="735"/>
      <c r="CE29" s="735"/>
      <c r="CF29" s="735"/>
      <c r="CG29" s="736"/>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7"/>
      <c r="DW29" s="738"/>
      <c r="DX29" s="738"/>
      <c r="DY29" s="738"/>
      <c r="DZ29" s="739"/>
      <c r="EA29" s="180"/>
    </row>
    <row r="30" spans="1:131" s="181" customFormat="1" ht="26.25" customHeight="1" x14ac:dyDescent="0.2">
      <c r="A30" s="200">
        <v>3</v>
      </c>
      <c r="B30" s="679" t="s">
        <v>471</v>
      </c>
      <c r="C30" s="680"/>
      <c r="D30" s="680"/>
      <c r="E30" s="680"/>
      <c r="F30" s="680"/>
      <c r="G30" s="680"/>
      <c r="H30" s="680"/>
      <c r="I30" s="680"/>
      <c r="J30" s="680"/>
      <c r="K30" s="680"/>
      <c r="L30" s="680"/>
      <c r="M30" s="680"/>
      <c r="N30" s="680"/>
      <c r="O30" s="680"/>
      <c r="P30" s="681"/>
      <c r="Q30" s="682">
        <v>32</v>
      </c>
      <c r="R30" s="683"/>
      <c r="S30" s="683"/>
      <c r="T30" s="683"/>
      <c r="U30" s="683"/>
      <c r="V30" s="683">
        <v>32</v>
      </c>
      <c r="W30" s="683"/>
      <c r="X30" s="683"/>
      <c r="Y30" s="683"/>
      <c r="Z30" s="683"/>
      <c r="AA30" s="683" t="s">
        <v>579</v>
      </c>
      <c r="AB30" s="683"/>
      <c r="AC30" s="683"/>
      <c r="AD30" s="683"/>
      <c r="AE30" s="684"/>
      <c r="AF30" s="685" t="s">
        <v>452</v>
      </c>
      <c r="AG30" s="686"/>
      <c r="AH30" s="686"/>
      <c r="AI30" s="686"/>
      <c r="AJ30" s="687"/>
      <c r="AK30" s="790">
        <v>19</v>
      </c>
      <c r="AL30" s="778"/>
      <c r="AM30" s="778"/>
      <c r="AN30" s="778"/>
      <c r="AO30" s="778"/>
      <c r="AP30" s="778" t="s">
        <v>579</v>
      </c>
      <c r="AQ30" s="778"/>
      <c r="AR30" s="778"/>
      <c r="AS30" s="778"/>
      <c r="AT30" s="778"/>
      <c r="AU30" s="778" t="s">
        <v>579</v>
      </c>
      <c r="AV30" s="778"/>
      <c r="AW30" s="778"/>
      <c r="AX30" s="778"/>
      <c r="AY30" s="778"/>
      <c r="AZ30" s="778" t="s">
        <v>579</v>
      </c>
      <c r="BA30" s="778"/>
      <c r="BB30" s="778"/>
      <c r="BC30" s="778"/>
      <c r="BD30" s="778"/>
      <c r="BE30" s="779"/>
      <c r="BF30" s="779"/>
      <c r="BG30" s="779"/>
      <c r="BH30" s="779"/>
      <c r="BI30" s="780"/>
      <c r="BJ30" s="186"/>
      <c r="BK30" s="186"/>
      <c r="BL30" s="186"/>
      <c r="BM30" s="186"/>
      <c r="BN30" s="186"/>
      <c r="BO30" s="199"/>
      <c r="BP30" s="199"/>
      <c r="BQ30" s="196">
        <v>24</v>
      </c>
      <c r="BR30" s="197"/>
      <c r="BS30" s="734"/>
      <c r="BT30" s="735"/>
      <c r="BU30" s="735"/>
      <c r="BV30" s="735"/>
      <c r="BW30" s="735"/>
      <c r="BX30" s="735"/>
      <c r="BY30" s="735"/>
      <c r="BZ30" s="735"/>
      <c r="CA30" s="735"/>
      <c r="CB30" s="735"/>
      <c r="CC30" s="735"/>
      <c r="CD30" s="735"/>
      <c r="CE30" s="735"/>
      <c r="CF30" s="735"/>
      <c r="CG30" s="736"/>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7"/>
      <c r="DW30" s="738"/>
      <c r="DX30" s="738"/>
      <c r="DY30" s="738"/>
      <c r="DZ30" s="739"/>
      <c r="EA30" s="180"/>
    </row>
    <row r="31" spans="1:131" s="181" customFormat="1" ht="26.25" customHeight="1" x14ac:dyDescent="0.2">
      <c r="A31" s="200">
        <v>4</v>
      </c>
      <c r="B31" s="679" t="s">
        <v>472</v>
      </c>
      <c r="C31" s="680"/>
      <c r="D31" s="680"/>
      <c r="E31" s="680"/>
      <c r="F31" s="680"/>
      <c r="G31" s="680"/>
      <c r="H31" s="680"/>
      <c r="I31" s="680"/>
      <c r="J31" s="680"/>
      <c r="K31" s="680"/>
      <c r="L31" s="680"/>
      <c r="M31" s="680"/>
      <c r="N31" s="680"/>
      <c r="O31" s="680"/>
      <c r="P31" s="681"/>
      <c r="Q31" s="682">
        <v>151</v>
      </c>
      <c r="R31" s="683"/>
      <c r="S31" s="683"/>
      <c r="T31" s="683"/>
      <c r="U31" s="683"/>
      <c r="V31" s="683">
        <v>151</v>
      </c>
      <c r="W31" s="683"/>
      <c r="X31" s="683"/>
      <c r="Y31" s="683"/>
      <c r="Z31" s="683"/>
      <c r="AA31" s="683" t="s">
        <v>507</v>
      </c>
      <c r="AB31" s="683"/>
      <c r="AC31" s="683"/>
      <c r="AD31" s="683"/>
      <c r="AE31" s="684"/>
      <c r="AF31" s="685">
        <v>0</v>
      </c>
      <c r="AG31" s="686"/>
      <c r="AH31" s="686"/>
      <c r="AI31" s="686"/>
      <c r="AJ31" s="687"/>
      <c r="AK31" s="790">
        <v>71</v>
      </c>
      <c r="AL31" s="778"/>
      <c r="AM31" s="778"/>
      <c r="AN31" s="778"/>
      <c r="AO31" s="778"/>
      <c r="AP31" s="778" t="s">
        <v>579</v>
      </c>
      <c r="AQ31" s="778"/>
      <c r="AR31" s="778"/>
      <c r="AS31" s="778"/>
      <c r="AT31" s="778"/>
      <c r="AU31" s="778" t="s">
        <v>579</v>
      </c>
      <c r="AV31" s="778"/>
      <c r="AW31" s="778"/>
      <c r="AX31" s="778"/>
      <c r="AY31" s="778"/>
      <c r="AZ31" s="778" t="s">
        <v>579</v>
      </c>
      <c r="BA31" s="778"/>
      <c r="BB31" s="778"/>
      <c r="BC31" s="778"/>
      <c r="BD31" s="778"/>
      <c r="BE31" s="779"/>
      <c r="BF31" s="779"/>
      <c r="BG31" s="779"/>
      <c r="BH31" s="779"/>
      <c r="BI31" s="780"/>
      <c r="BJ31" s="186"/>
      <c r="BK31" s="186"/>
      <c r="BL31" s="186"/>
      <c r="BM31" s="186"/>
      <c r="BN31" s="186"/>
      <c r="BO31" s="199"/>
      <c r="BP31" s="199"/>
      <c r="BQ31" s="196">
        <v>25</v>
      </c>
      <c r="BR31" s="197"/>
      <c r="BS31" s="734"/>
      <c r="BT31" s="735"/>
      <c r="BU31" s="735"/>
      <c r="BV31" s="735"/>
      <c r="BW31" s="735"/>
      <c r="BX31" s="735"/>
      <c r="BY31" s="735"/>
      <c r="BZ31" s="735"/>
      <c r="CA31" s="735"/>
      <c r="CB31" s="735"/>
      <c r="CC31" s="735"/>
      <c r="CD31" s="735"/>
      <c r="CE31" s="735"/>
      <c r="CF31" s="735"/>
      <c r="CG31" s="736"/>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7"/>
      <c r="DW31" s="738"/>
      <c r="DX31" s="738"/>
      <c r="DY31" s="738"/>
      <c r="DZ31" s="739"/>
      <c r="EA31" s="180"/>
    </row>
    <row r="32" spans="1:131" s="181" customFormat="1" ht="26.25" customHeight="1" x14ac:dyDescent="0.2">
      <c r="A32" s="200">
        <v>5</v>
      </c>
      <c r="B32" s="679" t="s">
        <v>473</v>
      </c>
      <c r="C32" s="680"/>
      <c r="D32" s="680"/>
      <c r="E32" s="680"/>
      <c r="F32" s="680"/>
      <c r="G32" s="680"/>
      <c r="H32" s="680"/>
      <c r="I32" s="680"/>
      <c r="J32" s="680"/>
      <c r="K32" s="680"/>
      <c r="L32" s="680"/>
      <c r="M32" s="680"/>
      <c r="N32" s="680"/>
      <c r="O32" s="680"/>
      <c r="P32" s="681"/>
      <c r="Q32" s="682">
        <v>276</v>
      </c>
      <c r="R32" s="683"/>
      <c r="S32" s="683"/>
      <c r="T32" s="683"/>
      <c r="U32" s="683"/>
      <c r="V32" s="683">
        <v>254</v>
      </c>
      <c r="W32" s="683"/>
      <c r="X32" s="683"/>
      <c r="Y32" s="683"/>
      <c r="Z32" s="683"/>
      <c r="AA32" s="683">
        <v>22</v>
      </c>
      <c r="AB32" s="683"/>
      <c r="AC32" s="683"/>
      <c r="AD32" s="683"/>
      <c r="AE32" s="684"/>
      <c r="AF32" s="685">
        <v>307</v>
      </c>
      <c r="AG32" s="686"/>
      <c r="AH32" s="686"/>
      <c r="AI32" s="686"/>
      <c r="AJ32" s="687"/>
      <c r="AK32" s="790">
        <v>146</v>
      </c>
      <c r="AL32" s="778"/>
      <c r="AM32" s="778"/>
      <c r="AN32" s="778"/>
      <c r="AO32" s="778"/>
      <c r="AP32" s="778">
        <v>130</v>
      </c>
      <c r="AQ32" s="778"/>
      <c r="AR32" s="778"/>
      <c r="AS32" s="778"/>
      <c r="AT32" s="778"/>
      <c r="AU32" s="778" t="s">
        <v>579</v>
      </c>
      <c r="AV32" s="778"/>
      <c r="AW32" s="778"/>
      <c r="AX32" s="778"/>
      <c r="AY32" s="778"/>
      <c r="AZ32" s="778" t="s">
        <v>579</v>
      </c>
      <c r="BA32" s="778"/>
      <c r="BB32" s="778"/>
      <c r="BC32" s="778"/>
      <c r="BD32" s="778"/>
      <c r="BE32" s="779" t="s">
        <v>474</v>
      </c>
      <c r="BF32" s="779"/>
      <c r="BG32" s="779"/>
      <c r="BH32" s="779"/>
      <c r="BI32" s="780"/>
      <c r="BJ32" s="186"/>
      <c r="BK32" s="186"/>
      <c r="BL32" s="186"/>
      <c r="BM32" s="186"/>
      <c r="BN32" s="186"/>
      <c r="BO32" s="199"/>
      <c r="BP32" s="199"/>
      <c r="BQ32" s="196">
        <v>26</v>
      </c>
      <c r="BR32" s="197"/>
      <c r="BS32" s="734"/>
      <c r="BT32" s="735"/>
      <c r="BU32" s="735"/>
      <c r="BV32" s="735"/>
      <c r="BW32" s="735"/>
      <c r="BX32" s="735"/>
      <c r="BY32" s="735"/>
      <c r="BZ32" s="735"/>
      <c r="CA32" s="735"/>
      <c r="CB32" s="735"/>
      <c r="CC32" s="735"/>
      <c r="CD32" s="735"/>
      <c r="CE32" s="735"/>
      <c r="CF32" s="735"/>
      <c r="CG32" s="736"/>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7"/>
      <c r="DW32" s="738"/>
      <c r="DX32" s="738"/>
      <c r="DY32" s="738"/>
      <c r="DZ32" s="739"/>
      <c r="EA32" s="180"/>
    </row>
    <row r="33" spans="1:131" s="181" customFormat="1" ht="26.25" customHeight="1" x14ac:dyDescent="0.2">
      <c r="A33" s="200">
        <v>6</v>
      </c>
      <c r="B33" s="679" t="s">
        <v>475</v>
      </c>
      <c r="C33" s="680"/>
      <c r="D33" s="680"/>
      <c r="E33" s="680"/>
      <c r="F33" s="680"/>
      <c r="G33" s="680"/>
      <c r="H33" s="680"/>
      <c r="I33" s="680"/>
      <c r="J33" s="680"/>
      <c r="K33" s="680"/>
      <c r="L33" s="680"/>
      <c r="M33" s="680"/>
      <c r="N33" s="680"/>
      <c r="O33" s="680"/>
      <c r="P33" s="681"/>
      <c r="Q33" s="682">
        <v>543</v>
      </c>
      <c r="R33" s="683"/>
      <c r="S33" s="683"/>
      <c r="T33" s="683"/>
      <c r="U33" s="683"/>
      <c r="V33" s="683">
        <v>542</v>
      </c>
      <c r="W33" s="683"/>
      <c r="X33" s="683"/>
      <c r="Y33" s="683"/>
      <c r="Z33" s="683"/>
      <c r="AA33" s="683">
        <v>1</v>
      </c>
      <c r="AB33" s="683"/>
      <c r="AC33" s="683"/>
      <c r="AD33" s="683"/>
      <c r="AE33" s="684"/>
      <c r="AF33" s="685">
        <v>1</v>
      </c>
      <c r="AG33" s="686"/>
      <c r="AH33" s="686"/>
      <c r="AI33" s="686"/>
      <c r="AJ33" s="687"/>
      <c r="AK33" s="790">
        <v>367</v>
      </c>
      <c r="AL33" s="778"/>
      <c r="AM33" s="778"/>
      <c r="AN33" s="778"/>
      <c r="AO33" s="778"/>
      <c r="AP33" s="778">
        <v>3135</v>
      </c>
      <c r="AQ33" s="778"/>
      <c r="AR33" s="778"/>
      <c r="AS33" s="778"/>
      <c r="AT33" s="778"/>
      <c r="AU33" s="778">
        <v>3135</v>
      </c>
      <c r="AV33" s="778"/>
      <c r="AW33" s="778"/>
      <c r="AX33" s="778"/>
      <c r="AY33" s="778"/>
      <c r="AZ33" s="778" t="s">
        <v>579</v>
      </c>
      <c r="BA33" s="778"/>
      <c r="BB33" s="778"/>
      <c r="BC33" s="778"/>
      <c r="BD33" s="778"/>
      <c r="BE33" s="779" t="s">
        <v>476</v>
      </c>
      <c r="BF33" s="779"/>
      <c r="BG33" s="779"/>
      <c r="BH33" s="779"/>
      <c r="BI33" s="780"/>
      <c r="BJ33" s="186"/>
      <c r="BK33" s="186"/>
      <c r="BL33" s="186"/>
      <c r="BM33" s="186"/>
      <c r="BN33" s="186"/>
      <c r="BO33" s="199"/>
      <c r="BP33" s="199"/>
      <c r="BQ33" s="196">
        <v>27</v>
      </c>
      <c r="BR33" s="197"/>
      <c r="BS33" s="734"/>
      <c r="BT33" s="735"/>
      <c r="BU33" s="735"/>
      <c r="BV33" s="735"/>
      <c r="BW33" s="735"/>
      <c r="BX33" s="735"/>
      <c r="BY33" s="735"/>
      <c r="BZ33" s="735"/>
      <c r="CA33" s="735"/>
      <c r="CB33" s="735"/>
      <c r="CC33" s="735"/>
      <c r="CD33" s="735"/>
      <c r="CE33" s="735"/>
      <c r="CF33" s="735"/>
      <c r="CG33" s="736"/>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7"/>
      <c r="DW33" s="738"/>
      <c r="DX33" s="738"/>
      <c r="DY33" s="738"/>
      <c r="DZ33" s="739"/>
      <c r="EA33" s="180"/>
    </row>
    <row r="34" spans="1:131" s="181" customFormat="1" ht="26.25" customHeight="1" x14ac:dyDescent="0.2">
      <c r="A34" s="200">
        <v>7</v>
      </c>
      <c r="B34" s="679" t="s">
        <v>477</v>
      </c>
      <c r="C34" s="680"/>
      <c r="D34" s="680"/>
      <c r="E34" s="680"/>
      <c r="F34" s="680"/>
      <c r="G34" s="680"/>
      <c r="H34" s="680"/>
      <c r="I34" s="680"/>
      <c r="J34" s="680"/>
      <c r="K34" s="680"/>
      <c r="L34" s="680"/>
      <c r="M34" s="680"/>
      <c r="N34" s="680"/>
      <c r="O34" s="680"/>
      <c r="P34" s="681"/>
      <c r="Q34" s="682">
        <v>115</v>
      </c>
      <c r="R34" s="683"/>
      <c r="S34" s="683"/>
      <c r="T34" s="683"/>
      <c r="U34" s="683"/>
      <c r="V34" s="683">
        <v>99</v>
      </c>
      <c r="W34" s="683"/>
      <c r="X34" s="683"/>
      <c r="Y34" s="683"/>
      <c r="Z34" s="683"/>
      <c r="AA34" s="683">
        <v>16</v>
      </c>
      <c r="AB34" s="683"/>
      <c r="AC34" s="683"/>
      <c r="AD34" s="683"/>
      <c r="AE34" s="684"/>
      <c r="AF34" s="685">
        <v>16</v>
      </c>
      <c r="AG34" s="686"/>
      <c r="AH34" s="686"/>
      <c r="AI34" s="686"/>
      <c r="AJ34" s="687"/>
      <c r="AK34" s="790">
        <v>37</v>
      </c>
      <c r="AL34" s="778"/>
      <c r="AM34" s="778"/>
      <c r="AN34" s="778"/>
      <c r="AO34" s="778"/>
      <c r="AP34" s="778">
        <v>47</v>
      </c>
      <c r="AQ34" s="778"/>
      <c r="AR34" s="778"/>
      <c r="AS34" s="778"/>
      <c r="AT34" s="778"/>
      <c r="AU34" s="778">
        <v>47</v>
      </c>
      <c r="AV34" s="778"/>
      <c r="AW34" s="778"/>
      <c r="AX34" s="778"/>
      <c r="AY34" s="778"/>
      <c r="AZ34" s="778" t="s">
        <v>579</v>
      </c>
      <c r="BA34" s="778"/>
      <c r="BB34" s="778"/>
      <c r="BC34" s="778"/>
      <c r="BD34" s="778"/>
      <c r="BE34" s="779" t="s">
        <v>476</v>
      </c>
      <c r="BF34" s="779"/>
      <c r="BG34" s="779"/>
      <c r="BH34" s="779"/>
      <c r="BI34" s="780"/>
      <c r="BJ34" s="186"/>
      <c r="BK34" s="186"/>
      <c r="BL34" s="186"/>
      <c r="BM34" s="186"/>
      <c r="BN34" s="186"/>
      <c r="BO34" s="199"/>
      <c r="BP34" s="199"/>
      <c r="BQ34" s="196">
        <v>28</v>
      </c>
      <c r="BR34" s="197"/>
      <c r="BS34" s="734"/>
      <c r="BT34" s="735"/>
      <c r="BU34" s="735"/>
      <c r="BV34" s="735"/>
      <c r="BW34" s="735"/>
      <c r="BX34" s="735"/>
      <c r="BY34" s="735"/>
      <c r="BZ34" s="735"/>
      <c r="CA34" s="735"/>
      <c r="CB34" s="735"/>
      <c r="CC34" s="735"/>
      <c r="CD34" s="735"/>
      <c r="CE34" s="735"/>
      <c r="CF34" s="735"/>
      <c r="CG34" s="736"/>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7"/>
      <c r="DW34" s="738"/>
      <c r="DX34" s="738"/>
      <c r="DY34" s="738"/>
      <c r="DZ34" s="739"/>
      <c r="EA34" s="180"/>
    </row>
    <row r="35" spans="1:131" s="181" customFormat="1" ht="26.25" customHeight="1" x14ac:dyDescent="0.2">
      <c r="A35" s="200">
        <v>8</v>
      </c>
      <c r="B35" s="679" t="s">
        <v>478</v>
      </c>
      <c r="C35" s="680"/>
      <c r="D35" s="680"/>
      <c r="E35" s="680"/>
      <c r="F35" s="680"/>
      <c r="G35" s="680"/>
      <c r="H35" s="680"/>
      <c r="I35" s="680"/>
      <c r="J35" s="680"/>
      <c r="K35" s="680"/>
      <c r="L35" s="680"/>
      <c r="M35" s="680"/>
      <c r="N35" s="680"/>
      <c r="O35" s="680"/>
      <c r="P35" s="681"/>
      <c r="Q35" s="682">
        <v>146</v>
      </c>
      <c r="R35" s="683"/>
      <c r="S35" s="683"/>
      <c r="T35" s="683"/>
      <c r="U35" s="683"/>
      <c r="V35" s="683">
        <v>146</v>
      </c>
      <c r="W35" s="683"/>
      <c r="X35" s="683"/>
      <c r="Y35" s="683"/>
      <c r="Z35" s="683"/>
      <c r="AA35" s="683" t="s">
        <v>507</v>
      </c>
      <c r="AB35" s="683"/>
      <c r="AC35" s="683"/>
      <c r="AD35" s="683"/>
      <c r="AE35" s="684"/>
      <c r="AF35" s="685">
        <v>0</v>
      </c>
      <c r="AG35" s="686"/>
      <c r="AH35" s="686"/>
      <c r="AI35" s="686"/>
      <c r="AJ35" s="687"/>
      <c r="AK35" s="790">
        <v>130</v>
      </c>
      <c r="AL35" s="778"/>
      <c r="AM35" s="778"/>
      <c r="AN35" s="778"/>
      <c r="AO35" s="778"/>
      <c r="AP35" s="778">
        <v>1116</v>
      </c>
      <c r="AQ35" s="778"/>
      <c r="AR35" s="778"/>
      <c r="AS35" s="778"/>
      <c r="AT35" s="778"/>
      <c r="AU35" s="778">
        <v>1116</v>
      </c>
      <c r="AV35" s="778"/>
      <c r="AW35" s="778"/>
      <c r="AX35" s="778"/>
      <c r="AY35" s="778"/>
      <c r="AZ35" s="778" t="s">
        <v>579</v>
      </c>
      <c r="BA35" s="778"/>
      <c r="BB35" s="778"/>
      <c r="BC35" s="778"/>
      <c r="BD35" s="778"/>
      <c r="BE35" s="779" t="s">
        <v>476</v>
      </c>
      <c r="BF35" s="779"/>
      <c r="BG35" s="779"/>
      <c r="BH35" s="779"/>
      <c r="BI35" s="780"/>
      <c r="BJ35" s="186"/>
      <c r="BK35" s="186"/>
      <c r="BL35" s="186"/>
      <c r="BM35" s="186"/>
      <c r="BN35" s="186"/>
      <c r="BO35" s="199"/>
      <c r="BP35" s="199"/>
      <c r="BQ35" s="196">
        <v>29</v>
      </c>
      <c r="BR35" s="197"/>
      <c r="BS35" s="734"/>
      <c r="BT35" s="735"/>
      <c r="BU35" s="735"/>
      <c r="BV35" s="735"/>
      <c r="BW35" s="735"/>
      <c r="BX35" s="735"/>
      <c r="BY35" s="735"/>
      <c r="BZ35" s="735"/>
      <c r="CA35" s="735"/>
      <c r="CB35" s="735"/>
      <c r="CC35" s="735"/>
      <c r="CD35" s="735"/>
      <c r="CE35" s="735"/>
      <c r="CF35" s="735"/>
      <c r="CG35" s="736"/>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7"/>
      <c r="DW35" s="738"/>
      <c r="DX35" s="738"/>
      <c r="DY35" s="738"/>
      <c r="DZ35" s="739"/>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90"/>
      <c r="AL36" s="778"/>
      <c r="AM36" s="778"/>
      <c r="AN36" s="778"/>
      <c r="AO36" s="778"/>
      <c r="AP36" s="778"/>
      <c r="AQ36" s="778"/>
      <c r="AR36" s="778"/>
      <c r="AS36" s="778"/>
      <c r="AT36" s="778"/>
      <c r="AU36" s="778"/>
      <c r="AV36" s="778"/>
      <c r="AW36" s="778"/>
      <c r="AX36" s="778"/>
      <c r="AY36" s="778"/>
      <c r="AZ36" s="778"/>
      <c r="BA36" s="778"/>
      <c r="BB36" s="778"/>
      <c r="BC36" s="778"/>
      <c r="BD36" s="778"/>
      <c r="BE36" s="779"/>
      <c r="BF36" s="779"/>
      <c r="BG36" s="779"/>
      <c r="BH36" s="779"/>
      <c r="BI36" s="780"/>
      <c r="BJ36" s="186"/>
      <c r="BK36" s="186"/>
      <c r="BL36" s="186"/>
      <c r="BM36" s="186"/>
      <c r="BN36" s="186"/>
      <c r="BO36" s="199"/>
      <c r="BP36" s="199"/>
      <c r="BQ36" s="196">
        <v>30</v>
      </c>
      <c r="BR36" s="197"/>
      <c r="BS36" s="734"/>
      <c r="BT36" s="735"/>
      <c r="BU36" s="735"/>
      <c r="BV36" s="735"/>
      <c r="BW36" s="735"/>
      <c r="BX36" s="735"/>
      <c r="BY36" s="735"/>
      <c r="BZ36" s="735"/>
      <c r="CA36" s="735"/>
      <c r="CB36" s="735"/>
      <c r="CC36" s="735"/>
      <c r="CD36" s="735"/>
      <c r="CE36" s="735"/>
      <c r="CF36" s="735"/>
      <c r="CG36" s="736"/>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7"/>
      <c r="DW36" s="738"/>
      <c r="DX36" s="738"/>
      <c r="DY36" s="738"/>
      <c r="DZ36" s="739"/>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90"/>
      <c r="AL37" s="778"/>
      <c r="AM37" s="778"/>
      <c r="AN37" s="778"/>
      <c r="AO37" s="778"/>
      <c r="AP37" s="778"/>
      <c r="AQ37" s="778"/>
      <c r="AR37" s="778"/>
      <c r="AS37" s="778"/>
      <c r="AT37" s="778"/>
      <c r="AU37" s="778"/>
      <c r="AV37" s="778"/>
      <c r="AW37" s="778"/>
      <c r="AX37" s="778"/>
      <c r="AY37" s="778"/>
      <c r="AZ37" s="778"/>
      <c r="BA37" s="778"/>
      <c r="BB37" s="778"/>
      <c r="BC37" s="778"/>
      <c r="BD37" s="778"/>
      <c r="BE37" s="779"/>
      <c r="BF37" s="779"/>
      <c r="BG37" s="779"/>
      <c r="BH37" s="779"/>
      <c r="BI37" s="780"/>
      <c r="BJ37" s="186"/>
      <c r="BK37" s="186"/>
      <c r="BL37" s="186"/>
      <c r="BM37" s="186"/>
      <c r="BN37" s="186"/>
      <c r="BO37" s="199"/>
      <c r="BP37" s="199"/>
      <c r="BQ37" s="196">
        <v>31</v>
      </c>
      <c r="BR37" s="197"/>
      <c r="BS37" s="734"/>
      <c r="BT37" s="735"/>
      <c r="BU37" s="735"/>
      <c r="BV37" s="735"/>
      <c r="BW37" s="735"/>
      <c r="BX37" s="735"/>
      <c r="BY37" s="735"/>
      <c r="BZ37" s="735"/>
      <c r="CA37" s="735"/>
      <c r="CB37" s="735"/>
      <c r="CC37" s="735"/>
      <c r="CD37" s="735"/>
      <c r="CE37" s="735"/>
      <c r="CF37" s="735"/>
      <c r="CG37" s="736"/>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7"/>
      <c r="DW37" s="738"/>
      <c r="DX37" s="738"/>
      <c r="DY37" s="738"/>
      <c r="DZ37" s="739"/>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90"/>
      <c r="AL38" s="778"/>
      <c r="AM38" s="778"/>
      <c r="AN38" s="778"/>
      <c r="AO38" s="778"/>
      <c r="AP38" s="778"/>
      <c r="AQ38" s="778"/>
      <c r="AR38" s="778"/>
      <c r="AS38" s="778"/>
      <c r="AT38" s="778"/>
      <c r="AU38" s="778"/>
      <c r="AV38" s="778"/>
      <c r="AW38" s="778"/>
      <c r="AX38" s="778"/>
      <c r="AY38" s="778"/>
      <c r="AZ38" s="778"/>
      <c r="BA38" s="778"/>
      <c r="BB38" s="778"/>
      <c r="BC38" s="778"/>
      <c r="BD38" s="778"/>
      <c r="BE38" s="779"/>
      <c r="BF38" s="779"/>
      <c r="BG38" s="779"/>
      <c r="BH38" s="779"/>
      <c r="BI38" s="780"/>
      <c r="BJ38" s="186"/>
      <c r="BK38" s="186"/>
      <c r="BL38" s="186"/>
      <c r="BM38" s="186"/>
      <c r="BN38" s="186"/>
      <c r="BO38" s="199"/>
      <c r="BP38" s="199"/>
      <c r="BQ38" s="196">
        <v>32</v>
      </c>
      <c r="BR38" s="197"/>
      <c r="BS38" s="734"/>
      <c r="BT38" s="735"/>
      <c r="BU38" s="735"/>
      <c r="BV38" s="735"/>
      <c r="BW38" s="735"/>
      <c r="BX38" s="735"/>
      <c r="BY38" s="735"/>
      <c r="BZ38" s="735"/>
      <c r="CA38" s="735"/>
      <c r="CB38" s="735"/>
      <c r="CC38" s="735"/>
      <c r="CD38" s="735"/>
      <c r="CE38" s="735"/>
      <c r="CF38" s="735"/>
      <c r="CG38" s="736"/>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7"/>
      <c r="DW38" s="738"/>
      <c r="DX38" s="738"/>
      <c r="DY38" s="738"/>
      <c r="DZ38" s="739"/>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90"/>
      <c r="AL39" s="778"/>
      <c r="AM39" s="778"/>
      <c r="AN39" s="778"/>
      <c r="AO39" s="778"/>
      <c r="AP39" s="778"/>
      <c r="AQ39" s="778"/>
      <c r="AR39" s="778"/>
      <c r="AS39" s="778"/>
      <c r="AT39" s="778"/>
      <c r="AU39" s="778"/>
      <c r="AV39" s="778"/>
      <c r="AW39" s="778"/>
      <c r="AX39" s="778"/>
      <c r="AY39" s="778"/>
      <c r="AZ39" s="778"/>
      <c r="BA39" s="778"/>
      <c r="BB39" s="778"/>
      <c r="BC39" s="778"/>
      <c r="BD39" s="778"/>
      <c r="BE39" s="779"/>
      <c r="BF39" s="779"/>
      <c r="BG39" s="779"/>
      <c r="BH39" s="779"/>
      <c r="BI39" s="780"/>
      <c r="BJ39" s="186"/>
      <c r="BK39" s="186"/>
      <c r="BL39" s="186"/>
      <c r="BM39" s="186"/>
      <c r="BN39" s="186"/>
      <c r="BO39" s="199"/>
      <c r="BP39" s="199"/>
      <c r="BQ39" s="196">
        <v>33</v>
      </c>
      <c r="BR39" s="197"/>
      <c r="BS39" s="734"/>
      <c r="BT39" s="735"/>
      <c r="BU39" s="735"/>
      <c r="BV39" s="735"/>
      <c r="BW39" s="735"/>
      <c r="BX39" s="735"/>
      <c r="BY39" s="735"/>
      <c r="BZ39" s="735"/>
      <c r="CA39" s="735"/>
      <c r="CB39" s="735"/>
      <c r="CC39" s="735"/>
      <c r="CD39" s="735"/>
      <c r="CE39" s="735"/>
      <c r="CF39" s="735"/>
      <c r="CG39" s="736"/>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7"/>
      <c r="DW39" s="738"/>
      <c r="DX39" s="738"/>
      <c r="DY39" s="738"/>
      <c r="DZ39" s="739"/>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90"/>
      <c r="AL40" s="778"/>
      <c r="AM40" s="778"/>
      <c r="AN40" s="778"/>
      <c r="AO40" s="778"/>
      <c r="AP40" s="778"/>
      <c r="AQ40" s="778"/>
      <c r="AR40" s="778"/>
      <c r="AS40" s="778"/>
      <c r="AT40" s="778"/>
      <c r="AU40" s="778"/>
      <c r="AV40" s="778"/>
      <c r="AW40" s="778"/>
      <c r="AX40" s="778"/>
      <c r="AY40" s="778"/>
      <c r="AZ40" s="778"/>
      <c r="BA40" s="778"/>
      <c r="BB40" s="778"/>
      <c r="BC40" s="778"/>
      <c r="BD40" s="778"/>
      <c r="BE40" s="779"/>
      <c r="BF40" s="779"/>
      <c r="BG40" s="779"/>
      <c r="BH40" s="779"/>
      <c r="BI40" s="780"/>
      <c r="BJ40" s="186"/>
      <c r="BK40" s="186"/>
      <c r="BL40" s="186"/>
      <c r="BM40" s="186"/>
      <c r="BN40" s="186"/>
      <c r="BO40" s="199"/>
      <c r="BP40" s="199"/>
      <c r="BQ40" s="196">
        <v>34</v>
      </c>
      <c r="BR40" s="197"/>
      <c r="BS40" s="734"/>
      <c r="BT40" s="735"/>
      <c r="BU40" s="735"/>
      <c r="BV40" s="735"/>
      <c r="BW40" s="735"/>
      <c r="BX40" s="735"/>
      <c r="BY40" s="735"/>
      <c r="BZ40" s="735"/>
      <c r="CA40" s="735"/>
      <c r="CB40" s="735"/>
      <c r="CC40" s="735"/>
      <c r="CD40" s="735"/>
      <c r="CE40" s="735"/>
      <c r="CF40" s="735"/>
      <c r="CG40" s="736"/>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7"/>
      <c r="DW40" s="738"/>
      <c r="DX40" s="738"/>
      <c r="DY40" s="738"/>
      <c r="DZ40" s="739"/>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90"/>
      <c r="AL41" s="778"/>
      <c r="AM41" s="778"/>
      <c r="AN41" s="778"/>
      <c r="AO41" s="778"/>
      <c r="AP41" s="778"/>
      <c r="AQ41" s="778"/>
      <c r="AR41" s="778"/>
      <c r="AS41" s="778"/>
      <c r="AT41" s="778"/>
      <c r="AU41" s="778"/>
      <c r="AV41" s="778"/>
      <c r="AW41" s="778"/>
      <c r="AX41" s="778"/>
      <c r="AY41" s="778"/>
      <c r="AZ41" s="778"/>
      <c r="BA41" s="778"/>
      <c r="BB41" s="778"/>
      <c r="BC41" s="778"/>
      <c r="BD41" s="778"/>
      <c r="BE41" s="779"/>
      <c r="BF41" s="779"/>
      <c r="BG41" s="779"/>
      <c r="BH41" s="779"/>
      <c r="BI41" s="780"/>
      <c r="BJ41" s="186"/>
      <c r="BK41" s="186"/>
      <c r="BL41" s="186"/>
      <c r="BM41" s="186"/>
      <c r="BN41" s="186"/>
      <c r="BO41" s="199"/>
      <c r="BP41" s="199"/>
      <c r="BQ41" s="196">
        <v>35</v>
      </c>
      <c r="BR41" s="197"/>
      <c r="BS41" s="734"/>
      <c r="BT41" s="735"/>
      <c r="BU41" s="735"/>
      <c r="BV41" s="735"/>
      <c r="BW41" s="735"/>
      <c r="BX41" s="735"/>
      <c r="BY41" s="735"/>
      <c r="BZ41" s="735"/>
      <c r="CA41" s="735"/>
      <c r="CB41" s="735"/>
      <c r="CC41" s="735"/>
      <c r="CD41" s="735"/>
      <c r="CE41" s="735"/>
      <c r="CF41" s="735"/>
      <c r="CG41" s="736"/>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7"/>
      <c r="DW41" s="738"/>
      <c r="DX41" s="738"/>
      <c r="DY41" s="738"/>
      <c r="DZ41" s="739"/>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90"/>
      <c r="AL42" s="778"/>
      <c r="AM42" s="778"/>
      <c r="AN42" s="778"/>
      <c r="AO42" s="778"/>
      <c r="AP42" s="778"/>
      <c r="AQ42" s="778"/>
      <c r="AR42" s="778"/>
      <c r="AS42" s="778"/>
      <c r="AT42" s="778"/>
      <c r="AU42" s="778"/>
      <c r="AV42" s="778"/>
      <c r="AW42" s="778"/>
      <c r="AX42" s="778"/>
      <c r="AY42" s="778"/>
      <c r="AZ42" s="778"/>
      <c r="BA42" s="778"/>
      <c r="BB42" s="778"/>
      <c r="BC42" s="778"/>
      <c r="BD42" s="778"/>
      <c r="BE42" s="779"/>
      <c r="BF42" s="779"/>
      <c r="BG42" s="779"/>
      <c r="BH42" s="779"/>
      <c r="BI42" s="780"/>
      <c r="BJ42" s="186"/>
      <c r="BK42" s="186"/>
      <c r="BL42" s="186"/>
      <c r="BM42" s="186"/>
      <c r="BN42" s="186"/>
      <c r="BO42" s="199"/>
      <c r="BP42" s="199"/>
      <c r="BQ42" s="196">
        <v>36</v>
      </c>
      <c r="BR42" s="197"/>
      <c r="BS42" s="734"/>
      <c r="BT42" s="735"/>
      <c r="BU42" s="735"/>
      <c r="BV42" s="735"/>
      <c r="BW42" s="735"/>
      <c r="BX42" s="735"/>
      <c r="BY42" s="735"/>
      <c r="BZ42" s="735"/>
      <c r="CA42" s="735"/>
      <c r="CB42" s="735"/>
      <c r="CC42" s="735"/>
      <c r="CD42" s="735"/>
      <c r="CE42" s="735"/>
      <c r="CF42" s="735"/>
      <c r="CG42" s="736"/>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7"/>
      <c r="DW42" s="738"/>
      <c r="DX42" s="738"/>
      <c r="DY42" s="738"/>
      <c r="DZ42" s="739"/>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90"/>
      <c r="AL43" s="778"/>
      <c r="AM43" s="778"/>
      <c r="AN43" s="778"/>
      <c r="AO43" s="778"/>
      <c r="AP43" s="778"/>
      <c r="AQ43" s="778"/>
      <c r="AR43" s="778"/>
      <c r="AS43" s="778"/>
      <c r="AT43" s="778"/>
      <c r="AU43" s="778"/>
      <c r="AV43" s="778"/>
      <c r="AW43" s="778"/>
      <c r="AX43" s="778"/>
      <c r="AY43" s="778"/>
      <c r="AZ43" s="778"/>
      <c r="BA43" s="778"/>
      <c r="BB43" s="778"/>
      <c r="BC43" s="778"/>
      <c r="BD43" s="778"/>
      <c r="BE43" s="779"/>
      <c r="BF43" s="779"/>
      <c r="BG43" s="779"/>
      <c r="BH43" s="779"/>
      <c r="BI43" s="780"/>
      <c r="BJ43" s="186"/>
      <c r="BK43" s="186"/>
      <c r="BL43" s="186"/>
      <c r="BM43" s="186"/>
      <c r="BN43" s="186"/>
      <c r="BO43" s="199"/>
      <c r="BP43" s="199"/>
      <c r="BQ43" s="196">
        <v>37</v>
      </c>
      <c r="BR43" s="197"/>
      <c r="BS43" s="734"/>
      <c r="BT43" s="735"/>
      <c r="BU43" s="735"/>
      <c r="BV43" s="735"/>
      <c r="BW43" s="735"/>
      <c r="BX43" s="735"/>
      <c r="BY43" s="735"/>
      <c r="BZ43" s="735"/>
      <c r="CA43" s="735"/>
      <c r="CB43" s="735"/>
      <c r="CC43" s="735"/>
      <c r="CD43" s="735"/>
      <c r="CE43" s="735"/>
      <c r="CF43" s="735"/>
      <c r="CG43" s="736"/>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7"/>
      <c r="DW43" s="738"/>
      <c r="DX43" s="738"/>
      <c r="DY43" s="738"/>
      <c r="DZ43" s="739"/>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90"/>
      <c r="AL44" s="778"/>
      <c r="AM44" s="778"/>
      <c r="AN44" s="778"/>
      <c r="AO44" s="778"/>
      <c r="AP44" s="778"/>
      <c r="AQ44" s="778"/>
      <c r="AR44" s="778"/>
      <c r="AS44" s="778"/>
      <c r="AT44" s="778"/>
      <c r="AU44" s="778"/>
      <c r="AV44" s="778"/>
      <c r="AW44" s="778"/>
      <c r="AX44" s="778"/>
      <c r="AY44" s="778"/>
      <c r="AZ44" s="778"/>
      <c r="BA44" s="778"/>
      <c r="BB44" s="778"/>
      <c r="BC44" s="778"/>
      <c r="BD44" s="778"/>
      <c r="BE44" s="779"/>
      <c r="BF44" s="779"/>
      <c r="BG44" s="779"/>
      <c r="BH44" s="779"/>
      <c r="BI44" s="780"/>
      <c r="BJ44" s="186"/>
      <c r="BK44" s="186"/>
      <c r="BL44" s="186"/>
      <c r="BM44" s="186"/>
      <c r="BN44" s="186"/>
      <c r="BO44" s="199"/>
      <c r="BP44" s="199"/>
      <c r="BQ44" s="196">
        <v>38</v>
      </c>
      <c r="BR44" s="197"/>
      <c r="BS44" s="734"/>
      <c r="BT44" s="735"/>
      <c r="BU44" s="735"/>
      <c r="BV44" s="735"/>
      <c r="BW44" s="735"/>
      <c r="BX44" s="735"/>
      <c r="BY44" s="735"/>
      <c r="BZ44" s="735"/>
      <c r="CA44" s="735"/>
      <c r="CB44" s="735"/>
      <c r="CC44" s="735"/>
      <c r="CD44" s="735"/>
      <c r="CE44" s="735"/>
      <c r="CF44" s="735"/>
      <c r="CG44" s="736"/>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7"/>
      <c r="DW44" s="738"/>
      <c r="DX44" s="738"/>
      <c r="DY44" s="738"/>
      <c r="DZ44" s="739"/>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90"/>
      <c r="AL45" s="778"/>
      <c r="AM45" s="778"/>
      <c r="AN45" s="778"/>
      <c r="AO45" s="778"/>
      <c r="AP45" s="778"/>
      <c r="AQ45" s="778"/>
      <c r="AR45" s="778"/>
      <c r="AS45" s="778"/>
      <c r="AT45" s="778"/>
      <c r="AU45" s="778"/>
      <c r="AV45" s="778"/>
      <c r="AW45" s="778"/>
      <c r="AX45" s="778"/>
      <c r="AY45" s="778"/>
      <c r="AZ45" s="778"/>
      <c r="BA45" s="778"/>
      <c r="BB45" s="778"/>
      <c r="BC45" s="778"/>
      <c r="BD45" s="778"/>
      <c r="BE45" s="779"/>
      <c r="BF45" s="779"/>
      <c r="BG45" s="779"/>
      <c r="BH45" s="779"/>
      <c r="BI45" s="780"/>
      <c r="BJ45" s="186"/>
      <c r="BK45" s="186"/>
      <c r="BL45" s="186"/>
      <c r="BM45" s="186"/>
      <c r="BN45" s="186"/>
      <c r="BO45" s="199"/>
      <c r="BP45" s="199"/>
      <c r="BQ45" s="196">
        <v>39</v>
      </c>
      <c r="BR45" s="197"/>
      <c r="BS45" s="734"/>
      <c r="BT45" s="735"/>
      <c r="BU45" s="735"/>
      <c r="BV45" s="735"/>
      <c r="BW45" s="735"/>
      <c r="BX45" s="735"/>
      <c r="BY45" s="735"/>
      <c r="BZ45" s="735"/>
      <c r="CA45" s="735"/>
      <c r="CB45" s="735"/>
      <c r="CC45" s="735"/>
      <c r="CD45" s="735"/>
      <c r="CE45" s="735"/>
      <c r="CF45" s="735"/>
      <c r="CG45" s="736"/>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7"/>
      <c r="DW45" s="738"/>
      <c r="DX45" s="738"/>
      <c r="DY45" s="738"/>
      <c r="DZ45" s="739"/>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90"/>
      <c r="AL46" s="778"/>
      <c r="AM46" s="778"/>
      <c r="AN46" s="778"/>
      <c r="AO46" s="778"/>
      <c r="AP46" s="778"/>
      <c r="AQ46" s="778"/>
      <c r="AR46" s="778"/>
      <c r="AS46" s="778"/>
      <c r="AT46" s="778"/>
      <c r="AU46" s="778"/>
      <c r="AV46" s="778"/>
      <c r="AW46" s="778"/>
      <c r="AX46" s="778"/>
      <c r="AY46" s="778"/>
      <c r="AZ46" s="778"/>
      <c r="BA46" s="778"/>
      <c r="BB46" s="778"/>
      <c r="BC46" s="778"/>
      <c r="BD46" s="778"/>
      <c r="BE46" s="779"/>
      <c r="BF46" s="779"/>
      <c r="BG46" s="779"/>
      <c r="BH46" s="779"/>
      <c r="BI46" s="780"/>
      <c r="BJ46" s="186"/>
      <c r="BK46" s="186"/>
      <c r="BL46" s="186"/>
      <c r="BM46" s="186"/>
      <c r="BN46" s="186"/>
      <c r="BO46" s="199"/>
      <c r="BP46" s="199"/>
      <c r="BQ46" s="196">
        <v>40</v>
      </c>
      <c r="BR46" s="197"/>
      <c r="BS46" s="734"/>
      <c r="BT46" s="735"/>
      <c r="BU46" s="735"/>
      <c r="BV46" s="735"/>
      <c r="BW46" s="735"/>
      <c r="BX46" s="735"/>
      <c r="BY46" s="735"/>
      <c r="BZ46" s="735"/>
      <c r="CA46" s="735"/>
      <c r="CB46" s="735"/>
      <c r="CC46" s="735"/>
      <c r="CD46" s="735"/>
      <c r="CE46" s="735"/>
      <c r="CF46" s="735"/>
      <c r="CG46" s="736"/>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7"/>
      <c r="DW46" s="738"/>
      <c r="DX46" s="738"/>
      <c r="DY46" s="738"/>
      <c r="DZ46" s="739"/>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90"/>
      <c r="AL47" s="778"/>
      <c r="AM47" s="778"/>
      <c r="AN47" s="778"/>
      <c r="AO47" s="778"/>
      <c r="AP47" s="778"/>
      <c r="AQ47" s="778"/>
      <c r="AR47" s="778"/>
      <c r="AS47" s="778"/>
      <c r="AT47" s="778"/>
      <c r="AU47" s="778"/>
      <c r="AV47" s="778"/>
      <c r="AW47" s="778"/>
      <c r="AX47" s="778"/>
      <c r="AY47" s="778"/>
      <c r="AZ47" s="778"/>
      <c r="BA47" s="778"/>
      <c r="BB47" s="778"/>
      <c r="BC47" s="778"/>
      <c r="BD47" s="778"/>
      <c r="BE47" s="779"/>
      <c r="BF47" s="779"/>
      <c r="BG47" s="779"/>
      <c r="BH47" s="779"/>
      <c r="BI47" s="780"/>
      <c r="BJ47" s="186"/>
      <c r="BK47" s="186"/>
      <c r="BL47" s="186"/>
      <c r="BM47" s="186"/>
      <c r="BN47" s="186"/>
      <c r="BO47" s="199"/>
      <c r="BP47" s="199"/>
      <c r="BQ47" s="196">
        <v>41</v>
      </c>
      <c r="BR47" s="197"/>
      <c r="BS47" s="734"/>
      <c r="BT47" s="735"/>
      <c r="BU47" s="735"/>
      <c r="BV47" s="735"/>
      <c r="BW47" s="735"/>
      <c r="BX47" s="735"/>
      <c r="BY47" s="735"/>
      <c r="BZ47" s="735"/>
      <c r="CA47" s="735"/>
      <c r="CB47" s="735"/>
      <c r="CC47" s="735"/>
      <c r="CD47" s="735"/>
      <c r="CE47" s="735"/>
      <c r="CF47" s="735"/>
      <c r="CG47" s="736"/>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7"/>
      <c r="DW47" s="738"/>
      <c r="DX47" s="738"/>
      <c r="DY47" s="738"/>
      <c r="DZ47" s="739"/>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90"/>
      <c r="AL48" s="778"/>
      <c r="AM48" s="778"/>
      <c r="AN48" s="778"/>
      <c r="AO48" s="778"/>
      <c r="AP48" s="778"/>
      <c r="AQ48" s="778"/>
      <c r="AR48" s="778"/>
      <c r="AS48" s="778"/>
      <c r="AT48" s="778"/>
      <c r="AU48" s="778"/>
      <c r="AV48" s="778"/>
      <c r="AW48" s="778"/>
      <c r="AX48" s="778"/>
      <c r="AY48" s="778"/>
      <c r="AZ48" s="778"/>
      <c r="BA48" s="778"/>
      <c r="BB48" s="778"/>
      <c r="BC48" s="778"/>
      <c r="BD48" s="778"/>
      <c r="BE48" s="779"/>
      <c r="BF48" s="779"/>
      <c r="BG48" s="779"/>
      <c r="BH48" s="779"/>
      <c r="BI48" s="780"/>
      <c r="BJ48" s="186"/>
      <c r="BK48" s="186"/>
      <c r="BL48" s="186"/>
      <c r="BM48" s="186"/>
      <c r="BN48" s="186"/>
      <c r="BO48" s="199"/>
      <c r="BP48" s="199"/>
      <c r="BQ48" s="196">
        <v>42</v>
      </c>
      <c r="BR48" s="197"/>
      <c r="BS48" s="734"/>
      <c r="BT48" s="735"/>
      <c r="BU48" s="735"/>
      <c r="BV48" s="735"/>
      <c r="BW48" s="735"/>
      <c r="BX48" s="735"/>
      <c r="BY48" s="735"/>
      <c r="BZ48" s="735"/>
      <c r="CA48" s="735"/>
      <c r="CB48" s="735"/>
      <c r="CC48" s="735"/>
      <c r="CD48" s="735"/>
      <c r="CE48" s="735"/>
      <c r="CF48" s="735"/>
      <c r="CG48" s="736"/>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7"/>
      <c r="DW48" s="738"/>
      <c r="DX48" s="738"/>
      <c r="DY48" s="738"/>
      <c r="DZ48" s="739"/>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90"/>
      <c r="AL49" s="778"/>
      <c r="AM49" s="778"/>
      <c r="AN49" s="778"/>
      <c r="AO49" s="778"/>
      <c r="AP49" s="778"/>
      <c r="AQ49" s="778"/>
      <c r="AR49" s="778"/>
      <c r="AS49" s="778"/>
      <c r="AT49" s="778"/>
      <c r="AU49" s="778"/>
      <c r="AV49" s="778"/>
      <c r="AW49" s="778"/>
      <c r="AX49" s="778"/>
      <c r="AY49" s="778"/>
      <c r="AZ49" s="778"/>
      <c r="BA49" s="778"/>
      <c r="BB49" s="778"/>
      <c r="BC49" s="778"/>
      <c r="BD49" s="778"/>
      <c r="BE49" s="779"/>
      <c r="BF49" s="779"/>
      <c r="BG49" s="779"/>
      <c r="BH49" s="779"/>
      <c r="BI49" s="780"/>
      <c r="BJ49" s="186"/>
      <c r="BK49" s="186"/>
      <c r="BL49" s="186"/>
      <c r="BM49" s="186"/>
      <c r="BN49" s="186"/>
      <c r="BO49" s="199"/>
      <c r="BP49" s="199"/>
      <c r="BQ49" s="196">
        <v>43</v>
      </c>
      <c r="BR49" s="197"/>
      <c r="BS49" s="734"/>
      <c r="BT49" s="735"/>
      <c r="BU49" s="735"/>
      <c r="BV49" s="735"/>
      <c r="BW49" s="735"/>
      <c r="BX49" s="735"/>
      <c r="BY49" s="735"/>
      <c r="BZ49" s="735"/>
      <c r="CA49" s="735"/>
      <c r="CB49" s="735"/>
      <c r="CC49" s="735"/>
      <c r="CD49" s="735"/>
      <c r="CE49" s="735"/>
      <c r="CF49" s="735"/>
      <c r="CG49" s="736"/>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7"/>
      <c r="DW49" s="738"/>
      <c r="DX49" s="738"/>
      <c r="DY49" s="738"/>
      <c r="DZ49" s="739"/>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4"/>
      <c r="R50" s="791"/>
      <c r="S50" s="791"/>
      <c r="T50" s="791"/>
      <c r="U50" s="791"/>
      <c r="V50" s="791"/>
      <c r="W50" s="791"/>
      <c r="X50" s="791"/>
      <c r="Y50" s="791"/>
      <c r="Z50" s="791"/>
      <c r="AA50" s="791"/>
      <c r="AB50" s="791"/>
      <c r="AC50" s="791"/>
      <c r="AD50" s="791"/>
      <c r="AE50" s="793"/>
      <c r="AF50" s="685"/>
      <c r="AG50" s="686"/>
      <c r="AH50" s="686"/>
      <c r="AI50" s="686"/>
      <c r="AJ50" s="687"/>
      <c r="AK50" s="792"/>
      <c r="AL50" s="791"/>
      <c r="AM50" s="791"/>
      <c r="AN50" s="791"/>
      <c r="AO50" s="791"/>
      <c r="AP50" s="791"/>
      <c r="AQ50" s="791"/>
      <c r="AR50" s="791"/>
      <c r="AS50" s="791"/>
      <c r="AT50" s="791"/>
      <c r="AU50" s="791"/>
      <c r="AV50" s="791"/>
      <c r="AW50" s="791"/>
      <c r="AX50" s="791"/>
      <c r="AY50" s="791"/>
      <c r="AZ50" s="791"/>
      <c r="BA50" s="791"/>
      <c r="BB50" s="791"/>
      <c r="BC50" s="791"/>
      <c r="BD50" s="791"/>
      <c r="BE50" s="779"/>
      <c r="BF50" s="779"/>
      <c r="BG50" s="779"/>
      <c r="BH50" s="779"/>
      <c r="BI50" s="780"/>
      <c r="BJ50" s="186"/>
      <c r="BK50" s="186"/>
      <c r="BL50" s="186"/>
      <c r="BM50" s="186"/>
      <c r="BN50" s="186"/>
      <c r="BO50" s="199"/>
      <c r="BP50" s="199"/>
      <c r="BQ50" s="196">
        <v>44</v>
      </c>
      <c r="BR50" s="197"/>
      <c r="BS50" s="734"/>
      <c r="BT50" s="735"/>
      <c r="BU50" s="735"/>
      <c r="BV50" s="735"/>
      <c r="BW50" s="735"/>
      <c r="BX50" s="735"/>
      <c r="BY50" s="735"/>
      <c r="BZ50" s="735"/>
      <c r="CA50" s="735"/>
      <c r="CB50" s="735"/>
      <c r="CC50" s="735"/>
      <c r="CD50" s="735"/>
      <c r="CE50" s="735"/>
      <c r="CF50" s="735"/>
      <c r="CG50" s="736"/>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7"/>
      <c r="DW50" s="738"/>
      <c r="DX50" s="738"/>
      <c r="DY50" s="738"/>
      <c r="DZ50" s="739"/>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4"/>
      <c r="R51" s="791"/>
      <c r="S51" s="791"/>
      <c r="T51" s="791"/>
      <c r="U51" s="791"/>
      <c r="V51" s="791"/>
      <c r="W51" s="791"/>
      <c r="X51" s="791"/>
      <c r="Y51" s="791"/>
      <c r="Z51" s="791"/>
      <c r="AA51" s="791"/>
      <c r="AB51" s="791"/>
      <c r="AC51" s="791"/>
      <c r="AD51" s="791"/>
      <c r="AE51" s="793"/>
      <c r="AF51" s="685"/>
      <c r="AG51" s="686"/>
      <c r="AH51" s="686"/>
      <c r="AI51" s="686"/>
      <c r="AJ51" s="687"/>
      <c r="AK51" s="792"/>
      <c r="AL51" s="791"/>
      <c r="AM51" s="791"/>
      <c r="AN51" s="791"/>
      <c r="AO51" s="791"/>
      <c r="AP51" s="791"/>
      <c r="AQ51" s="791"/>
      <c r="AR51" s="791"/>
      <c r="AS51" s="791"/>
      <c r="AT51" s="791"/>
      <c r="AU51" s="791"/>
      <c r="AV51" s="791"/>
      <c r="AW51" s="791"/>
      <c r="AX51" s="791"/>
      <c r="AY51" s="791"/>
      <c r="AZ51" s="791"/>
      <c r="BA51" s="791"/>
      <c r="BB51" s="791"/>
      <c r="BC51" s="791"/>
      <c r="BD51" s="791"/>
      <c r="BE51" s="779"/>
      <c r="BF51" s="779"/>
      <c r="BG51" s="779"/>
      <c r="BH51" s="779"/>
      <c r="BI51" s="780"/>
      <c r="BJ51" s="186"/>
      <c r="BK51" s="186"/>
      <c r="BL51" s="186"/>
      <c r="BM51" s="186"/>
      <c r="BN51" s="186"/>
      <c r="BO51" s="199"/>
      <c r="BP51" s="199"/>
      <c r="BQ51" s="196">
        <v>45</v>
      </c>
      <c r="BR51" s="197"/>
      <c r="BS51" s="734"/>
      <c r="BT51" s="735"/>
      <c r="BU51" s="735"/>
      <c r="BV51" s="735"/>
      <c r="BW51" s="735"/>
      <c r="BX51" s="735"/>
      <c r="BY51" s="735"/>
      <c r="BZ51" s="735"/>
      <c r="CA51" s="735"/>
      <c r="CB51" s="735"/>
      <c r="CC51" s="735"/>
      <c r="CD51" s="735"/>
      <c r="CE51" s="735"/>
      <c r="CF51" s="735"/>
      <c r="CG51" s="736"/>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7"/>
      <c r="DW51" s="738"/>
      <c r="DX51" s="738"/>
      <c r="DY51" s="738"/>
      <c r="DZ51" s="739"/>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4"/>
      <c r="R52" s="791"/>
      <c r="S52" s="791"/>
      <c r="T52" s="791"/>
      <c r="U52" s="791"/>
      <c r="V52" s="791"/>
      <c r="W52" s="791"/>
      <c r="X52" s="791"/>
      <c r="Y52" s="791"/>
      <c r="Z52" s="791"/>
      <c r="AA52" s="791"/>
      <c r="AB52" s="791"/>
      <c r="AC52" s="791"/>
      <c r="AD52" s="791"/>
      <c r="AE52" s="793"/>
      <c r="AF52" s="685"/>
      <c r="AG52" s="686"/>
      <c r="AH52" s="686"/>
      <c r="AI52" s="686"/>
      <c r="AJ52" s="687"/>
      <c r="AK52" s="792"/>
      <c r="AL52" s="791"/>
      <c r="AM52" s="791"/>
      <c r="AN52" s="791"/>
      <c r="AO52" s="791"/>
      <c r="AP52" s="791"/>
      <c r="AQ52" s="791"/>
      <c r="AR52" s="791"/>
      <c r="AS52" s="791"/>
      <c r="AT52" s="791"/>
      <c r="AU52" s="791"/>
      <c r="AV52" s="791"/>
      <c r="AW52" s="791"/>
      <c r="AX52" s="791"/>
      <c r="AY52" s="791"/>
      <c r="AZ52" s="791"/>
      <c r="BA52" s="791"/>
      <c r="BB52" s="791"/>
      <c r="BC52" s="791"/>
      <c r="BD52" s="791"/>
      <c r="BE52" s="779"/>
      <c r="BF52" s="779"/>
      <c r="BG52" s="779"/>
      <c r="BH52" s="779"/>
      <c r="BI52" s="780"/>
      <c r="BJ52" s="186"/>
      <c r="BK52" s="186"/>
      <c r="BL52" s="186"/>
      <c r="BM52" s="186"/>
      <c r="BN52" s="186"/>
      <c r="BO52" s="199"/>
      <c r="BP52" s="199"/>
      <c r="BQ52" s="196">
        <v>46</v>
      </c>
      <c r="BR52" s="197"/>
      <c r="BS52" s="734"/>
      <c r="BT52" s="735"/>
      <c r="BU52" s="735"/>
      <c r="BV52" s="735"/>
      <c r="BW52" s="735"/>
      <c r="BX52" s="735"/>
      <c r="BY52" s="735"/>
      <c r="BZ52" s="735"/>
      <c r="CA52" s="735"/>
      <c r="CB52" s="735"/>
      <c r="CC52" s="735"/>
      <c r="CD52" s="735"/>
      <c r="CE52" s="735"/>
      <c r="CF52" s="735"/>
      <c r="CG52" s="736"/>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7"/>
      <c r="DW52" s="738"/>
      <c r="DX52" s="738"/>
      <c r="DY52" s="738"/>
      <c r="DZ52" s="739"/>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4"/>
      <c r="R53" s="791"/>
      <c r="S53" s="791"/>
      <c r="T53" s="791"/>
      <c r="U53" s="791"/>
      <c r="V53" s="791"/>
      <c r="W53" s="791"/>
      <c r="X53" s="791"/>
      <c r="Y53" s="791"/>
      <c r="Z53" s="791"/>
      <c r="AA53" s="791"/>
      <c r="AB53" s="791"/>
      <c r="AC53" s="791"/>
      <c r="AD53" s="791"/>
      <c r="AE53" s="793"/>
      <c r="AF53" s="685"/>
      <c r="AG53" s="686"/>
      <c r="AH53" s="686"/>
      <c r="AI53" s="686"/>
      <c r="AJ53" s="687"/>
      <c r="AK53" s="792"/>
      <c r="AL53" s="791"/>
      <c r="AM53" s="791"/>
      <c r="AN53" s="791"/>
      <c r="AO53" s="791"/>
      <c r="AP53" s="791"/>
      <c r="AQ53" s="791"/>
      <c r="AR53" s="791"/>
      <c r="AS53" s="791"/>
      <c r="AT53" s="791"/>
      <c r="AU53" s="791"/>
      <c r="AV53" s="791"/>
      <c r="AW53" s="791"/>
      <c r="AX53" s="791"/>
      <c r="AY53" s="791"/>
      <c r="AZ53" s="791"/>
      <c r="BA53" s="791"/>
      <c r="BB53" s="791"/>
      <c r="BC53" s="791"/>
      <c r="BD53" s="791"/>
      <c r="BE53" s="779"/>
      <c r="BF53" s="779"/>
      <c r="BG53" s="779"/>
      <c r="BH53" s="779"/>
      <c r="BI53" s="780"/>
      <c r="BJ53" s="186"/>
      <c r="BK53" s="186"/>
      <c r="BL53" s="186"/>
      <c r="BM53" s="186"/>
      <c r="BN53" s="186"/>
      <c r="BO53" s="199"/>
      <c r="BP53" s="199"/>
      <c r="BQ53" s="196">
        <v>47</v>
      </c>
      <c r="BR53" s="197"/>
      <c r="BS53" s="734"/>
      <c r="BT53" s="735"/>
      <c r="BU53" s="735"/>
      <c r="BV53" s="735"/>
      <c r="BW53" s="735"/>
      <c r="BX53" s="735"/>
      <c r="BY53" s="735"/>
      <c r="BZ53" s="735"/>
      <c r="CA53" s="735"/>
      <c r="CB53" s="735"/>
      <c r="CC53" s="735"/>
      <c r="CD53" s="735"/>
      <c r="CE53" s="735"/>
      <c r="CF53" s="735"/>
      <c r="CG53" s="736"/>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7"/>
      <c r="DW53" s="738"/>
      <c r="DX53" s="738"/>
      <c r="DY53" s="738"/>
      <c r="DZ53" s="739"/>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4"/>
      <c r="R54" s="791"/>
      <c r="S54" s="791"/>
      <c r="T54" s="791"/>
      <c r="U54" s="791"/>
      <c r="V54" s="791"/>
      <c r="W54" s="791"/>
      <c r="X54" s="791"/>
      <c r="Y54" s="791"/>
      <c r="Z54" s="791"/>
      <c r="AA54" s="791"/>
      <c r="AB54" s="791"/>
      <c r="AC54" s="791"/>
      <c r="AD54" s="791"/>
      <c r="AE54" s="793"/>
      <c r="AF54" s="685"/>
      <c r="AG54" s="686"/>
      <c r="AH54" s="686"/>
      <c r="AI54" s="686"/>
      <c r="AJ54" s="687"/>
      <c r="AK54" s="792"/>
      <c r="AL54" s="791"/>
      <c r="AM54" s="791"/>
      <c r="AN54" s="791"/>
      <c r="AO54" s="791"/>
      <c r="AP54" s="791"/>
      <c r="AQ54" s="791"/>
      <c r="AR54" s="791"/>
      <c r="AS54" s="791"/>
      <c r="AT54" s="791"/>
      <c r="AU54" s="791"/>
      <c r="AV54" s="791"/>
      <c r="AW54" s="791"/>
      <c r="AX54" s="791"/>
      <c r="AY54" s="791"/>
      <c r="AZ54" s="791"/>
      <c r="BA54" s="791"/>
      <c r="BB54" s="791"/>
      <c r="BC54" s="791"/>
      <c r="BD54" s="791"/>
      <c r="BE54" s="779"/>
      <c r="BF54" s="779"/>
      <c r="BG54" s="779"/>
      <c r="BH54" s="779"/>
      <c r="BI54" s="780"/>
      <c r="BJ54" s="186"/>
      <c r="BK54" s="186"/>
      <c r="BL54" s="186"/>
      <c r="BM54" s="186"/>
      <c r="BN54" s="186"/>
      <c r="BO54" s="199"/>
      <c r="BP54" s="199"/>
      <c r="BQ54" s="196">
        <v>48</v>
      </c>
      <c r="BR54" s="197"/>
      <c r="BS54" s="734"/>
      <c r="BT54" s="735"/>
      <c r="BU54" s="735"/>
      <c r="BV54" s="735"/>
      <c r="BW54" s="735"/>
      <c r="BX54" s="735"/>
      <c r="BY54" s="735"/>
      <c r="BZ54" s="735"/>
      <c r="CA54" s="735"/>
      <c r="CB54" s="735"/>
      <c r="CC54" s="735"/>
      <c r="CD54" s="735"/>
      <c r="CE54" s="735"/>
      <c r="CF54" s="735"/>
      <c r="CG54" s="736"/>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7"/>
      <c r="DW54" s="738"/>
      <c r="DX54" s="738"/>
      <c r="DY54" s="738"/>
      <c r="DZ54" s="739"/>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4"/>
      <c r="R55" s="791"/>
      <c r="S55" s="791"/>
      <c r="T55" s="791"/>
      <c r="U55" s="791"/>
      <c r="V55" s="791"/>
      <c r="W55" s="791"/>
      <c r="X55" s="791"/>
      <c r="Y55" s="791"/>
      <c r="Z55" s="791"/>
      <c r="AA55" s="791"/>
      <c r="AB55" s="791"/>
      <c r="AC55" s="791"/>
      <c r="AD55" s="791"/>
      <c r="AE55" s="793"/>
      <c r="AF55" s="685"/>
      <c r="AG55" s="686"/>
      <c r="AH55" s="686"/>
      <c r="AI55" s="686"/>
      <c r="AJ55" s="687"/>
      <c r="AK55" s="792"/>
      <c r="AL55" s="791"/>
      <c r="AM55" s="791"/>
      <c r="AN55" s="791"/>
      <c r="AO55" s="791"/>
      <c r="AP55" s="791"/>
      <c r="AQ55" s="791"/>
      <c r="AR55" s="791"/>
      <c r="AS55" s="791"/>
      <c r="AT55" s="791"/>
      <c r="AU55" s="791"/>
      <c r="AV55" s="791"/>
      <c r="AW55" s="791"/>
      <c r="AX55" s="791"/>
      <c r="AY55" s="791"/>
      <c r="AZ55" s="791"/>
      <c r="BA55" s="791"/>
      <c r="BB55" s="791"/>
      <c r="BC55" s="791"/>
      <c r="BD55" s="791"/>
      <c r="BE55" s="779"/>
      <c r="BF55" s="779"/>
      <c r="BG55" s="779"/>
      <c r="BH55" s="779"/>
      <c r="BI55" s="780"/>
      <c r="BJ55" s="186"/>
      <c r="BK55" s="186"/>
      <c r="BL55" s="186"/>
      <c r="BM55" s="186"/>
      <c r="BN55" s="186"/>
      <c r="BO55" s="199"/>
      <c r="BP55" s="199"/>
      <c r="BQ55" s="196">
        <v>49</v>
      </c>
      <c r="BR55" s="197"/>
      <c r="BS55" s="734"/>
      <c r="BT55" s="735"/>
      <c r="BU55" s="735"/>
      <c r="BV55" s="735"/>
      <c r="BW55" s="735"/>
      <c r="BX55" s="735"/>
      <c r="BY55" s="735"/>
      <c r="BZ55" s="735"/>
      <c r="CA55" s="735"/>
      <c r="CB55" s="735"/>
      <c r="CC55" s="735"/>
      <c r="CD55" s="735"/>
      <c r="CE55" s="735"/>
      <c r="CF55" s="735"/>
      <c r="CG55" s="736"/>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7"/>
      <c r="DW55" s="738"/>
      <c r="DX55" s="738"/>
      <c r="DY55" s="738"/>
      <c r="DZ55" s="739"/>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4"/>
      <c r="R56" s="791"/>
      <c r="S56" s="791"/>
      <c r="T56" s="791"/>
      <c r="U56" s="791"/>
      <c r="V56" s="791"/>
      <c r="W56" s="791"/>
      <c r="X56" s="791"/>
      <c r="Y56" s="791"/>
      <c r="Z56" s="791"/>
      <c r="AA56" s="791"/>
      <c r="AB56" s="791"/>
      <c r="AC56" s="791"/>
      <c r="AD56" s="791"/>
      <c r="AE56" s="793"/>
      <c r="AF56" s="685"/>
      <c r="AG56" s="686"/>
      <c r="AH56" s="686"/>
      <c r="AI56" s="686"/>
      <c r="AJ56" s="687"/>
      <c r="AK56" s="792"/>
      <c r="AL56" s="791"/>
      <c r="AM56" s="791"/>
      <c r="AN56" s="791"/>
      <c r="AO56" s="791"/>
      <c r="AP56" s="791"/>
      <c r="AQ56" s="791"/>
      <c r="AR56" s="791"/>
      <c r="AS56" s="791"/>
      <c r="AT56" s="791"/>
      <c r="AU56" s="791"/>
      <c r="AV56" s="791"/>
      <c r="AW56" s="791"/>
      <c r="AX56" s="791"/>
      <c r="AY56" s="791"/>
      <c r="AZ56" s="791"/>
      <c r="BA56" s="791"/>
      <c r="BB56" s="791"/>
      <c r="BC56" s="791"/>
      <c r="BD56" s="791"/>
      <c r="BE56" s="779"/>
      <c r="BF56" s="779"/>
      <c r="BG56" s="779"/>
      <c r="BH56" s="779"/>
      <c r="BI56" s="780"/>
      <c r="BJ56" s="186"/>
      <c r="BK56" s="186"/>
      <c r="BL56" s="186"/>
      <c r="BM56" s="186"/>
      <c r="BN56" s="186"/>
      <c r="BO56" s="199"/>
      <c r="BP56" s="199"/>
      <c r="BQ56" s="196">
        <v>50</v>
      </c>
      <c r="BR56" s="197"/>
      <c r="BS56" s="734"/>
      <c r="BT56" s="735"/>
      <c r="BU56" s="735"/>
      <c r="BV56" s="735"/>
      <c r="BW56" s="735"/>
      <c r="BX56" s="735"/>
      <c r="BY56" s="735"/>
      <c r="BZ56" s="735"/>
      <c r="CA56" s="735"/>
      <c r="CB56" s="735"/>
      <c r="CC56" s="735"/>
      <c r="CD56" s="735"/>
      <c r="CE56" s="735"/>
      <c r="CF56" s="735"/>
      <c r="CG56" s="736"/>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7"/>
      <c r="DW56" s="738"/>
      <c r="DX56" s="738"/>
      <c r="DY56" s="738"/>
      <c r="DZ56" s="739"/>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4"/>
      <c r="R57" s="791"/>
      <c r="S57" s="791"/>
      <c r="T57" s="791"/>
      <c r="U57" s="791"/>
      <c r="V57" s="791"/>
      <c r="W57" s="791"/>
      <c r="X57" s="791"/>
      <c r="Y57" s="791"/>
      <c r="Z57" s="791"/>
      <c r="AA57" s="791"/>
      <c r="AB57" s="791"/>
      <c r="AC57" s="791"/>
      <c r="AD57" s="791"/>
      <c r="AE57" s="793"/>
      <c r="AF57" s="685"/>
      <c r="AG57" s="686"/>
      <c r="AH57" s="686"/>
      <c r="AI57" s="686"/>
      <c r="AJ57" s="687"/>
      <c r="AK57" s="792"/>
      <c r="AL57" s="791"/>
      <c r="AM57" s="791"/>
      <c r="AN57" s="791"/>
      <c r="AO57" s="791"/>
      <c r="AP57" s="791"/>
      <c r="AQ57" s="791"/>
      <c r="AR57" s="791"/>
      <c r="AS57" s="791"/>
      <c r="AT57" s="791"/>
      <c r="AU57" s="791"/>
      <c r="AV57" s="791"/>
      <c r="AW57" s="791"/>
      <c r="AX57" s="791"/>
      <c r="AY57" s="791"/>
      <c r="AZ57" s="791"/>
      <c r="BA57" s="791"/>
      <c r="BB57" s="791"/>
      <c r="BC57" s="791"/>
      <c r="BD57" s="791"/>
      <c r="BE57" s="779"/>
      <c r="BF57" s="779"/>
      <c r="BG57" s="779"/>
      <c r="BH57" s="779"/>
      <c r="BI57" s="780"/>
      <c r="BJ57" s="186"/>
      <c r="BK57" s="186"/>
      <c r="BL57" s="186"/>
      <c r="BM57" s="186"/>
      <c r="BN57" s="186"/>
      <c r="BO57" s="199"/>
      <c r="BP57" s="199"/>
      <c r="BQ57" s="196">
        <v>51</v>
      </c>
      <c r="BR57" s="197"/>
      <c r="BS57" s="734"/>
      <c r="BT57" s="735"/>
      <c r="BU57" s="735"/>
      <c r="BV57" s="735"/>
      <c r="BW57" s="735"/>
      <c r="BX57" s="735"/>
      <c r="BY57" s="735"/>
      <c r="BZ57" s="735"/>
      <c r="CA57" s="735"/>
      <c r="CB57" s="735"/>
      <c r="CC57" s="735"/>
      <c r="CD57" s="735"/>
      <c r="CE57" s="735"/>
      <c r="CF57" s="735"/>
      <c r="CG57" s="736"/>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7"/>
      <c r="DW57" s="738"/>
      <c r="DX57" s="738"/>
      <c r="DY57" s="738"/>
      <c r="DZ57" s="739"/>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4"/>
      <c r="R58" s="791"/>
      <c r="S58" s="791"/>
      <c r="T58" s="791"/>
      <c r="U58" s="791"/>
      <c r="V58" s="791"/>
      <c r="W58" s="791"/>
      <c r="X58" s="791"/>
      <c r="Y58" s="791"/>
      <c r="Z58" s="791"/>
      <c r="AA58" s="791"/>
      <c r="AB58" s="791"/>
      <c r="AC58" s="791"/>
      <c r="AD58" s="791"/>
      <c r="AE58" s="793"/>
      <c r="AF58" s="685"/>
      <c r="AG58" s="686"/>
      <c r="AH58" s="686"/>
      <c r="AI58" s="686"/>
      <c r="AJ58" s="687"/>
      <c r="AK58" s="792"/>
      <c r="AL58" s="791"/>
      <c r="AM58" s="791"/>
      <c r="AN58" s="791"/>
      <c r="AO58" s="791"/>
      <c r="AP58" s="791"/>
      <c r="AQ58" s="791"/>
      <c r="AR58" s="791"/>
      <c r="AS58" s="791"/>
      <c r="AT58" s="791"/>
      <c r="AU58" s="791"/>
      <c r="AV58" s="791"/>
      <c r="AW58" s="791"/>
      <c r="AX58" s="791"/>
      <c r="AY58" s="791"/>
      <c r="AZ58" s="791"/>
      <c r="BA58" s="791"/>
      <c r="BB58" s="791"/>
      <c r="BC58" s="791"/>
      <c r="BD58" s="791"/>
      <c r="BE58" s="779"/>
      <c r="BF58" s="779"/>
      <c r="BG58" s="779"/>
      <c r="BH58" s="779"/>
      <c r="BI58" s="780"/>
      <c r="BJ58" s="186"/>
      <c r="BK58" s="186"/>
      <c r="BL58" s="186"/>
      <c r="BM58" s="186"/>
      <c r="BN58" s="186"/>
      <c r="BO58" s="199"/>
      <c r="BP58" s="199"/>
      <c r="BQ58" s="196">
        <v>52</v>
      </c>
      <c r="BR58" s="197"/>
      <c r="BS58" s="734"/>
      <c r="BT58" s="735"/>
      <c r="BU58" s="735"/>
      <c r="BV58" s="735"/>
      <c r="BW58" s="735"/>
      <c r="BX58" s="735"/>
      <c r="BY58" s="735"/>
      <c r="BZ58" s="735"/>
      <c r="CA58" s="735"/>
      <c r="CB58" s="735"/>
      <c r="CC58" s="735"/>
      <c r="CD58" s="735"/>
      <c r="CE58" s="735"/>
      <c r="CF58" s="735"/>
      <c r="CG58" s="736"/>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7"/>
      <c r="DW58" s="738"/>
      <c r="DX58" s="738"/>
      <c r="DY58" s="738"/>
      <c r="DZ58" s="739"/>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4"/>
      <c r="R59" s="791"/>
      <c r="S59" s="791"/>
      <c r="T59" s="791"/>
      <c r="U59" s="791"/>
      <c r="V59" s="791"/>
      <c r="W59" s="791"/>
      <c r="X59" s="791"/>
      <c r="Y59" s="791"/>
      <c r="Z59" s="791"/>
      <c r="AA59" s="791"/>
      <c r="AB59" s="791"/>
      <c r="AC59" s="791"/>
      <c r="AD59" s="791"/>
      <c r="AE59" s="793"/>
      <c r="AF59" s="685"/>
      <c r="AG59" s="686"/>
      <c r="AH59" s="686"/>
      <c r="AI59" s="686"/>
      <c r="AJ59" s="687"/>
      <c r="AK59" s="792"/>
      <c r="AL59" s="791"/>
      <c r="AM59" s="791"/>
      <c r="AN59" s="791"/>
      <c r="AO59" s="791"/>
      <c r="AP59" s="791"/>
      <c r="AQ59" s="791"/>
      <c r="AR59" s="791"/>
      <c r="AS59" s="791"/>
      <c r="AT59" s="791"/>
      <c r="AU59" s="791"/>
      <c r="AV59" s="791"/>
      <c r="AW59" s="791"/>
      <c r="AX59" s="791"/>
      <c r="AY59" s="791"/>
      <c r="AZ59" s="791"/>
      <c r="BA59" s="791"/>
      <c r="BB59" s="791"/>
      <c r="BC59" s="791"/>
      <c r="BD59" s="791"/>
      <c r="BE59" s="779"/>
      <c r="BF59" s="779"/>
      <c r="BG59" s="779"/>
      <c r="BH59" s="779"/>
      <c r="BI59" s="780"/>
      <c r="BJ59" s="186"/>
      <c r="BK59" s="186"/>
      <c r="BL59" s="186"/>
      <c r="BM59" s="186"/>
      <c r="BN59" s="186"/>
      <c r="BO59" s="199"/>
      <c r="BP59" s="199"/>
      <c r="BQ59" s="196">
        <v>53</v>
      </c>
      <c r="BR59" s="197"/>
      <c r="BS59" s="734"/>
      <c r="BT59" s="735"/>
      <c r="BU59" s="735"/>
      <c r="BV59" s="735"/>
      <c r="BW59" s="735"/>
      <c r="BX59" s="735"/>
      <c r="BY59" s="735"/>
      <c r="BZ59" s="735"/>
      <c r="CA59" s="735"/>
      <c r="CB59" s="735"/>
      <c r="CC59" s="735"/>
      <c r="CD59" s="735"/>
      <c r="CE59" s="735"/>
      <c r="CF59" s="735"/>
      <c r="CG59" s="736"/>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7"/>
      <c r="DW59" s="738"/>
      <c r="DX59" s="738"/>
      <c r="DY59" s="738"/>
      <c r="DZ59" s="739"/>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4"/>
      <c r="R60" s="791"/>
      <c r="S60" s="791"/>
      <c r="T60" s="791"/>
      <c r="U60" s="791"/>
      <c r="V60" s="791"/>
      <c r="W60" s="791"/>
      <c r="X60" s="791"/>
      <c r="Y60" s="791"/>
      <c r="Z60" s="791"/>
      <c r="AA60" s="791"/>
      <c r="AB60" s="791"/>
      <c r="AC60" s="791"/>
      <c r="AD60" s="791"/>
      <c r="AE60" s="793"/>
      <c r="AF60" s="685"/>
      <c r="AG60" s="686"/>
      <c r="AH60" s="686"/>
      <c r="AI60" s="686"/>
      <c r="AJ60" s="687"/>
      <c r="AK60" s="792"/>
      <c r="AL60" s="791"/>
      <c r="AM60" s="791"/>
      <c r="AN60" s="791"/>
      <c r="AO60" s="791"/>
      <c r="AP60" s="791"/>
      <c r="AQ60" s="791"/>
      <c r="AR60" s="791"/>
      <c r="AS60" s="791"/>
      <c r="AT60" s="791"/>
      <c r="AU60" s="791"/>
      <c r="AV60" s="791"/>
      <c r="AW60" s="791"/>
      <c r="AX60" s="791"/>
      <c r="AY60" s="791"/>
      <c r="AZ60" s="791"/>
      <c r="BA60" s="791"/>
      <c r="BB60" s="791"/>
      <c r="BC60" s="791"/>
      <c r="BD60" s="791"/>
      <c r="BE60" s="779"/>
      <c r="BF60" s="779"/>
      <c r="BG60" s="779"/>
      <c r="BH60" s="779"/>
      <c r="BI60" s="780"/>
      <c r="BJ60" s="186"/>
      <c r="BK60" s="186"/>
      <c r="BL60" s="186"/>
      <c r="BM60" s="186"/>
      <c r="BN60" s="186"/>
      <c r="BO60" s="199"/>
      <c r="BP60" s="199"/>
      <c r="BQ60" s="196">
        <v>54</v>
      </c>
      <c r="BR60" s="197"/>
      <c r="BS60" s="734"/>
      <c r="BT60" s="735"/>
      <c r="BU60" s="735"/>
      <c r="BV60" s="735"/>
      <c r="BW60" s="735"/>
      <c r="BX60" s="735"/>
      <c r="BY60" s="735"/>
      <c r="BZ60" s="735"/>
      <c r="CA60" s="735"/>
      <c r="CB60" s="735"/>
      <c r="CC60" s="735"/>
      <c r="CD60" s="735"/>
      <c r="CE60" s="735"/>
      <c r="CF60" s="735"/>
      <c r="CG60" s="736"/>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7"/>
      <c r="DW60" s="738"/>
      <c r="DX60" s="738"/>
      <c r="DY60" s="738"/>
      <c r="DZ60" s="739"/>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4"/>
      <c r="R61" s="791"/>
      <c r="S61" s="791"/>
      <c r="T61" s="791"/>
      <c r="U61" s="791"/>
      <c r="V61" s="791"/>
      <c r="W61" s="791"/>
      <c r="X61" s="791"/>
      <c r="Y61" s="791"/>
      <c r="Z61" s="791"/>
      <c r="AA61" s="791"/>
      <c r="AB61" s="791"/>
      <c r="AC61" s="791"/>
      <c r="AD61" s="791"/>
      <c r="AE61" s="793"/>
      <c r="AF61" s="685"/>
      <c r="AG61" s="686"/>
      <c r="AH61" s="686"/>
      <c r="AI61" s="686"/>
      <c r="AJ61" s="687"/>
      <c r="AK61" s="792"/>
      <c r="AL61" s="791"/>
      <c r="AM61" s="791"/>
      <c r="AN61" s="791"/>
      <c r="AO61" s="791"/>
      <c r="AP61" s="791"/>
      <c r="AQ61" s="791"/>
      <c r="AR61" s="791"/>
      <c r="AS61" s="791"/>
      <c r="AT61" s="791"/>
      <c r="AU61" s="791"/>
      <c r="AV61" s="791"/>
      <c r="AW61" s="791"/>
      <c r="AX61" s="791"/>
      <c r="AY61" s="791"/>
      <c r="AZ61" s="791"/>
      <c r="BA61" s="791"/>
      <c r="BB61" s="791"/>
      <c r="BC61" s="791"/>
      <c r="BD61" s="791"/>
      <c r="BE61" s="779"/>
      <c r="BF61" s="779"/>
      <c r="BG61" s="779"/>
      <c r="BH61" s="779"/>
      <c r="BI61" s="780"/>
      <c r="BJ61" s="186"/>
      <c r="BK61" s="186"/>
      <c r="BL61" s="186"/>
      <c r="BM61" s="186"/>
      <c r="BN61" s="186"/>
      <c r="BO61" s="199"/>
      <c r="BP61" s="199"/>
      <c r="BQ61" s="196">
        <v>55</v>
      </c>
      <c r="BR61" s="197"/>
      <c r="BS61" s="734"/>
      <c r="BT61" s="735"/>
      <c r="BU61" s="735"/>
      <c r="BV61" s="735"/>
      <c r="BW61" s="735"/>
      <c r="BX61" s="735"/>
      <c r="BY61" s="735"/>
      <c r="BZ61" s="735"/>
      <c r="CA61" s="735"/>
      <c r="CB61" s="735"/>
      <c r="CC61" s="735"/>
      <c r="CD61" s="735"/>
      <c r="CE61" s="735"/>
      <c r="CF61" s="735"/>
      <c r="CG61" s="736"/>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7"/>
      <c r="DW61" s="738"/>
      <c r="DX61" s="738"/>
      <c r="DY61" s="738"/>
      <c r="DZ61" s="739"/>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4"/>
      <c r="R62" s="791"/>
      <c r="S62" s="791"/>
      <c r="T62" s="791"/>
      <c r="U62" s="791"/>
      <c r="V62" s="791"/>
      <c r="W62" s="791"/>
      <c r="X62" s="791"/>
      <c r="Y62" s="791"/>
      <c r="Z62" s="791"/>
      <c r="AA62" s="791"/>
      <c r="AB62" s="791"/>
      <c r="AC62" s="791"/>
      <c r="AD62" s="791"/>
      <c r="AE62" s="793"/>
      <c r="AF62" s="685"/>
      <c r="AG62" s="686"/>
      <c r="AH62" s="686"/>
      <c r="AI62" s="686"/>
      <c r="AJ62" s="687"/>
      <c r="AK62" s="792"/>
      <c r="AL62" s="791"/>
      <c r="AM62" s="791"/>
      <c r="AN62" s="791"/>
      <c r="AO62" s="791"/>
      <c r="AP62" s="791"/>
      <c r="AQ62" s="791"/>
      <c r="AR62" s="791"/>
      <c r="AS62" s="791"/>
      <c r="AT62" s="791"/>
      <c r="AU62" s="791"/>
      <c r="AV62" s="791"/>
      <c r="AW62" s="791"/>
      <c r="AX62" s="791"/>
      <c r="AY62" s="791"/>
      <c r="AZ62" s="791"/>
      <c r="BA62" s="791"/>
      <c r="BB62" s="791"/>
      <c r="BC62" s="791"/>
      <c r="BD62" s="791"/>
      <c r="BE62" s="779"/>
      <c r="BF62" s="779"/>
      <c r="BG62" s="779"/>
      <c r="BH62" s="779"/>
      <c r="BI62" s="780"/>
      <c r="BJ62" s="801" t="s">
        <v>479</v>
      </c>
      <c r="BK62" s="751"/>
      <c r="BL62" s="751"/>
      <c r="BM62" s="751"/>
      <c r="BN62" s="752"/>
      <c r="BO62" s="199"/>
      <c r="BP62" s="199"/>
      <c r="BQ62" s="196">
        <v>56</v>
      </c>
      <c r="BR62" s="197"/>
      <c r="BS62" s="734"/>
      <c r="BT62" s="735"/>
      <c r="BU62" s="735"/>
      <c r="BV62" s="735"/>
      <c r="BW62" s="735"/>
      <c r="BX62" s="735"/>
      <c r="BY62" s="735"/>
      <c r="BZ62" s="735"/>
      <c r="CA62" s="735"/>
      <c r="CB62" s="735"/>
      <c r="CC62" s="735"/>
      <c r="CD62" s="735"/>
      <c r="CE62" s="735"/>
      <c r="CF62" s="735"/>
      <c r="CG62" s="736"/>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7"/>
      <c r="DW62" s="738"/>
      <c r="DX62" s="738"/>
      <c r="DY62" s="738"/>
      <c r="DZ62" s="739"/>
      <c r="EA62" s="180"/>
    </row>
    <row r="63" spans="1:131" s="181" customFormat="1" ht="26.25" customHeight="1" thickBot="1" x14ac:dyDescent="0.25">
      <c r="A63" s="198" t="s">
        <v>456</v>
      </c>
      <c r="B63" s="758" t="s">
        <v>480</v>
      </c>
      <c r="C63" s="759"/>
      <c r="D63" s="759"/>
      <c r="E63" s="759"/>
      <c r="F63" s="759"/>
      <c r="G63" s="759"/>
      <c r="H63" s="759"/>
      <c r="I63" s="759"/>
      <c r="J63" s="759"/>
      <c r="K63" s="759"/>
      <c r="L63" s="759"/>
      <c r="M63" s="759"/>
      <c r="N63" s="759"/>
      <c r="O63" s="759"/>
      <c r="P63" s="760"/>
      <c r="Q63" s="800"/>
      <c r="R63" s="795"/>
      <c r="S63" s="795"/>
      <c r="T63" s="795"/>
      <c r="U63" s="795"/>
      <c r="V63" s="795"/>
      <c r="W63" s="795"/>
      <c r="X63" s="795"/>
      <c r="Y63" s="795"/>
      <c r="Z63" s="795"/>
      <c r="AA63" s="795"/>
      <c r="AB63" s="795"/>
      <c r="AC63" s="795"/>
      <c r="AD63" s="795"/>
      <c r="AE63" s="796"/>
      <c r="AF63" s="797">
        <v>406</v>
      </c>
      <c r="AG63" s="798"/>
      <c r="AH63" s="798"/>
      <c r="AI63" s="798"/>
      <c r="AJ63" s="799"/>
      <c r="AK63" s="807"/>
      <c r="AL63" s="795"/>
      <c r="AM63" s="795"/>
      <c r="AN63" s="795"/>
      <c r="AO63" s="795"/>
      <c r="AP63" s="798">
        <v>4430</v>
      </c>
      <c r="AQ63" s="798"/>
      <c r="AR63" s="798"/>
      <c r="AS63" s="798"/>
      <c r="AT63" s="798"/>
      <c r="AU63" s="798">
        <v>4300</v>
      </c>
      <c r="AV63" s="798"/>
      <c r="AW63" s="798"/>
      <c r="AX63" s="798"/>
      <c r="AY63" s="798"/>
      <c r="AZ63" s="795"/>
      <c r="BA63" s="795"/>
      <c r="BB63" s="795"/>
      <c r="BC63" s="795"/>
      <c r="BD63" s="795"/>
      <c r="BE63" s="805"/>
      <c r="BF63" s="805"/>
      <c r="BG63" s="805"/>
      <c r="BH63" s="805"/>
      <c r="BI63" s="806"/>
      <c r="BJ63" s="802" t="s">
        <v>481</v>
      </c>
      <c r="BK63" s="803"/>
      <c r="BL63" s="803"/>
      <c r="BM63" s="803"/>
      <c r="BN63" s="804"/>
      <c r="BO63" s="199"/>
      <c r="BP63" s="199"/>
      <c r="BQ63" s="196">
        <v>57</v>
      </c>
      <c r="BR63" s="197"/>
      <c r="BS63" s="734"/>
      <c r="BT63" s="735"/>
      <c r="BU63" s="735"/>
      <c r="BV63" s="735"/>
      <c r="BW63" s="735"/>
      <c r="BX63" s="735"/>
      <c r="BY63" s="735"/>
      <c r="BZ63" s="735"/>
      <c r="CA63" s="735"/>
      <c r="CB63" s="735"/>
      <c r="CC63" s="735"/>
      <c r="CD63" s="735"/>
      <c r="CE63" s="735"/>
      <c r="CF63" s="735"/>
      <c r="CG63" s="736"/>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7"/>
      <c r="DW63" s="738"/>
      <c r="DX63" s="738"/>
      <c r="DY63" s="738"/>
      <c r="DZ63" s="739"/>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4"/>
      <c r="BT64" s="735"/>
      <c r="BU64" s="735"/>
      <c r="BV64" s="735"/>
      <c r="BW64" s="735"/>
      <c r="BX64" s="735"/>
      <c r="BY64" s="735"/>
      <c r="BZ64" s="735"/>
      <c r="CA64" s="735"/>
      <c r="CB64" s="735"/>
      <c r="CC64" s="735"/>
      <c r="CD64" s="735"/>
      <c r="CE64" s="735"/>
      <c r="CF64" s="735"/>
      <c r="CG64" s="736"/>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7"/>
      <c r="DW64" s="738"/>
      <c r="DX64" s="738"/>
      <c r="DY64" s="738"/>
      <c r="DZ64" s="739"/>
      <c r="EA64" s="180"/>
    </row>
    <row r="65" spans="1:131" s="181" customFormat="1" ht="26.25" customHeight="1" thickBot="1" x14ac:dyDescent="0.25">
      <c r="A65" s="186" t="s">
        <v>482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4"/>
      <c r="BT65" s="735"/>
      <c r="BU65" s="735"/>
      <c r="BV65" s="735"/>
      <c r="BW65" s="735"/>
      <c r="BX65" s="735"/>
      <c r="BY65" s="735"/>
      <c r="BZ65" s="735"/>
      <c r="CA65" s="735"/>
      <c r="CB65" s="735"/>
      <c r="CC65" s="735"/>
      <c r="CD65" s="735"/>
      <c r="CE65" s="735"/>
      <c r="CF65" s="735"/>
      <c r="CG65" s="736"/>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7"/>
      <c r="DW65" s="738"/>
      <c r="DX65" s="738"/>
      <c r="DY65" s="738"/>
      <c r="DZ65" s="739"/>
      <c r="EA65" s="180"/>
    </row>
    <row r="66" spans="1:131" s="181" customFormat="1" ht="26.25" customHeight="1" x14ac:dyDescent="0.2">
      <c r="A66" s="714" t="s">
        <v>483</v>
      </c>
      <c r="B66" s="715"/>
      <c r="C66" s="715"/>
      <c r="D66" s="715"/>
      <c r="E66" s="715"/>
      <c r="F66" s="715"/>
      <c r="G66" s="715"/>
      <c r="H66" s="715"/>
      <c r="I66" s="715"/>
      <c r="J66" s="715"/>
      <c r="K66" s="715"/>
      <c r="L66" s="715"/>
      <c r="M66" s="715"/>
      <c r="N66" s="715"/>
      <c r="O66" s="715"/>
      <c r="P66" s="716"/>
      <c r="Q66" s="693" t="s">
        <v>484</v>
      </c>
      <c r="R66" s="694"/>
      <c r="S66" s="694"/>
      <c r="T66" s="694"/>
      <c r="U66" s="695"/>
      <c r="V66" s="693" t="s">
        <v>485</v>
      </c>
      <c r="W66" s="694"/>
      <c r="X66" s="694"/>
      <c r="Y66" s="694"/>
      <c r="Z66" s="695"/>
      <c r="AA66" s="693" t="s">
        <v>486</v>
      </c>
      <c r="AB66" s="694"/>
      <c r="AC66" s="694"/>
      <c r="AD66" s="694"/>
      <c r="AE66" s="695"/>
      <c r="AF66" s="808" t="s">
        <v>487</v>
      </c>
      <c r="AG66" s="770"/>
      <c r="AH66" s="770"/>
      <c r="AI66" s="770"/>
      <c r="AJ66" s="809"/>
      <c r="AK66" s="693" t="s">
        <v>488</v>
      </c>
      <c r="AL66" s="715"/>
      <c r="AM66" s="715"/>
      <c r="AN66" s="715"/>
      <c r="AO66" s="716"/>
      <c r="AP66" s="693" t="s">
        <v>489</v>
      </c>
      <c r="AQ66" s="694"/>
      <c r="AR66" s="694"/>
      <c r="AS66" s="694"/>
      <c r="AT66" s="695"/>
      <c r="AU66" s="693" t="s">
        <v>490</v>
      </c>
      <c r="AV66" s="694"/>
      <c r="AW66" s="694"/>
      <c r="AX66" s="694"/>
      <c r="AY66" s="695"/>
      <c r="AZ66" s="693" t="s">
        <v>440</v>
      </c>
      <c r="BA66" s="694"/>
      <c r="BB66" s="694"/>
      <c r="BC66" s="694"/>
      <c r="BD66" s="705"/>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5">
      <c r="A67" s="717"/>
      <c r="B67" s="718"/>
      <c r="C67" s="718"/>
      <c r="D67" s="718"/>
      <c r="E67" s="718"/>
      <c r="F67" s="718"/>
      <c r="G67" s="718"/>
      <c r="H67" s="718"/>
      <c r="I67" s="718"/>
      <c r="J67" s="718"/>
      <c r="K67" s="718"/>
      <c r="L67" s="718"/>
      <c r="M67" s="718"/>
      <c r="N67" s="718"/>
      <c r="O67" s="718"/>
      <c r="P67" s="719"/>
      <c r="Q67" s="696"/>
      <c r="R67" s="697"/>
      <c r="S67" s="697"/>
      <c r="T67" s="697"/>
      <c r="U67" s="698"/>
      <c r="V67" s="696"/>
      <c r="W67" s="697"/>
      <c r="X67" s="697"/>
      <c r="Y67" s="697"/>
      <c r="Z67" s="698"/>
      <c r="AA67" s="696"/>
      <c r="AB67" s="697"/>
      <c r="AC67" s="697"/>
      <c r="AD67" s="697"/>
      <c r="AE67" s="698"/>
      <c r="AF67" s="810"/>
      <c r="AG67" s="773"/>
      <c r="AH67" s="773"/>
      <c r="AI67" s="773"/>
      <c r="AJ67" s="811"/>
      <c r="AK67" s="812"/>
      <c r="AL67" s="718"/>
      <c r="AM67" s="718"/>
      <c r="AN67" s="718"/>
      <c r="AO67" s="719"/>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2">
      <c r="A68" s="192">
        <v>1</v>
      </c>
      <c r="B68" s="813" t="s">
        <v>580</v>
      </c>
      <c r="C68" s="814"/>
      <c r="D68" s="814"/>
      <c r="E68" s="814"/>
      <c r="F68" s="814"/>
      <c r="G68" s="814"/>
      <c r="H68" s="814"/>
      <c r="I68" s="814"/>
      <c r="J68" s="814"/>
      <c r="K68" s="814"/>
      <c r="L68" s="814"/>
      <c r="M68" s="814"/>
      <c r="N68" s="814"/>
      <c r="O68" s="814"/>
      <c r="P68" s="815"/>
      <c r="Q68" s="816">
        <v>149</v>
      </c>
      <c r="R68" s="817"/>
      <c r="S68" s="817"/>
      <c r="T68" s="817"/>
      <c r="U68" s="817"/>
      <c r="V68" s="817">
        <v>139</v>
      </c>
      <c r="W68" s="817"/>
      <c r="X68" s="817"/>
      <c r="Y68" s="817"/>
      <c r="Z68" s="817"/>
      <c r="AA68" s="817">
        <v>10</v>
      </c>
      <c r="AB68" s="817"/>
      <c r="AC68" s="817"/>
      <c r="AD68" s="817"/>
      <c r="AE68" s="817"/>
      <c r="AF68" s="817">
        <v>10</v>
      </c>
      <c r="AG68" s="817"/>
      <c r="AH68" s="817"/>
      <c r="AI68" s="817"/>
      <c r="AJ68" s="817"/>
      <c r="AK68" s="817" t="s">
        <v>579</v>
      </c>
      <c r="AL68" s="817"/>
      <c r="AM68" s="817"/>
      <c r="AN68" s="817"/>
      <c r="AO68" s="817"/>
      <c r="AP68" s="817">
        <v>161</v>
      </c>
      <c r="AQ68" s="817"/>
      <c r="AR68" s="817"/>
      <c r="AS68" s="817"/>
      <c r="AT68" s="817"/>
      <c r="AU68" s="817">
        <v>16</v>
      </c>
      <c r="AV68" s="817"/>
      <c r="AW68" s="817"/>
      <c r="AX68" s="817"/>
      <c r="AY68" s="817"/>
      <c r="AZ68" s="822"/>
      <c r="BA68" s="822"/>
      <c r="BB68" s="822"/>
      <c r="BC68" s="822"/>
      <c r="BD68" s="823"/>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2">
      <c r="A69" s="195">
        <v>2</v>
      </c>
      <c r="B69" s="819" t="s">
        <v>581</v>
      </c>
      <c r="C69" s="820"/>
      <c r="D69" s="820"/>
      <c r="E69" s="820"/>
      <c r="F69" s="820"/>
      <c r="G69" s="820"/>
      <c r="H69" s="820"/>
      <c r="I69" s="820"/>
      <c r="J69" s="820"/>
      <c r="K69" s="820"/>
      <c r="L69" s="820"/>
      <c r="M69" s="820"/>
      <c r="N69" s="820"/>
      <c r="O69" s="820"/>
      <c r="P69" s="821"/>
      <c r="Q69" s="818">
        <v>82</v>
      </c>
      <c r="R69" s="778"/>
      <c r="S69" s="778"/>
      <c r="T69" s="778"/>
      <c r="U69" s="778"/>
      <c r="V69" s="778">
        <v>82</v>
      </c>
      <c r="W69" s="778"/>
      <c r="X69" s="778"/>
      <c r="Y69" s="778"/>
      <c r="Z69" s="778"/>
      <c r="AA69" s="778">
        <f>-AF690</f>
        <v>0</v>
      </c>
      <c r="AB69" s="778"/>
      <c r="AC69" s="778"/>
      <c r="AD69" s="778"/>
      <c r="AE69" s="778"/>
      <c r="AF69" s="778">
        <v>0</v>
      </c>
      <c r="AG69" s="778"/>
      <c r="AH69" s="778"/>
      <c r="AI69" s="778"/>
      <c r="AJ69" s="778"/>
      <c r="AK69" s="778" t="s">
        <v>507</v>
      </c>
      <c r="AL69" s="778"/>
      <c r="AM69" s="778"/>
      <c r="AN69" s="778"/>
      <c r="AO69" s="778"/>
      <c r="AP69" s="778" t="s">
        <v>507</v>
      </c>
      <c r="AQ69" s="778"/>
      <c r="AR69" s="778"/>
      <c r="AS69" s="778"/>
      <c r="AT69" s="778"/>
      <c r="AU69" s="778" t="s">
        <v>579</v>
      </c>
      <c r="AV69" s="778"/>
      <c r="AW69" s="778"/>
      <c r="AX69" s="778"/>
      <c r="AY69" s="778"/>
      <c r="AZ69" s="824"/>
      <c r="BA69" s="824"/>
      <c r="BB69" s="824"/>
      <c r="BC69" s="824"/>
      <c r="BD69" s="825"/>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2">
      <c r="A70" s="195">
        <v>3</v>
      </c>
      <c r="B70" s="819" t="s">
        <v>582</v>
      </c>
      <c r="C70" s="820"/>
      <c r="D70" s="820"/>
      <c r="E70" s="820"/>
      <c r="F70" s="820"/>
      <c r="G70" s="820"/>
      <c r="H70" s="820"/>
      <c r="I70" s="820"/>
      <c r="J70" s="820"/>
      <c r="K70" s="820"/>
      <c r="L70" s="820"/>
      <c r="M70" s="820"/>
      <c r="N70" s="820"/>
      <c r="O70" s="820"/>
      <c r="P70" s="821"/>
      <c r="Q70" s="818">
        <v>786</v>
      </c>
      <c r="R70" s="778"/>
      <c r="S70" s="778"/>
      <c r="T70" s="778"/>
      <c r="U70" s="778"/>
      <c r="V70" s="778">
        <v>778</v>
      </c>
      <c r="W70" s="778"/>
      <c r="X70" s="778"/>
      <c r="Y70" s="778"/>
      <c r="Z70" s="778"/>
      <c r="AA70" s="778">
        <v>8</v>
      </c>
      <c r="AB70" s="778"/>
      <c r="AC70" s="778"/>
      <c r="AD70" s="778"/>
      <c r="AE70" s="778"/>
      <c r="AF70" s="778">
        <v>8</v>
      </c>
      <c r="AG70" s="778"/>
      <c r="AH70" s="778"/>
      <c r="AI70" s="778"/>
      <c r="AJ70" s="778"/>
      <c r="AK70" s="778" t="s">
        <v>579</v>
      </c>
      <c r="AL70" s="778"/>
      <c r="AM70" s="778"/>
      <c r="AN70" s="778"/>
      <c r="AO70" s="778"/>
      <c r="AP70" s="778">
        <v>333</v>
      </c>
      <c r="AQ70" s="778"/>
      <c r="AR70" s="778"/>
      <c r="AS70" s="778"/>
      <c r="AT70" s="778"/>
      <c r="AU70" s="778" t="s">
        <v>579</v>
      </c>
      <c r="AV70" s="778"/>
      <c r="AW70" s="778"/>
      <c r="AX70" s="778"/>
      <c r="AY70" s="778"/>
      <c r="AZ70" s="824"/>
      <c r="BA70" s="824"/>
      <c r="BB70" s="824"/>
      <c r="BC70" s="824"/>
      <c r="BD70" s="825"/>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2">
      <c r="A71" s="195">
        <v>4</v>
      </c>
      <c r="B71" s="819" t="s">
        <v>583</v>
      </c>
      <c r="C71" s="820"/>
      <c r="D71" s="820"/>
      <c r="E71" s="820"/>
      <c r="F71" s="820"/>
      <c r="G71" s="820"/>
      <c r="H71" s="820"/>
      <c r="I71" s="820"/>
      <c r="J71" s="820"/>
      <c r="K71" s="820"/>
      <c r="L71" s="820"/>
      <c r="M71" s="820"/>
      <c r="N71" s="820"/>
      <c r="O71" s="820"/>
      <c r="P71" s="821"/>
      <c r="Q71" s="818">
        <v>217</v>
      </c>
      <c r="R71" s="778"/>
      <c r="S71" s="778"/>
      <c r="T71" s="778"/>
      <c r="U71" s="778"/>
      <c r="V71" s="778">
        <v>216</v>
      </c>
      <c r="W71" s="778"/>
      <c r="X71" s="778"/>
      <c r="Y71" s="778"/>
      <c r="Z71" s="778"/>
      <c r="AA71" s="778">
        <v>1</v>
      </c>
      <c r="AB71" s="778"/>
      <c r="AC71" s="778"/>
      <c r="AD71" s="778"/>
      <c r="AE71" s="778"/>
      <c r="AF71" s="778">
        <v>1</v>
      </c>
      <c r="AG71" s="778"/>
      <c r="AH71" s="778"/>
      <c r="AI71" s="778"/>
      <c r="AJ71" s="778"/>
      <c r="AK71" s="778" t="s">
        <v>579</v>
      </c>
      <c r="AL71" s="778"/>
      <c r="AM71" s="778"/>
      <c r="AN71" s="778"/>
      <c r="AO71" s="778"/>
      <c r="AP71" s="778" t="s">
        <v>579</v>
      </c>
      <c r="AQ71" s="778"/>
      <c r="AR71" s="778"/>
      <c r="AS71" s="778"/>
      <c r="AT71" s="778"/>
      <c r="AU71" s="778" t="s">
        <v>579</v>
      </c>
      <c r="AV71" s="778"/>
      <c r="AW71" s="778"/>
      <c r="AX71" s="778"/>
      <c r="AY71" s="778"/>
      <c r="AZ71" s="824"/>
      <c r="BA71" s="824"/>
      <c r="BB71" s="824"/>
      <c r="BC71" s="824"/>
      <c r="BD71" s="825"/>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2">
      <c r="A72" s="195">
        <v>5</v>
      </c>
      <c r="B72" s="819" t="s">
        <v>584</v>
      </c>
      <c r="C72" s="820"/>
      <c r="D72" s="820"/>
      <c r="E72" s="820"/>
      <c r="F72" s="820"/>
      <c r="G72" s="820"/>
      <c r="H72" s="820"/>
      <c r="I72" s="820"/>
      <c r="J72" s="820"/>
      <c r="K72" s="820"/>
      <c r="L72" s="820"/>
      <c r="M72" s="820"/>
      <c r="N72" s="820"/>
      <c r="O72" s="820"/>
      <c r="P72" s="821"/>
      <c r="Q72" s="818">
        <v>4779</v>
      </c>
      <c r="R72" s="778"/>
      <c r="S72" s="778"/>
      <c r="T72" s="778"/>
      <c r="U72" s="778"/>
      <c r="V72" s="778">
        <v>6315</v>
      </c>
      <c r="W72" s="778"/>
      <c r="X72" s="778"/>
      <c r="Y72" s="778"/>
      <c r="Z72" s="778"/>
      <c r="AA72" s="778">
        <v>-1536</v>
      </c>
      <c r="AB72" s="778"/>
      <c r="AC72" s="778"/>
      <c r="AD72" s="778"/>
      <c r="AE72" s="778"/>
      <c r="AF72" s="778">
        <v>2440</v>
      </c>
      <c r="AG72" s="778"/>
      <c r="AH72" s="778"/>
      <c r="AI72" s="778"/>
      <c r="AJ72" s="778"/>
      <c r="AK72" s="778">
        <v>0</v>
      </c>
      <c r="AL72" s="778"/>
      <c r="AM72" s="778"/>
      <c r="AN72" s="778"/>
      <c r="AO72" s="778"/>
      <c r="AP72" s="778">
        <v>42273</v>
      </c>
      <c r="AQ72" s="778"/>
      <c r="AR72" s="778"/>
      <c r="AS72" s="778"/>
      <c r="AT72" s="778"/>
      <c r="AU72" s="778" t="s">
        <v>579</v>
      </c>
      <c r="AV72" s="778"/>
      <c r="AW72" s="778"/>
      <c r="AX72" s="778"/>
      <c r="AY72" s="778"/>
      <c r="AZ72" s="824"/>
      <c r="BA72" s="824"/>
      <c r="BB72" s="824"/>
      <c r="BC72" s="824"/>
      <c r="BD72" s="825"/>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2">
      <c r="A73" s="195">
        <v>6</v>
      </c>
      <c r="B73" s="819" t="s">
        <v>585</v>
      </c>
      <c r="C73" s="820"/>
      <c r="D73" s="820"/>
      <c r="E73" s="820"/>
      <c r="F73" s="820"/>
      <c r="G73" s="820"/>
      <c r="H73" s="820"/>
      <c r="I73" s="820"/>
      <c r="J73" s="820"/>
      <c r="K73" s="820"/>
      <c r="L73" s="820"/>
      <c r="M73" s="820"/>
      <c r="N73" s="820"/>
      <c r="O73" s="820"/>
      <c r="P73" s="821"/>
      <c r="Q73" s="818">
        <v>10953</v>
      </c>
      <c r="R73" s="778"/>
      <c r="S73" s="778"/>
      <c r="T73" s="778"/>
      <c r="U73" s="778"/>
      <c r="V73" s="778">
        <v>10612</v>
      </c>
      <c r="W73" s="778"/>
      <c r="X73" s="778"/>
      <c r="Y73" s="778"/>
      <c r="Z73" s="778"/>
      <c r="AA73" s="778">
        <v>342</v>
      </c>
      <c r="AB73" s="778"/>
      <c r="AC73" s="778"/>
      <c r="AD73" s="778"/>
      <c r="AE73" s="778"/>
      <c r="AF73" s="778">
        <v>342</v>
      </c>
      <c r="AG73" s="778"/>
      <c r="AH73" s="778"/>
      <c r="AI73" s="778"/>
      <c r="AJ73" s="778"/>
      <c r="AK73" s="778">
        <v>947</v>
      </c>
      <c r="AL73" s="778"/>
      <c r="AM73" s="778"/>
      <c r="AN73" s="778"/>
      <c r="AO73" s="778"/>
      <c r="AP73" s="778" t="s">
        <v>507</v>
      </c>
      <c r="AQ73" s="778"/>
      <c r="AR73" s="778"/>
      <c r="AS73" s="778"/>
      <c r="AT73" s="778"/>
      <c r="AU73" s="778" t="s">
        <v>579</v>
      </c>
      <c r="AV73" s="778"/>
      <c r="AW73" s="778"/>
      <c r="AX73" s="778"/>
      <c r="AY73" s="778"/>
      <c r="AZ73" s="824"/>
      <c r="BA73" s="824"/>
      <c r="BB73" s="824"/>
      <c r="BC73" s="824"/>
      <c r="BD73" s="825"/>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2">
      <c r="A74" s="195">
        <v>7</v>
      </c>
      <c r="B74" s="819" t="s">
        <v>586</v>
      </c>
      <c r="C74" s="820"/>
      <c r="D74" s="820"/>
      <c r="E74" s="820"/>
      <c r="F74" s="820"/>
      <c r="G74" s="820"/>
      <c r="H74" s="820"/>
      <c r="I74" s="820"/>
      <c r="J74" s="820"/>
      <c r="K74" s="820"/>
      <c r="L74" s="820"/>
      <c r="M74" s="820"/>
      <c r="N74" s="820"/>
      <c r="O74" s="820"/>
      <c r="P74" s="821"/>
      <c r="Q74" s="818">
        <v>1400</v>
      </c>
      <c r="R74" s="778"/>
      <c r="S74" s="778"/>
      <c r="T74" s="778"/>
      <c r="U74" s="778"/>
      <c r="V74" s="778">
        <v>1031</v>
      </c>
      <c r="W74" s="778"/>
      <c r="X74" s="778"/>
      <c r="Y74" s="778"/>
      <c r="Z74" s="778"/>
      <c r="AA74" s="778">
        <v>369</v>
      </c>
      <c r="AB74" s="778"/>
      <c r="AC74" s="778"/>
      <c r="AD74" s="778"/>
      <c r="AE74" s="778"/>
      <c r="AF74" s="778">
        <v>369</v>
      </c>
      <c r="AG74" s="778"/>
      <c r="AH74" s="778"/>
      <c r="AI74" s="778"/>
      <c r="AJ74" s="778"/>
      <c r="AK74" s="826" t="s">
        <v>507</v>
      </c>
      <c r="AL74" s="778"/>
      <c r="AM74" s="778"/>
      <c r="AN74" s="778"/>
      <c r="AO74" s="778"/>
      <c r="AP74" s="778" t="s">
        <v>579</v>
      </c>
      <c r="AQ74" s="778"/>
      <c r="AR74" s="778"/>
      <c r="AS74" s="778"/>
      <c r="AT74" s="778"/>
      <c r="AU74" s="778" t="s">
        <v>579</v>
      </c>
      <c r="AV74" s="778"/>
      <c r="AW74" s="778"/>
      <c r="AX74" s="778"/>
      <c r="AY74" s="778"/>
      <c r="AZ74" s="824"/>
      <c r="BA74" s="824"/>
      <c r="BB74" s="824"/>
      <c r="BC74" s="824"/>
      <c r="BD74" s="825"/>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2">
      <c r="A75" s="195">
        <v>8</v>
      </c>
      <c r="B75" s="819" t="s">
        <v>587</v>
      </c>
      <c r="C75" s="820"/>
      <c r="D75" s="820"/>
      <c r="E75" s="820"/>
      <c r="F75" s="820"/>
      <c r="G75" s="820"/>
      <c r="H75" s="820"/>
      <c r="I75" s="820"/>
      <c r="J75" s="820"/>
      <c r="K75" s="820"/>
      <c r="L75" s="820"/>
      <c r="M75" s="820"/>
      <c r="N75" s="820"/>
      <c r="O75" s="820"/>
      <c r="P75" s="821"/>
      <c r="Q75" s="827">
        <v>59</v>
      </c>
      <c r="R75" s="828"/>
      <c r="S75" s="828"/>
      <c r="T75" s="828"/>
      <c r="U75" s="790"/>
      <c r="V75" s="829">
        <v>58</v>
      </c>
      <c r="W75" s="828"/>
      <c r="X75" s="828"/>
      <c r="Y75" s="828"/>
      <c r="Z75" s="790"/>
      <c r="AA75" s="829">
        <v>1</v>
      </c>
      <c r="AB75" s="828"/>
      <c r="AC75" s="828"/>
      <c r="AD75" s="828"/>
      <c r="AE75" s="790"/>
      <c r="AF75" s="829">
        <v>1</v>
      </c>
      <c r="AG75" s="828"/>
      <c r="AH75" s="828"/>
      <c r="AI75" s="828"/>
      <c r="AJ75" s="790"/>
      <c r="AK75" s="829">
        <v>58</v>
      </c>
      <c r="AL75" s="828"/>
      <c r="AM75" s="828"/>
      <c r="AN75" s="828"/>
      <c r="AO75" s="790"/>
      <c r="AP75" s="829" t="s">
        <v>579</v>
      </c>
      <c r="AQ75" s="828"/>
      <c r="AR75" s="828"/>
      <c r="AS75" s="828"/>
      <c r="AT75" s="790"/>
      <c r="AU75" s="829" t="s">
        <v>579</v>
      </c>
      <c r="AV75" s="828"/>
      <c r="AW75" s="828"/>
      <c r="AX75" s="828"/>
      <c r="AY75" s="790"/>
      <c r="AZ75" s="824"/>
      <c r="BA75" s="824"/>
      <c r="BB75" s="824"/>
      <c r="BC75" s="824"/>
      <c r="BD75" s="825"/>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2">
      <c r="A76" s="195">
        <v>9</v>
      </c>
      <c r="B76" s="819" t="s">
        <v>588</v>
      </c>
      <c r="C76" s="820"/>
      <c r="D76" s="820"/>
      <c r="E76" s="820"/>
      <c r="F76" s="820"/>
      <c r="G76" s="820"/>
      <c r="H76" s="820"/>
      <c r="I76" s="820"/>
      <c r="J76" s="820"/>
      <c r="K76" s="820"/>
      <c r="L76" s="820"/>
      <c r="M76" s="820"/>
      <c r="N76" s="820"/>
      <c r="O76" s="820"/>
      <c r="P76" s="821"/>
      <c r="Q76" s="827">
        <v>8</v>
      </c>
      <c r="R76" s="828"/>
      <c r="S76" s="828"/>
      <c r="T76" s="828"/>
      <c r="U76" s="790"/>
      <c r="V76" s="829">
        <v>4</v>
      </c>
      <c r="W76" s="828"/>
      <c r="X76" s="828"/>
      <c r="Y76" s="828"/>
      <c r="Z76" s="790"/>
      <c r="AA76" s="829">
        <v>4</v>
      </c>
      <c r="AB76" s="828"/>
      <c r="AC76" s="828"/>
      <c r="AD76" s="828"/>
      <c r="AE76" s="790"/>
      <c r="AF76" s="829">
        <v>4</v>
      </c>
      <c r="AG76" s="828"/>
      <c r="AH76" s="828"/>
      <c r="AI76" s="828"/>
      <c r="AJ76" s="790"/>
      <c r="AK76" s="829" t="s">
        <v>579</v>
      </c>
      <c r="AL76" s="828"/>
      <c r="AM76" s="828"/>
      <c r="AN76" s="828"/>
      <c r="AO76" s="790"/>
      <c r="AP76" s="829" t="s">
        <v>579</v>
      </c>
      <c r="AQ76" s="828"/>
      <c r="AR76" s="828"/>
      <c r="AS76" s="828"/>
      <c r="AT76" s="790"/>
      <c r="AU76" s="829" t="s">
        <v>579</v>
      </c>
      <c r="AV76" s="828"/>
      <c r="AW76" s="828"/>
      <c r="AX76" s="828"/>
      <c r="AY76" s="790"/>
      <c r="AZ76" s="824"/>
      <c r="BA76" s="824"/>
      <c r="BB76" s="824"/>
      <c r="BC76" s="824"/>
      <c r="BD76" s="825"/>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2">
      <c r="A77" s="195">
        <v>10</v>
      </c>
      <c r="B77" s="819" t="s">
        <v>589</v>
      </c>
      <c r="C77" s="820"/>
      <c r="D77" s="820"/>
      <c r="E77" s="820"/>
      <c r="F77" s="820"/>
      <c r="G77" s="820"/>
      <c r="H77" s="820"/>
      <c r="I77" s="820"/>
      <c r="J77" s="820"/>
      <c r="K77" s="820"/>
      <c r="L77" s="820"/>
      <c r="M77" s="820"/>
      <c r="N77" s="820"/>
      <c r="O77" s="820"/>
      <c r="P77" s="821"/>
      <c r="Q77" s="827">
        <v>82</v>
      </c>
      <c r="R77" s="828"/>
      <c r="S77" s="828"/>
      <c r="T77" s="828"/>
      <c r="U77" s="790"/>
      <c r="V77" s="829">
        <v>76</v>
      </c>
      <c r="W77" s="828"/>
      <c r="X77" s="828"/>
      <c r="Y77" s="828"/>
      <c r="Z77" s="790"/>
      <c r="AA77" s="829">
        <v>6</v>
      </c>
      <c r="AB77" s="828"/>
      <c r="AC77" s="828"/>
      <c r="AD77" s="828"/>
      <c r="AE77" s="790"/>
      <c r="AF77" s="829">
        <v>6</v>
      </c>
      <c r="AG77" s="828"/>
      <c r="AH77" s="828"/>
      <c r="AI77" s="828"/>
      <c r="AJ77" s="790"/>
      <c r="AK77" s="829" t="s">
        <v>579</v>
      </c>
      <c r="AL77" s="828"/>
      <c r="AM77" s="828"/>
      <c r="AN77" s="828"/>
      <c r="AO77" s="790"/>
      <c r="AP77" s="829" t="s">
        <v>579</v>
      </c>
      <c r="AQ77" s="828"/>
      <c r="AR77" s="828"/>
      <c r="AS77" s="828"/>
      <c r="AT77" s="790"/>
      <c r="AU77" s="829" t="s">
        <v>579</v>
      </c>
      <c r="AV77" s="828"/>
      <c r="AW77" s="828"/>
      <c r="AX77" s="828"/>
      <c r="AY77" s="790"/>
      <c r="AZ77" s="824"/>
      <c r="BA77" s="824"/>
      <c r="BB77" s="824"/>
      <c r="BC77" s="824"/>
      <c r="BD77" s="825"/>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2">
      <c r="A78" s="195">
        <v>11</v>
      </c>
      <c r="B78" s="819" t="s">
        <v>590</v>
      </c>
      <c r="C78" s="820"/>
      <c r="D78" s="820"/>
      <c r="E78" s="820"/>
      <c r="F78" s="820"/>
      <c r="G78" s="820"/>
      <c r="H78" s="820"/>
      <c r="I78" s="820"/>
      <c r="J78" s="820"/>
      <c r="K78" s="820"/>
      <c r="L78" s="820"/>
      <c r="M78" s="820"/>
      <c r="N78" s="820"/>
      <c r="O78" s="820"/>
      <c r="P78" s="821"/>
      <c r="Q78" s="818">
        <v>58</v>
      </c>
      <c r="R78" s="778"/>
      <c r="S78" s="778"/>
      <c r="T78" s="778"/>
      <c r="U78" s="778"/>
      <c r="V78" s="778">
        <v>57</v>
      </c>
      <c r="W78" s="778"/>
      <c r="X78" s="778"/>
      <c r="Y78" s="778"/>
      <c r="Z78" s="778"/>
      <c r="AA78" s="778">
        <v>1</v>
      </c>
      <c r="AB78" s="778"/>
      <c r="AC78" s="778"/>
      <c r="AD78" s="778"/>
      <c r="AE78" s="778"/>
      <c r="AF78" s="778">
        <v>1</v>
      </c>
      <c r="AG78" s="778"/>
      <c r="AH78" s="778"/>
      <c r="AI78" s="778"/>
      <c r="AJ78" s="778"/>
      <c r="AK78" s="778">
        <v>0</v>
      </c>
      <c r="AL78" s="778"/>
      <c r="AM78" s="778"/>
      <c r="AN78" s="778"/>
      <c r="AO78" s="778"/>
      <c r="AP78" s="778">
        <v>0</v>
      </c>
      <c r="AQ78" s="778"/>
      <c r="AR78" s="778"/>
      <c r="AS78" s="778"/>
      <c r="AT78" s="778"/>
      <c r="AU78" s="778" t="s">
        <v>579</v>
      </c>
      <c r="AV78" s="778"/>
      <c r="AW78" s="778"/>
      <c r="AX78" s="778"/>
      <c r="AY78" s="778"/>
      <c r="AZ78" s="824"/>
      <c r="BA78" s="824"/>
      <c r="BB78" s="824"/>
      <c r="BC78" s="824"/>
      <c r="BD78" s="825"/>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2">
      <c r="A79" s="195">
        <v>12</v>
      </c>
      <c r="B79" s="819" t="s">
        <v>591</v>
      </c>
      <c r="C79" s="820"/>
      <c r="D79" s="820"/>
      <c r="E79" s="820"/>
      <c r="F79" s="820"/>
      <c r="G79" s="820"/>
      <c r="H79" s="820"/>
      <c r="I79" s="820"/>
      <c r="J79" s="820"/>
      <c r="K79" s="820"/>
      <c r="L79" s="820"/>
      <c r="M79" s="820"/>
      <c r="N79" s="820"/>
      <c r="O79" s="820"/>
      <c r="P79" s="821"/>
      <c r="Q79" s="818">
        <v>228780</v>
      </c>
      <c r="R79" s="778"/>
      <c r="S79" s="778"/>
      <c r="T79" s="778"/>
      <c r="U79" s="778"/>
      <c r="V79" s="778">
        <v>228678</v>
      </c>
      <c r="W79" s="778"/>
      <c r="X79" s="778"/>
      <c r="Y79" s="778"/>
      <c r="Z79" s="778"/>
      <c r="AA79" s="778">
        <v>102</v>
      </c>
      <c r="AB79" s="778"/>
      <c r="AC79" s="778"/>
      <c r="AD79" s="778"/>
      <c r="AE79" s="778"/>
      <c r="AF79" s="778">
        <v>102</v>
      </c>
      <c r="AG79" s="778"/>
      <c r="AH79" s="778"/>
      <c r="AI79" s="778"/>
      <c r="AJ79" s="778"/>
      <c r="AK79" s="778">
        <v>2707</v>
      </c>
      <c r="AL79" s="778"/>
      <c r="AM79" s="778"/>
      <c r="AN79" s="778"/>
      <c r="AO79" s="778"/>
      <c r="AP79" s="778">
        <v>0</v>
      </c>
      <c r="AQ79" s="778"/>
      <c r="AR79" s="778"/>
      <c r="AS79" s="778"/>
      <c r="AT79" s="778"/>
      <c r="AU79" s="778" t="s">
        <v>579</v>
      </c>
      <c r="AV79" s="778"/>
      <c r="AW79" s="778"/>
      <c r="AX79" s="778"/>
      <c r="AY79" s="778"/>
      <c r="AZ79" s="824"/>
      <c r="BA79" s="824"/>
      <c r="BB79" s="824"/>
      <c r="BC79" s="824"/>
      <c r="BD79" s="825"/>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2">
      <c r="A80" s="195">
        <v>13</v>
      </c>
      <c r="B80" s="819"/>
      <c r="C80" s="820"/>
      <c r="D80" s="820"/>
      <c r="E80" s="820"/>
      <c r="F80" s="820"/>
      <c r="G80" s="820"/>
      <c r="H80" s="820"/>
      <c r="I80" s="820"/>
      <c r="J80" s="820"/>
      <c r="K80" s="820"/>
      <c r="L80" s="820"/>
      <c r="M80" s="820"/>
      <c r="N80" s="820"/>
      <c r="O80" s="820"/>
      <c r="P80" s="821"/>
      <c r="Q80" s="81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824"/>
      <c r="BA80" s="824"/>
      <c r="BB80" s="824"/>
      <c r="BC80" s="824"/>
      <c r="BD80" s="825"/>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2">
      <c r="A81" s="195">
        <v>14</v>
      </c>
      <c r="B81" s="819"/>
      <c r="C81" s="820"/>
      <c r="D81" s="820"/>
      <c r="E81" s="820"/>
      <c r="F81" s="820"/>
      <c r="G81" s="820"/>
      <c r="H81" s="820"/>
      <c r="I81" s="820"/>
      <c r="J81" s="820"/>
      <c r="K81" s="820"/>
      <c r="L81" s="820"/>
      <c r="M81" s="820"/>
      <c r="N81" s="820"/>
      <c r="O81" s="820"/>
      <c r="P81" s="821"/>
      <c r="Q81" s="81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824"/>
      <c r="BA81" s="824"/>
      <c r="BB81" s="824"/>
      <c r="BC81" s="824"/>
      <c r="BD81" s="825"/>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2">
      <c r="A82" s="195">
        <v>15</v>
      </c>
      <c r="B82" s="819"/>
      <c r="C82" s="820"/>
      <c r="D82" s="820"/>
      <c r="E82" s="820"/>
      <c r="F82" s="820"/>
      <c r="G82" s="820"/>
      <c r="H82" s="820"/>
      <c r="I82" s="820"/>
      <c r="J82" s="820"/>
      <c r="K82" s="820"/>
      <c r="L82" s="820"/>
      <c r="M82" s="820"/>
      <c r="N82" s="820"/>
      <c r="O82" s="820"/>
      <c r="P82" s="821"/>
      <c r="Q82" s="81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824"/>
      <c r="BA82" s="824"/>
      <c r="BB82" s="824"/>
      <c r="BC82" s="824"/>
      <c r="BD82" s="825"/>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2">
      <c r="A83" s="195">
        <v>16</v>
      </c>
      <c r="B83" s="819"/>
      <c r="C83" s="820"/>
      <c r="D83" s="820"/>
      <c r="E83" s="820"/>
      <c r="F83" s="820"/>
      <c r="G83" s="820"/>
      <c r="H83" s="820"/>
      <c r="I83" s="820"/>
      <c r="J83" s="820"/>
      <c r="K83" s="820"/>
      <c r="L83" s="820"/>
      <c r="M83" s="820"/>
      <c r="N83" s="820"/>
      <c r="O83" s="820"/>
      <c r="P83" s="821"/>
      <c r="Q83" s="81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824"/>
      <c r="BA83" s="824"/>
      <c r="BB83" s="824"/>
      <c r="BC83" s="824"/>
      <c r="BD83" s="825"/>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2">
      <c r="A84" s="195">
        <v>17</v>
      </c>
      <c r="B84" s="819"/>
      <c r="C84" s="820"/>
      <c r="D84" s="820"/>
      <c r="E84" s="820"/>
      <c r="F84" s="820"/>
      <c r="G84" s="820"/>
      <c r="H84" s="820"/>
      <c r="I84" s="820"/>
      <c r="J84" s="820"/>
      <c r="K84" s="820"/>
      <c r="L84" s="820"/>
      <c r="M84" s="820"/>
      <c r="N84" s="820"/>
      <c r="O84" s="820"/>
      <c r="P84" s="821"/>
      <c r="Q84" s="81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824"/>
      <c r="BA84" s="824"/>
      <c r="BB84" s="824"/>
      <c r="BC84" s="824"/>
      <c r="BD84" s="825"/>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2">
      <c r="A85" s="195">
        <v>18</v>
      </c>
      <c r="B85" s="819"/>
      <c r="C85" s="820"/>
      <c r="D85" s="820"/>
      <c r="E85" s="820"/>
      <c r="F85" s="820"/>
      <c r="G85" s="820"/>
      <c r="H85" s="820"/>
      <c r="I85" s="820"/>
      <c r="J85" s="820"/>
      <c r="K85" s="820"/>
      <c r="L85" s="820"/>
      <c r="M85" s="820"/>
      <c r="N85" s="820"/>
      <c r="O85" s="820"/>
      <c r="P85" s="821"/>
      <c r="Q85" s="81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824"/>
      <c r="BA85" s="824"/>
      <c r="BB85" s="824"/>
      <c r="BC85" s="824"/>
      <c r="BD85" s="825"/>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2">
      <c r="A86" s="195">
        <v>19</v>
      </c>
      <c r="B86" s="819"/>
      <c r="C86" s="820"/>
      <c r="D86" s="820"/>
      <c r="E86" s="820"/>
      <c r="F86" s="820"/>
      <c r="G86" s="820"/>
      <c r="H86" s="820"/>
      <c r="I86" s="820"/>
      <c r="J86" s="820"/>
      <c r="K86" s="820"/>
      <c r="L86" s="820"/>
      <c r="M86" s="820"/>
      <c r="N86" s="820"/>
      <c r="O86" s="820"/>
      <c r="P86" s="821"/>
      <c r="Q86" s="81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824"/>
      <c r="BA86" s="824"/>
      <c r="BB86" s="824"/>
      <c r="BC86" s="824"/>
      <c r="BD86" s="825"/>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2">
      <c r="A87" s="203">
        <v>20</v>
      </c>
      <c r="B87" s="839"/>
      <c r="C87" s="840"/>
      <c r="D87" s="840"/>
      <c r="E87" s="840"/>
      <c r="F87" s="840"/>
      <c r="G87" s="840"/>
      <c r="H87" s="840"/>
      <c r="I87" s="840"/>
      <c r="J87" s="840"/>
      <c r="K87" s="840"/>
      <c r="L87" s="840"/>
      <c r="M87" s="840"/>
      <c r="N87" s="840"/>
      <c r="O87" s="840"/>
      <c r="P87" s="841"/>
      <c r="Q87" s="867"/>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3"/>
      <c r="BA87" s="843"/>
      <c r="BB87" s="843"/>
      <c r="BC87" s="843"/>
      <c r="BD87" s="844"/>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5">
      <c r="A88" s="198" t="s">
        <v>456</v>
      </c>
      <c r="B88" s="758" t="s">
        <v>491</v>
      </c>
      <c r="C88" s="759"/>
      <c r="D88" s="759"/>
      <c r="E88" s="759"/>
      <c r="F88" s="759"/>
      <c r="G88" s="759"/>
      <c r="H88" s="759"/>
      <c r="I88" s="759"/>
      <c r="J88" s="759"/>
      <c r="K88" s="759"/>
      <c r="L88" s="759"/>
      <c r="M88" s="759"/>
      <c r="N88" s="759"/>
      <c r="O88" s="759"/>
      <c r="P88" s="760"/>
      <c r="Q88" s="800"/>
      <c r="R88" s="795"/>
      <c r="S88" s="795"/>
      <c r="T88" s="795"/>
      <c r="U88" s="795"/>
      <c r="V88" s="795"/>
      <c r="W88" s="795"/>
      <c r="X88" s="795"/>
      <c r="Y88" s="795"/>
      <c r="Z88" s="795"/>
      <c r="AA88" s="795"/>
      <c r="AB88" s="795"/>
      <c r="AC88" s="795"/>
      <c r="AD88" s="795"/>
      <c r="AE88" s="795"/>
      <c r="AF88" s="798">
        <v>3284</v>
      </c>
      <c r="AG88" s="798"/>
      <c r="AH88" s="798"/>
      <c r="AI88" s="798"/>
      <c r="AJ88" s="798"/>
      <c r="AK88" s="795"/>
      <c r="AL88" s="795"/>
      <c r="AM88" s="795"/>
      <c r="AN88" s="795"/>
      <c r="AO88" s="795"/>
      <c r="AP88" s="798">
        <v>42767</v>
      </c>
      <c r="AQ88" s="798"/>
      <c r="AR88" s="798"/>
      <c r="AS88" s="798"/>
      <c r="AT88" s="798"/>
      <c r="AU88" s="798">
        <v>16</v>
      </c>
      <c r="AV88" s="798"/>
      <c r="AW88" s="798"/>
      <c r="AX88" s="798"/>
      <c r="AY88" s="798"/>
      <c r="AZ88" s="805"/>
      <c r="BA88" s="805"/>
      <c r="BB88" s="805"/>
      <c r="BC88" s="805"/>
      <c r="BD88" s="806"/>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456</v>
      </c>
      <c r="BR102" s="758" t="s">
        <v>492</v>
      </c>
      <c r="BS102" s="759"/>
      <c r="BT102" s="759"/>
      <c r="BU102" s="759"/>
      <c r="BV102" s="759"/>
      <c r="BW102" s="759"/>
      <c r="BX102" s="759"/>
      <c r="BY102" s="759"/>
      <c r="BZ102" s="759"/>
      <c r="CA102" s="759"/>
      <c r="CB102" s="759"/>
      <c r="CC102" s="759"/>
      <c r="CD102" s="759"/>
      <c r="CE102" s="759"/>
      <c r="CF102" s="759"/>
      <c r="CG102" s="760"/>
      <c r="CH102" s="832"/>
      <c r="CI102" s="833"/>
      <c r="CJ102" s="833"/>
      <c r="CK102" s="833"/>
      <c r="CL102" s="834"/>
      <c r="CM102" s="832"/>
      <c r="CN102" s="833"/>
      <c r="CO102" s="833"/>
      <c r="CP102" s="833"/>
      <c r="CQ102" s="834"/>
      <c r="CR102" s="830"/>
      <c r="CS102" s="803"/>
      <c r="CT102" s="803"/>
      <c r="CU102" s="803"/>
      <c r="CV102" s="831"/>
      <c r="CW102" s="830"/>
      <c r="CX102" s="803"/>
      <c r="CY102" s="803"/>
      <c r="CZ102" s="803"/>
      <c r="DA102" s="831"/>
      <c r="DB102" s="830"/>
      <c r="DC102" s="803"/>
      <c r="DD102" s="803"/>
      <c r="DE102" s="803"/>
      <c r="DF102" s="831"/>
      <c r="DG102" s="830"/>
      <c r="DH102" s="803"/>
      <c r="DI102" s="803"/>
      <c r="DJ102" s="803"/>
      <c r="DK102" s="831"/>
      <c r="DL102" s="830"/>
      <c r="DM102" s="803"/>
      <c r="DN102" s="803"/>
      <c r="DO102" s="803"/>
      <c r="DP102" s="831"/>
      <c r="DQ102" s="830"/>
      <c r="DR102" s="803"/>
      <c r="DS102" s="803"/>
      <c r="DT102" s="803"/>
      <c r="DU102" s="831"/>
      <c r="DV102" s="835"/>
      <c r="DW102" s="836"/>
      <c r="DX102" s="836"/>
      <c r="DY102" s="836"/>
      <c r="DZ102" s="837"/>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4" t="s">
        <v>493</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8" t="s">
        <v>494</v>
      </c>
      <c r="BR104" s="838"/>
      <c r="BS104" s="838"/>
      <c r="BT104" s="838"/>
      <c r="BU104" s="838"/>
      <c r="BV104" s="838"/>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c r="DH104" s="838"/>
      <c r="DI104" s="838"/>
      <c r="DJ104" s="838"/>
      <c r="DK104" s="838"/>
      <c r="DL104" s="838"/>
      <c r="DM104" s="838"/>
      <c r="DN104" s="838"/>
      <c r="DO104" s="838"/>
      <c r="DP104" s="838"/>
      <c r="DQ104" s="838"/>
      <c r="DR104" s="838"/>
      <c r="DS104" s="838"/>
      <c r="DT104" s="838"/>
      <c r="DU104" s="838"/>
      <c r="DV104" s="838"/>
      <c r="DW104" s="838"/>
      <c r="DX104" s="838"/>
      <c r="DY104" s="838"/>
      <c r="DZ104" s="838"/>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45" t="s">
        <v>497</v>
      </c>
      <c r="B108" s="846"/>
      <c r="C108" s="846"/>
      <c r="D108" s="846"/>
      <c r="E108" s="846"/>
      <c r="F108" s="846"/>
      <c r="G108" s="846"/>
      <c r="H108" s="846"/>
      <c r="I108" s="846"/>
      <c r="J108" s="846"/>
      <c r="K108" s="846"/>
      <c r="L108" s="846"/>
      <c r="M108" s="846"/>
      <c r="N108" s="846"/>
      <c r="O108" s="846"/>
      <c r="P108" s="846"/>
      <c r="Q108" s="846"/>
      <c r="R108" s="846"/>
      <c r="S108" s="846"/>
      <c r="T108" s="846"/>
      <c r="U108" s="846"/>
      <c r="V108" s="846"/>
      <c r="W108" s="846"/>
      <c r="X108" s="846"/>
      <c r="Y108" s="846"/>
      <c r="Z108" s="846"/>
      <c r="AA108" s="846"/>
      <c r="AB108" s="846"/>
      <c r="AC108" s="846"/>
      <c r="AD108" s="846"/>
      <c r="AE108" s="846"/>
      <c r="AF108" s="846"/>
      <c r="AG108" s="846"/>
      <c r="AH108" s="846"/>
      <c r="AI108" s="846"/>
      <c r="AJ108" s="846"/>
      <c r="AK108" s="846"/>
      <c r="AL108" s="846"/>
      <c r="AM108" s="846"/>
      <c r="AN108" s="846"/>
      <c r="AO108" s="846"/>
      <c r="AP108" s="846"/>
      <c r="AQ108" s="846"/>
      <c r="AR108" s="846"/>
      <c r="AS108" s="846"/>
      <c r="AT108" s="847"/>
      <c r="AU108" s="845" t="s">
        <v>498</v>
      </c>
      <c r="AV108" s="846"/>
      <c r="AW108" s="846"/>
      <c r="AX108" s="846"/>
      <c r="AY108" s="846"/>
      <c r="AZ108" s="846"/>
      <c r="BA108" s="846"/>
      <c r="BB108" s="846"/>
      <c r="BC108" s="846"/>
      <c r="BD108" s="846"/>
      <c r="BE108" s="846"/>
      <c r="BF108" s="846"/>
      <c r="BG108" s="846"/>
      <c r="BH108" s="846"/>
      <c r="BI108" s="846"/>
      <c r="BJ108" s="846"/>
      <c r="BK108" s="846"/>
      <c r="BL108" s="846"/>
      <c r="BM108" s="846"/>
      <c r="BN108" s="846"/>
      <c r="BO108" s="846"/>
      <c r="BP108" s="846"/>
      <c r="BQ108" s="846"/>
      <c r="BR108" s="846"/>
      <c r="BS108" s="846"/>
      <c r="BT108" s="846"/>
      <c r="BU108" s="846"/>
      <c r="BV108" s="846"/>
      <c r="BW108" s="846"/>
      <c r="BX108" s="846"/>
      <c r="BY108" s="846"/>
      <c r="BZ108" s="846"/>
      <c r="CA108" s="846"/>
      <c r="CB108" s="846"/>
      <c r="CC108" s="846"/>
      <c r="CD108" s="846"/>
      <c r="CE108" s="846"/>
      <c r="CF108" s="846"/>
      <c r="CG108" s="846"/>
      <c r="CH108" s="846"/>
      <c r="CI108" s="846"/>
      <c r="CJ108" s="846"/>
      <c r="CK108" s="846"/>
      <c r="CL108" s="846"/>
      <c r="CM108" s="846"/>
      <c r="CN108" s="846"/>
      <c r="CO108" s="846"/>
      <c r="CP108" s="846"/>
      <c r="CQ108" s="846"/>
      <c r="CR108" s="846"/>
      <c r="CS108" s="846"/>
      <c r="CT108" s="846"/>
      <c r="CU108" s="846"/>
      <c r="CV108" s="846"/>
      <c r="CW108" s="846"/>
      <c r="CX108" s="846"/>
      <c r="CY108" s="846"/>
      <c r="CZ108" s="846"/>
      <c r="DA108" s="846"/>
      <c r="DB108" s="846"/>
      <c r="DC108" s="846"/>
      <c r="DD108" s="846"/>
      <c r="DE108" s="846"/>
      <c r="DF108" s="846"/>
      <c r="DG108" s="846"/>
      <c r="DH108" s="846"/>
      <c r="DI108" s="846"/>
      <c r="DJ108" s="846"/>
      <c r="DK108" s="846"/>
      <c r="DL108" s="846"/>
      <c r="DM108" s="846"/>
      <c r="DN108" s="846"/>
      <c r="DO108" s="846"/>
      <c r="DP108" s="846"/>
      <c r="DQ108" s="846"/>
      <c r="DR108" s="846"/>
      <c r="DS108" s="846"/>
      <c r="DT108" s="846"/>
      <c r="DU108" s="846"/>
      <c r="DV108" s="846"/>
      <c r="DW108" s="846"/>
      <c r="DX108" s="846"/>
      <c r="DY108" s="846"/>
      <c r="DZ108" s="847"/>
    </row>
    <row r="109" spans="1:131" s="180" customFormat="1" ht="26.25" customHeight="1" x14ac:dyDescent="0.2">
      <c r="A109" s="848" t="s">
        <v>499</v>
      </c>
      <c r="B109" s="849"/>
      <c r="C109" s="849"/>
      <c r="D109" s="849"/>
      <c r="E109" s="849"/>
      <c r="F109" s="849"/>
      <c r="G109" s="849"/>
      <c r="H109" s="849"/>
      <c r="I109" s="849"/>
      <c r="J109" s="849"/>
      <c r="K109" s="849"/>
      <c r="L109" s="849"/>
      <c r="M109" s="849"/>
      <c r="N109" s="849"/>
      <c r="O109" s="849"/>
      <c r="P109" s="849"/>
      <c r="Q109" s="849"/>
      <c r="R109" s="849"/>
      <c r="S109" s="849"/>
      <c r="T109" s="849"/>
      <c r="U109" s="849"/>
      <c r="V109" s="849"/>
      <c r="W109" s="849"/>
      <c r="X109" s="849"/>
      <c r="Y109" s="849"/>
      <c r="Z109" s="850"/>
      <c r="AA109" s="851" t="s">
        <v>500</v>
      </c>
      <c r="AB109" s="849"/>
      <c r="AC109" s="849"/>
      <c r="AD109" s="849"/>
      <c r="AE109" s="850"/>
      <c r="AF109" s="851" t="s">
        <v>349</v>
      </c>
      <c r="AG109" s="849"/>
      <c r="AH109" s="849"/>
      <c r="AI109" s="849"/>
      <c r="AJ109" s="850"/>
      <c r="AK109" s="851" t="s">
        <v>348</v>
      </c>
      <c r="AL109" s="849"/>
      <c r="AM109" s="849"/>
      <c r="AN109" s="849"/>
      <c r="AO109" s="850"/>
      <c r="AP109" s="851" t="s">
        <v>501</v>
      </c>
      <c r="AQ109" s="849"/>
      <c r="AR109" s="849"/>
      <c r="AS109" s="849"/>
      <c r="AT109" s="862"/>
      <c r="AU109" s="848" t="s">
        <v>499</v>
      </c>
      <c r="AV109" s="849"/>
      <c r="AW109" s="849"/>
      <c r="AX109" s="849"/>
      <c r="AY109" s="849"/>
      <c r="AZ109" s="849"/>
      <c r="BA109" s="849"/>
      <c r="BB109" s="849"/>
      <c r="BC109" s="849"/>
      <c r="BD109" s="849"/>
      <c r="BE109" s="849"/>
      <c r="BF109" s="849"/>
      <c r="BG109" s="849"/>
      <c r="BH109" s="849"/>
      <c r="BI109" s="849"/>
      <c r="BJ109" s="849"/>
      <c r="BK109" s="849"/>
      <c r="BL109" s="849"/>
      <c r="BM109" s="849"/>
      <c r="BN109" s="849"/>
      <c r="BO109" s="849"/>
      <c r="BP109" s="850"/>
      <c r="BQ109" s="851" t="s">
        <v>500</v>
      </c>
      <c r="BR109" s="849"/>
      <c r="BS109" s="849"/>
      <c r="BT109" s="849"/>
      <c r="BU109" s="850"/>
      <c r="BV109" s="851" t="s">
        <v>349</v>
      </c>
      <c r="BW109" s="849"/>
      <c r="BX109" s="849"/>
      <c r="BY109" s="849"/>
      <c r="BZ109" s="850"/>
      <c r="CA109" s="851" t="s">
        <v>348</v>
      </c>
      <c r="CB109" s="849"/>
      <c r="CC109" s="849"/>
      <c r="CD109" s="849"/>
      <c r="CE109" s="850"/>
      <c r="CF109" s="883" t="s">
        <v>501</v>
      </c>
      <c r="CG109" s="883"/>
      <c r="CH109" s="883"/>
      <c r="CI109" s="883"/>
      <c r="CJ109" s="883"/>
      <c r="CK109" s="851" t="s">
        <v>502</v>
      </c>
      <c r="CL109" s="849"/>
      <c r="CM109" s="849"/>
      <c r="CN109" s="849"/>
      <c r="CO109" s="849"/>
      <c r="CP109" s="849"/>
      <c r="CQ109" s="849"/>
      <c r="CR109" s="849"/>
      <c r="CS109" s="849"/>
      <c r="CT109" s="849"/>
      <c r="CU109" s="849"/>
      <c r="CV109" s="849"/>
      <c r="CW109" s="849"/>
      <c r="CX109" s="849"/>
      <c r="CY109" s="849"/>
      <c r="CZ109" s="849"/>
      <c r="DA109" s="849"/>
      <c r="DB109" s="849"/>
      <c r="DC109" s="849"/>
      <c r="DD109" s="849"/>
      <c r="DE109" s="849"/>
      <c r="DF109" s="850"/>
      <c r="DG109" s="851" t="s">
        <v>500</v>
      </c>
      <c r="DH109" s="849"/>
      <c r="DI109" s="849"/>
      <c r="DJ109" s="849"/>
      <c r="DK109" s="850"/>
      <c r="DL109" s="851" t="s">
        <v>349</v>
      </c>
      <c r="DM109" s="849"/>
      <c r="DN109" s="849"/>
      <c r="DO109" s="849"/>
      <c r="DP109" s="850"/>
      <c r="DQ109" s="851" t="s">
        <v>348</v>
      </c>
      <c r="DR109" s="849"/>
      <c r="DS109" s="849"/>
      <c r="DT109" s="849"/>
      <c r="DU109" s="850"/>
      <c r="DV109" s="851" t="s">
        <v>501</v>
      </c>
      <c r="DW109" s="849"/>
      <c r="DX109" s="849"/>
      <c r="DY109" s="849"/>
      <c r="DZ109" s="862"/>
    </row>
    <row r="110" spans="1:131" s="180" customFormat="1" ht="26.25" customHeight="1" x14ac:dyDescent="0.2">
      <c r="A110" s="919" t="s">
        <v>503</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20">
        <v>1482029</v>
      </c>
      <c r="AB110" s="900"/>
      <c r="AC110" s="900"/>
      <c r="AD110" s="900"/>
      <c r="AE110" s="901"/>
      <c r="AF110" s="899">
        <v>1497612</v>
      </c>
      <c r="AG110" s="900"/>
      <c r="AH110" s="900"/>
      <c r="AI110" s="900"/>
      <c r="AJ110" s="901"/>
      <c r="AK110" s="899">
        <v>1475437</v>
      </c>
      <c r="AL110" s="900"/>
      <c r="AM110" s="900"/>
      <c r="AN110" s="900"/>
      <c r="AO110" s="901"/>
      <c r="AP110" s="902">
        <v>29.4</v>
      </c>
      <c r="AQ110" s="903"/>
      <c r="AR110" s="903"/>
      <c r="AS110" s="903"/>
      <c r="AT110" s="904"/>
      <c r="AU110" s="905" t="s">
        <v>131</v>
      </c>
      <c r="AV110" s="906"/>
      <c r="AW110" s="906"/>
      <c r="AX110" s="906"/>
      <c r="AY110" s="907"/>
      <c r="AZ110" s="873" t="s">
        <v>504</v>
      </c>
      <c r="BA110" s="874"/>
      <c r="BB110" s="874"/>
      <c r="BC110" s="874"/>
      <c r="BD110" s="874"/>
      <c r="BE110" s="874"/>
      <c r="BF110" s="874"/>
      <c r="BG110" s="874"/>
      <c r="BH110" s="874"/>
      <c r="BI110" s="874"/>
      <c r="BJ110" s="874"/>
      <c r="BK110" s="874"/>
      <c r="BL110" s="874"/>
      <c r="BM110" s="874"/>
      <c r="BN110" s="874"/>
      <c r="BO110" s="874"/>
      <c r="BP110" s="875"/>
      <c r="BQ110" s="876">
        <v>13796802</v>
      </c>
      <c r="BR110" s="870"/>
      <c r="BS110" s="870"/>
      <c r="BT110" s="870"/>
      <c r="BU110" s="870"/>
      <c r="BV110" s="870">
        <v>13207544</v>
      </c>
      <c r="BW110" s="870"/>
      <c r="BX110" s="870"/>
      <c r="BY110" s="870"/>
      <c r="BZ110" s="870"/>
      <c r="CA110" s="870">
        <v>12680669</v>
      </c>
      <c r="CB110" s="870"/>
      <c r="CC110" s="870"/>
      <c r="CD110" s="870"/>
      <c r="CE110" s="870"/>
      <c r="CF110" s="885">
        <v>253.1</v>
      </c>
      <c r="CG110" s="886"/>
      <c r="CH110" s="886"/>
      <c r="CI110" s="886"/>
      <c r="CJ110" s="886"/>
      <c r="CK110" s="887" t="s">
        <v>505</v>
      </c>
      <c r="CL110" s="888"/>
      <c r="CM110" s="893" t="s">
        <v>506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76" t="s">
        <v>507</v>
      </c>
      <c r="DH110" s="870"/>
      <c r="DI110" s="870"/>
      <c r="DJ110" s="870"/>
      <c r="DK110" s="870"/>
      <c r="DL110" s="870" t="s">
        <v>507</v>
      </c>
      <c r="DM110" s="870"/>
      <c r="DN110" s="870"/>
      <c r="DO110" s="870"/>
      <c r="DP110" s="870"/>
      <c r="DQ110" s="870" t="s">
        <v>507</v>
      </c>
      <c r="DR110" s="870"/>
      <c r="DS110" s="870"/>
      <c r="DT110" s="870"/>
      <c r="DU110" s="870"/>
      <c r="DV110" s="871" t="s">
        <v>507</v>
      </c>
      <c r="DW110" s="871"/>
      <c r="DX110" s="871"/>
      <c r="DY110" s="871"/>
      <c r="DZ110" s="872"/>
    </row>
    <row r="111" spans="1:131" s="180" customFormat="1" ht="26.25" customHeight="1" x14ac:dyDescent="0.2">
      <c r="A111" s="921" t="s">
        <v>508</v>
      </c>
      <c r="B111" s="922"/>
      <c r="C111" s="860" t="s">
        <v>509</v>
      </c>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1"/>
      <c r="AA111" s="916" t="s">
        <v>510</v>
      </c>
      <c r="AB111" s="897"/>
      <c r="AC111" s="897"/>
      <c r="AD111" s="897"/>
      <c r="AE111" s="898"/>
      <c r="AF111" s="896" t="s">
        <v>510</v>
      </c>
      <c r="AG111" s="897"/>
      <c r="AH111" s="897"/>
      <c r="AI111" s="897"/>
      <c r="AJ111" s="898"/>
      <c r="AK111" s="896" t="s">
        <v>510</v>
      </c>
      <c r="AL111" s="897"/>
      <c r="AM111" s="897"/>
      <c r="AN111" s="897"/>
      <c r="AO111" s="898"/>
      <c r="AP111" s="913" t="s">
        <v>510</v>
      </c>
      <c r="AQ111" s="914"/>
      <c r="AR111" s="914"/>
      <c r="AS111" s="914"/>
      <c r="AT111" s="915"/>
      <c r="AU111" s="908"/>
      <c r="AV111" s="909"/>
      <c r="AW111" s="909"/>
      <c r="AX111" s="909"/>
      <c r="AY111" s="910"/>
      <c r="AZ111" s="859" t="s">
        <v>511</v>
      </c>
      <c r="BA111" s="860"/>
      <c r="BB111" s="860"/>
      <c r="BC111" s="860"/>
      <c r="BD111" s="860"/>
      <c r="BE111" s="860"/>
      <c r="BF111" s="860"/>
      <c r="BG111" s="860"/>
      <c r="BH111" s="860"/>
      <c r="BI111" s="860"/>
      <c r="BJ111" s="860"/>
      <c r="BK111" s="860"/>
      <c r="BL111" s="860"/>
      <c r="BM111" s="860"/>
      <c r="BN111" s="860"/>
      <c r="BO111" s="860"/>
      <c r="BP111" s="861"/>
      <c r="BQ111" s="855">
        <v>463862</v>
      </c>
      <c r="BR111" s="856"/>
      <c r="BS111" s="856"/>
      <c r="BT111" s="856"/>
      <c r="BU111" s="856"/>
      <c r="BV111" s="856">
        <v>441966</v>
      </c>
      <c r="BW111" s="856"/>
      <c r="BX111" s="856"/>
      <c r="BY111" s="856"/>
      <c r="BZ111" s="856"/>
      <c r="CA111" s="856">
        <v>448644</v>
      </c>
      <c r="CB111" s="856"/>
      <c r="CC111" s="856"/>
      <c r="CD111" s="856"/>
      <c r="CE111" s="856"/>
      <c r="CF111" s="857">
        <v>9</v>
      </c>
      <c r="CG111" s="858"/>
      <c r="CH111" s="858"/>
      <c r="CI111" s="858"/>
      <c r="CJ111" s="858"/>
      <c r="CK111" s="889"/>
      <c r="CL111" s="890"/>
      <c r="CM111" s="877" t="s">
        <v>512</v>
      </c>
      <c r="CN111" s="878"/>
      <c r="CO111" s="878"/>
      <c r="CP111" s="878"/>
      <c r="CQ111" s="878"/>
      <c r="CR111" s="878"/>
      <c r="CS111" s="878"/>
      <c r="CT111" s="878"/>
      <c r="CU111" s="878"/>
      <c r="CV111" s="878"/>
      <c r="CW111" s="878"/>
      <c r="CX111" s="878"/>
      <c r="CY111" s="878"/>
      <c r="CZ111" s="878"/>
      <c r="DA111" s="878"/>
      <c r="DB111" s="878"/>
      <c r="DC111" s="878"/>
      <c r="DD111" s="878"/>
      <c r="DE111" s="878"/>
      <c r="DF111" s="879"/>
      <c r="DG111" s="855">
        <v>47280</v>
      </c>
      <c r="DH111" s="856"/>
      <c r="DI111" s="856"/>
      <c r="DJ111" s="856"/>
      <c r="DK111" s="856"/>
      <c r="DL111" s="856">
        <v>44108</v>
      </c>
      <c r="DM111" s="856"/>
      <c r="DN111" s="856"/>
      <c r="DO111" s="856"/>
      <c r="DP111" s="856"/>
      <c r="DQ111" s="856">
        <v>40856</v>
      </c>
      <c r="DR111" s="856"/>
      <c r="DS111" s="856"/>
      <c r="DT111" s="856"/>
      <c r="DU111" s="856"/>
      <c r="DV111" s="868">
        <v>0.8</v>
      </c>
      <c r="DW111" s="868"/>
      <c r="DX111" s="868"/>
      <c r="DY111" s="868"/>
      <c r="DZ111" s="869"/>
    </row>
    <row r="112" spans="1:131" s="180" customFormat="1" ht="26.25" customHeight="1" x14ac:dyDescent="0.2">
      <c r="A112" s="923"/>
      <c r="B112" s="924"/>
      <c r="C112" s="860" t="s">
        <v>513</v>
      </c>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1"/>
      <c r="AA112" s="866" t="s">
        <v>514</v>
      </c>
      <c r="AB112" s="853"/>
      <c r="AC112" s="853"/>
      <c r="AD112" s="853"/>
      <c r="AE112" s="854"/>
      <c r="AF112" s="852" t="s">
        <v>514</v>
      </c>
      <c r="AG112" s="853"/>
      <c r="AH112" s="853"/>
      <c r="AI112" s="853"/>
      <c r="AJ112" s="854"/>
      <c r="AK112" s="852" t="s">
        <v>514</v>
      </c>
      <c r="AL112" s="853"/>
      <c r="AM112" s="853"/>
      <c r="AN112" s="853"/>
      <c r="AO112" s="854"/>
      <c r="AP112" s="863" t="s">
        <v>514</v>
      </c>
      <c r="AQ112" s="864"/>
      <c r="AR112" s="864"/>
      <c r="AS112" s="864"/>
      <c r="AT112" s="865"/>
      <c r="AU112" s="908"/>
      <c r="AV112" s="909"/>
      <c r="AW112" s="909"/>
      <c r="AX112" s="909"/>
      <c r="AY112" s="910"/>
      <c r="AZ112" s="859" t="s">
        <v>515</v>
      </c>
      <c r="BA112" s="860"/>
      <c r="BB112" s="860"/>
      <c r="BC112" s="860"/>
      <c r="BD112" s="860"/>
      <c r="BE112" s="860"/>
      <c r="BF112" s="860"/>
      <c r="BG112" s="860"/>
      <c r="BH112" s="860"/>
      <c r="BI112" s="860"/>
      <c r="BJ112" s="860"/>
      <c r="BK112" s="860"/>
      <c r="BL112" s="860"/>
      <c r="BM112" s="860"/>
      <c r="BN112" s="860"/>
      <c r="BO112" s="860"/>
      <c r="BP112" s="861"/>
      <c r="BQ112" s="855">
        <v>4820830</v>
      </c>
      <c r="BR112" s="856"/>
      <c r="BS112" s="856"/>
      <c r="BT112" s="856"/>
      <c r="BU112" s="856"/>
      <c r="BV112" s="856">
        <v>4679497</v>
      </c>
      <c r="BW112" s="856"/>
      <c r="BX112" s="856"/>
      <c r="BY112" s="856"/>
      <c r="BZ112" s="856"/>
      <c r="CA112" s="856">
        <v>4325238</v>
      </c>
      <c r="CB112" s="856"/>
      <c r="CC112" s="856"/>
      <c r="CD112" s="856"/>
      <c r="CE112" s="856"/>
      <c r="CF112" s="857">
        <v>86.3</v>
      </c>
      <c r="CG112" s="858"/>
      <c r="CH112" s="858"/>
      <c r="CI112" s="858"/>
      <c r="CJ112" s="858"/>
      <c r="CK112" s="889"/>
      <c r="CL112" s="890"/>
      <c r="CM112" s="877" t="s">
        <v>516</v>
      </c>
      <c r="CN112" s="878"/>
      <c r="CO112" s="878"/>
      <c r="CP112" s="878"/>
      <c r="CQ112" s="878"/>
      <c r="CR112" s="878"/>
      <c r="CS112" s="878"/>
      <c r="CT112" s="878"/>
      <c r="CU112" s="878"/>
      <c r="CV112" s="878"/>
      <c r="CW112" s="878"/>
      <c r="CX112" s="878"/>
      <c r="CY112" s="878"/>
      <c r="CZ112" s="878"/>
      <c r="DA112" s="878"/>
      <c r="DB112" s="878"/>
      <c r="DC112" s="878"/>
      <c r="DD112" s="878"/>
      <c r="DE112" s="878"/>
      <c r="DF112" s="879"/>
      <c r="DG112" s="855" t="s">
        <v>517</v>
      </c>
      <c r="DH112" s="856"/>
      <c r="DI112" s="856"/>
      <c r="DJ112" s="856"/>
      <c r="DK112" s="856"/>
      <c r="DL112" s="856" t="s">
        <v>517</v>
      </c>
      <c r="DM112" s="856"/>
      <c r="DN112" s="856"/>
      <c r="DO112" s="856"/>
      <c r="DP112" s="856"/>
      <c r="DQ112" s="856" t="s">
        <v>517</v>
      </c>
      <c r="DR112" s="856"/>
      <c r="DS112" s="856"/>
      <c r="DT112" s="856"/>
      <c r="DU112" s="856"/>
      <c r="DV112" s="868" t="s">
        <v>517</v>
      </c>
      <c r="DW112" s="868"/>
      <c r="DX112" s="868"/>
      <c r="DY112" s="868"/>
      <c r="DZ112" s="869"/>
    </row>
    <row r="113" spans="1:130" s="180" customFormat="1" ht="26.25" customHeight="1" x14ac:dyDescent="0.2">
      <c r="A113" s="923"/>
      <c r="B113" s="924"/>
      <c r="C113" s="860" t="s">
        <v>518</v>
      </c>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1"/>
      <c r="AA113" s="916">
        <v>524538</v>
      </c>
      <c r="AB113" s="897"/>
      <c r="AC113" s="897"/>
      <c r="AD113" s="897"/>
      <c r="AE113" s="898"/>
      <c r="AF113" s="896">
        <v>501071</v>
      </c>
      <c r="AG113" s="897"/>
      <c r="AH113" s="897"/>
      <c r="AI113" s="897"/>
      <c r="AJ113" s="898"/>
      <c r="AK113" s="896">
        <v>488237</v>
      </c>
      <c r="AL113" s="897"/>
      <c r="AM113" s="897"/>
      <c r="AN113" s="897"/>
      <c r="AO113" s="898"/>
      <c r="AP113" s="913">
        <v>9.6999999999999993</v>
      </c>
      <c r="AQ113" s="914"/>
      <c r="AR113" s="914"/>
      <c r="AS113" s="914"/>
      <c r="AT113" s="915"/>
      <c r="AU113" s="908"/>
      <c r="AV113" s="909"/>
      <c r="AW113" s="909"/>
      <c r="AX113" s="909"/>
      <c r="AY113" s="910"/>
      <c r="AZ113" s="859" t="s">
        <v>519</v>
      </c>
      <c r="BA113" s="860"/>
      <c r="BB113" s="860"/>
      <c r="BC113" s="860"/>
      <c r="BD113" s="860"/>
      <c r="BE113" s="860"/>
      <c r="BF113" s="860"/>
      <c r="BG113" s="860"/>
      <c r="BH113" s="860"/>
      <c r="BI113" s="860"/>
      <c r="BJ113" s="860"/>
      <c r="BK113" s="860"/>
      <c r="BL113" s="860"/>
      <c r="BM113" s="860"/>
      <c r="BN113" s="860"/>
      <c r="BO113" s="860"/>
      <c r="BP113" s="861"/>
      <c r="BQ113" s="855">
        <v>329787</v>
      </c>
      <c r="BR113" s="856"/>
      <c r="BS113" s="856"/>
      <c r="BT113" s="856"/>
      <c r="BU113" s="856"/>
      <c r="BV113" s="856">
        <v>327244</v>
      </c>
      <c r="BW113" s="856"/>
      <c r="BX113" s="856"/>
      <c r="BY113" s="856"/>
      <c r="BZ113" s="856"/>
      <c r="CA113" s="856">
        <v>314006</v>
      </c>
      <c r="CB113" s="856"/>
      <c r="CC113" s="856"/>
      <c r="CD113" s="856"/>
      <c r="CE113" s="856"/>
      <c r="CF113" s="857">
        <v>6.3</v>
      </c>
      <c r="CG113" s="858"/>
      <c r="CH113" s="858"/>
      <c r="CI113" s="858"/>
      <c r="CJ113" s="858"/>
      <c r="CK113" s="889"/>
      <c r="CL113" s="890"/>
      <c r="CM113" s="877" t="s">
        <v>520</v>
      </c>
      <c r="CN113" s="878"/>
      <c r="CO113" s="878"/>
      <c r="CP113" s="878"/>
      <c r="CQ113" s="878"/>
      <c r="CR113" s="878"/>
      <c r="CS113" s="878"/>
      <c r="CT113" s="878"/>
      <c r="CU113" s="878"/>
      <c r="CV113" s="878"/>
      <c r="CW113" s="878"/>
      <c r="CX113" s="878"/>
      <c r="CY113" s="878"/>
      <c r="CZ113" s="878"/>
      <c r="DA113" s="878"/>
      <c r="DB113" s="878"/>
      <c r="DC113" s="878"/>
      <c r="DD113" s="878"/>
      <c r="DE113" s="878"/>
      <c r="DF113" s="879"/>
      <c r="DG113" s="866" t="s">
        <v>521</v>
      </c>
      <c r="DH113" s="853"/>
      <c r="DI113" s="853"/>
      <c r="DJ113" s="853"/>
      <c r="DK113" s="854"/>
      <c r="DL113" s="852" t="s">
        <v>521</v>
      </c>
      <c r="DM113" s="853"/>
      <c r="DN113" s="853"/>
      <c r="DO113" s="853"/>
      <c r="DP113" s="854"/>
      <c r="DQ113" s="852" t="s">
        <v>521</v>
      </c>
      <c r="DR113" s="853"/>
      <c r="DS113" s="853"/>
      <c r="DT113" s="853"/>
      <c r="DU113" s="854"/>
      <c r="DV113" s="863" t="s">
        <v>521</v>
      </c>
      <c r="DW113" s="864"/>
      <c r="DX113" s="864"/>
      <c r="DY113" s="864"/>
      <c r="DZ113" s="865"/>
    </row>
    <row r="114" spans="1:130" s="180" customFormat="1" ht="26.25" customHeight="1" x14ac:dyDescent="0.2">
      <c r="A114" s="923"/>
      <c r="B114" s="924"/>
      <c r="C114" s="860" t="s">
        <v>522</v>
      </c>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1"/>
      <c r="AA114" s="866">
        <v>28699</v>
      </c>
      <c r="AB114" s="853"/>
      <c r="AC114" s="853"/>
      <c r="AD114" s="853"/>
      <c r="AE114" s="854"/>
      <c r="AF114" s="852">
        <v>31932</v>
      </c>
      <c r="AG114" s="853"/>
      <c r="AH114" s="853"/>
      <c r="AI114" s="853"/>
      <c r="AJ114" s="854"/>
      <c r="AK114" s="852">
        <v>32964</v>
      </c>
      <c r="AL114" s="853"/>
      <c r="AM114" s="853"/>
      <c r="AN114" s="853"/>
      <c r="AO114" s="854"/>
      <c r="AP114" s="863">
        <v>0.7</v>
      </c>
      <c r="AQ114" s="864"/>
      <c r="AR114" s="864"/>
      <c r="AS114" s="864"/>
      <c r="AT114" s="865"/>
      <c r="AU114" s="908"/>
      <c r="AV114" s="909"/>
      <c r="AW114" s="909"/>
      <c r="AX114" s="909"/>
      <c r="AY114" s="910"/>
      <c r="AZ114" s="859" t="s">
        <v>523</v>
      </c>
      <c r="BA114" s="860"/>
      <c r="BB114" s="860"/>
      <c r="BC114" s="860"/>
      <c r="BD114" s="860"/>
      <c r="BE114" s="860"/>
      <c r="BF114" s="860"/>
      <c r="BG114" s="860"/>
      <c r="BH114" s="860"/>
      <c r="BI114" s="860"/>
      <c r="BJ114" s="860"/>
      <c r="BK114" s="860"/>
      <c r="BL114" s="860"/>
      <c r="BM114" s="860"/>
      <c r="BN114" s="860"/>
      <c r="BO114" s="860"/>
      <c r="BP114" s="861"/>
      <c r="BQ114" s="855">
        <v>1674807</v>
      </c>
      <c r="BR114" s="856"/>
      <c r="BS114" s="856"/>
      <c r="BT114" s="856"/>
      <c r="BU114" s="856"/>
      <c r="BV114" s="856">
        <v>1628263</v>
      </c>
      <c r="BW114" s="856"/>
      <c r="BX114" s="856"/>
      <c r="BY114" s="856"/>
      <c r="BZ114" s="856"/>
      <c r="CA114" s="856">
        <v>1514239</v>
      </c>
      <c r="CB114" s="856"/>
      <c r="CC114" s="856"/>
      <c r="CD114" s="856"/>
      <c r="CE114" s="856"/>
      <c r="CF114" s="857">
        <v>30.2</v>
      </c>
      <c r="CG114" s="858"/>
      <c r="CH114" s="858"/>
      <c r="CI114" s="858"/>
      <c r="CJ114" s="858"/>
      <c r="CK114" s="889"/>
      <c r="CL114" s="890"/>
      <c r="CM114" s="877" t="s">
        <v>524</v>
      </c>
      <c r="CN114" s="878"/>
      <c r="CO114" s="878"/>
      <c r="CP114" s="878"/>
      <c r="CQ114" s="878"/>
      <c r="CR114" s="878"/>
      <c r="CS114" s="878"/>
      <c r="CT114" s="878"/>
      <c r="CU114" s="878"/>
      <c r="CV114" s="878"/>
      <c r="CW114" s="878"/>
      <c r="CX114" s="878"/>
      <c r="CY114" s="878"/>
      <c r="CZ114" s="878"/>
      <c r="DA114" s="878"/>
      <c r="DB114" s="878"/>
      <c r="DC114" s="878"/>
      <c r="DD114" s="878"/>
      <c r="DE114" s="878"/>
      <c r="DF114" s="879"/>
      <c r="DG114" s="866" t="s">
        <v>525</v>
      </c>
      <c r="DH114" s="853"/>
      <c r="DI114" s="853"/>
      <c r="DJ114" s="853"/>
      <c r="DK114" s="854"/>
      <c r="DL114" s="852" t="s">
        <v>525</v>
      </c>
      <c r="DM114" s="853"/>
      <c r="DN114" s="853"/>
      <c r="DO114" s="853"/>
      <c r="DP114" s="854"/>
      <c r="DQ114" s="852" t="s">
        <v>525</v>
      </c>
      <c r="DR114" s="853"/>
      <c r="DS114" s="853"/>
      <c r="DT114" s="853"/>
      <c r="DU114" s="854"/>
      <c r="DV114" s="863" t="s">
        <v>525</v>
      </c>
      <c r="DW114" s="864"/>
      <c r="DX114" s="864"/>
      <c r="DY114" s="864"/>
      <c r="DZ114" s="865"/>
    </row>
    <row r="115" spans="1:130" s="180" customFormat="1" ht="26.25" customHeight="1" x14ac:dyDescent="0.2">
      <c r="A115" s="923"/>
      <c r="B115" s="924"/>
      <c r="C115" s="860" t="s">
        <v>526</v>
      </c>
      <c r="D115" s="860"/>
      <c r="E115" s="860"/>
      <c r="F115" s="860"/>
      <c r="G115" s="860"/>
      <c r="H115" s="860"/>
      <c r="I115" s="860"/>
      <c r="J115" s="860"/>
      <c r="K115" s="860"/>
      <c r="L115" s="860"/>
      <c r="M115" s="860"/>
      <c r="N115" s="860"/>
      <c r="O115" s="860"/>
      <c r="P115" s="860"/>
      <c r="Q115" s="860"/>
      <c r="R115" s="860"/>
      <c r="S115" s="860"/>
      <c r="T115" s="860"/>
      <c r="U115" s="860"/>
      <c r="V115" s="860"/>
      <c r="W115" s="860"/>
      <c r="X115" s="860"/>
      <c r="Y115" s="860"/>
      <c r="Z115" s="861"/>
      <c r="AA115" s="916">
        <v>17765</v>
      </c>
      <c r="AB115" s="897"/>
      <c r="AC115" s="897"/>
      <c r="AD115" s="897"/>
      <c r="AE115" s="898"/>
      <c r="AF115" s="896">
        <v>18637</v>
      </c>
      <c r="AG115" s="897"/>
      <c r="AH115" s="897"/>
      <c r="AI115" s="897"/>
      <c r="AJ115" s="898"/>
      <c r="AK115" s="896">
        <v>16764</v>
      </c>
      <c r="AL115" s="897"/>
      <c r="AM115" s="897"/>
      <c r="AN115" s="897"/>
      <c r="AO115" s="898"/>
      <c r="AP115" s="913">
        <v>0.3</v>
      </c>
      <c r="AQ115" s="914"/>
      <c r="AR115" s="914"/>
      <c r="AS115" s="914"/>
      <c r="AT115" s="915"/>
      <c r="AU115" s="908"/>
      <c r="AV115" s="909"/>
      <c r="AW115" s="909"/>
      <c r="AX115" s="909"/>
      <c r="AY115" s="910"/>
      <c r="AZ115" s="859" t="s">
        <v>527</v>
      </c>
      <c r="BA115" s="860"/>
      <c r="BB115" s="860"/>
      <c r="BC115" s="860"/>
      <c r="BD115" s="860"/>
      <c r="BE115" s="860"/>
      <c r="BF115" s="860"/>
      <c r="BG115" s="860"/>
      <c r="BH115" s="860"/>
      <c r="BI115" s="860"/>
      <c r="BJ115" s="860"/>
      <c r="BK115" s="860"/>
      <c r="BL115" s="860"/>
      <c r="BM115" s="860"/>
      <c r="BN115" s="860"/>
      <c r="BO115" s="860"/>
      <c r="BP115" s="861"/>
      <c r="BQ115" s="855" t="s">
        <v>528</v>
      </c>
      <c r="BR115" s="856"/>
      <c r="BS115" s="856"/>
      <c r="BT115" s="856"/>
      <c r="BU115" s="856"/>
      <c r="BV115" s="856" t="s">
        <v>528</v>
      </c>
      <c r="BW115" s="856"/>
      <c r="BX115" s="856"/>
      <c r="BY115" s="856"/>
      <c r="BZ115" s="856"/>
      <c r="CA115" s="856" t="s">
        <v>528</v>
      </c>
      <c r="CB115" s="856"/>
      <c r="CC115" s="856"/>
      <c r="CD115" s="856"/>
      <c r="CE115" s="856"/>
      <c r="CF115" s="857" t="s">
        <v>528</v>
      </c>
      <c r="CG115" s="858"/>
      <c r="CH115" s="858"/>
      <c r="CI115" s="858"/>
      <c r="CJ115" s="858"/>
      <c r="CK115" s="889"/>
      <c r="CL115" s="890"/>
      <c r="CM115" s="859" t="s">
        <v>529</v>
      </c>
      <c r="CN115" s="927"/>
      <c r="CO115" s="927"/>
      <c r="CP115" s="927"/>
      <c r="CQ115" s="927"/>
      <c r="CR115" s="927"/>
      <c r="CS115" s="927"/>
      <c r="CT115" s="927"/>
      <c r="CU115" s="927"/>
      <c r="CV115" s="927"/>
      <c r="CW115" s="927"/>
      <c r="CX115" s="927"/>
      <c r="CY115" s="927"/>
      <c r="CZ115" s="927"/>
      <c r="DA115" s="927"/>
      <c r="DB115" s="927"/>
      <c r="DC115" s="927"/>
      <c r="DD115" s="927"/>
      <c r="DE115" s="927"/>
      <c r="DF115" s="861"/>
      <c r="DG115" s="866" t="s">
        <v>530</v>
      </c>
      <c r="DH115" s="853"/>
      <c r="DI115" s="853"/>
      <c r="DJ115" s="853"/>
      <c r="DK115" s="854"/>
      <c r="DL115" s="852" t="s">
        <v>530</v>
      </c>
      <c r="DM115" s="853"/>
      <c r="DN115" s="853"/>
      <c r="DO115" s="853"/>
      <c r="DP115" s="854"/>
      <c r="DQ115" s="852" t="s">
        <v>530</v>
      </c>
      <c r="DR115" s="853"/>
      <c r="DS115" s="853"/>
      <c r="DT115" s="853"/>
      <c r="DU115" s="854"/>
      <c r="DV115" s="863" t="s">
        <v>530</v>
      </c>
      <c r="DW115" s="864"/>
      <c r="DX115" s="864"/>
      <c r="DY115" s="864"/>
      <c r="DZ115" s="865"/>
    </row>
    <row r="116" spans="1:130" s="180" customFormat="1" ht="26.25" customHeight="1" x14ac:dyDescent="0.2">
      <c r="A116" s="925"/>
      <c r="B116" s="926"/>
      <c r="C116" s="917" t="s">
        <v>531</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866">
        <v>63</v>
      </c>
      <c r="AB116" s="853"/>
      <c r="AC116" s="853"/>
      <c r="AD116" s="853"/>
      <c r="AE116" s="854"/>
      <c r="AF116" s="852">
        <v>29</v>
      </c>
      <c r="AG116" s="853"/>
      <c r="AH116" s="853"/>
      <c r="AI116" s="853"/>
      <c r="AJ116" s="854"/>
      <c r="AK116" s="852">
        <v>49</v>
      </c>
      <c r="AL116" s="853"/>
      <c r="AM116" s="853"/>
      <c r="AN116" s="853"/>
      <c r="AO116" s="854"/>
      <c r="AP116" s="863">
        <v>0</v>
      </c>
      <c r="AQ116" s="864"/>
      <c r="AR116" s="864"/>
      <c r="AS116" s="864"/>
      <c r="AT116" s="865"/>
      <c r="AU116" s="908"/>
      <c r="AV116" s="909"/>
      <c r="AW116" s="909"/>
      <c r="AX116" s="909"/>
      <c r="AY116" s="910"/>
      <c r="AZ116" s="859" t="s">
        <v>532</v>
      </c>
      <c r="BA116" s="860"/>
      <c r="BB116" s="860"/>
      <c r="BC116" s="860"/>
      <c r="BD116" s="860"/>
      <c r="BE116" s="860"/>
      <c r="BF116" s="860"/>
      <c r="BG116" s="860"/>
      <c r="BH116" s="860"/>
      <c r="BI116" s="860"/>
      <c r="BJ116" s="860"/>
      <c r="BK116" s="860"/>
      <c r="BL116" s="860"/>
      <c r="BM116" s="860"/>
      <c r="BN116" s="860"/>
      <c r="BO116" s="860"/>
      <c r="BP116" s="861"/>
      <c r="BQ116" s="855" t="s">
        <v>533</v>
      </c>
      <c r="BR116" s="856"/>
      <c r="BS116" s="856"/>
      <c r="BT116" s="856"/>
      <c r="BU116" s="856"/>
      <c r="BV116" s="856" t="s">
        <v>533</v>
      </c>
      <c r="BW116" s="856"/>
      <c r="BX116" s="856"/>
      <c r="BY116" s="856"/>
      <c r="BZ116" s="856"/>
      <c r="CA116" s="856" t="s">
        <v>533</v>
      </c>
      <c r="CB116" s="856"/>
      <c r="CC116" s="856"/>
      <c r="CD116" s="856"/>
      <c r="CE116" s="856"/>
      <c r="CF116" s="857" t="s">
        <v>533</v>
      </c>
      <c r="CG116" s="858"/>
      <c r="CH116" s="858"/>
      <c r="CI116" s="858"/>
      <c r="CJ116" s="858"/>
      <c r="CK116" s="889"/>
      <c r="CL116" s="890"/>
      <c r="CM116" s="877" t="s">
        <v>534</v>
      </c>
      <c r="CN116" s="878"/>
      <c r="CO116" s="878"/>
      <c r="CP116" s="878"/>
      <c r="CQ116" s="878"/>
      <c r="CR116" s="878"/>
      <c r="CS116" s="878"/>
      <c r="CT116" s="878"/>
      <c r="CU116" s="878"/>
      <c r="CV116" s="878"/>
      <c r="CW116" s="878"/>
      <c r="CX116" s="878"/>
      <c r="CY116" s="878"/>
      <c r="CZ116" s="878"/>
      <c r="DA116" s="878"/>
      <c r="DB116" s="878"/>
      <c r="DC116" s="878"/>
      <c r="DD116" s="878"/>
      <c r="DE116" s="878"/>
      <c r="DF116" s="879"/>
      <c r="DG116" s="866" t="s">
        <v>533</v>
      </c>
      <c r="DH116" s="853"/>
      <c r="DI116" s="853"/>
      <c r="DJ116" s="853"/>
      <c r="DK116" s="854"/>
      <c r="DL116" s="852" t="s">
        <v>533</v>
      </c>
      <c r="DM116" s="853"/>
      <c r="DN116" s="853"/>
      <c r="DO116" s="853"/>
      <c r="DP116" s="854"/>
      <c r="DQ116" s="852" t="s">
        <v>533</v>
      </c>
      <c r="DR116" s="853"/>
      <c r="DS116" s="853"/>
      <c r="DT116" s="853"/>
      <c r="DU116" s="854"/>
      <c r="DV116" s="863" t="s">
        <v>533</v>
      </c>
      <c r="DW116" s="864"/>
      <c r="DX116" s="864"/>
      <c r="DY116" s="864"/>
      <c r="DZ116" s="865"/>
    </row>
    <row r="117" spans="1:130" s="180" customFormat="1" ht="26.25" customHeight="1" x14ac:dyDescent="0.2">
      <c r="A117" s="848" t="s">
        <v>241</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937" t="s">
        <v>535</v>
      </c>
      <c r="Z117" s="850"/>
      <c r="AA117" s="938">
        <v>2053094</v>
      </c>
      <c r="AB117" s="939"/>
      <c r="AC117" s="939"/>
      <c r="AD117" s="939"/>
      <c r="AE117" s="940"/>
      <c r="AF117" s="942">
        <v>2049281</v>
      </c>
      <c r="AG117" s="939"/>
      <c r="AH117" s="939"/>
      <c r="AI117" s="939"/>
      <c r="AJ117" s="940"/>
      <c r="AK117" s="942">
        <v>2013451</v>
      </c>
      <c r="AL117" s="939"/>
      <c r="AM117" s="939"/>
      <c r="AN117" s="939"/>
      <c r="AO117" s="940"/>
      <c r="AP117" s="931"/>
      <c r="AQ117" s="932"/>
      <c r="AR117" s="932"/>
      <c r="AS117" s="932"/>
      <c r="AT117" s="933"/>
      <c r="AU117" s="908"/>
      <c r="AV117" s="909"/>
      <c r="AW117" s="909"/>
      <c r="AX117" s="909"/>
      <c r="AY117" s="910"/>
      <c r="AZ117" s="936" t="s">
        <v>536</v>
      </c>
      <c r="BA117" s="917"/>
      <c r="BB117" s="917"/>
      <c r="BC117" s="917"/>
      <c r="BD117" s="917"/>
      <c r="BE117" s="917"/>
      <c r="BF117" s="917"/>
      <c r="BG117" s="917"/>
      <c r="BH117" s="917"/>
      <c r="BI117" s="917"/>
      <c r="BJ117" s="917"/>
      <c r="BK117" s="917"/>
      <c r="BL117" s="917"/>
      <c r="BM117" s="917"/>
      <c r="BN117" s="917"/>
      <c r="BO117" s="917"/>
      <c r="BP117" s="918"/>
      <c r="BQ117" s="934" t="s">
        <v>537</v>
      </c>
      <c r="BR117" s="935"/>
      <c r="BS117" s="935"/>
      <c r="BT117" s="935"/>
      <c r="BU117" s="935"/>
      <c r="BV117" s="935" t="s">
        <v>537</v>
      </c>
      <c r="BW117" s="935"/>
      <c r="BX117" s="935"/>
      <c r="BY117" s="935"/>
      <c r="BZ117" s="935"/>
      <c r="CA117" s="935" t="s">
        <v>537</v>
      </c>
      <c r="CB117" s="935"/>
      <c r="CC117" s="935"/>
      <c r="CD117" s="935"/>
      <c r="CE117" s="935"/>
      <c r="CF117" s="857" t="s">
        <v>537</v>
      </c>
      <c r="CG117" s="858"/>
      <c r="CH117" s="858"/>
      <c r="CI117" s="858"/>
      <c r="CJ117" s="858"/>
      <c r="CK117" s="889"/>
      <c r="CL117" s="890"/>
      <c r="CM117" s="877" t="s">
        <v>538</v>
      </c>
      <c r="CN117" s="878"/>
      <c r="CO117" s="878"/>
      <c r="CP117" s="878"/>
      <c r="CQ117" s="878"/>
      <c r="CR117" s="878"/>
      <c r="CS117" s="878"/>
      <c r="CT117" s="878"/>
      <c r="CU117" s="878"/>
      <c r="CV117" s="878"/>
      <c r="CW117" s="878"/>
      <c r="CX117" s="878"/>
      <c r="CY117" s="878"/>
      <c r="CZ117" s="878"/>
      <c r="DA117" s="878"/>
      <c r="DB117" s="878"/>
      <c r="DC117" s="878"/>
      <c r="DD117" s="878"/>
      <c r="DE117" s="878"/>
      <c r="DF117" s="879"/>
      <c r="DG117" s="866" t="s">
        <v>481</v>
      </c>
      <c r="DH117" s="853"/>
      <c r="DI117" s="853"/>
      <c r="DJ117" s="853"/>
      <c r="DK117" s="854"/>
      <c r="DL117" s="852" t="s">
        <v>481</v>
      </c>
      <c r="DM117" s="853"/>
      <c r="DN117" s="853"/>
      <c r="DO117" s="853"/>
      <c r="DP117" s="854"/>
      <c r="DQ117" s="852" t="s">
        <v>481</v>
      </c>
      <c r="DR117" s="853"/>
      <c r="DS117" s="853"/>
      <c r="DT117" s="853"/>
      <c r="DU117" s="854"/>
      <c r="DV117" s="863" t="s">
        <v>481</v>
      </c>
      <c r="DW117" s="864"/>
      <c r="DX117" s="864"/>
      <c r="DY117" s="864"/>
      <c r="DZ117" s="865"/>
    </row>
    <row r="118" spans="1:130" s="180" customFormat="1" ht="26.25" customHeight="1" x14ac:dyDescent="0.2">
      <c r="A118" s="848" t="s">
        <v>502</v>
      </c>
      <c r="B118" s="849"/>
      <c r="C118" s="849"/>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50"/>
      <c r="AA118" s="928" t="s">
        <v>500</v>
      </c>
      <c r="AB118" s="929"/>
      <c r="AC118" s="929"/>
      <c r="AD118" s="929"/>
      <c r="AE118" s="930"/>
      <c r="AF118" s="928" t="s">
        <v>349</v>
      </c>
      <c r="AG118" s="929"/>
      <c r="AH118" s="929"/>
      <c r="AI118" s="929"/>
      <c r="AJ118" s="930"/>
      <c r="AK118" s="928" t="s">
        <v>348</v>
      </c>
      <c r="AL118" s="929"/>
      <c r="AM118" s="929"/>
      <c r="AN118" s="929"/>
      <c r="AO118" s="930"/>
      <c r="AP118" s="928" t="s">
        <v>501</v>
      </c>
      <c r="AQ118" s="929"/>
      <c r="AR118" s="929"/>
      <c r="AS118" s="929"/>
      <c r="AT118" s="941"/>
      <c r="AU118" s="911"/>
      <c r="AV118" s="912"/>
      <c r="AW118" s="912"/>
      <c r="AX118" s="912"/>
      <c r="AY118" s="912"/>
      <c r="AZ118" s="213" t="s">
        <v>241</v>
      </c>
      <c r="BA118" s="213"/>
      <c r="BB118" s="213"/>
      <c r="BC118" s="213"/>
      <c r="BD118" s="213"/>
      <c r="BE118" s="213"/>
      <c r="BF118" s="213"/>
      <c r="BG118" s="213"/>
      <c r="BH118" s="213"/>
      <c r="BI118" s="213"/>
      <c r="BJ118" s="213"/>
      <c r="BK118" s="213"/>
      <c r="BL118" s="213"/>
      <c r="BM118" s="213"/>
      <c r="BN118" s="213"/>
      <c r="BO118" s="937" t="s">
        <v>539</v>
      </c>
      <c r="BP118" s="949"/>
      <c r="BQ118" s="934">
        <v>21086088</v>
      </c>
      <c r="BR118" s="935"/>
      <c r="BS118" s="935"/>
      <c r="BT118" s="935"/>
      <c r="BU118" s="935"/>
      <c r="BV118" s="935">
        <v>20284514</v>
      </c>
      <c r="BW118" s="935"/>
      <c r="BX118" s="935"/>
      <c r="BY118" s="935"/>
      <c r="BZ118" s="935"/>
      <c r="CA118" s="935">
        <v>19282796</v>
      </c>
      <c r="CB118" s="935"/>
      <c r="CC118" s="935"/>
      <c r="CD118" s="935"/>
      <c r="CE118" s="935"/>
      <c r="CF118" s="880"/>
      <c r="CG118" s="881"/>
      <c r="CH118" s="881"/>
      <c r="CI118" s="881"/>
      <c r="CJ118" s="882"/>
      <c r="CK118" s="889"/>
      <c r="CL118" s="890"/>
      <c r="CM118" s="877" t="s">
        <v>540</v>
      </c>
      <c r="CN118" s="878"/>
      <c r="CO118" s="878"/>
      <c r="CP118" s="878"/>
      <c r="CQ118" s="878"/>
      <c r="CR118" s="878"/>
      <c r="CS118" s="878"/>
      <c r="CT118" s="878"/>
      <c r="CU118" s="878"/>
      <c r="CV118" s="878"/>
      <c r="CW118" s="878"/>
      <c r="CX118" s="878"/>
      <c r="CY118" s="878"/>
      <c r="CZ118" s="878"/>
      <c r="DA118" s="878"/>
      <c r="DB118" s="878"/>
      <c r="DC118" s="878"/>
      <c r="DD118" s="878"/>
      <c r="DE118" s="878"/>
      <c r="DF118" s="879"/>
      <c r="DG118" s="866" t="s">
        <v>541</v>
      </c>
      <c r="DH118" s="853"/>
      <c r="DI118" s="853"/>
      <c r="DJ118" s="853"/>
      <c r="DK118" s="854"/>
      <c r="DL118" s="852" t="s">
        <v>541</v>
      </c>
      <c r="DM118" s="853"/>
      <c r="DN118" s="853"/>
      <c r="DO118" s="853"/>
      <c r="DP118" s="854"/>
      <c r="DQ118" s="852" t="s">
        <v>541</v>
      </c>
      <c r="DR118" s="853"/>
      <c r="DS118" s="853"/>
      <c r="DT118" s="853"/>
      <c r="DU118" s="854"/>
      <c r="DV118" s="863" t="s">
        <v>541</v>
      </c>
      <c r="DW118" s="864"/>
      <c r="DX118" s="864"/>
      <c r="DY118" s="864"/>
      <c r="DZ118" s="865"/>
    </row>
    <row r="119" spans="1:130" s="180" customFormat="1" ht="26.25" customHeight="1" x14ac:dyDescent="0.2">
      <c r="A119" s="1023" t="s">
        <v>505</v>
      </c>
      <c r="B119" s="888"/>
      <c r="C119" s="893" t="s">
        <v>506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920" t="s">
        <v>507</v>
      </c>
      <c r="AB119" s="900"/>
      <c r="AC119" s="900"/>
      <c r="AD119" s="900"/>
      <c r="AE119" s="901"/>
      <c r="AF119" s="899" t="s">
        <v>507</v>
      </c>
      <c r="AG119" s="900"/>
      <c r="AH119" s="900"/>
      <c r="AI119" s="900"/>
      <c r="AJ119" s="901"/>
      <c r="AK119" s="899" t="s">
        <v>507</v>
      </c>
      <c r="AL119" s="900"/>
      <c r="AM119" s="900"/>
      <c r="AN119" s="900"/>
      <c r="AO119" s="901"/>
      <c r="AP119" s="902" t="s">
        <v>507</v>
      </c>
      <c r="AQ119" s="903"/>
      <c r="AR119" s="903"/>
      <c r="AS119" s="903"/>
      <c r="AT119" s="904"/>
      <c r="AU119" s="956" t="s">
        <v>542</v>
      </c>
      <c r="AV119" s="957"/>
      <c r="AW119" s="957"/>
      <c r="AX119" s="957"/>
      <c r="AY119" s="958"/>
      <c r="AZ119" s="873" t="s">
        <v>543</v>
      </c>
      <c r="BA119" s="874"/>
      <c r="BB119" s="874"/>
      <c r="BC119" s="874"/>
      <c r="BD119" s="874"/>
      <c r="BE119" s="874"/>
      <c r="BF119" s="874"/>
      <c r="BG119" s="874"/>
      <c r="BH119" s="874"/>
      <c r="BI119" s="874"/>
      <c r="BJ119" s="874"/>
      <c r="BK119" s="874"/>
      <c r="BL119" s="874"/>
      <c r="BM119" s="874"/>
      <c r="BN119" s="874"/>
      <c r="BO119" s="874"/>
      <c r="BP119" s="875"/>
      <c r="BQ119" s="876">
        <v>1957695</v>
      </c>
      <c r="BR119" s="870"/>
      <c r="BS119" s="870"/>
      <c r="BT119" s="870"/>
      <c r="BU119" s="870"/>
      <c r="BV119" s="870">
        <v>2130734</v>
      </c>
      <c r="BW119" s="870"/>
      <c r="BX119" s="870"/>
      <c r="BY119" s="870"/>
      <c r="BZ119" s="870"/>
      <c r="CA119" s="870">
        <v>2642156</v>
      </c>
      <c r="CB119" s="870"/>
      <c r="CC119" s="870"/>
      <c r="CD119" s="870"/>
      <c r="CE119" s="870"/>
      <c r="CF119" s="885">
        <v>52.7</v>
      </c>
      <c r="CG119" s="886"/>
      <c r="CH119" s="886"/>
      <c r="CI119" s="886"/>
      <c r="CJ119" s="886"/>
      <c r="CK119" s="891"/>
      <c r="CL119" s="892"/>
      <c r="CM119" s="985" t="s">
        <v>544</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984">
        <v>416582</v>
      </c>
      <c r="DH119" s="944"/>
      <c r="DI119" s="944"/>
      <c r="DJ119" s="944"/>
      <c r="DK119" s="945"/>
      <c r="DL119" s="943">
        <v>397858</v>
      </c>
      <c r="DM119" s="944"/>
      <c r="DN119" s="944"/>
      <c r="DO119" s="944"/>
      <c r="DP119" s="945"/>
      <c r="DQ119" s="943">
        <v>407788</v>
      </c>
      <c r="DR119" s="944"/>
      <c r="DS119" s="944"/>
      <c r="DT119" s="944"/>
      <c r="DU119" s="945"/>
      <c r="DV119" s="946">
        <v>8.1</v>
      </c>
      <c r="DW119" s="947"/>
      <c r="DX119" s="947"/>
      <c r="DY119" s="947"/>
      <c r="DZ119" s="948"/>
    </row>
    <row r="120" spans="1:130" s="180" customFormat="1" ht="26.25" customHeight="1" x14ac:dyDescent="0.2">
      <c r="A120" s="1024"/>
      <c r="B120" s="890"/>
      <c r="C120" s="877" t="s">
        <v>512</v>
      </c>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9"/>
      <c r="AA120" s="866">
        <v>4312</v>
      </c>
      <c r="AB120" s="853"/>
      <c r="AC120" s="853"/>
      <c r="AD120" s="853"/>
      <c r="AE120" s="854"/>
      <c r="AF120" s="852">
        <v>4312</v>
      </c>
      <c r="AG120" s="853"/>
      <c r="AH120" s="853"/>
      <c r="AI120" s="853"/>
      <c r="AJ120" s="854"/>
      <c r="AK120" s="852">
        <v>4312</v>
      </c>
      <c r="AL120" s="853"/>
      <c r="AM120" s="853"/>
      <c r="AN120" s="853"/>
      <c r="AO120" s="854"/>
      <c r="AP120" s="863">
        <v>0.1</v>
      </c>
      <c r="AQ120" s="864"/>
      <c r="AR120" s="864"/>
      <c r="AS120" s="864"/>
      <c r="AT120" s="865"/>
      <c r="AU120" s="959"/>
      <c r="AV120" s="960"/>
      <c r="AW120" s="960"/>
      <c r="AX120" s="960"/>
      <c r="AY120" s="961"/>
      <c r="AZ120" s="859" t="s">
        <v>545</v>
      </c>
      <c r="BA120" s="860"/>
      <c r="BB120" s="860"/>
      <c r="BC120" s="860"/>
      <c r="BD120" s="860"/>
      <c r="BE120" s="860"/>
      <c r="BF120" s="860"/>
      <c r="BG120" s="860"/>
      <c r="BH120" s="860"/>
      <c r="BI120" s="860"/>
      <c r="BJ120" s="860"/>
      <c r="BK120" s="860"/>
      <c r="BL120" s="860"/>
      <c r="BM120" s="860"/>
      <c r="BN120" s="860"/>
      <c r="BO120" s="860"/>
      <c r="BP120" s="861"/>
      <c r="BQ120" s="855">
        <v>1476246</v>
      </c>
      <c r="BR120" s="856"/>
      <c r="BS120" s="856"/>
      <c r="BT120" s="856"/>
      <c r="BU120" s="856"/>
      <c r="BV120" s="856">
        <v>1387043</v>
      </c>
      <c r="BW120" s="856"/>
      <c r="BX120" s="856"/>
      <c r="BY120" s="856"/>
      <c r="BZ120" s="856"/>
      <c r="CA120" s="856">
        <v>1324257</v>
      </c>
      <c r="CB120" s="856"/>
      <c r="CC120" s="856"/>
      <c r="CD120" s="856"/>
      <c r="CE120" s="856"/>
      <c r="CF120" s="857">
        <v>26.4</v>
      </c>
      <c r="CG120" s="858"/>
      <c r="CH120" s="858"/>
      <c r="CI120" s="858"/>
      <c r="CJ120" s="858"/>
      <c r="CK120" s="966" t="s">
        <v>546</v>
      </c>
      <c r="CL120" s="967"/>
      <c r="CM120" s="967"/>
      <c r="CN120" s="967"/>
      <c r="CO120" s="968"/>
      <c r="CP120" s="974" t="s">
        <v>547</v>
      </c>
      <c r="CQ120" s="975"/>
      <c r="CR120" s="975"/>
      <c r="CS120" s="975"/>
      <c r="CT120" s="975"/>
      <c r="CU120" s="975"/>
      <c r="CV120" s="975"/>
      <c r="CW120" s="975"/>
      <c r="CX120" s="975"/>
      <c r="CY120" s="975"/>
      <c r="CZ120" s="975"/>
      <c r="DA120" s="975"/>
      <c r="DB120" s="975"/>
      <c r="DC120" s="975"/>
      <c r="DD120" s="975"/>
      <c r="DE120" s="975"/>
      <c r="DF120" s="976"/>
      <c r="DG120" s="876">
        <v>3323884</v>
      </c>
      <c r="DH120" s="870"/>
      <c r="DI120" s="870"/>
      <c r="DJ120" s="870"/>
      <c r="DK120" s="870"/>
      <c r="DL120" s="870">
        <v>3287692</v>
      </c>
      <c r="DM120" s="870"/>
      <c r="DN120" s="870"/>
      <c r="DO120" s="870"/>
      <c r="DP120" s="870"/>
      <c r="DQ120" s="870">
        <v>3059588</v>
      </c>
      <c r="DR120" s="870"/>
      <c r="DS120" s="870"/>
      <c r="DT120" s="870"/>
      <c r="DU120" s="870"/>
      <c r="DV120" s="871">
        <v>61.1</v>
      </c>
      <c r="DW120" s="871"/>
      <c r="DX120" s="871"/>
      <c r="DY120" s="871"/>
      <c r="DZ120" s="872"/>
    </row>
    <row r="121" spans="1:130" s="180" customFormat="1" ht="26.25" customHeight="1" x14ac:dyDescent="0.2">
      <c r="A121" s="1024"/>
      <c r="B121" s="890"/>
      <c r="C121" s="950" t="s">
        <v>548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6" t="s">
        <v>517</v>
      </c>
      <c r="AB121" s="853"/>
      <c r="AC121" s="853"/>
      <c r="AD121" s="853"/>
      <c r="AE121" s="854"/>
      <c r="AF121" s="852" t="s">
        <v>517</v>
      </c>
      <c r="AG121" s="853"/>
      <c r="AH121" s="853"/>
      <c r="AI121" s="853"/>
      <c r="AJ121" s="854"/>
      <c r="AK121" s="852" t="s">
        <v>517</v>
      </c>
      <c r="AL121" s="853"/>
      <c r="AM121" s="853"/>
      <c r="AN121" s="853"/>
      <c r="AO121" s="854"/>
      <c r="AP121" s="863" t="s">
        <v>517</v>
      </c>
      <c r="AQ121" s="864"/>
      <c r="AR121" s="864"/>
      <c r="AS121" s="864"/>
      <c r="AT121" s="865"/>
      <c r="AU121" s="959"/>
      <c r="AV121" s="960"/>
      <c r="AW121" s="960"/>
      <c r="AX121" s="960"/>
      <c r="AY121" s="961"/>
      <c r="AZ121" s="936" t="s">
        <v>549</v>
      </c>
      <c r="BA121" s="917"/>
      <c r="BB121" s="917"/>
      <c r="BC121" s="917"/>
      <c r="BD121" s="917"/>
      <c r="BE121" s="917"/>
      <c r="BF121" s="917"/>
      <c r="BG121" s="917"/>
      <c r="BH121" s="917"/>
      <c r="BI121" s="917"/>
      <c r="BJ121" s="917"/>
      <c r="BK121" s="917"/>
      <c r="BL121" s="917"/>
      <c r="BM121" s="917"/>
      <c r="BN121" s="917"/>
      <c r="BO121" s="917"/>
      <c r="BP121" s="918"/>
      <c r="BQ121" s="934">
        <v>10551499</v>
      </c>
      <c r="BR121" s="935"/>
      <c r="BS121" s="935"/>
      <c r="BT121" s="935"/>
      <c r="BU121" s="935"/>
      <c r="BV121" s="935">
        <v>10005914</v>
      </c>
      <c r="BW121" s="935"/>
      <c r="BX121" s="935"/>
      <c r="BY121" s="935"/>
      <c r="BZ121" s="935"/>
      <c r="CA121" s="935">
        <v>9710493</v>
      </c>
      <c r="CB121" s="935"/>
      <c r="CC121" s="935"/>
      <c r="CD121" s="935"/>
      <c r="CE121" s="935"/>
      <c r="CF121" s="982">
        <v>193.8</v>
      </c>
      <c r="CG121" s="983"/>
      <c r="CH121" s="983"/>
      <c r="CI121" s="983"/>
      <c r="CJ121" s="983"/>
      <c r="CK121" s="969"/>
      <c r="CL121" s="970"/>
      <c r="CM121" s="970"/>
      <c r="CN121" s="970"/>
      <c r="CO121" s="971"/>
      <c r="CP121" s="953" t="s">
        <v>550</v>
      </c>
      <c r="CQ121" s="954"/>
      <c r="CR121" s="954"/>
      <c r="CS121" s="954"/>
      <c r="CT121" s="954"/>
      <c r="CU121" s="954"/>
      <c r="CV121" s="954"/>
      <c r="CW121" s="954"/>
      <c r="CX121" s="954"/>
      <c r="CY121" s="954"/>
      <c r="CZ121" s="954"/>
      <c r="DA121" s="954"/>
      <c r="DB121" s="954"/>
      <c r="DC121" s="954"/>
      <c r="DD121" s="954"/>
      <c r="DE121" s="954"/>
      <c r="DF121" s="955"/>
      <c r="DG121" s="855">
        <v>1261903</v>
      </c>
      <c r="DH121" s="856"/>
      <c r="DI121" s="856"/>
      <c r="DJ121" s="856"/>
      <c r="DK121" s="856"/>
      <c r="DL121" s="856">
        <v>1190919</v>
      </c>
      <c r="DM121" s="856"/>
      <c r="DN121" s="856"/>
      <c r="DO121" s="856"/>
      <c r="DP121" s="856"/>
      <c r="DQ121" s="856">
        <v>1115599</v>
      </c>
      <c r="DR121" s="856"/>
      <c r="DS121" s="856"/>
      <c r="DT121" s="856"/>
      <c r="DU121" s="856"/>
      <c r="DV121" s="868">
        <v>22.3</v>
      </c>
      <c r="DW121" s="868"/>
      <c r="DX121" s="868"/>
      <c r="DY121" s="868"/>
      <c r="DZ121" s="869"/>
    </row>
    <row r="122" spans="1:130" s="180" customFormat="1" ht="26.25" customHeight="1" x14ac:dyDescent="0.2">
      <c r="A122" s="1024"/>
      <c r="B122" s="890"/>
      <c r="C122" s="877" t="s">
        <v>524</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9"/>
      <c r="AA122" s="866" t="s">
        <v>525</v>
      </c>
      <c r="AB122" s="853"/>
      <c r="AC122" s="853"/>
      <c r="AD122" s="853"/>
      <c r="AE122" s="854"/>
      <c r="AF122" s="852" t="s">
        <v>525</v>
      </c>
      <c r="AG122" s="853"/>
      <c r="AH122" s="853"/>
      <c r="AI122" s="853"/>
      <c r="AJ122" s="854"/>
      <c r="AK122" s="852" t="s">
        <v>525</v>
      </c>
      <c r="AL122" s="853"/>
      <c r="AM122" s="853"/>
      <c r="AN122" s="853"/>
      <c r="AO122" s="854"/>
      <c r="AP122" s="863" t="s">
        <v>525</v>
      </c>
      <c r="AQ122" s="864"/>
      <c r="AR122" s="864"/>
      <c r="AS122" s="864"/>
      <c r="AT122" s="865"/>
      <c r="AU122" s="962"/>
      <c r="AV122" s="963"/>
      <c r="AW122" s="963"/>
      <c r="AX122" s="963"/>
      <c r="AY122" s="963"/>
      <c r="AZ122" s="213" t="s">
        <v>241</v>
      </c>
      <c r="BA122" s="213"/>
      <c r="BB122" s="213"/>
      <c r="BC122" s="213"/>
      <c r="BD122" s="213"/>
      <c r="BE122" s="213"/>
      <c r="BF122" s="213"/>
      <c r="BG122" s="213"/>
      <c r="BH122" s="213"/>
      <c r="BI122" s="213"/>
      <c r="BJ122" s="213"/>
      <c r="BK122" s="213"/>
      <c r="BL122" s="213"/>
      <c r="BM122" s="213"/>
      <c r="BN122" s="213"/>
      <c r="BO122" s="937" t="s">
        <v>551</v>
      </c>
      <c r="BP122" s="949"/>
      <c r="BQ122" s="964">
        <v>13985440</v>
      </c>
      <c r="BR122" s="965"/>
      <c r="BS122" s="965"/>
      <c r="BT122" s="965"/>
      <c r="BU122" s="965"/>
      <c r="BV122" s="965">
        <v>13523691</v>
      </c>
      <c r="BW122" s="965"/>
      <c r="BX122" s="965"/>
      <c r="BY122" s="965"/>
      <c r="BZ122" s="965"/>
      <c r="CA122" s="965">
        <v>13676906</v>
      </c>
      <c r="CB122" s="965"/>
      <c r="CC122" s="965"/>
      <c r="CD122" s="965"/>
      <c r="CE122" s="965"/>
      <c r="CF122" s="880"/>
      <c r="CG122" s="881"/>
      <c r="CH122" s="881"/>
      <c r="CI122" s="881"/>
      <c r="CJ122" s="882"/>
      <c r="CK122" s="969"/>
      <c r="CL122" s="970"/>
      <c r="CM122" s="970"/>
      <c r="CN122" s="970"/>
      <c r="CO122" s="971"/>
      <c r="CP122" s="953" t="s">
        <v>552</v>
      </c>
      <c r="CQ122" s="954"/>
      <c r="CR122" s="954"/>
      <c r="CS122" s="954"/>
      <c r="CT122" s="954"/>
      <c r="CU122" s="954"/>
      <c r="CV122" s="954"/>
      <c r="CW122" s="954"/>
      <c r="CX122" s="954"/>
      <c r="CY122" s="954"/>
      <c r="CZ122" s="954"/>
      <c r="DA122" s="954"/>
      <c r="DB122" s="954"/>
      <c r="DC122" s="954"/>
      <c r="DD122" s="954"/>
      <c r="DE122" s="954"/>
      <c r="DF122" s="955"/>
      <c r="DG122" s="855">
        <v>175040</v>
      </c>
      <c r="DH122" s="856"/>
      <c r="DI122" s="856"/>
      <c r="DJ122" s="856"/>
      <c r="DK122" s="856"/>
      <c r="DL122" s="856">
        <v>147459</v>
      </c>
      <c r="DM122" s="856"/>
      <c r="DN122" s="856"/>
      <c r="DO122" s="856"/>
      <c r="DP122" s="856"/>
      <c r="DQ122" s="856">
        <v>103474</v>
      </c>
      <c r="DR122" s="856"/>
      <c r="DS122" s="856"/>
      <c r="DT122" s="856"/>
      <c r="DU122" s="856"/>
      <c r="DV122" s="868">
        <v>2.1</v>
      </c>
      <c r="DW122" s="868"/>
      <c r="DX122" s="868"/>
      <c r="DY122" s="868"/>
      <c r="DZ122" s="869"/>
    </row>
    <row r="123" spans="1:130" s="180" customFormat="1" ht="26.25" customHeight="1" thickBot="1" x14ac:dyDescent="0.25">
      <c r="A123" s="1024"/>
      <c r="B123" s="890"/>
      <c r="C123" s="877" t="s">
        <v>534</v>
      </c>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9"/>
      <c r="AA123" s="866" t="s">
        <v>533</v>
      </c>
      <c r="AB123" s="853"/>
      <c r="AC123" s="853"/>
      <c r="AD123" s="853"/>
      <c r="AE123" s="854"/>
      <c r="AF123" s="852" t="s">
        <v>533</v>
      </c>
      <c r="AG123" s="853"/>
      <c r="AH123" s="853"/>
      <c r="AI123" s="853"/>
      <c r="AJ123" s="854"/>
      <c r="AK123" s="852" t="s">
        <v>533</v>
      </c>
      <c r="AL123" s="853"/>
      <c r="AM123" s="853"/>
      <c r="AN123" s="853"/>
      <c r="AO123" s="854"/>
      <c r="AP123" s="863" t="s">
        <v>533</v>
      </c>
      <c r="AQ123" s="864"/>
      <c r="AR123" s="864"/>
      <c r="AS123" s="864"/>
      <c r="AT123" s="865"/>
      <c r="AU123" s="977" t="s">
        <v>553</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144.30000000000001</v>
      </c>
      <c r="BR123" s="981"/>
      <c r="BS123" s="981"/>
      <c r="BT123" s="981"/>
      <c r="BU123" s="981"/>
      <c r="BV123" s="981">
        <v>132.4</v>
      </c>
      <c r="BW123" s="981"/>
      <c r="BX123" s="981"/>
      <c r="BY123" s="981"/>
      <c r="BZ123" s="981"/>
      <c r="CA123" s="981">
        <v>111.8</v>
      </c>
      <c r="CB123" s="981"/>
      <c r="CC123" s="981"/>
      <c r="CD123" s="981"/>
      <c r="CE123" s="981"/>
      <c r="CF123" s="990"/>
      <c r="CG123" s="991"/>
      <c r="CH123" s="991"/>
      <c r="CI123" s="991"/>
      <c r="CJ123" s="992"/>
      <c r="CK123" s="969"/>
      <c r="CL123" s="970"/>
      <c r="CM123" s="970"/>
      <c r="CN123" s="970"/>
      <c r="CO123" s="971"/>
      <c r="CP123" s="953" t="s">
        <v>554</v>
      </c>
      <c r="CQ123" s="954"/>
      <c r="CR123" s="954"/>
      <c r="CS123" s="954"/>
      <c r="CT123" s="954"/>
      <c r="CU123" s="954"/>
      <c r="CV123" s="954"/>
      <c r="CW123" s="954"/>
      <c r="CX123" s="954"/>
      <c r="CY123" s="954"/>
      <c r="CZ123" s="954"/>
      <c r="DA123" s="954"/>
      <c r="DB123" s="954"/>
      <c r="DC123" s="954"/>
      <c r="DD123" s="954"/>
      <c r="DE123" s="954"/>
      <c r="DF123" s="955"/>
      <c r="DG123" s="866">
        <v>60003</v>
      </c>
      <c r="DH123" s="853"/>
      <c r="DI123" s="853"/>
      <c r="DJ123" s="853"/>
      <c r="DK123" s="854"/>
      <c r="DL123" s="852">
        <v>53427</v>
      </c>
      <c r="DM123" s="853"/>
      <c r="DN123" s="853"/>
      <c r="DO123" s="853"/>
      <c r="DP123" s="854"/>
      <c r="DQ123" s="852">
        <v>46577</v>
      </c>
      <c r="DR123" s="853"/>
      <c r="DS123" s="853"/>
      <c r="DT123" s="853"/>
      <c r="DU123" s="854"/>
      <c r="DV123" s="863">
        <v>0.9</v>
      </c>
      <c r="DW123" s="864"/>
      <c r="DX123" s="864"/>
      <c r="DY123" s="864"/>
      <c r="DZ123" s="865"/>
    </row>
    <row r="124" spans="1:130" s="180" customFormat="1" ht="26.25" customHeight="1" x14ac:dyDescent="0.2">
      <c r="A124" s="1024"/>
      <c r="B124" s="890"/>
      <c r="C124" s="877" t="s">
        <v>538</v>
      </c>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9"/>
      <c r="AA124" s="866" t="s">
        <v>481</v>
      </c>
      <c r="AB124" s="853"/>
      <c r="AC124" s="853"/>
      <c r="AD124" s="853"/>
      <c r="AE124" s="854"/>
      <c r="AF124" s="852" t="s">
        <v>481</v>
      </c>
      <c r="AG124" s="853"/>
      <c r="AH124" s="853"/>
      <c r="AI124" s="853"/>
      <c r="AJ124" s="854"/>
      <c r="AK124" s="852" t="s">
        <v>481</v>
      </c>
      <c r="AL124" s="853"/>
      <c r="AM124" s="853"/>
      <c r="AN124" s="853"/>
      <c r="AO124" s="854"/>
      <c r="AP124" s="863" t="s">
        <v>481</v>
      </c>
      <c r="AQ124" s="864"/>
      <c r="AR124" s="864"/>
      <c r="AS124" s="864"/>
      <c r="AT124" s="865"/>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2"/>
      <c r="CL124" s="972"/>
      <c r="CM124" s="972"/>
      <c r="CN124" s="972"/>
      <c r="CO124" s="973"/>
      <c r="CP124" s="953" t="s">
        <v>555</v>
      </c>
      <c r="CQ124" s="954"/>
      <c r="CR124" s="954"/>
      <c r="CS124" s="954"/>
      <c r="CT124" s="954"/>
      <c r="CU124" s="954"/>
      <c r="CV124" s="954"/>
      <c r="CW124" s="954"/>
      <c r="CX124" s="954"/>
      <c r="CY124" s="954"/>
      <c r="CZ124" s="954"/>
      <c r="DA124" s="954"/>
      <c r="DB124" s="954"/>
      <c r="DC124" s="954"/>
      <c r="DD124" s="954"/>
      <c r="DE124" s="954"/>
      <c r="DF124" s="955"/>
      <c r="DG124" s="984" t="s">
        <v>481</v>
      </c>
      <c r="DH124" s="944"/>
      <c r="DI124" s="944"/>
      <c r="DJ124" s="944"/>
      <c r="DK124" s="945"/>
      <c r="DL124" s="943" t="s">
        <v>481</v>
      </c>
      <c r="DM124" s="944"/>
      <c r="DN124" s="944"/>
      <c r="DO124" s="944"/>
      <c r="DP124" s="945"/>
      <c r="DQ124" s="943" t="s">
        <v>481</v>
      </c>
      <c r="DR124" s="944"/>
      <c r="DS124" s="944"/>
      <c r="DT124" s="944"/>
      <c r="DU124" s="945"/>
      <c r="DV124" s="946" t="s">
        <v>481</v>
      </c>
      <c r="DW124" s="947"/>
      <c r="DX124" s="947"/>
      <c r="DY124" s="947"/>
      <c r="DZ124" s="948"/>
    </row>
    <row r="125" spans="1:130" s="180" customFormat="1" ht="26.25" customHeight="1" thickBot="1" x14ac:dyDescent="0.25">
      <c r="A125" s="1024"/>
      <c r="B125" s="890"/>
      <c r="C125" s="877" t="s">
        <v>540</v>
      </c>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9"/>
      <c r="AA125" s="866" t="s">
        <v>541</v>
      </c>
      <c r="AB125" s="853"/>
      <c r="AC125" s="853"/>
      <c r="AD125" s="853"/>
      <c r="AE125" s="854"/>
      <c r="AF125" s="852" t="s">
        <v>541</v>
      </c>
      <c r="AG125" s="853"/>
      <c r="AH125" s="853"/>
      <c r="AI125" s="853"/>
      <c r="AJ125" s="854"/>
      <c r="AK125" s="852" t="s">
        <v>541</v>
      </c>
      <c r="AL125" s="853"/>
      <c r="AM125" s="853"/>
      <c r="AN125" s="853"/>
      <c r="AO125" s="854"/>
      <c r="AP125" s="863" t="s">
        <v>541</v>
      </c>
      <c r="AQ125" s="864"/>
      <c r="AR125" s="864"/>
      <c r="AS125" s="864"/>
      <c r="AT125" s="865"/>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67" t="s">
        <v>556</v>
      </c>
      <c r="CL125" s="967"/>
      <c r="CM125" s="967"/>
      <c r="CN125" s="967"/>
      <c r="CO125" s="968"/>
      <c r="CP125" s="873" t="s">
        <v>557</v>
      </c>
      <c r="CQ125" s="874"/>
      <c r="CR125" s="874"/>
      <c r="CS125" s="874"/>
      <c r="CT125" s="874"/>
      <c r="CU125" s="874"/>
      <c r="CV125" s="874"/>
      <c r="CW125" s="874"/>
      <c r="CX125" s="874"/>
      <c r="CY125" s="874"/>
      <c r="CZ125" s="874"/>
      <c r="DA125" s="874"/>
      <c r="DB125" s="874"/>
      <c r="DC125" s="874"/>
      <c r="DD125" s="874"/>
      <c r="DE125" s="874"/>
      <c r="DF125" s="875"/>
      <c r="DG125" s="876" t="s">
        <v>541</v>
      </c>
      <c r="DH125" s="870"/>
      <c r="DI125" s="870"/>
      <c r="DJ125" s="870"/>
      <c r="DK125" s="870"/>
      <c r="DL125" s="870" t="s">
        <v>541</v>
      </c>
      <c r="DM125" s="870"/>
      <c r="DN125" s="870"/>
      <c r="DO125" s="870"/>
      <c r="DP125" s="870"/>
      <c r="DQ125" s="870" t="s">
        <v>541</v>
      </c>
      <c r="DR125" s="870"/>
      <c r="DS125" s="870"/>
      <c r="DT125" s="870"/>
      <c r="DU125" s="870"/>
      <c r="DV125" s="871" t="s">
        <v>541</v>
      </c>
      <c r="DW125" s="871"/>
      <c r="DX125" s="871"/>
      <c r="DY125" s="871"/>
      <c r="DZ125" s="872"/>
    </row>
    <row r="126" spans="1:130" s="180" customFormat="1" ht="26.25" customHeight="1" x14ac:dyDescent="0.2">
      <c r="A126" s="1024"/>
      <c r="B126" s="890"/>
      <c r="C126" s="877" t="s">
        <v>544</v>
      </c>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9"/>
      <c r="AA126" s="866" t="s">
        <v>558</v>
      </c>
      <c r="AB126" s="853"/>
      <c r="AC126" s="853"/>
      <c r="AD126" s="853"/>
      <c r="AE126" s="854"/>
      <c r="AF126" s="852" t="s">
        <v>558</v>
      </c>
      <c r="AG126" s="853"/>
      <c r="AH126" s="853"/>
      <c r="AI126" s="853"/>
      <c r="AJ126" s="854"/>
      <c r="AK126" s="852" t="s">
        <v>558</v>
      </c>
      <c r="AL126" s="853"/>
      <c r="AM126" s="853"/>
      <c r="AN126" s="853"/>
      <c r="AO126" s="854"/>
      <c r="AP126" s="863" t="s">
        <v>558</v>
      </c>
      <c r="AQ126" s="864"/>
      <c r="AR126" s="864"/>
      <c r="AS126" s="864"/>
      <c r="AT126" s="865"/>
      <c r="AU126" s="216"/>
      <c r="AV126" s="216"/>
      <c r="AW126" s="216"/>
      <c r="AX126" s="1004" t="s">
        <v>559</v>
      </c>
      <c r="AY126" s="1005"/>
      <c r="AZ126" s="1005"/>
      <c r="BA126" s="1005"/>
      <c r="BB126" s="1005"/>
      <c r="BC126" s="1005"/>
      <c r="BD126" s="1005"/>
      <c r="BE126" s="1006"/>
      <c r="BF126" s="1040" t="s">
        <v>560</v>
      </c>
      <c r="BG126" s="1005"/>
      <c r="BH126" s="1005"/>
      <c r="BI126" s="1005"/>
      <c r="BJ126" s="1005"/>
      <c r="BK126" s="1005"/>
      <c r="BL126" s="1006"/>
      <c r="BM126" s="1040" t="s">
        <v>561</v>
      </c>
      <c r="BN126" s="1005"/>
      <c r="BO126" s="1005"/>
      <c r="BP126" s="1005"/>
      <c r="BQ126" s="1005"/>
      <c r="BR126" s="1005"/>
      <c r="BS126" s="1006"/>
      <c r="BT126" s="1040" t="s">
        <v>562</v>
      </c>
      <c r="BU126" s="1005"/>
      <c r="BV126" s="1005"/>
      <c r="BW126" s="1005"/>
      <c r="BX126" s="1005"/>
      <c r="BY126" s="1005"/>
      <c r="BZ126" s="1041"/>
      <c r="CA126" s="216"/>
      <c r="CB126" s="216"/>
      <c r="CC126" s="216"/>
      <c r="CD126" s="217"/>
      <c r="CE126" s="217"/>
      <c r="CF126" s="217"/>
      <c r="CG126" s="212"/>
      <c r="CH126" s="212"/>
      <c r="CI126" s="212"/>
      <c r="CJ126" s="215"/>
      <c r="CK126" s="970"/>
      <c r="CL126" s="970"/>
      <c r="CM126" s="970"/>
      <c r="CN126" s="970"/>
      <c r="CO126" s="971"/>
      <c r="CP126" s="859" t="s">
        <v>563</v>
      </c>
      <c r="CQ126" s="860"/>
      <c r="CR126" s="860"/>
      <c r="CS126" s="860"/>
      <c r="CT126" s="860"/>
      <c r="CU126" s="860"/>
      <c r="CV126" s="860"/>
      <c r="CW126" s="860"/>
      <c r="CX126" s="860"/>
      <c r="CY126" s="860"/>
      <c r="CZ126" s="860"/>
      <c r="DA126" s="860"/>
      <c r="DB126" s="860"/>
      <c r="DC126" s="860"/>
      <c r="DD126" s="860"/>
      <c r="DE126" s="860"/>
      <c r="DF126" s="861"/>
      <c r="DG126" s="855" t="s">
        <v>541</v>
      </c>
      <c r="DH126" s="856"/>
      <c r="DI126" s="856"/>
      <c r="DJ126" s="856"/>
      <c r="DK126" s="856"/>
      <c r="DL126" s="856" t="s">
        <v>541</v>
      </c>
      <c r="DM126" s="856"/>
      <c r="DN126" s="856"/>
      <c r="DO126" s="856"/>
      <c r="DP126" s="856"/>
      <c r="DQ126" s="856" t="s">
        <v>541</v>
      </c>
      <c r="DR126" s="856"/>
      <c r="DS126" s="856"/>
      <c r="DT126" s="856"/>
      <c r="DU126" s="856"/>
      <c r="DV126" s="868" t="s">
        <v>541</v>
      </c>
      <c r="DW126" s="868"/>
      <c r="DX126" s="868"/>
      <c r="DY126" s="868"/>
      <c r="DZ126" s="869"/>
    </row>
    <row r="127" spans="1:130" s="180" customFormat="1" ht="26.25" customHeight="1" thickBot="1" x14ac:dyDescent="0.25">
      <c r="A127" s="1025"/>
      <c r="B127" s="892"/>
      <c r="C127" s="985" t="s">
        <v>429</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866">
        <v>13453</v>
      </c>
      <c r="AB127" s="853"/>
      <c r="AC127" s="853"/>
      <c r="AD127" s="853"/>
      <c r="AE127" s="854"/>
      <c r="AF127" s="852">
        <v>14325</v>
      </c>
      <c r="AG127" s="853"/>
      <c r="AH127" s="853"/>
      <c r="AI127" s="853"/>
      <c r="AJ127" s="854"/>
      <c r="AK127" s="852">
        <v>12452</v>
      </c>
      <c r="AL127" s="853"/>
      <c r="AM127" s="853"/>
      <c r="AN127" s="853"/>
      <c r="AO127" s="854"/>
      <c r="AP127" s="863">
        <v>0.2</v>
      </c>
      <c r="AQ127" s="864"/>
      <c r="AR127" s="864"/>
      <c r="AS127" s="864"/>
      <c r="AT127" s="865"/>
      <c r="AU127" s="216"/>
      <c r="AV127" s="216"/>
      <c r="AW127" s="216"/>
      <c r="AX127" s="919" t="s">
        <v>564</v>
      </c>
      <c r="AY127" s="874"/>
      <c r="AZ127" s="874"/>
      <c r="BA127" s="874"/>
      <c r="BB127" s="874"/>
      <c r="BC127" s="874"/>
      <c r="BD127" s="874"/>
      <c r="BE127" s="875"/>
      <c r="BF127" s="995" t="s">
        <v>528</v>
      </c>
      <c r="BG127" s="996"/>
      <c r="BH127" s="996"/>
      <c r="BI127" s="996"/>
      <c r="BJ127" s="996"/>
      <c r="BK127" s="996"/>
      <c r="BL127" s="997"/>
      <c r="BM127" s="995">
        <v>14.39</v>
      </c>
      <c r="BN127" s="996"/>
      <c r="BO127" s="996"/>
      <c r="BP127" s="996"/>
      <c r="BQ127" s="996"/>
      <c r="BR127" s="996"/>
      <c r="BS127" s="997"/>
      <c r="BT127" s="995">
        <v>20</v>
      </c>
      <c r="BU127" s="996"/>
      <c r="BV127" s="996"/>
      <c r="BW127" s="996"/>
      <c r="BX127" s="996"/>
      <c r="BY127" s="996"/>
      <c r="BZ127" s="998"/>
      <c r="CA127" s="217"/>
      <c r="CB127" s="217"/>
      <c r="CC127" s="217"/>
      <c r="CD127" s="217"/>
      <c r="CE127" s="217"/>
      <c r="CF127" s="217"/>
      <c r="CG127" s="212"/>
      <c r="CH127" s="212"/>
      <c r="CI127" s="212"/>
      <c r="CJ127" s="215"/>
      <c r="CK127" s="1002"/>
      <c r="CL127" s="1002"/>
      <c r="CM127" s="1002"/>
      <c r="CN127" s="1002"/>
      <c r="CO127" s="1003"/>
      <c r="CP127" s="999" t="s">
        <v>565</v>
      </c>
      <c r="CQ127" s="1000"/>
      <c r="CR127" s="1000"/>
      <c r="CS127" s="1000"/>
      <c r="CT127" s="1000"/>
      <c r="CU127" s="1000"/>
      <c r="CV127" s="1000"/>
      <c r="CW127" s="1000"/>
      <c r="CX127" s="1000"/>
      <c r="CY127" s="1000"/>
      <c r="CZ127" s="1000"/>
      <c r="DA127" s="1000"/>
      <c r="DB127" s="1000"/>
      <c r="DC127" s="1000"/>
      <c r="DD127" s="1000"/>
      <c r="DE127" s="1000"/>
      <c r="DF127" s="1001"/>
      <c r="DG127" s="993" t="s">
        <v>566</v>
      </c>
      <c r="DH127" s="994"/>
      <c r="DI127" s="994"/>
      <c r="DJ127" s="994"/>
      <c r="DK127" s="994"/>
      <c r="DL127" s="994" t="s">
        <v>566</v>
      </c>
      <c r="DM127" s="994"/>
      <c r="DN127" s="994"/>
      <c r="DO127" s="994"/>
      <c r="DP127" s="994"/>
      <c r="DQ127" s="994" t="s">
        <v>566</v>
      </c>
      <c r="DR127" s="994"/>
      <c r="DS127" s="994"/>
      <c r="DT127" s="994"/>
      <c r="DU127" s="994"/>
      <c r="DV127" s="988" t="s">
        <v>566</v>
      </c>
      <c r="DW127" s="988"/>
      <c r="DX127" s="988"/>
      <c r="DY127" s="988"/>
      <c r="DZ127" s="989"/>
    </row>
    <row r="128" spans="1:130" s="180" customFormat="1" ht="26.25" customHeight="1" x14ac:dyDescent="0.2">
      <c r="A128" s="1015" t="s">
        <v>567</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568</v>
      </c>
      <c r="X128" s="1017"/>
      <c r="Y128" s="1017"/>
      <c r="Z128" s="1018"/>
      <c r="AA128" s="1019">
        <v>63407</v>
      </c>
      <c r="AB128" s="1020"/>
      <c r="AC128" s="1020"/>
      <c r="AD128" s="1020"/>
      <c r="AE128" s="1021"/>
      <c r="AF128" s="1022">
        <v>70908</v>
      </c>
      <c r="AG128" s="1020"/>
      <c r="AH128" s="1020"/>
      <c r="AI128" s="1020"/>
      <c r="AJ128" s="1021"/>
      <c r="AK128" s="1022">
        <v>67085</v>
      </c>
      <c r="AL128" s="1020"/>
      <c r="AM128" s="1020"/>
      <c r="AN128" s="1020"/>
      <c r="AO128" s="1021"/>
      <c r="AP128" s="1027"/>
      <c r="AQ128" s="1028"/>
      <c r="AR128" s="1028"/>
      <c r="AS128" s="1028"/>
      <c r="AT128" s="1029"/>
      <c r="AU128" s="218"/>
      <c r="AV128" s="218"/>
      <c r="AW128" s="218"/>
      <c r="AX128" s="1026" t="s">
        <v>569</v>
      </c>
      <c r="AY128" s="860"/>
      <c r="AZ128" s="860"/>
      <c r="BA128" s="860"/>
      <c r="BB128" s="860"/>
      <c r="BC128" s="860"/>
      <c r="BD128" s="860"/>
      <c r="BE128" s="861"/>
      <c r="BF128" s="1030" t="s">
        <v>533</v>
      </c>
      <c r="BG128" s="1031"/>
      <c r="BH128" s="1031"/>
      <c r="BI128" s="1031"/>
      <c r="BJ128" s="1031"/>
      <c r="BK128" s="1031"/>
      <c r="BL128" s="1032"/>
      <c r="BM128" s="1030">
        <v>19.39</v>
      </c>
      <c r="BN128" s="1031"/>
      <c r="BO128" s="1031"/>
      <c r="BP128" s="1031"/>
      <c r="BQ128" s="1031"/>
      <c r="BR128" s="1031"/>
      <c r="BS128" s="1032"/>
      <c r="BT128" s="1030">
        <v>30</v>
      </c>
      <c r="BU128" s="1033"/>
      <c r="BV128" s="1033"/>
      <c r="BW128" s="1033"/>
      <c r="BX128" s="1033"/>
      <c r="BY128" s="1033"/>
      <c r="BZ128" s="1034"/>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2" t="s">
        <v>165</v>
      </c>
      <c r="B129" s="1043"/>
      <c r="C129" s="1043"/>
      <c r="D129" s="1043"/>
      <c r="E129" s="1043"/>
      <c r="F129" s="1043"/>
      <c r="G129" s="1043"/>
      <c r="H129" s="1043"/>
      <c r="I129" s="1043"/>
      <c r="J129" s="1043"/>
      <c r="K129" s="1043"/>
      <c r="L129" s="1043"/>
      <c r="M129" s="1043"/>
      <c r="N129" s="1043"/>
      <c r="O129" s="1043"/>
      <c r="P129" s="1043"/>
      <c r="Q129" s="1043"/>
      <c r="R129" s="1043"/>
      <c r="S129" s="1043"/>
      <c r="T129" s="1043"/>
      <c r="U129" s="1043"/>
      <c r="V129" s="1043"/>
      <c r="W129" s="1044" t="s">
        <v>570</v>
      </c>
      <c r="X129" s="1045"/>
      <c r="Y129" s="1045"/>
      <c r="Z129" s="1046"/>
      <c r="AA129" s="866">
        <v>6019477</v>
      </c>
      <c r="AB129" s="853"/>
      <c r="AC129" s="853"/>
      <c r="AD129" s="853"/>
      <c r="AE129" s="854"/>
      <c r="AF129" s="852">
        <v>6215250</v>
      </c>
      <c r="AG129" s="853"/>
      <c r="AH129" s="853"/>
      <c r="AI129" s="853"/>
      <c r="AJ129" s="854"/>
      <c r="AK129" s="852">
        <v>6122613</v>
      </c>
      <c r="AL129" s="853"/>
      <c r="AM129" s="853"/>
      <c r="AN129" s="853"/>
      <c r="AO129" s="854"/>
      <c r="AP129" s="1007"/>
      <c r="AQ129" s="1008"/>
      <c r="AR129" s="1008"/>
      <c r="AS129" s="1008"/>
      <c r="AT129" s="1009"/>
      <c r="AU129" s="218"/>
      <c r="AV129" s="218"/>
      <c r="AW129" s="218"/>
      <c r="AX129" s="1026" t="s">
        <v>571</v>
      </c>
      <c r="AY129" s="860"/>
      <c r="AZ129" s="860"/>
      <c r="BA129" s="860"/>
      <c r="BB129" s="860"/>
      <c r="BC129" s="860"/>
      <c r="BD129" s="860"/>
      <c r="BE129" s="861"/>
      <c r="BF129" s="1035">
        <v>17.2</v>
      </c>
      <c r="BG129" s="1036"/>
      <c r="BH129" s="1036"/>
      <c r="BI129" s="1036"/>
      <c r="BJ129" s="1036"/>
      <c r="BK129" s="1036"/>
      <c r="BL129" s="1037"/>
      <c r="BM129" s="1035">
        <v>25</v>
      </c>
      <c r="BN129" s="1036"/>
      <c r="BO129" s="1036"/>
      <c r="BP129" s="1036"/>
      <c r="BQ129" s="1036"/>
      <c r="BR129" s="1036"/>
      <c r="BS129" s="1037"/>
      <c r="BT129" s="1035">
        <v>35</v>
      </c>
      <c r="BU129" s="1038"/>
      <c r="BV129" s="1038"/>
      <c r="BW129" s="1038"/>
      <c r="BX129" s="1038"/>
      <c r="BY129" s="1038"/>
      <c r="BZ129" s="103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2" t="s">
        <v>572</v>
      </c>
      <c r="B130" s="1043"/>
      <c r="C130" s="1043"/>
      <c r="D130" s="1043"/>
      <c r="E130" s="1043"/>
      <c r="F130" s="1043"/>
      <c r="G130" s="1043"/>
      <c r="H130" s="1043"/>
      <c r="I130" s="1043"/>
      <c r="J130" s="1043"/>
      <c r="K130" s="1043"/>
      <c r="L130" s="1043"/>
      <c r="M130" s="1043"/>
      <c r="N130" s="1043"/>
      <c r="O130" s="1043"/>
      <c r="P130" s="1043"/>
      <c r="Q130" s="1043"/>
      <c r="R130" s="1043"/>
      <c r="S130" s="1043"/>
      <c r="T130" s="1043"/>
      <c r="U130" s="1043"/>
      <c r="V130" s="1043"/>
      <c r="W130" s="1044" t="s">
        <v>573</v>
      </c>
      <c r="X130" s="1045"/>
      <c r="Y130" s="1045"/>
      <c r="Z130" s="1046"/>
      <c r="AA130" s="866">
        <v>1100022</v>
      </c>
      <c r="AB130" s="853"/>
      <c r="AC130" s="853"/>
      <c r="AD130" s="853"/>
      <c r="AE130" s="854"/>
      <c r="AF130" s="852">
        <v>1111230</v>
      </c>
      <c r="AG130" s="853"/>
      <c r="AH130" s="853"/>
      <c r="AI130" s="853"/>
      <c r="AJ130" s="854"/>
      <c r="AK130" s="852">
        <v>1111911</v>
      </c>
      <c r="AL130" s="853"/>
      <c r="AM130" s="853"/>
      <c r="AN130" s="853"/>
      <c r="AO130" s="854"/>
      <c r="AP130" s="1007"/>
      <c r="AQ130" s="1008"/>
      <c r="AR130" s="1008"/>
      <c r="AS130" s="1008"/>
      <c r="AT130" s="1009"/>
      <c r="AU130" s="218"/>
      <c r="AV130" s="218"/>
      <c r="AW130" s="218"/>
      <c r="AX130" s="1070" t="s">
        <v>574</v>
      </c>
      <c r="AY130" s="1000"/>
      <c r="AZ130" s="1000"/>
      <c r="BA130" s="1000"/>
      <c r="BB130" s="1000"/>
      <c r="BC130" s="1000"/>
      <c r="BD130" s="1000"/>
      <c r="BE130" s="1001"/>
      <c r="BF130" s="1071">
        <v>111.8</v>
      </c>
      <c r="BG130" s="1072"/>
      <c r="BH130" s="1072"/>
      <c r="BI130" s="1072"/>
      <c r="BJ130" s="1072"/>
      <c r="BK130" s="1072"/>
      <c r="BL130" s="1073"/>
      <c r="BM130" s="1071">
        <v>350</v>
      </c>
      <c r="BN130" s="1072"/>
      <c r="BO130" s="1072"/>
      <c r="BP130" s="1072"/>
      <c r="BQ130" s="1072"/>
      <c r="BR130" s="1072"/>
      <c r="BS130" s="1073"/>
      <c r="BT130" s="1064"/>
      <c r="BU130" s="1065"/>
      <c r="BV130" s="1065"/>
      <c r="BW130" s="1065"/>
      <c r="BX130" s="1065"/>
      <c r="BY130" s="1065"/>
      <c r="BZ130" s="1066"/>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575</v>
      </c>
      <c r="X131" s="1013"/>
      <c r="Y131" s="1013"/>
      <c r="Z131" s="1014"/>
      <c r="AA131" s="984">
        <v>4919455</v>
      </c>
      <c r="AB131" s="944"/>
      <c r="AC131" s="944"/>
      <c r="AD131" s="944"/>
      <c r="AE131" s="945"/>
      <c r="AF131" s="943">
        <v>5104020</v>
      </c>
      <c r="AG131" s="944"/>
      <c r="AH131" s="944"/>
      <c r="AI131" s="944"/>
      <c r="AJ131" s="945"/>
      <c r="AK131" s="943">
        <v>5010702</v>
      </c>
      <c r="AL131" s="944"/>
      <c r="AM131" s="944"/>
      <c r="AN131" s="944"/>
      <c r="AO131" s="945"/>
      <c r="AP131" s="1067"/>
      <c r="AQ131" s="1068"/>
      <c r="AR131" s="1068"/>
      <c r="AS131" s="1068"/>
      <c r="AT131" s="1069"/>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8" t="s">
        <v>576</v>
      </c>
      <c r="B132" s="1049"/>
      <c r="C132" s="1049"/>
      <c r="D132" s="1049"/>
      <c r="E132" s="1049"/>
      <c r="F132" s="1049"/>
      <c r="G132" s="1049"/>
      <c r="H132" s="1049"/>
      <c r="I132" s="1049"/>
      <c r="J132" s="1049"/>
      <c r="K132" s="1049"/>
      <c r="L132" s="1049"/>
      <c r="M132" s="1049"/>
      <c r="N132" s="1049"/>
      <c r="O132" s="1049"/>
      <c r="P132" s="1049"/>
      <c r="Q132" s="1049"/>
      <c r="R132" s="1049"/>
      <c r="S132" s="1049"/>
      <c r="T132" s="1049"/>
      <c r="U132" s="1049"/>
      <c r="V132" s="1052" t="s">
        <v>577</v>
      </c>
      <c r="W132" s="1052"/>
      <c r="X132" s="1052"/>
      <c r="Y132" s="1052"/>
      <c r="Z132" s="1053"/>
      <c r="AA132" s="1054">
        <v>18.08462523</v>
      </c>
      <c r="AB132" s="1055"/>
      <c r="AC132" s="1055"/>
      <c r="AD132" s="1055"/>
      <c r="AE132" s="1056"/>
      <c r="AF132" s="1057">
        <v>16.989412269999999</v>
      </c>
      <c r="AG132" s="1055"/>
      <c r="AH132" s="1055"/>
      <c r="AI132" s="1055"/>
      <c r="AJ132" s="1056"/>
      <c r="AK132" s="1057">
        <v>16.65345495</v>
      </c>
      <c r="AL132" s="1055"/>
      <c r="AM132" s="1055"/>
      <c r="AN132" s="1055"/>
      <c r="AO132" s="1056"/>
      <c r="AP132" s="880"/>
      <c r="AQ132" s="881"/>
      <c r="AR132" s="881"/>
      <c r="AS132" s="881"/>
      <c r="AT132" s="1058"/>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50"/>
      <c r="B133" s="1051"/>
      <c r="C133" s="1051"/>
      <c r="D133" s="1051"/>
      <c r="E133" s="1051"/>
      <c r="F133" s="1051"/>
      <c r="G133" s="1051"/>
      <c r="H133" s="1051"/>
      <c r="I133" s="1051"/>
      <c r="J133" s="1051"/>
      <c r="K133" s="1051"/>
      <c r="L133" s="1051"/>
      <c r="M133" s="1051"/>
      <c r="N133" s="1051"/>
      <c r="O133" s="1051"/>
      <c r="P133" s="1051"/>
      <c r="Q133" s="1051"/>
      <c r="R133" s="1051"/>
      <c r="S133" s="1051"/>
      <c r="T133" s="1051"/>
      <c r="U133" s="1051"/>
      <c r="V133" s="1059" t="s">
        <v>578</v>
      </c>
      <c r="W133" s="1059"/>
      <c r="X133" s="1059"/>
      <c r="Y133" s="1059"/>
      <c r="Z133" s="1060"/>
      <c r="AA133" s="1061">
        <v>19.600000000000001</v>
      </c>
      <c r="AB133" s="1062"/>
      <c r="AC133" s="1062"/>
      <c r="AD133" s="1062"/>
      <c r="AE133" s="1063"/>
      <c r="AF133" s="1061">
        <v>18.3</v>
      </c>
      <c r="AG133" s="1062"/>
      <c r="AH133" s="1062"/>
      <c r="AI133" s="1062"/>
      <c r="AJ133" s="1063"/>
      <c r="AK133" s="1061">
        <v>17.2</v>
      </c>
      <c r="AL133" s="1062"/>
      <c r="AM133" s="1062"/>
      <c r="AN133" s="1062"/>
      <c r="AO133" s="1063"/>
      <c r="AP133" s="990"/>
      <c r="AQ133" s="991"/>
      <c r="AR133" s="991"/>
      <c r="AS133" s="991"/>
      <c r="AT133" s="1047"/>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A117:AE117"/>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118:Z118"/>
    <mergeCell ref="AA118:AE118"/>
    <mergeCell ref="AP117:AT117"/>
    <mergeCell ref="AZ117:BP117"/>
    <mergeCell ref="BQ118:BU118"/>
    <mergeCell ref="BV118:BZ118"/>
    <mergeCell ref="Y117:Z117"/>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AU109:BP109"/>
    <mergeCell ref="DB88:DF88"/>
    <mergeCell ref="DG88:DK88"/>
    <mergeCell ref="BV109:BZ109"/>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V116:DZ116"/>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8" t="s">
        <v>13</v>
      </c>
      <c r="L7" s="239"/>
      <c r="M7" s="240" t="s">
        <v>14</v>
      </c>
      <c r="N7" s="241"/>
    </row>
    <row r="8" spans="1:16" x14ac:dyDescent="0.2">
      <c r="A8" s="233"/>
      <c r="B8" s="229"/>
      <c r="C8" s="229"/>
      <c r="D8" s="229"/>
      <c r="E8" s="229"/>
      <c r="F8" s="229"/>
      <c r="G8" s="242"/>
      <c r="H8" s="243"/>
      <c r="I8" s="243"/>
      <c r="J8" s="244"/>
      <c r="K8" s="1089"/>
      <c r="L8" s="245" t="s">
        <v>15</v>
      </c>
      <c r="M8" s="246" t="s">
        <v>16</v>
      </c>
      <c r="N8" s="247" t="s">
        <v>17</v>
      </c>
    </row>
    <row r="9" spans="1:16" x14ac:dyDescent="0.2">
      <c r="A9" s="233"/>
      <c r="B9" s="229"/>
      <c r="C9" s="229"/>
      <c r="D9" s="229"/>
      <c r="E9" s="229"/>
      <c r="F9" s="229"/>
      <c r="G9" s="1090" t="s">
        <v>18</v>
      </c>
      <c r="H9" s="1091"/>
      <c r="I9" s="1091"/>
      <c r="J9" s="1092"/>
      <c r="K9" s="248">
        <v>1703018</v>
      </c>
      <c r="L9" s="249">
        <v>133048</v>
      </c>
      <c r="M9" s="250">
        <v>99990</v>
      </c>
      <c r="N9" s="251">
        <v>33.1</v>
      </c>
    </row>
    <row r="10" spans="1:16" x14ac:dyDescent="0.2">
      <c r="A10" s="233"/>
      <c r="B10" s="229"/>
      <c r="C10" s="229"/>
      <c r="D10" s="229"/>
      <c r="E10" s="229"/>
      <c r="F10" s="229"/>
      <c r="G10" s="1090" t="s">
        <v>19</v>
      </c>
      <c r="H10" s="1091"/>
      <c r="I10" s="1091"/>
      <c r="J10" s="1092"/>
      <c r="K10" s="252">
        <v>139395</v>
      </c>
      <c r="L10" s="253">
        <v>10890</v>
      </c>
      <c r="M10" s="254">
        <v>9300</v>
      </c>
      <c r="N10" s="255">
        <v>17.100000000000001</v>
      </c>
    </row>
    <row r="11" spans="1:16" ht="13.5" customHeight="1" x14ac:dyDescent="0.2">
      <c r="A11" s="233"/>
      <c r="B11" s="229"/>
      <c r="C11" s="229"/>
      <c r="D11" s="229"/>
      <c r="E11" s="229"/>
      <c r="F11" s="229"/>
      <c r="G11" s="1090" t="s">
        <v>20</v>
      </c>
      <c r="H11" s="1091"/>
      <c r="I11" s="1091"/>
      <c r="J11" s="1092"/>
      <c r="K11" s="252">
        <v>20326</v>
      </c>
      <c r="L11" s="253">
        <v>1588</v>
      </c>
      <c r="M11" s="254">
        <v>18530</v>
      </c>
      <c r="N11" s="255">
        <v>-91.4</v>
      </c>
    </row>
    <row r="12" spans="1:16" ht="13.5" customHeight="1" x14ac:dyDescent="0.2">
      <c r="A12" s="233"/>
      <c r="B12" s="229"/>
      <c r="C12" s="229"/>
      <c r="D12" s="229"/>
      <c r="E12" s="229"/>
      <c r="F12" s="229"/>
      <c r="G12" s="1090" t="s">
        <v>21</v>
      </c>
      <c r="H12" s="1091"/>
      <c r="I12" s="1091"/>
      <c r="J12" s="1092"/>
      <c r="K12" s="252">
        <v>157</v>
      </c>
      <c r="L12" s="253">
        <v>12</v>
      </c>
      <c r="M12" s="254">
        <v>2049</v>
      </c>
      <c r="N12" s="255">
        <v>-99.4</v>
      </c>
    </row>
    <row r="13" spans="1:16" ht="13.5" customHeight="1" x14ac:dyDescent="0.2">
      <c r="A13" s="233"/>
      <c r="B13" s="229"/>
      <c r="C13" s="229"/>
      <c r="D13" s="229"/>
      <c r="E13" s="229"/>
      <c r="F13" s="229"/>
      <c r="G13" s="1090" t="s">
        <v>22</v>
      </c>
      <c r="H13" s="1091"/>
      <c r="I13" s="1091"/>
      <c r="J13" s="1092"/>
      <c r="K13" s="252" t="s">
        <v>0</v>
      </c>
      <c r="L13" s="253" t="s">
        <v>0</v>
      </c>
      <c r="M13" s="254" t="s">
        <v>0</v>
      </c>
      <c r="N13" s="255" t="s">
        <v>0</v>
      </c>
    </row>
    <row r="14" spans="1:16" ht="13.5" customHeight="1" x14ac:dyDescent="0.2">
      <c r="A14" s="233"/>
      <c r="B14" s="229"/>
      <c r="C14" s="229"/>
      <c r="D14" s="229"/>
      <c r="E14" s="229"/>
      <c r="F14" s="229"/>
      <c r="G14" s="1090" t="s">
        <v>23</v>
      </c>
      <c r="H14" s="1091"/>
      <c r="I14" s="1091"/>
      <c r="J14" s="1092"/>
      <c r="K14" s="252">
        <v>12808</v>
      </c>
      <c r="L14" s="253">
        <v>1001</v>
      </c>
      <c r="M14" s="254">
        <v>5018</v>
      </c>
      <c r="N14" s="255">
        <v>-80.099999999999994</v>
      </c>
    </row>
    <row r="15" spans="1:16" ht="13.5" customHeight="1" x14ac:dyDescent="0.2">
      <c r="A15" s="233"/>
      <c r="B15" s="229"/>
      <c r="C15" s="229"/>
      <c r="D15" s="229"/>
      <c r="E15" s="229"/>
      <c r="F15" s="229"/>
      <c r="G15" s="1090" t="s">
        <v>24</v>
      </c>
      <c r="H15" s="1091"/>
      <c r="I15" s="1091"/>
      <c r="J15" s="1092"/>
      <c r="K15" s="252" t="s">
        <v>0</v>
      </c>
      <c r="L15" s="253" t="s">
        <v>0</v>
      </c>
      <c r="M15" s="254">
        <v>2362</v>
      </c>
      <c r="N15" s="255" t="s">
        <v>0</v>
      </c>
    </row>
    <row r="16" spans="1:16" x14ac:dyDescent="0.2">
      <c r="A16" s="233"/>
      <c r="B16" s="229"/>
      <c r="C16" s="229"/>
      <c r="D16" s="229"/>
      <c r="E16" s="229"/>
      <c r="F16" s="229"/>
      <c r="G16" s="1093" t="s">
        <v>25</v>
      </c>
      <c r="H16" s="1094"/>
      <c r="I16" s="1094"/>
      <c r="J16" s="1095"/>
      <c r="K16" s="253">
        <v>-167518</v>
      </c>
      <c r="L16" s="253">
        <v>-13087</v>
      </c>
      <c r="M16" s="254">
        <v>-12541</v>
      </c>
      <c r="N16" s="255">
        <v>4.4000000000000004</v>
      </c>
    </row>
    <row r="17" spans="1:16" x14ac:dyDescent="0.2">
      <c r="A17" s="233"/>
      <c r="B17" s="229"/>
      <c r="C17" s="229"/>
      <c r="D17" s="229"/>
      <c r="E17" s="229"/>
      <c r="F17" s="229"/>
      <c r="G17" s="1093" t="s">
        <v>241</v>
      </c>
      <c r="H17" s="1094"/>
      <c r="I17" s="1094"/>
      <c r="J17" s="1095"/>
      <c r="K17" s="253">
        <v>1708186</v>
      </c>
      <c r="L17" s="253">
        <v>133452</v>
      </c>
      <c r="M17" s="254">
        <v>124707</v>
      </c>
      <c r="N17" s="255">
        <v>7</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6" t="s">
        <v>30</v>
      </c>
      <c r="H21" s="1097"/>
      <c r="I21" s="1097"/>
      <c r="J21" s="1098"/>
      <c r="K21" s="265">
        <v>14.06</v>
      </c>
      <c r="L21" s="266">
        <v>11.04</v>
      </c>
      <c r="M21" s="267">
        <v>3.02</v>
      </c>
      <c r="N21" s="234"/>
      <c r="O21" s="268"/>
      <c r="P21" s="264"/>
    </row>
    <row r="22" spans="1:16" s="269" customFormat="1" x14ac:dyDescent="0.2">
      <c r="A22" s="264"/>
      <c r="B22" s="234"/>
      <c r="C22" s="234"/>
      <c r="D22" s="234"/>
      <c r="E22" s="234"/>
      <c r="F22" s="234"/>
      <c r="G22" s="1096" t="s">
        <v>31</v>
      </c>
      <c r="H22" s="1097"/>
      <c r="I22" s="1097"/>
      <c r="J22" s="1098"/>
      <c r="K22" s="270">
        <v>98.5</v>
      </c>
      <c r="L22" s="271">
        <v>102.1</v>
      </c>
      <c r="M22" s="272">
        <v>-3.6</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8" t="s">
        <v>13</v>
      </c>
      <c r="L30" s="239"/>
      <c r="M30" s="240" t="s">
        <v>14</v>
      </c>
      <c r="N30" s="241"/>
    </row>
    <row r="31" spans="1:16" x14ac:dyDescent="0.2">
      <c r="A31" s="233"/>
      <c r="B31" s="229"/>
      <c r="C31" s="229"/>
      <c r="D31" s="229"/>
      <c r="E31" s="229"/>
      <c r="F31" s="229"/>
      <c r="G31" s="242"/>
      <c r="H31" s="243"/>
      <c r="I31" s="243"/>
      <c r="J31" s="244"/>
      <c r="K31" s="1089"/>
      <c r="L31" s="245" t="s">
        <v>15</v>
      </c>
      <c r="M31" s="246" t="s">
        <v>16</v>
      </c>
      <c r="N31" s="247" t="s">
        <v>17</v>
      </c>
    </row>
    <row r="32" spans="1:16" ht="27" customHeight="1" x14ac:dyDescent="0.2">
      <c r="A32" s="233"/>
      <c r="B32" s="229"/>
      <c r="C32" s="229"/>
      <c r="D32" s="229"/>
      <c r="E32" s="229"/>
      <c r="F32" s="229"/>
      <c r="G32" s="1079" t="s">
        <v>34</v>
      </c>
      <c r="H32" s="1080"/>
      <c r="I32" s="1080"/>
      <c r="J32" s="1081"/>
      <c r="K32" s="279">
        <v>1475437</v>
      </c>
      <c r="L32" s="279">
        <v>115269</v>
      </c>
      <c r="M32" s="280">
        <v>95129</v>
      </c>
      <c r="N32" s="281">
        <v>21.2</v>
      </c>
    </row>
    <row r="33" spans="1:16" ht="13.5" customHeight="1" x14ac:dyDescent="0.2">
      <c r="A33" s="233"/>
      <c r="B33" s="229"/>
      <c r="C33" s="229"/>
      <c r="D33" s="229"/>
      <c r="E33" s="229"/>
      <c r="F33" s="229"/>
      <c r="G33" s="1079" t="s">
        <v>35</v>
      </c>
      <c r="H33" s="1080"/>
      <c r="I33" s="1080"/>
      <c r="J33" s="1081"/>
      <c r="K33" s="279" t="s">
        <v>0</v>
      </c>
      <c r="L33" s="279" t="s">
        <v>0</v>
      </c>
      <c r="M33" s="280" t="s">
        <v>0</v>
      </c>
      <c r="N33" s="281" t="s">
        <v>0</v>
      </c>
    </row>
    <row r="34" spans="1:16" ht="27" customHeight="1" x14ac:dyDescent="0.2">
      <c r="A34" s="233"/>
      <c r="B34" s="229"/>
      <c r="C34" s="229"/>
      <c r="D34" s="229"/>
      <c r="E34" s="229"/>
      <c r="F34" s="229"/>
      <c r="G34" s="1079" t="s">
        <v>1</v>
      </c>
      <c r="H34" s="1080"/>
      <c r="I34" s="1080"/>
      <c r="J34" s="1081"/>
      <c r="K34" s="279" t="s">
        <v>0</v>
      </c>
      <c r="L34" s="279" t="s">
        <v>0</v>
      </c>
      <c r="M34" s="280" t="s">
        <v>0</v>
      </c>
      <c r="N34" s="281" t="s">
        <v>0</v>
      </c>
    </row>
    <row r="35" spans="1:16" ht="27" customHeight="1" x14ac:dyDescent="0.2">
      <c r="A35" s="233"/>
      <c r="B35" s="229"/>
      <c r="C35" s="229"/>
      <c r="D35" s="229"/>
      <c r="E35" s="229"/>
      <c r="F35" s="229"/>
      <c r="G35" s="1079" t="s">
        <v>36</v>
      </c>
      <c r="H35" s="1080"/>
      <c r="I35" s="1080"/>
      <c r="J35" s="1081"/>
      <c r="K35" s="279">
        <v>488237</v>
      </c>
      <c r="L35" s="279">
        <v>38144</v>
      </c>
      <c r="M35" s="280">
        <v>22199</v>
      </c>
      <c r="N35" s="281">
        <v>71.8</v>
      </c>
    </row>
    <row r="36" spans="1:16" ht="27" customHeight="1" x14ac:dyDescent="0.2">
      <c r="A36" s="233"/>
      <c r="B36" s="229"/>
      <c r="C36" s="229"/>
      <c r="D36" s="229"/>
      <c r="E36" s="229"/>
      <c r="F36" s="229"/>
      <c r="G36" s="1079" t="s">
        <v>37</v>
      </c>
      <c r="H36" s="1080"/>
      <c r="I36" s="1080"/>
      <c r="J36" s="1081"/>
      <c r="K36" s="279">
        <v>32964</v>
      </c>
      <c r="L36" s="279">
        <v>2575</v>
      </c>
      <c r="M36" s="280">
        <v>5563</v>
      </c>
      <c r="N36" s="281">
        <v>-53.7</v>
      </c>
    </row>
    <row r="37" spans="1:16" ht="13.5" customHeight="1" x14ac:dyDescent="0.2">
      <c r="A37" s="233"/>
      <c r="B37" s="229"/>
      <c r="C37" s="229"/>
      <c r="D37" s="229"/>
      <c r="E37" s="229"/>
      <c r="F37" s="229"/>
      <c r="G37" s="1079" t="s">
        <v>38</v>
      </c>
      <c r="H37" s="1080"/>
      <c r="I37" s="1080"/>
      <c r="J37" s="1081"/>
      <c r="K37" s="279">
        <v>16764</v>
      </c>
      <c r="L37" s="279">
        <v>1310</v>
      </c>
      <c r="M37" s="280">
        <v>15342</v>
      </c>
      <c r="N37" s="281">
        <v>-91.5</v>
      </c>
    </row>
    <row r="38" spans="1:16" ht="27" customHeight="1" x14ac:dyDescent="0.2">
      <c r="A38" s="233"/>
      <c r="B38" s="229"/>
      <c r="C38" s="229"/>
      <c r="D38" s="229"/>
      <c r="E38" s="229"/>
      <c r="F38" s="229"/>
      <c r="G38" s="1082" t="s">
        <v>2</v>
      </c>
      <c r="H38" s="1083"/>
      <c r="I38" s="1083"/>
      <c r="J38" s="1084"/>
      <c r="K38" s="282">
        <v>49</v>
      </c>
      <c r="L38" s="282">
        <v>4</v>
      </c>
      <c r="M38" s="283">
        <v>39</v>
      </c>
      <c r="N38" s="284">
        <v>-89.7</v>
      </c>
      <c r="O38" s="278"/>
    </row>
    <row r="39" spans="1:16" x14ac:dyDescent="0.2">
      <c r="A39" s="233"/>
      <c r="B39" s="229"/>
      <c r="C39" s="229"/>
      <c r="D39" s="229"/>
      <c r="E39" s="229"/>
      <c r="F39" s="229"/>
      <c r="G39" s="1082" t="s">
        <v>3</v>
      </c>
      <c r="H39" s="1083"/>
      <c r="I39" s="1083"/>
      <c r="J39" s="1084"/>
      <c r="K39" s="285">
        <v>-67085</v>
      </c>
      <c r="L39" s="285">
        <v>-5241</v>
      </c>
      <c r="M39" s="286">
        <v>-16535</v>
      </c>
      <c r="N39" s="287">
        <v>-68.3</v>
      </c>
      <c r="O39" s="278"/>
    </row>
    <row r="40" spans="1:16" ht="27" customHeight="1" x14ac:dyDescent="0.2">
      <c r="A40" s="233"/>
      <c r="B40" s="229"/>
      <c r="C40" s="229"/>
      <c r="D40" s="229"/>
      <c r="E40" s="229"/>
      <c r="F40" s="229"/>
      <c r="G40" s="1079" t="s">
        <v>4</v>
      </c>
      <c r="H40" s="1080"/>
      <c r="I40" s="1080"/>
      <c r="J40" s="1081"/>
      <c r="K40" s="285">
        <v>-1111911</v>
      </c>
      <c r="L40" s="285">
        <v>-86868</v>
      </c>
      <c r="M40" s="286">
        <v>-75497</v>
      </c>
      <c r="N40" s="287">
        <v>15.1</v>
      </c>
      <c r="O40" s="278"/>
    </row>
    <row r="41" spans="1:16" x14ac:dyDescent="0.2">
      <c r="A41" s="233"/>
      <c r="B41" s="229"/>
      <c r="C41" s="229"/>
      <c r="D41" s="229"/>
      <c r="E41" s="229"/>
      <c r="F41" s="229"/>
      <c r="G41" s="1085" t="s">
        <v>343</v>
      </c>
      <c r="H41" s="1086"/>
      <c r="I41" s="1086"/>
      <c r="J41" s="1087"/>
      <c r="K41" s="279">
        <v>834455</v>
      </c>
      <c r="L41" s="285">
        <v>65192</v>
      </c>
      <c r="M41" s="286">
        <v>46239</v>
      </c>
      <c r="N41" s="287">
        <v>41</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4" t="s">
        <v>13</v>
      </c>
      <c r="J49" s="1076" t="s">
        <v>42</v>
      </c>
      <c r="K49" s="1077"/>
      <c r="L49" s="1077"/>
      <c r="M49" s="1077"/>
      <c r="N49" s="1078"/>
    </row>
    <row r="50" spans="1:14" x14ac:dyDescent="0.2">
      <c r="A50" s="233"/>
      <c r="B50" s="229"/>
      <c r="C50" s="229"/>
      <c r="D50" s="229"/>
      <c r="E50" s="229"/>
      <c r="F50" s="229"/>
      <c r="G50" s="297"/>
      <c r="H50" s="298"/>
      <c r="I50" s="1075"/>
      <c r="J50" s="299" t="s">
        <v>43</v>
      </c>
      <c r="K50" s="300" t="s">
        <v>44</v>
      </c>
      <c r="L50" s="301" t="s">
        <v>45</v>
      </c>
      <c r="M50" s="302" t="s">
        <v>46</v>
      </c>
      <c r="N50" s="303" t="s">
        <v>5</v>
      </c>
    </row>
    <row r="51" spans="1:14" x14ac:dyDescent="0.2">
      <c r="A51" s="233"/>
      <c r="B51" s="229"/>
      <c r="C51" s="229"/>
      <c r="D51" s="229"/>
      <c r="E51" s="229"/>
      <c r="F51" s="229"/>
      <c r="G51" s="295" t="s">
        <v>6</v>
      </c>
      <c r="H51" s="296"/>
      <c r="I51" s="304">
        <v>1986185</v>
      </c>
      <c r="J51" s="305">
        <v>144460</v>
      </c>
      <c r="K51" s="306">
        <v>93.4</v>
      </c>
      <c r="L51" s="307">
        <v>76581</v>
      </c>
      <c r="M51" s="308">
        <v>-20.2</v>
      </c>
      <c r="N51" s="309">
        <v>113.6</v>
      </c>
    </row>
    <row r="52" spans="1:14" x14ac:dyDescent="0.2">
      <c r="A52" s="233"/>
      <c r="B52" s="229"/>
      <c r="C52" s="229"/>
      <c r="D52" s="229"/>
      <c r="E52" s="229"/>
      <c r="F52" s="229"/>
      <c r="G52" s="310"/>
      <c r="H52" s="311" t="s">
        <v>47</v>
      </c>
      <c r="I52" s="312">
        <v>361341</v>
      </c>
      <c r="J52" s="313">
        <v>26281</v>
      </c>
      <c r="K52" s="314">
        <v>-40.4</v>
      </c>
      <c r="L52" s="315">
        <v>43275</v>
      </c>
      <c r="M52" s="316">
        <v>-15.8</v>
      </c>
      <c r="N52" s="317">
        <v>-24.6</v>
      </c>
    </row>
    <row r="53" spans="1:14" x14ac:dyDescent="0.2">
      <c r="A53" s="233"/>
      <c r="B53" s="229"/>
      <c r="C53" s="229"/>
      <c r="D53" s="229"/>
      <c r="E53" s="229"/>
      <c r="F53" s="229"/>
      <c r="G53" s="295" t="s">
        <v>7</v>
      </c>
      <c r="H53" s="296"/>
      <c r="I53" s="304">
        <v>653362</v>
      </c>
      <c r="J53" s="305">
        <v>48233</v>
      </c>
      <c r="K53" s="306">
        <v>-66.599999999999994</v>
      </c>
      <c r="L53" s="307">
        <v>83771</v>
      </c>
      <c r="M53" s="308">
        <v>9.4</v>
      </c>
      <c r="N53" s="309">
        <v>-76</v>
      </c>
    </row>
    <row r="54" spans="1:14" x14ac:dyDescent="0.2">
      <c r="A54" s="233"/>
      <c r="B54" s="229"/>
      <c r="C54" s="229"/>
      <c r="D54" s="229"/>
      <c r="E54" s="229"/>
      <c r="F54" s="229"/>
      <c r="G54" s="310"/>
      <c r="H54" s="311" t="s">
        <v>47</v>
      </c>
      <c r="I54" s="312">
        <v>343579</v>
      </c>
      <c r="J54" s="313">
        <v>25364</v>
      </c>
      <c r="K54" s="314">
        <v>-3.5</v>
      </c>
      <c r="L54" s="315">
        <v>41478</v>
      </c>
      <c r="M54" s="316">
        <v>-4.2</v>
      </c>
      <c r="N54" s="317">
        <v>0.7</v>
      </c>
    </row>
    <row r="55" spans="1:14" x14ac:dyDescent="0.2">
      <c r="A55" s="233"/>
      <c r="B55" s="229"/>
      <c r="C55" s="229"/>
      <c r="D55" s="229"/>
      <c r="E55" s="229"/>
      <c r="F55" s="229"/>
      <c r="G55" s="295" t="s">
        <v>8</v>
      </c>
      <c r="H55" s="296"/>
      <c r="I55" s="304">
        <v>1235767</v>
      </c>
      <c r="J55" s="305">
        <v>92880</v>
      </c>
      <c r="K55" s="306">
        <v>92.6</v>
      </c>
      <c r="L55" s="307">
        <v>127151</v>
      </c>
      <c r="M55" s="308">
        <v>51.8</v>
      </c>
      <c r="N55" s="309">
        <v>40.799999999999997</v>
      </c>
    </row>
    <row r="56" spans="1:14" x14ac:dyDescent="0.2">
      <c r="A56" s="233"/>
      <c r="B56" s="229"/>
      <c r="C56" s="229"/>
      <c r="D56" s="229"/>
      <c r="E56" s="229"/>
      <c r="F56" s="229"/>
      <c r="G56" s="310"/>
      <c r="H56" s="311" t="s">
        <v>47</v>
      </c>
      <c r="I56" s="312">
        <v>863380</v>
      </c>
      <c r="J56" s="313">
        <v>64891</v>
      </c>
      <c r="K56" s="314">
        <v>155.80000000000001</v>
      </c>
      <c r="L56" s="315">
        <v>72559</v>
      </c>
      <c r="M56" s="316">
        <v>74.900000000000006</v>
      </c>
      <c r="N56" s="317">
        <v>80.900000000000006</v>
      </c>
    </row>
    <row r="57" spans="1:14" x14ac:dyDescent="0.2">
      <c r="A57" s="233"/>
      <c r="B57" s="229"/>
      <c r="C57" s="229"/>
      <c r="D57" s="229"/>
      <c r="E57" s="229"/>
      <c r="F57" s="229"/>
      <c r="G57" s="295" t="s">
        <v>9</v>
      </c>
      <c r="H57" s="296"/>
      <c r="I57" s="304">
        <v>1250189</v>
      </c>
      <c r="J57" s="305">
        <v>96043</v>
      </c>
      <c r="K57" s="306">
        <v>3.4</v>
      </c>
      <c r="L57" s="307">
        <v>147869</v>
      </c>
      <c r="M57" s="308">
        <v>16.3</v>
      </c>
      <c r="N57" s="309">
        <v>-12.9</v>
      </c>
    </row>
    <row r="58" spans="1:14" x14ac:dyDescent="0.2">
      <c r="A58" s="233"/>
      <c r="B58" s="229"/>
      <c r="C58" s="229"/>
      <c r="D58" s="229"/>
      <c r="E58" s="229"/>
      <c r="F58" s="229"/>
      <c r="G58" s="310"/>
      <c r="H58" s="311" t="s">
        <v>47</v>
      </c>
      <c r="I58" s="312">
        <v>689349</v>
      </c>
      <c r="J58" s="313">
        <v>52958</v>
      </c>
      <c r="K58" s="314">
        <v>-18.399999999999999</v>
      </c>
      <c r="L58" s="315">
        <v>63271</v>
      </c>
      <c r="M58" s="316">
        <v>-12.8</v>
      </c>
      <c r="N58" s="317">
        <v>-5.6</v>
      </c>
    </row>
    <row r="59" spans="1:14" x14ac:dyDescent="0.2">
      <c r="A59" s="233"/>
      <c r="B59" s="229"/>
      <c r="C59" s="229"/>
      <c r="D59" s="229"/>
      <c r="E59" s="229"/>
      <c r="F59" s="229"/>
      <c r="G59" s="295" t="s">
        <v>10</v>
      </c>
      <c r="H59" s="296"/>
      <c r="I59" s="304">
        <v>892905</v>
      </c>
      <c r="J59" s="305">
        <v>69758</v>
      </c>
      <c r="K59" s="306">
        <v>-27.4</v>
      </c>
      <c r="L59" s="307">
        <v>117242</v>
      </c>
      <c r="M59" s="308">
        <v>-20.7</v>
      </c>
      <c r="N59" s="309">
        <v>-6.7</v>
      </c>
    </row>
    <row r="60" spans="1:14" x14ac:dyDescent="0.2">
      <c r="A60" s="233"/>
      <c r="B60" s="229"/>
      <c r="C60" s="229"/>
      <c r="D60" s="229"/>
      <c r="E60" s="229"/>
      <c r="F60" s="229"/>
      <c r="G60" s="310"/>
      <c r="H60" s="311" t="s">
        <v>47</v>
      </c>
      <c r="I60" s="318">
        <v>672766</v>
      </c>
      <c r="J60" s="313">
        <v>52560</v>
      </c>
      <c r="K60" s="314">
        <v>-0.8</v>
      </c>
      <c r="L60" s="315">
        <v>59388</v>
      </c>
      <c r="M60" s="316">
        <v>-6.1</v>
      </c>
      <c r="N60" s="317">
        <v>5.3</v>
      </c>
    </row>
    <row r="61" spans="1:14" x14ac:dyDescent="0.2">
      <c r="A61" s="233"/>
      <c r="B61" s="229"/>
      <c r="C61" s="229"/>
      <c r="D61" s="229"/>
      <c r="E61" s="229"/>
      <c r="F61" s="229"/>
      <c r="G61" s="295" t="s">
        <v>48</v>
      </c>
      <c r="H61" s="319"/>
      <c r="I61" s="320">
        <v>1203682</v>
      </c>
      <c r="J61" s="321">
        <v>90275</v>
      </c>
      <c r="K61" s="322">
        <v>19.100000000000001</v>
      </c>
      <c r="L61" s="323">
        <v>110523</v>
      </c>
      <c r="M61" s="324">
        <v>7.3</v>
      </c>
      <c r="N61" s="309">
        <v>11.8</v>
      </c>
    </row>
    <row r="62" spans="1:14" x14ac:dyDescent="0.2">
      <c r="A62" s="233"/>
      <c r="B62" s="229"/>
      <c r="C62" s="229"/>
      <c r="D62" s="229"/>
      <c r="E62" s="229"/>
      <c r="F62" s="229"/>
      <c r="G62" s="310"/>
      <c r="H62" s="311" t="s">
        <v>47</v>
      </c>
      <c r="I62" s="312">
        <v>586083</v>
      </c>
      <c r="J62" s="313">
        <v>44411</v>
      </c>
      <c r="K62" s="314">
        <v>18.5</v>
      </c>
      <c r="L62" s="315">
        <v>55994</v>
      </c>
      <c r="M62" s="316">
        <v>7.2</v>
      </c>
      <c r="N62" s="317">
        <v>11.3</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099" t="s">
        <v>92</v>
      </c>
      <c r="D47" s="1099"/>
      <c r="E47" s="1100"/>
      <c r="F47" s="11">
        <v>15.84</v>
      </c>
      <c r="G47" s="12">
        <v>19.059999999999999</v>
      </c>
      <c r="H47" s="12">
        <v>21.11</v>
      </c>
      <c r="I47" s="12">
        <v>22.86</v>
      </c>
      <c r="J47" s="13">
        <v>26.48</v>
      </c>
    </row>
    <row r="48" spans="2:10" ht="57.75" customHeight="1" x14ac:dyDescent="0.2">
      <c r="B48" s="14"/>
      <c r="C48" s="1103" t="s">
        <v>93</v>
      </c>
      <c r="D48" s="1103"/>
      <c r="E48" s="1104"/>
      <c r="F48" s="15">
        <v>5.71</v>
      </c>
      <c r="G48" s="16">
        <v>6.68</v>
      </c>
      <c r="H48" s="16">
        <v>7.28</v>
      </c>
      <c r="I48" s="16">
        <v>12.37</v>
      </c>
      <c r="J48" s="17">
        <v>9.01</v>
      </c>
    </row>
    <row r="49" spans="2:10" ht="57.75" customHeight="1" thickBot="1" x14ac:dyDescent="0.25">
      <c r="B49" s="18"/>
      <c r="C49" s="1101" t="s">
        <v>94</v>
      </c>
      <c r="D49" s="1101"/>
      <c r="E49" s="1102"/>
      <c r="F49" s="19" t="s">
        <v>55</v>
      </c>
      <c r="G49" s="20">
        <v>4.49</v>
      </c>
      <c r="H49" s="20">
        <v>3.52</v>
      </c>
      <c r="I49" s="20">
        <v>7.73</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05" t="s">
        <v>57</v>
      </c>
      <c r="D34" s="1105"/>
      <c r="E34" s="1106"/>
      <c r="F34" s="32">
        <v>5.6</v>
      </c>
      <c r="G34" s="33">
        <v>6.55</v>
      </c>
      <c r="H34" s="33">
        <v>7.13</v>
      </c>
      <c r="I34" s="33">
        <v>12.18</v>
      </c>
      <c r="J34" s="34">
        <v>8.7899999999999991</v>
      </c>
      <c r="K34" s="22"/>
      <c r="L34" s="22"/>
      <c r="M34" s="22"/>
      <c r="N34" s="22"/>
      <c r="O34" s="22"/>
      <c r="P34" s="22"/>
    </row>
    <row r="35" spans="1:16" ht="39" customHeight="1" x14ac:dyDescent="0.2">
      <c r="A35" s="22"/>
      <c r="B35" s="35"/>
      <c r="C35" s="1107" t="s">
        <v>58</v>
      </c>
      <c r="D35" s="1108"/>
      <c r="E35" s="1109"/>
      <c r="F35" s="36">
        <v>5.96</v>
      </c>
      <c r="G35" s="37">
        <v>5.77</v>
      </c>
      <c r="H35" s="37">
        <v>4.16</v>
      </c>
      <c r="I35" s="37">
        <v>4.46</v>
      </c>
      <c r="J35" s="38">
        <v>5.01</v>
      </c>
      <c r="K35" s="22"/>
      <c r="L35" s="22"/>
      <c r="M35" s="22"/>
      <c r="N35" s="22"/>
      <c r="O35" s="22"/>
      <c r="P35" s="22"/>
    </row>
    <row r="36" spans="1:16" ht="39" customHeight="1" x14ac:dyDescent="0.2">
      <c r="A36" s="22"/>
      <c r="B36" s="35"/>
      <c r="C36" s="1107" t="s">
        <v>59</v>
      </c>
      <c r="D36" s="1108"/>
      <c r="E36" s="1109"/>
      <c r="F36" s="36">
        <v>0.59</v>
      </c>
      <c r="G36" s="37">
        <v>0.72</v>
      </c>
      <c r="H36" s="37">
        <v>0.08</v>
      </c>
      <c r="I36" s="37">
        <v>0.11</v>
      </c>
      <c r="J36" s="38">
        <v>0.92</v>
      </c>
      <c r="K36" s="22"/>
      <c r="L36" s="22"/>
      <c r="M36" s="22"/>
      <c r="N36" s="22"/>
      <c r="O36" s="22"/>
      <c r="P36" s="22"/>
    </row>
    <row r="37" spans="1:16" ht="39" customHeight="1" x14ac:dyDescent="0.2">
      <c r="A37" s="22"/>
      <c r="B37" s="35"/>
      <c r="C37" s="1107" t="s">
        <v>60</v>
      </c>
      <c r="D37" s="1108"/>
      <c r="E37" s="1109"/>
      <c r="F37" s="36">
        <v>0.73</v>
      </c>
      <c r="G37" s="37">
        <v>0.67</v>
      </c>
      <c r="H37" s="37">
        <v>0.75</v>
      </c>
      <c r="I37" s="37">
        <v>0.65</v>
      </c>
      <c r="J37" s="38">
        <v>0.42</v>
      </c>
      <c r="K37" s="22"/>
      <c r="L37" s="22"/>
      <c r="M37" s="22"/>
      <c r="N37" s="22"/>
      <c r="O37" s="22"/>
      <c r="P37" s="22"/>
    </row>
    <row r="38" spans="1:16" ht="39" customHeight="1" x14ac:dyDescent="0.2">
      <c r="A38" s="22"/>
      <c r="B38" s="35"/>
      <c r="C38" s="1107" t="s">
        <v>61</v>
      </c>
      <c r="D38" s="1108"/>
      <c r="E38" s="1109"/>
      <c r="F38" s="36">
        <v>0.11</v>
      </c>
      <c r="G38" s="37">
        <v>0.11</v>
      </c>
      <c r="H38" s="37">
        <v>0.22</v>
      </c>
      <c r="I38" s="37">
        <v>0.27</v>
      </c>
      <c r="J38" s="38">
        <v>0.27</v>
      </c>
      <c r="K38" s="22"/>
      <c r="L38" s="22"/>
      <c r="M38" s="22"/>
      <c r="N38" s="22"/>
      <c r="O38" s="22"/>
      <c r="P38" s="22"/>
    </row>
    <row r="39" spans="1:16" ht="39" customHeight="1" x14ac:dyDescent="0.2">
      <c r="A39" s="22"/>
      <c r="B39" s="35"/>
      <c r="C39" s="1107" t="s">
        <v>62</v>
      </c>
      <c r="D39" s="1108"/>
      <c r="E39" s="1109"/>
      <c r="F39" s="36">
        <v>0.12</v>
      </c>
      <c r="G39" s="37">
        <v>0.14000000000000001</v>
      </c>
      <c r="H39" s="37">
        <v>0.15</v>
      </c>
      <c r="I39" s="37">
        <v>0.19</v>
      </c>
      <c r="J39" s="38">
        <v>0.22</v>
      </c>
      <c r="K39" s="22"/>
      <c r="L39" s="22"/>
      <c r="M39" s="22"/>
      <c r="N39" s="22"/>
      <c r="O39" s="22"/>
      <c r="P39" s="22"/>
    </row>
    <row r="40" spans="1:16" ht="39" customHeight="1" x14ac:dyDescent="0.2">
      <c r="A40" s="22"/>
      <c r="B40" s="35"/>
      <c r="C40" s="1107" t="s">
        <v>63</v>
      </c>
      <c r="D40" s="1108"/>
      <c r="E40" s="1109"/>
      <c r="F40" s="36">
        <v>0.02</v>
      </c>
      <c r="G40" s="37">
        <v>0.02</v>
      </c>
      <c r="H40" s="37">
        <v>0.02</v>
      </c>
      <c r="I40" s="37">
        <v>0.02</v>
      </c>
      <c r="J40" s="38">
        <v>0.02</v>
      </c>
      <c r="K40" s="22"/>
      <c r="L40" s="22"/>
      <c r="M40" s="22"/>
      <c r="N40" s="22"/>
      <c r="O40" s="22"/>
      <c r="P40" s="22"/>
    </row>
    <row r="41" spans="1:16" ht="39" customHeight="1" x14ac:dyDescent="0.2">
      <c r="A41" s="22"/>
      <c r="B41" s="35"/>
      <c r="C41" s="1107" t="s">
        <v>64</v>
      </c>
      <c r="D41" s="1108"/>
      <c r="E41" s="1109"/>
      <c r="F41" s="36">
        <v>0.08</v>
      </c>
      <c r="G41" s="37">
        <v>0</v>
      </c>
      <c r="H41" s="37">
        <v>0</v>
      </c>
      <c r="I41" s="37">
        <v>0</v>
      </c>
      <c r="J41" s="38">
        <v>0</v>
      </c>
      <c r="K41" s="22"/>
      <c r="L41" s="22"/>
      <c r="M41" s="22"/>
      <c r="N41" s="22"/>
      <c r="O41" s="22"/>
      <c r="P41" s="22"/>
    </row>
    <row r="42" spans="1:16" ht="39" customHeight="1" x14ac:dyDescent="0.2">
      <c r="A42" s="22"/>
      <c r="B42" s="39"/>
      <c r="C42" s="1107" t="s">
        <v>65</v>
      </c>
      <c r="D42" s="1108"/>
      <c r="E42" s="1109"/>
      <c r="F42" s="36" t="s">
        <v>0</v>
      </c>
      <c r="G42" s="37" t="s">
        <v>0</v>
      </c>
      <c r="H42" s="37" t="s">
        <v>0</v>
      </c>
      <c r="I42" s="37" t="s">
        <v>0</v>
      </c>
      <c r="J42" s="38" t="s">
        <v>0</v>
      </c>
      <c r="K42" s="22"/>
      <c r="L42" s="22"/>
      <c r="M42" s="22"/>
      <c r="N42" s="22"/>
      <c r="O42" s="22"/>
      <c r="P42" s="22"/>
    </row>
    <row r="43" spans="1:16" ht="39" customHeight="1" thickBot="1" x14ac:dyDescent="0.25">
      <c r="A43" s="22"/>
      <c r="B43" s="40"/>
      <c r="C43" s="1110" t="s">
        <v>66</v>
      </c>
      <c r="D43" s="1111"/>
      <c r="E43" s="1112"/>
      <c r="F43" s="41">
        <v>0.02</v>
      </c>
      <c r="G43" s="42">
        <v>0.02</v>
      </c>
      <c r="H43" s="42">
        <v>0.01</v>
      </c>
      <c r="I43" s="42">
        <v>0</v>
      </c>
      <c r="J43" s="43">
        <v>0</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7" t="s">
        <v>101</v>
      </c>
      <c r="C45" s="1118"/>
      <c r="D45" s="58"/>
      <c r="E45" s="1127" t="s">
        <v>67</v>
      </c>
      <c r="F45" s="1127"/>
      <c r="G45" s="1127"/>
      <c r="H45" s="1127"/>
      <c r="I45" s="1127"/>
      <c r="J45" s="1128"/>
      <c r="K45" s="59">
        <v>1455</v>
      </c>
      <c r="L45" s="60">
        <v>1477</v>
      </c>
      <c r="M45" s="60">
        <v>1482</v>
      </c>
      <c r="N45" s="60">
        <v>1498</v>
      </c>
      <c r="O45" s="61">
        <v>1475</v>
      </c>
      <c r="P45" s="48"/>
      <c r="Q45" s="48"/>
      <c r="R45" s="48"/>
      <c r="S45" s="48"/>
      <c r="T45" s="48"/>
      <c r="U45" s="48"/>
    </row>
    <row r="46" spans="1:21" ht="30.75" customHeight="1" x14ac:dyDescent="0.2">
      <c r="A46" s="48"/>
      <c r="B46" s="1119"/>
      <c r="C46" s="1120"/>
      <c r="D46" s="62"/>
      <c r="E46" s="1113" t="s">
        <v>102</v>
      </c>
      <c r="F46" s="1113"/>
      <c r="G46" s="1113"/>
      <c r="H46" s="1113"/>
      <c r="I46" s="1113"/>
      <c r="J46" s="1114"/>
      <c r="K46" s="63" t="s">
        <v>0</v>
      </c>
      <c r="L46" s="64" t="s">
        <v>0</v>
      </c>
      <c r="M46" s="64" t="s">
        <v>0</v>
      </c>
      <c r="N46" s="64" t="s">
        <v>0</v>
      </c>
      <c r="O46" s="65" t="s">
        <v>0</v>
      </c>
      <c r="P46" s="48"/>
      <c r="Q46" s="48"/>
      <c r="R46" s="48"/>
      <c r="S46" s="48"/>
      <c r="T46" s="48"/>
      <c r="U46" s="48"/>
    </row>
    <row r="47" spans="1:21" ht="30.75" customHeight="1" x14ac:dyDescent="0.2">
      <c r="A47" s="48"/>
      <c r="B47" s="1119"/>
      <c r="C47" s="1120"/>
      <c r="D47" s="62"/>
      <c r="E47" s="1113" t="s">
        <v>103</v>
      </c>
      <c r="F47" s="1113"/>
      <c r="G47" s="1113"/>
      <c r="H47" s="1113"/>
      <c r="I47" s="1113"/>
      <c r="J47" s="1114"/>
      <c r="K47" s="63" t="s">
        <v>0</v>
      </c>
      <c r="L47" s="64" t="s">
        <v>0</v>
      </c>
      <c r="M47" s="64" t="s">
        <v>0</v>
      </c>
      <c r="N47" s="64" t="s">
        <v>0</v>
      </c>
      <c r="O47" s="65" t="s">
        <v>0</v>
      </c>
      <c r="P47" s="48"/>
      <c r="Q47" s="48"/>
      <c r="R47" s="48"/>
      <c r="S47" s="48"/>
      <c r="T47" s="48"/>
      <c r="U47" s="48"/>
    </row>
    <row r="48" spans="1:21" ht="30.75" customHeight="1" x14ac:dyDescent="0.2">
      <c r="A48" s="48"/>
      <c r="B48" s="1119"/>
      <c r="C48" s="1120"/>
      <c r="D48" s="62"/>
      <c r="E48" s="1113" t="s">
        <v>68</v>
      </c>
      <c r="F48" s="1113"/>
      <c r="G48" s="1113"/>
      <c r="H48" s="1113"/>
      <c r="I48" s="1113"/>
      <c r="J48" s="1114"/>
      <c r="K48" s="63">
        <v>467</v>
      </c>
      <c r="L48" s="64">
        <v>520</v>
      </c>
      <c r="M48" s="64">
        <v>525</v>
      </c>
      <c r="N48" s="64">
        <v>501</v>
      </c>
      <c r="O48" s="65">
        <v>488</v>
      </c>
      <c r="P48" s="48"/>
      <c r="Q48" s="48"/>
      <c r="R48" s="48"/>
      <c r="S48" s="48"/>
      <c r="T48" s="48"/>
      <c r="U48" s="48"/>
    </row>
    <row r="49" spans="1:21" ht="30.75" customHeight="1" x14ac:dyDescent="0.2">
      <c r="A49" s="48"/>
      <c r="B49" s="1119"/>
      <c r="C49" s="1120"/>
      <c r="D49" s="62"/>
      <c r="E49" s="1113" t="s">
        <v>69</v>
      </c>
      <c r="F49" s="1113"/>
      <c r="G49" s="1113"/>
      <c r="H49" s="1113"/>
      <c r="I49" s="1113"/>
      <c r="J49" s="1114"/>
      <c r="K49" s="63">
        <v>24</v>
      </c>
      <c r="L49" s="64">
        <v>25</v>
      </c>
      <c r="M49" s="64">
        <v>29</v>
      </c>
      <c r="N49" s="64">
        <v>32</v>
      </c>
      <c r="O49" s="65">
        <v>33</v>
      </c>
      <c r="P49" s="48"/>
      <c r="Q49" s="48"/>
      <c r="R49" s="48"/>
      <c r="S49" s="48"/>
      <c r="T49" s="48"/>
      <c r="U49" s="48"/>
    </row>
    <row r="50" spans="1:21" ht="30.75" customHeight="1" x14ac:dyDescent="0.2">
      <c r="A50" s="48"/>
      <c r="B50" s="1119"/>
      <c r="C50" s="1120"/>
      <c r="D50" s="62"/>
      <c r="E50" s="1113" t="s">
        <v>70</v>
      </c>
      <c r="F50" s="1113"/>
      <c r="G50" s="1113"/>
      <c r="H50" s="1113"/>
      <c r="I50" s="1113"/>
      <c r="J50" s="1114"/>
      <c r="K50" s="63">
        <v>77</v>
      </c>
      <c r="L50" s="64">
        <v>26</v>
      </c>
      <c r="M50" s="64">
        <v>18</v>
      </c>
      <c r="N50" s="64">
        <v>19</v>
      </c>
      <c r="O50" s="65">
        <v>17</v>
      </c>
      <c r="P50" s="48"/>
      <c r="Q50" s="48"/>
      <c r="R50" s="48"/>
      <c r="S50" s="48"/>
      <c r="T50" s="48"/>
      <c r="U50" s="48"/>
    </row>
    <row r="51" spans="1:21" ht="30.75" customHeight="1" x14ac:dyDescent="0.2">
      <c r="A51" s="48"/>
      <c r="B51" s="1121"/>
      <c r="C51" s="1122"/>
      <c r="D51" s="66"/>
      <c r="E51" s="1113" t="s">
        <v>104</v>
      </c>
      <c r="F51" s="1113"/>
      <c r="G51" s="1113"/>
      <c r="H51" s="1113"/>
      <c r="I51" s="1113"/>
      <c r="J51" s="1114"/>
      <c r="K51" s="63" t="s">
        <v>0</v>
      </c>
      <c r="L51" s="64" t="s">
        <v>0</v>
      </c>
      <c r="M51" s="64">
        <v>0</v>
      </c>
      <c r="N51" s="64">
        <v>0</v>
      </c>
      <c r="O51" s="65">
        <v>0</v>
      </c>
      <c r="P51" s="48"/>
      <c r="Q51" s="48"/>
      <c r="R51" s="48"/>
      <c r="S51" s="48"/>
      <c r="T51" s="48"/>
      <c r="U51" s="48"/>
    </row>
    <row r="52" spans="1:21" ht="30.75" customHeight="1" x14ac:dyDescent="0.2">
      <c r="A52" s="48"/>
      <c r="B52" s="1123" t="s">
        <v>105</v>
      </c>
      <c r="C52" s="1124"/>
      <c r="D52" s="66"/>
      <c r="E52" s="1113" t="s">
        <v>106</v>
      </c>
      <c r="F52" s="1113"/>
      <c r="G52" s="1113"/>
      <c r="H52" s="1113"/>
      <c r="I52" s="1113"/>
      <c r="J52" s="1114"/>
      <c r="K52" s="63">
        <v>1052</v>
      </c>
      <c r="L52" s="64">
        <v>1102</v>
      </c>
      <c r="M52" s="64">
        <v>1163</v>
      </c>
      <c r="N52" s="64">
        <v>1182</v>
      </c>
      <c r="O52" s="65">
        <v>1179</v>
      </c>
      <c r="P52" s="48"/>
      <c r="Q52" s="48"/>
      <c r="R52" s="48"/>
      <c r="S52" s="48"/>
      <c r="T52" s="48"/>
      <c r="U52" s="48"/>
    </row>
    <row r="53" spans="1:21" ht="30.75" customHeight="1" thickBot="1" x14ac:dyDescent="0.25">
      <c r="A53" s="48"/>
      <c r="B53" s="1125" t="s">
        <v>107</v>
      </c>
      <c r="C53" s="1126"/>
      <c r="D53" s="67"/>
      <c r="E53" s="1115" t="s">
        <v>108</v>
      </c>
      <c r="F53" s="1115"/>
      <c r="G53" s="1115"/>
      <c r="H53" s="1115"/>
      <c r="I53" s="1115"/>
      <c r="J53" s="1116"/>
      <c r="K53" s="68">
        <v>971</v>
      </c>
      <c r="L53" s="69">
        <v>946</v>
      </c>
      <c r="M53" s="69">
        <v>891</v>
      </c>
      <c r="N53" s="69">
        <v>868</v>
      </c>
      <c r="O53" s="70">
        <v>834</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3" t="s">
        <v>112</v>
      </c>
      <c r="C41" s="1134"/>
      <c r="D41" s="81"/>
      <c r="E41" s="1143" t="s">
        <v>71</v>
      </c>
      <c r="F41" s="1143"/>
      <c r="G41" s="1143"/>
      <c r="H41" s="1144"/>
      <c r="I41" s="82">
        <v>15336</v>
      </c>
      <c r="J41" s="83">
        <v>14508</v>
      </c>
      <c r="K41" s="83">
        <v>13797</v>
      </c>
      <c r="L41" s="83">
        <v>13208</v>
      </c>
      <c r="M41" s="84">
        <v>12681</v>
      </c>
    </row>
    <row r="42" spans="2:13" ht="27.75" customHeight="1" x14ac:dyDescent="0.2">
      <c r="B42" s="1135"/>
      <c r="C42" s="1136"/>
      <c r="D42" s="85"/>
      <c r="E42" s="1131" t="s">
        <v>72</v>
      </c>
      <c r="F42" s="1131"/>
      <c r="G42" s="1131"/>
      <c r="H42" s="1132"/>
      <c r="I42" s="86">
        <v>165</v>
      </c>
      <c r="J42" s="87">
        <v>492</v>
      </c>
      <c r="K42" s="87">
        <v>464</v>
      </c>
      <c r="L42" s="87">
        <v>442</v>
      </c>
      <c r="M42" s="88">
        <v>449</v>
      </c>
    </row>
    <row r="43" spans="2:13" ht="27.75" customHeight="1" x14ac:dyDescent="0.2">
      <c r="B43" s="1135"/>
      <c r="C43" s="1136"/>
      <c r="D43" s="85"/>
      <c r="E43" s="1131" t="s">
        <v>73</v>
      </c>
      <c r="F43" s="1131"/>
      <c r="G43" s="1131"/>
      <c r="H43" s="1132"/>
      <c r="I43" s="86">
        <v>5098</v>
      </c>
      <c r="J43" s="87">
        <v>4849</v>
      </c>
      <c r="K43" s="87">
        <v>4821</v>
      </c>
      <c r="L43" s="87">
        <v>4679</v>
      </c>
      <c r="M43" s="88">
        <v>4325</v>
      </c>
    </row>
    <row r="44" spans="2:13" ht="27.75" customHeight="1" x14ac:dyDescent="0.2">
      <c r="B44" s="1135"/>
      <c r="C44" s="1136"/>
      <c r="D44" s="85"/>
      <c r="E44" s="1131" t="s">
        <v>74</v>
      </c>
      <c r="F44" s="1131"/>
      <c r="G44" s="1131"/>
      <c r="H44" s="1132"/>
      <c r="I44" s="86">
        <v>376</v>
      </c>
      <c r="J44" s="87">
        <v>349</v>
      </c>
      <c r="K44" s="87">
        <v>330</v>
      </c>
      <c r="L44" s="87">
        <v>327</v>
      </c>
      <c r="M44" s="88">
        <v>314</v>
      </c>
    </row>
    <row r="45" spans="2:13" ht="27.75" customHeight="1" x14ac:dyDescent="0.2">
      <c r="B45" s="1135"/>
      <c r="C45" s="1136"/>
      <c r="D45" s="85"/>
      <c r="E45" s="1131" t="s">
        <v>75</v>
      </c>
      <c r="F45" s="1131"/>
      <c r="G45" s="1131"/>
      <c r="H45" s="1132"/>
      <c r="I45" s="86">
        <v>1840</v>
      </c>
      <c r="J45" s="87">
        <v>1888</v>
      </c>
      <c r="K45" s="87">
        <v>1675</v>
      </c>
      <c r="L45" s="87">
        <v>1628</v>
      </c>
      <c r="M45" s="88">
        <v>1514</v>
      </c>
    </row>
    <row r="46" spans="2:13" ht="27.75" customHeight="1" x14ac:dyDescent="0.2">
      <c r="B46" s="1135"/>
      <c r="C46" s="1136"/>
      <c r="D46" s="85"/>
      <c r="E46" s="1131" t="s">
        <v>76</v>
      </c>
      <c r="F46" s="1131"/>
      <c r="G46" s="1131"/>
      <c r="H46" s="1132"/>
      <c r="I46" s="86" t="s">
        <v>0</v>
      </c>
      <c r="J46" s="87" t="s">
        <v>0</v>
      </c>
      <c r="K46" s="87" t="s">
        <v>0</v>
      </c>
      <c r="L46" s="87" t="s">
        <v>0</v>
      </c>
      <c r="M46" s="88" t="s">
        <v>0</v>
      </c>
    </row>
    <row r="47" spans="2:13" ht="27.75" customHeight="1" x14ac:dyDescent="0.2">
      <c r="B47" s="1135"/>
      <c r="C47" s="1136"/>
      <c r="D47" s="85"/>
      <c r="E47" s="1131" t="s">
        <v>77</v>
      </c>
      <c r="F47" s="1131"/>
      <c r="G47" s="1131"/>
      <c r="H47" s="1132"/>
      <c r="I47" s="86" t="s">
        <v>0</v>
      </c>
      <c r="J47" s="87" t="s">
        <v>0</v>
      </c>
      <c r="K47" s="87" t="s">
        <v>0</v>
      </c>
      <c r="L47" s="87" t="s">
        <v>0</v>
      </c>
      <c r="M47" s="88" t="s">
        <v>0</v>
      </c>
    </row>
    <row r="48" spans="2:13" ht="27.75" customHeight="1" x14ac:dyDescent="0.2">
      <c r="B48" s="1137"/>
      <c r="C48" s="1138"/>
      <c r="D48" s="85"/>
      <c r="E48" s="1131" t="s">
        <v>78</v>
      </c>
      <c r="F48" s="1131"/>
      <c r="G48" s="1131"/>
      <c r="H48" s="1132"/>
      <c r="I48" s="86" t="s">
        <v>0</v>
      </c>
      <c r="J48" s="87" t="s">
        <v>0</v>
      </c>
      <c r="K48" s="87" t="s">
        <v>0</v>
      </c>
      <c r="L48" s="87" t="s">
        <v>0</v>
      </c>
      <c r="M48" s="88" t="s">
        <v>0</v>
      </c>
    </row>
    <row r="49" spans="2:13" ht="27.75" customHeight="1" x14ac:dyDescent="0.2">
      <c r="B49" s="1139" t="s">
        <v>113</v>
      </c>
      <c r="C49" s="1140"/>
      <c r="D49" s="89"/>
      <c r="E49" s="1131" t="s">
        <v>79</v>
      </c>
      <c r="F49" s="1131"/>
      <c r="G49" s="1131"/>
      <c r="H49" s="1132"/>
      <c r="I49" s="86">
        <v>1472</v>
      </c>
      <c r="J49" s="87">
        <v>1673</v>
      </c>
      <c r="K49" s="87">
        <v>1958</v>
      </c>
      <c r="L49" s="87">
        <v>2131</v>
      </c>
      <c r="M49" s="88">
        <v>2642</v>
      </c>
    </row>
    <row r="50" spans="2:13" ht="27.75" customHeight="1" x14ac:dyDescent="0.2">
      <c r="B50" s="1135"/>
      <c r="C50" s="1136"/>
      <c r="D50" s="85"/>
      <c r="E50" s="1131" t="s">
        <v>80</v>
      </c>
      <c r="F50" s="1131"/>
      <c r="G50" s="1131"/>
      <c r="H50" s="1132"/>
      <c r="I50" s="86">
        <v>1392</v>
      </c>
      <c r="J50" s="87">
        <v>1656</v>
      </c>
      <c r="K50" s="87">
        <v>1476</v>
      </c>
      <c r="L50" s="87">
        <v>1387</v>
      </c>
      <c r="M50" s="88">
        <v>1324</v>
      </c>
    </row>
    <row r="51" spans="2:13" ht="27.75" customHeight="1" x14ac:dyDescent="0.2">
      <c r="B51" s="1137"/>
      <c r="C51" s="1138"/>
      <c r="D51" s="85"/>
      <c r="E51" s="1131" t="s">
        <v>81</v>
      </c>
      <c r="F51" s="1131"/>
      <c r="G51" s="1131"/>
      <c r="H51" s="1132"/>
      <c r="I51" s="86">
        <v>11332</v>
      </c>
      <c r="J51" s="87">
        <v>10746</v>
      </c>
      <c r="K51" s="87">
        <v>10551</v>
      </c>
      <c r="L51" s="87">
        <v>10006</v>
      </c>
      <c r="M51" s="88">
        <v>9710</v>
      </c>
    </row>
    <row r="52" spans="2:13" ht="27.75" customHeight="1" thickBot="1" x14ac:dyDescent="0.25">
      <c r="B52" s="1141" t="s">
        <v>107</v>
      </c>
      <c r="C52" s="1142"/>
      <c r="D52" s="90"/>
      <c r="E52" s="1129" t="s">
        <v>82</v>
      </c>
      <c r="F52" s="1129"/>
      <c r="G52" s="1129"/>
      <c r="H52" s="1130"/>
      <c r="I52" s="91">
        <v>8619</v>
      </c>
      <c r="J52" s="92">
        <v>8011</v>
      </c>
      <c r="K52" s="92">
        <v>7101</v>
      </c>
      <c r="L52" s="92">
        <v>6761</v>
      </c>
      <c r="M52" s="93">
        <v>5606</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144460</v>
      </c>
      <c r="E3" s="113"/>
      <c r="F3" s="114">
        <v>76581</v>
      </c>
      <c r="G3" s="115"/>
      <c r="H3" s="116"/>
    </row>
    <row r="4" spans="1:8" x14ac:dyDescent="0.2">
      <c r="A4" s="117"/>
      <c r="B4" s="118"/>
      <c r="C4" s="119"/>
      <c r="D4" s="120">
        <v>26281</v>
      </c>
      <c r="E4" s="121"/>
      <c r="F4" s="122">
        <v>43275</v>
      </c>
      <c r="G4" s="123"/>
      <c r="H4" s="124"/>
    </row>
    <row r="5" spans="1:8" x14ac:dyDescent="0.2">
      <c r="A5" s="107" t="s">
        <v>7</v>
      </c>
      <c r="B5" s="110"/>
      <c r="C5" s="111"/>
      <c r="D5" s="112">
        <v>48233</v>
      </c>
      <c r="E5" s="113"/>
      <c r="F5" s="114">
        <v>83771</v>
      </c>
      <c r="G5" s="115"/>
      <c r="H5" s="116"/>
    </row>
    <row r="6" spans="1:8" x14ac:dyDescent="0.2">
      <c r="A6" s="117"/>
      <c r="B6" s="118"/>
      <c r="C6" s="119"/>
      <c r="D6" s="120">
        <v>25364</v>
      </c>
      <c r="E6" s="121"/>
      <c r="F6" s="122">
        <v>41478</v>
      </c>
      <c r="G6" s="123"/>
      <c r="H6" s="124"/>
    </row>
    <row r="7" spans="1:8" x14ac:dyDescent="0.2">
      <c r="A7" s="107" t="s">
        <v>8</v>
      </c>
      <c r="B7" s="110"/>
      <c r="C7" s="111"/>
      <c r="D7" s="112">
        <v>92880</v>
      </c>
      <c r="E7" s="113"/>
      <c r="F7" s="114">
        <v>127151</v>
      </c>
      <c r="G7" s="115"/>
      <c r="H7" s="116"/>
    </row>
    <row r="8" spans="1:8" x14ac:dyDescent="0.2">
      <c r="A8" s="117"/>
      <c r="B8" s="118"/>
      <c r="C8" s="119"/>
      <c r="D8" s="120">
        <v>64891</v>
      </c>
      <c r="E8" s="121"/>
      <c r="F8" s="122">
        <v>72559</v>
      </c>
      <c r="G8" s="123"/>
      <c r="H8" s="124"/>
    </row>
    <row r="9" spans="1:8" x14ac:dyDescent="0.2">
      <c r="A9" s="107" t="s">
        <v>9</v>
      </c>
      <c r="B9" s="110"/>
      <c r="C9" s="111"/>
      <c r="D9" s="112">
        <v>96043</v>
      </c>
      <c r="E9" s="113"/>
      <c r="F9" s="114">
        <v>147869</v>
      </c>
      <c r="G9" s="115"/>
      <c r="H9" s="116"/>
    </row>
    <row r="10" spans="1:8" x14ac:dyDescent="0.2">
      <c r="A10" s="117"/>
      <c r="B10" s="118"/>
      <c r="C10" s="119"/>
      <c r="D10" s="120">
        <v>52958</v>
      </c>
      <c r="E10" s="121"/>
      <c r="F10" s="122">
        <v>63271</v>
      </c>
      <c r="G10" s="123"/>
      <c r="H10" s="124"/>
    </row>
    <row r="11" spans="1:8" x14ac:dyDescent="0.2">
      <c r="A11" s="107" t="s">
        <v>10</v>
      </c>
      <c r="B11" s="110"/>
      <c r="C11" s="111"/>
      <c r="D11" s="112">
        <v>69758</v>
      </c>
      <c r="E11" s="113"/>
      <c r="F11" s="114">
        <v>117242</v>
      </c>
      <c r="G11" s="115"/>
      <c r="H11" s="116"/>
    </row>
    <row r="12" spans="1:8" x14ac:dyDescent="0.2">
      <c r="A12" s="117"/>
      <c r="B12" s="118"/>
      <c r="C12" s="125"/>
      <c r="D12" s="120">
        <v>52560</v>
      </c>
      <c r="E12" s="121"/>
      <c r="F12" s="122">
        <v>59388</v>
      </c>
      <c r="G12" s="123"/>
      <c r="H12" s="124"/>
    </row>
    <row r="13" spans="1:8" x14ac:dyDescent="0.2">
      <c r="A13" s="107"/>
      <c r="B13" s="110"/>
      <c r="C13" s="126"/>
      <c r="D13" s="127">
        <v>90275</v>
      </c>
      <c r="E13" s="128"/>
      <c r="F13" s="129">
        <v>110523</v>
      </c>
      <c r="G13" s="130"/>
      <c r="H13" s="116"/>
    </row>
    <row r="14" spans="1:8" x14ac:dyDescent="0.2">
      <c r="A14" s="117"/>
      <c r="B14" s="118"/>
      <c r="C14" s="119"/>
      <c r="D14" s="120">
        <v>44411</v>
      </c>
      <c r="E14" s="121"/>
      <c r="F14" s="122">
        <v>55994</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5.71</v>
      </c>
      <c r="C19" s="131">
        <f>ROUND(VALUE(SUBSTITUTE(実質収支比率等に係る経年分析!G$48,"▲","-")),2)</f>
        <v>6.68</v>
      </c>
      <c r="D19" s="131">
        <f>ROUND(VALUE(SUBSTITUTE(実質収支比率等に係る経年分析!H$48,"▲","-")),2)</f>
        <v>7.28</v>
      </c>
      <c r="E19" s="131">
        <f>ROUND(VALUE(SUBSTITUTE(実質収支比率等に係る経年分析!I$48,"▲","-")),2)</f>
        <v>12.37</v>
      </c>
      <c r="F19" s="131">
        <f>ROUND(VALUE(SUBSTITUTE(実質収支比率等に係る経年分析!J$48,"▲","-")),2)</f>
        <v>9.01</v>
      </c>
    </row>
    <row r="20" spans="1:11" x14ac:dyDescent="0.2">
      <c r="A20" s="131" t="s">
        <v>117</v>
      </c>
      <c r="B20" s="131">
        <f>ROUND(VALUE(SUBSTITUTE(実質収支比率等に係る経年分析!F$47,"▲","-")),2)</f>
        <v>15.84</v>
      </c>
      <c r="C20" s="131">
        <f>ROUND(VALUE(SUBSTITUTE(実質収支比率等に係る経年分析!G$47,"▲","-")),2)</f>
        <v>19.059999999999999</v>
      </c>
      <c r="D20" s="131">
        <f>ROUND(VALUE(SUBSTITUTE(実質収支比率等に係る経年分析!H$47,"▲","-")),2)</f>
        <v>21.11</v>
      </c>
      <c r="E20" s="131">
        <f>ROUND(VALUE(SUBSTITUTE(実質収支比率等に係る経年分析!I$47,"▲","-")),2)</f>
        <v>22.86</v>
      </c>
      <c r="F20" s="131">
        <f>ROUND(VALUE(SUBSTITUTE(実質収支比率等に係る経年分析!J$47,"▲","-")),2)</f>
        <v>26.48</v>
      </c>
    </row>
    <row r="21" spans="1:11" x14ac:dyDescent="0.2">
      <c r="A21" s="131" t="s">
        <v>118</v>
      </c>
      <c r="B21" s="131">
        <f>IF(ISNUMBER(VALUE(SUBSTITUTE(実質収支比率等に係る経年分析!F$49,"▲","-"))),ROUND(VALUE(SUBSTITUTE(実質収支比率等に係る経年分析!F$49,"▲","-")),2),NA())</f>
        <v>-0.04</v>
      </c>
      <c r="C21" s="131">
        <f>IF(ISNUMBER(VALUE(SUBSTITUTE(実質収支比率等に係る経年分析!G$49,"▲","-"))),ROUND(VALUE(SUBSTITUTE(実質収支比率等に係る経年分析!G$49,"▲","-")),2),NA())</f>
        <v>4.49</v>
      </c>
      <c r="D21" s="131">
        <f>IF(ISNUMBER(VALUE(SUBSTITUTE(実質収支比率等に係る経年分析!H$49,"▲","-"))),ROUND(VALUE(SUBSTITUTE(実質収支比率等に係る経年分析!H$49,"▲","-")),2),NA())</f>
        <v>3.52</v>
      </c>
      <c r="E21" s="131">
        <f>IF(ISNUMBER(VALUE(SUBSTITUTE(実質収支比率等に係る経年分析!I$49,"▲","-"))),ROUND(VALUE(SUBSTITUTE(実質収支比率等に係る経年分析!I$49,"▲","-")),2),NA())</f>
        <v>7.73</v>
      </c>
      <c r="F21" s="131">
        <f>IF(ISNUMBER(VALUE(SUBSTITUTE(実質収支比率等に係る経年分析!J$49,"▲","-"))),ROUND(VALUE(SUBSTITUTE(実質収支比率等に係る経年分析!J$49,"▲","-")),2),NA())</f>
        <v>-0.26</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簡易水道特別会計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2">
      <c r="A31" s="132" t="str">
        <f>IF(連結実質赤字比率に係る赤字・黒字の構成分析!C$39="",NA(),連結実質赤字比率に係る赤字・黒字の構成分析!C$39)</f>
        <v>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0.14000000000000001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0.22</v>
      </c>
    </row>
    <row r="32" spans="1:11" x14ac:dyDescent="0.2">
      <c r="A32" s="132" t="str">
        <f>IF(連結実質赤字比率に係る赤字・黒字の構成分析!C$38="",NA(),連結実質赤字比率に係る赤字・黒字の構成分析!C$38)</f>
        <v>下水道特別会計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0.27</v>
      </c>
    </row>
    <row r="33" spans="1:16" x14ac:dyDescent="0.2">
      <c r="A33" s="132" t="str">
        <f>IF(連結実質赤字比率に係る赤字・黒字の構成分析!C$37="",NA(),連結実質赤字比率に係る赤字・黒字の構成分析!C$37)</f>
        <v>介護保険特別会計（介護保険事業）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0.42</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0.72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0.92</v>
      </c>
    </row>
    <row r="35" spans="1:16" x14ac:dyDescent="0.2">
      <c r="A35" s="132" t="str">
        <f>IF(連結実質赤字比率に係る赤字・黒字の構成分析!C$35="",NA(),連結実質赤字比率に係る赤字・黒字の構成分析!C$35)</f>
        <v>上水道特別会計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5.77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4.16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4.46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5.01</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6.55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7.13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12.18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8.7899999999999991</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1052</v>
      </c>
      <c r="E42" s="133"/>
      <c r="F42" s="133"/>
      <c r="G42" s="133">
        <f>'実質公債費比率（分子）の構造'!L$52</f>
        <v>1102</v>
      </c>
      <c r="H42" s="133"/>
      <c r="I42" s="133"/>
      <c r="J42" s="133">
        <f>'実質公債費比率（分子）の構造'!M$52</f>
        <v>1163</v>
      </c>
      <c r="K42" s="133"/>
      <c r="L42" s="133"/>
      <c r="M42" s="133">
        <f>'実質公債費比率（分子）の構造'!N$52</f>
        <v>1182</v>
      </c>
      <c r="N42" s="133"/>
      <c r="O42" s="133"/>
      <c r="P42" s="133">
        <f>'実質公債費比率（分子）の構造'!O$52</f>
        <v>1179</v>
      </c>
    </row>
    <row r="43" spans="1:16" x14ac:dyDescent="0.2">
      <c r="A43" s="133" t="s">
        <v>124</v>
      </c>
      <c r="B43" s="133" t="str">
        <f>'実質公債費比率（分子）の構造'!K$51</f>
        <v>-</v>
      </c>
      <c r="C43" s="133"/>
      <c r="D43" s="133"/>
      <c r="E43" s="133" t="str">
        <f>'実質公債費比率（分子）の構造'!L$51</f>
        <v>-</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125</v>
      </c>
      <c r="B44" s="133">
        <f>'実質公債費比率（分子）の構造'!K$50</f>
        <v>77</v>
      </c>
      <c r="C44" s="133"/>
      <c r="D44" s="133"/>
      <c r="E44" s="133">
        <f>'実質公債費比率（分子）の構造'!L$50</f>
        <v>26</v>
      </c>
      <c r="F44" s="133"/>
      <c r="G44" s="133"/>
      <c r="H44" s="133">
        <f>'実質公債費比率（分子）の構造'!M$50</f>
        <v>18</v>
      </c>
      <c r="I44" s="133"/>
      <c r="J44" s="133"/>
      <c r="K44" s="133">
        <f>'実質公債費比率（分子）の構造'!N$50</f>
        <v>19</v>
      </c>
      <c r="L44" s="133"/>
      <c r="M44" s="133"/>
      <c r="N44" s="133">
        <f>'実質公債費比率（分子）の構造'!O$50</f>
        <v>17</v>
      </c>
      <c r="O44" s="133"/>
      <c r="P44" s="133"/>
    </row>
    <row r="45" spans="1:16" x14ac:dyDescent="0.2">
      <c r="A45" s="133" t="s">
        <v>126</v>
      </c>
      <c r="B45" s="133">
        <f>'実質公債費比率（分子）の構造'!K$49</f>
        <v>24</v>
      </c>
      <c r="C45" s="133"/>
      <c r="D45" s="133"/>
      <c r="E45" s="133">
        <f>'実質公債費比率（分子）の構造'!L$49</f>
        <v>25</v>
      </c>
      <c r="F45" s="133"/>
      <c r="G45" s="133"/>
      <c r="H45" s="133">
        <f>'実質公債費比率（分子）の構造'!M$49</f>
        <v>29</v>
      </c>
      <c r="I45" s="133"/>
      <c r="J45" s="133"/>
      <c r="K45" s="133">
        <f>'実質公債費比率（分子）の構造'!N$49</f>
        <v>32</v>
      </c>
      <c r="L45" s="133"/>
      <c r="M45" s="133"/>
      <c r="N45" s="133">
        <f>'実質公債費比率（分子）の構造'!O$49</f>
        <v>33</v>
      </c>
      <c r="O45" s="133"/>
      <c r="P45" s="133"/>
    </row>
    <row r="46" spans="1:16" x14ac:dyDescent="0.2">
      <c r="A46" s="133" t="s">
        <v>127</v>
      </c>
      <c r="B46" s="133">
        <f>'実質公債費比率（分子）の構造'!K$48</f>
        <v>467</v>
      </c>
      <c r="C46" s="133"/>
      <c r="D46" s="133"/>
      <c r="E46" s="133">
        <f>'実質公債費比率（分子）の構造'!L$48</f>
        <v>520</v>
      </c>
      <c r="F46" s="133"/>
      <c r="G46" s="133"/>
      <c r="H46" s="133">
        <f>'実質公債費比率（分子）の構造'!M$48</f>
        <v>525</v>
      </c>
      <c r="I46" s="133"/>
      <c r="J46" s="133"/>
      <c r="K46" s="133">
        <f>'実質公債費比率（分子）の構造'!N$48</f>
        <v>501</v>
      </c>
      <c r="L46" s="133"/>
      <c r="M46" s="133"/>
      <c r="N46" s="133">
        <f>'実質公債費比率（分子）の構造'!O$48</f>
        <v>488</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1455</v>
      </c>
      <c r="C49" s="133"/>
      <c r="D49" s="133"/>
      <c r="E49" s="133">
        <f>'実質公債費比率（分子）の構造'!L$45</f>
        <v>1477</v>
      </c>
      <c r="F49" s="133"/>
      <c r="G49" s="133"/>
      <c r="H49" s="133">
        <f>'実質公債費比率（分子）の構造'!M$45</f>
        <v>1482</v>
      </c>
      <c r="I49" s="133"/>
      <c r="J49" s="133"/>
      <c r="K49" s="133">
        <f>'実質公債費比率（分子）の構造'!N$45</f>
        <v>1498</v>
      </c>
      <c r="L49" s="133"/>
      <c r="M49" s="133"/>
      <c r="N49" s="133">
        <f>'実質公債費比率（分子）の構造'!O$45</f>
        <v>1475</v>
      </c>
      <c r="O49" s="133"/>
      <c r="P49" s="133"/>
    </row>
    <row r="50" spans="1:16" x14ac:dyDescent="0.2">
      <c r="A50" s="133" t="s">
        <v>87</v>
      </c>
      <c r="B50" s="133" t="e">
        <f>NA()</f>
        <v>#N/A</v>
      </c>
      <c r="C50" s="133">
        <f>IF(ISNUMBER('実質公債費比率（分子）の構造'!K$53),'実質公債費比率（分子）の構造'!K$53,NA())</f>
        <v>971</v>
      </c>
      <c r="D50" s="133" t="e">
        <f>NA()</f>
        <v>#N/A</v>
      </c>
      <c r="E50" s="133" t="e">
        <f>NA()</f>
        <v>#N/A</v>
      </c>
      <c r="F50" s="133">
        <f>IF(ISNUMBER('実質公債費比率（分子）の構造'!L$53),'実質公債費比率（分子）の構造'!L$53,NA())</f>
        <v>946</v>
      </c>
      <c r="G50" s="133" t="e">
        <f>NA()</f>
        <v>#N/A</v>
      </c>
      <c r="H50" s="133" t="e">
        <f>NA()</f>
        <v>#N/A</v>
      </c>
      <c r="I50" s="133">
        <f>IF(ISNUMBER('実質公債費比率（分子）の構造'!M$53),'実質公債費比率（分子）の構造'!M$53,NA())</f>
        <v>891</v>
      </c>
      <c r="J50" s="133" t="e">
        <f>NA()</f>
        <v>#N/A</v>
      </c>
      <c r="K50" s="133" t="e">
        <f>NA()</f>
        <v>#N/A</v>
      </c>
      <c r="L50" s="133">
        <f>IF(ISNUMBER('実質公債費比率（分子）の構造'!N$53),'実質公債費比率（分子）の構造'!N$53,NA())</f>
        <v>868</v>
      </c>
      <c r="M50" s="133" t="e">
        <f>NA()</f>
        <v>#N/A</v>
      </c>
      <c r="N50" s="133" t="e">
        <f>NA()</f>
        <v>#N/A</v>
      </c>
      <c r="O50" s="133">
        <f>IF(ISNUMBER('実質公債費比率（分子）の構造'!O$53),'実質公債費比率（分子）の構造'!O$53,NA())</f>
        <v>834</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11332</v>
      </c>
      <c r="E56" s="132"/>
      <c r="F56" s="132"/>
      <c r="G56" s="132">
        <f>'将来負担比率（分子）の構造'!J$51</f>
        <v>10746</v>
      </c>
      <c r="H56" s="132"/>
      <c r="I56" s="132"/>
      <c r="J56" s="132">
        <f>'将来負担比率（分子）の構造'!K$51</f>
        <v>10551</v>
      </c>
      <c r="K56" s="132"/>
      <c r="L56" s="132"/>
      <c r="M56" s="132">
        <f>'将来負担比率（分子）の構造'!L$51</f>
        <v>10006</v>
      </c>
      <c r="N56" s="132"/>
      <c r="O56" s="132"/>
      <c r="P56" s="132">
        <f>'将来負担比率（分子）の構造'!M$51</f>
        <v>9710</v>
      </c>
    </row>
    <row r="57" spans="1:16" x14ac:dyDescent="0.2">
      <c r="A57" s="132" t="s">
        <v>80</v>
      </c>
      <c r="B57" s="132"/>
      <c r="C57" s="132"/>
      <c r="D57" s="132">
        <f>'将来負担比率（分子）の構造'!I$50</f>
        <v>1392</v>
      </c>
      <c r="E57" s="132"/>
      <c r="F57" s="132"/>
      <c r="G57" s="132">
        <f>'将来負担比率（分子）の構造'!J$50</f>
        <v>1656</v>
      </c>
      <c r="H57" s="132"/>
      <c r="I57" s="132"/>
      <c r="J57" s="132">
        <f>'将来負担比率（分子）の構造'!K$50</f>
        <v>1476</v>
      </c>
      <c r="K57" s="132"/>
      <c r="L57" s="132"/>
      <c r="M57" s="132">
        <f>'将来負担比率（分子）の構造'!L$50</f>
        <v>1387</v>
      </c>
      <c r="N57" s="132"/>
      <c r="O57" s="132"/>
      <c r="P57" s="132">
        <f>'将来負担比率（分子）の構造'!M$50</f>
        <v>1324</v>
      </c>
    </row>
    <row r="58" spans="1:16" x14ac:dyDescent="0.2">
      <c r="A58" s="132" t="s">
        <v>79</v>
      </c>
      <c r="B58" s="132"/>
      <c r="C58" s="132"/>
      <c r="D58" s="132">
        <f>'将来負担比率（分子）の構造'!I$49</f>
        <v>1472</v>
      </c>
      <c r="E58" s="132"/>
      <c r="F58" s="132"/>
      <c r="G58" s="132">
        <f>'将来負担比率（分子）の構造'!J$49</f>
        <v>1673</v>
      </c>
      <c r="H58" s="132"/>
      <c r="I58" s="132"/>
      <c r="J58" s="132">
        <f>'将来負担比率（分子）の構造'!K$49</f>
        <v>1958</v>
      </c>
      <c r="K58" s="132"/>
      <c r="L58" s="132"/>
      <c r="M58" s="132">
        <f>'将来負担比率（分子）の構造'!L$49</f>
        <v>2131</v>
      </c>
      <c r="N58" s="132"/>
      <c r="O58" s="132"/>
      <c r="P58" s="132">
        <f>'将来負担比率（分子）の構造'!M$49</f>
        <v>2642</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75</v>
      </c>
      <c r="B62" s="132">
        <f>'将来負担比率（分子）の構造'!I$45</f>
        <v>1840</v>
      </c>
      <c r="C62" s="132"/>
      <c r="D62" s="132"/>
      <c r="E62" s="132">
        <f>'将来負担比率（分子）の構造'!J$45</f>
        <v>1888</v>
      </c>
      <c r="F62" s="132"/>
      <c r="G62" s="132"/>
      <c r="H62" s="132">
        <f>'将来負担比率（分子）の構造'!K$45</f>
        <v>1675</v>
      </c>
      <c r="I62" s="132"/>
      <c r="J62" s="132"/>
      <c r="K62" s="132">
        <f>'将来負担比率（分子）の構造'!L$45</f>
        <v>1628</v>
      </c>
      <c r="L62" s="132"/>
      <c r="M62" s="132"/>
      <c r="N62" s="132">
        <f>'将来負担比率（分子）の構造'!M$45</f>
        <v>1514</v>
      </c>
      <c r="O62" s="132"/>
      <c r="P62" s="132"/>
    </row>
    <row r="63" spans="1:16" x14ac:dyDescent="0.2">
      <c r="A63" s="132" t="s">
        <v>74</v>
      </c>
      <c r="B63" s="132">
        <f>'将来負担比率（分子）の構造'!I$44</f>
        <v>376</v>
      </c>
      <c r="C63" s="132"/>
      <c r="D63" s="132"/>
      <c r="E63" s="132">
        <f>'将来負担比率（分子）の構造'!J$44</f>
        <v>349</v>
      </c>
      <c r="F63" s="132"/>
      <c r="G63" s="132"/>
      <c r="H63" s="132">
        <f>'将来負担比率（分子）の構造'!K$44</f>
        <v>330</v>
      </c>
      <c r="I63" s="132"/>
      <c r="J63" s="132"/>
      <c r="K63" s="132">
        <f>'将来負担比率（分子）の構造'!L$44</f>
        <v>327</v>
      </c>
      <c r="L63" s="132"/>
      <c r="M63" s="132"/>
      <c r="N63" s="132">
        <f>'将来負担比率（分子）の構造'!M$44</f>
        <v>314</v>
      </c>
      <c r="O63" s="132"/>
      <c r="P63" s="132"/>
    </row>
    <row r="64" spans="1:16" x14ac:dyDescent="0.2">
      <c r="A64" s="132" t="s">
        <v>73</v>
      </c>
      <c r="B64" s="132">
        <f>'将来負担比率（分子）の構造'!I$43</f>
        <v>5098</v>
      </c>
      <c r="C64" s="132"/>
      <c r="D64" s="132"/>
      <c r="E64" s="132">
        <f>'将来負担比率（分子）の構造'!J$43</f>
        <v>4849</v>
      </c>
      <c r="F64" s="132"/>
      <c r="G64" s="132"/>
      <c r="H64" s="132">
        <f>'将来負担比率（分子）の構造'!K$43</f>
        <v>4821</v>
      </c>
      <c r="I64" s="132"/>
      <c r="J64" s="132"/>
      <c r="K64" s="132">
        <f>'将来負担比率（分子）の構造'!L$43</f>
        <v>4679</v>
      </c>
      <c r="L64" s="132"/>
      <c r="M64" s="132"/>
      <c r="N64" s="132">
        <f>'将来負担比率（分子）の構造'!M$43</f>
        <v>4325</v>
      </c>
      <c r="O64" s="132"/>
      <c r="P64" s="132"/>
    </row>
    <row r="65" spans="1:16" x14ac:dyDescent="0.2">
      <c r="A65" s="132" t="s">
        <v>72</v>
      </c>
      <c r="B65" s="132">
        <f>'将来負担比率（分子）の構造'!I$42</f>
        <v>165</v>
      </c>
      <c r="C65" s="132"/>
      <c r="D65" s="132"/>
      <c r="E65" s="132">
        <f>'将来負担比率（分子）の構造'!J$42</f>
        <v>492</v>
      </c>
      <c r="F65" s="132"/>
      <c r="G65" s="132"/>
      <c r="H65" s="132">
        <f>'将来負担比率（分子）の構造'!K$42</f>
        <v>464</v>
      </c>
      <c r="I65" s="132"/>
      <c r="J65" s="132"/>
      <c r="K65" s="132">
        <f>'将来負担比率（分子）の構造'!L$42</f>
        <v>442</v>
      </c>
      <c r="L65" s="132"/>
      <c r="M65" s="132"/>
      <c r="N65" s="132">
        <f>'将来負担比率（分子）の構造'!M$42</f>
        <v>449</v>
      </c>
      <c r="O65" s="132"/>
      <c r="P65" s="132"/>
    </row>
    <row r="66" spans="1:16" x14ac:dyDescent="0.2">
      <c r="A66" s="132" t="s">
        <v>71</v>
      </c>
      <c r="B66" s="132">
        <f>'将来負担比率（分子）の構造'!I$41</f>
        <v>15336</v>
      </c>
      <c r="C66" s="132"/>
      <c r="D66" s="132"/>
      <c r="E66" s="132">
        <f>'将来負担比率（分子）の構造'!J$41</f>
        <v>14508</v>
      </c>
      <c r="F66" s="132"/>
      <c r="G66" s="132"/>
      <c r="H66" s="132">
        <f>'将来負担比率（分子）の構造'!K$41</f>
        <v>13797</v>
      </c>
      <c r="I66" s="132"/>
      <c r="J66" s="132"/>
      <c r="K66" s="132">
        <f>'将来負担比率（分子）の構造'!L$41</f>
        <v>13208</v>
      </c>
      <c r="L66" s="132"/>
      <c r="M66" s="132"/>
      <c r="N66" s="132">
        <f>'将来負担比率（分子）の構造'!M$41</f>
        <v>12681</v>
      </c>
      <c r="O66" s="132"/>
      <c r="P66" s="132"/>
    </row>
    <row r="67" spans="1:16" x14ac:dyDescent="0.2">
      <c r="A67" s="132" t="s">
        <v>133</v>
      </c>
      <c r="B67" s="132" t="e">
        <f>NA()</f>
        <v>#N/A</v>
      </c>
      <c r="C67" s="132">
        <f>IF(ISNUMBER('将来負担比率（分子）の構造'!I$52), IF('将来負担比率（分子）の構造'!I$52 &lt; 0, 0, '将来負担比率（分子）の構造'!I$52), NA())</f>
        <v>8619</v>
      </c>
      <c r="D67" s="132" t="e">
        <f>NA()</f>
        <v>#N/A</v>
      </c>
      <c r="E67" s="132" t="e">
        <f>NA()</f>
        <v>#N/A</v>
      </c>
      <c r="F67" s="132">
        <f>IF(ISNUMBER('将来負担比率（分子）の構造'!J$52), IF('将来負担比率（分子）の構造'!J$52 &lt; 0, 0, '将来負担比率（分子）の構造'!J$52), NA())</f>
        <v>8011</v>
      </c>
      <c r="G67" s="132" t="e">
        <f>NA()</f>
        <v>#N/A</v>
      </c>
      <c r="H67" s="132" t="e">
        <f>NA()</f>
        <v>#N/A</v>
      </c>
      <c r="I67" s="132">
        <f>IF(ISNUMBER('将来負担比率（分子）の構造'!K$52), IF('将来負担比率（分子）の構造'!K$52 &lt; 0, 0, '将来負担比率（分子）の構造'!K$52), NA())</f>
        <v>7101</v>
      </c>
      <c r="J67" s="132" t="e">
        <f>NA()</f>
        <v>#N/A</v>
      </c>
      <c r="K67" s="132" t="e">
        <f>NA()</f>
        <v>#N/A</v>
      </c>
      <c r="L67" s="132">
        <f>IF(ISNUMBER('将来負担比率（分子）の構造'!L$52), IF('将来負担比率（分子）の構造'!L$52 &lt; 0, 0, '将来負担比率（分子）の構造'!L$52), NA())</f>
        <v>6761</v>
      </c>
      <c r="M67" s="132" t="e">
        <f>NA()</f>
        <v>#N/A</v>
      </c>
      <c r="N67" s="132" t="e">
        <f>NA()</f>
        <v>#N/A</v>
      </c>
      <c r="O67" s="132">
        <f>IF(ISNUMBER('将来負担比率（分子）の構造'!M$52), IF('将来負担比率（分子）の構造'!M$52 &lt; 0, 0, '将来負担比率（分子）の構造'!M$52), NA())</f>
        <v>5606</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2013-05-02T08:31:54Z</cp:lastPrinted>
  <dcterms:created xsi:type="dcterms:W3CDTF">2013-02-26T04:11:06Z</dcterms:created>
  <dcterms:modified xsi:type="dcterms:W3CDTF">2023-10-23T08:00:57Z</dcterms:modified>
  <cp:category/>
</cp:coreProperties>
</file>