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51.6\介護保険推進班\72_事業所サービス継続支援\R5\国通知\【セット版の送付】介護サービス事業所等のサービス提供体制確保事業の実施要綱(101以降)について\HP素材\"/>
    </mc:Choice>
  </mc:AlternateContent>
  <bookViews>
    <workbookView xWindow="0" yWindow="0" windowWidth="26415" windowHeight="12735" tabRatio="796"/>
  </bookViews>
  <sheets>
    <sheet name="（はじめにお読みください）" sheetId="1" r:id="rId1"/>
    <sheet name="【令和５年４月１日～令和５年５月７日】（様式７）総括表" sheetId="2" r:id="rId2"/>
    <sheet name="（様式８）申請額一覧 " sheetId="3" r:id="rId3"/>
    <sheet name="C個票１" sheetId="4" r:id="rId4"/>
    <sheet name="C個票２" sheetId="5" r:id="rId5"/>
    <sheet name="C個票３" sheetId="6" r:id="rId6"/>
  </sheets>
  <definedNames>
    <definedName name="_xlnm.Print_Area" localSheetId="0">'（はじめにお読みください）'!$A$1:$F$25</definedName>
    <definedName name="_xlnm.Print_Area" localSheetId="2">'（様式８）申請額一覧 '!$A$1:$N$28</definedName>
    <definedName name="_xlnm.Print_Area" localSheetId="1">'【令和５年４月１日～令和５年５月７日】（様式７）総括表'!$A$1:$AM$64</definedName>
    <definedName name="_xlnm.Print_Area" localSheetId="3">C個票１!$A$1:$AM$95</definedName>
    <definedName name="_xlnm.Print_Area" localSheetId="4">C個票２!$A$1:$AM$95</definedName>
    <definedName name="_xlnm.Print_Area" localSheetId="5">C個票３!$A$1:$AM$95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5" i="6" l="1"/>
  <c r="B135" i="6"/>
  <c r="C134" i="6"/>
  <c r="B134" i="6"/>
  <c r="C133" i="6"/>
  <c r="B133" i="6"/>
  <c r="C132" i="6"/>
  <c r="B132" i="6"/>
  <c r="C131" i="6"/>
  <c r="B131" i="6"/>
  <c r="C130" i="6"/>
  <c r="B130" i="6"/>
  <c r="C129" i="6"/>
  <c r="B129" i="6"/>
  <c r="C128" i="6"/>
  <c r="B128" i="6"/>
  <c r="C127" i="6"/>
  <c r="B127" i="6"/>
  <c r="C126" i="6"/>
  <c r="B126" i="6"/>
  <c r="C125" i="6"/>
  <c r="B125" i="6"/>
  <c r="C124" i="6"/>
  <c r="B124" i="6"/>
  <c r="C123" i="6"/>
  <c r="B123" i="6"/>
  <c r="C122" i="6"/>
  <c r="B122" i="6"/>
  <c r="C110" i="6"/>
  <c r="B110" i="6"/>
  <c r="C109" i="6"/>
  <c r="B109" i="6"/>
  <c r="F72" i="6"/>
  <c r="AI54" i="6" s="1"/>
  <c r="AA54" i="6"/>
  <c r="F52" i="6"/>
  <c r="F45" i="6"/>
  <c r="Y13" i="6" s="1"/>
  <c r="AI13" i="6"/>
  <c r="O13" i="6"/>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10" i="5"/>
  <c r="B110" i="5"/>
  <c r="C109" i="5"/>
  <c r="B109" i="5"/>
  <c r="F72" i="5"/>
  <c r="AI54" i="5" s="1"/>
  <c r="AA54" i="5"/>
  <c r="F52" i="5"/>
  <c r="F45" i="5"/>
  <c r="Y13" i="5" s="1"/>
  <c r="AI13" i="5"/>
  <c r="O13" i="5"/>
  <c r="C135" i="4"/>
  <c r="B135" i="4"/>
  <c r="C134" i="4"/>
  <c r="B134" i="4"/>
  <c r="C133" i="4"/>
  <c r="B133" i="4"/>
  <c r="C132" i="4"/>
  <c r="B132" i="4"/>
  <c r="C131" i="4"/>
  <c r="B131" i="4"/>
  <c r="C130" i="4"/>
  <c r="B130" i="4"/>
  <c r="C129" i="4"/>
  <c r="B129" i="4"/>
  <c r="C128" i="4"/>
  <c r="B128" i="4"/>
  <c r="C127" i="4"/>
  <c r="B127" i="4"/>
  <c r="C126" i="4"/>
  <c r="B126" i="4"/>
  <c r="C125" i="4"/>
  <c r="B125" i="4"/>
  <c r="C124" i="4"/>
  <c r="B124" i="4"/>
  <c r="C123" i="4"/>
  <c r="B123" i="4"/>
  <c r="C122" i="4"/>
  <c r="B122" i="4"/>
  <c r="C110" i="4"/>
  <c r="B110" i="4"/>
  <c r="C109" i="4"/>
  <c r="B109" i="4"/>
  <c r="F72" i="4"/>
  <c r="AI54" i="4" s="1"/>
  <c r="AA54" i="4"/>
  <c r="F52" i="4"/>
  <c r="F45" i="4"/>
  <c r="Y13" i="4" s="1"/>
  <c r="AI13" i="4"/>
  <c r="O13" i="4"/>
  <c r="C20" i="3"/>
  <c r="K16" i="3"/>
  <c r="H13" i="3"/>
  <c r="C12" i="3"/>
  <c r="K8" i="3"/>
  <c r="E19" i="3"/>
  <c r="G17" i="3"/>
  <c r="D14" i="3"/>
  <c r="E11" i="3"/>
  <c r="G9" i="3"/>
  <c r="D6" i="3"/>
  <c r="K18" i="3"/>
  <c r="H15" i="3"/>
  <c r="C14" i="3"/>
  <c r="K10" i="3"/>
  <c r="H7" i="3"/>
  <c r="C6" i="3"/>
  <c r="G19" i="3"/>
  <c r="D16" i="3"/>
  <c r="E13" i="3"/>
  <c r="H8" i="3"/>
  <c r="D8" i="3"/>
  <c r="E14" i="3"/>
  <c r="E6" i="3"/>
  <c r="C13" i="3"/>
  <c r="D19" i="3"/>
  <c r="D11" i="3"/>
  <c r="K19" i="3"/>
  <c r="G11" i="3"/>
  <c r="E18" i="3"/>
  <c r="G16" i="3"/>
  <c r="D13" i="3"/>
  <c r="E10" i="3"/>
  <c r="G8" i="3"/>
  <c r="H18" i="3"/>
  <c r="C17" i="3"/>
  <c r="K13" i="3"/>
  <c r="H10" i="3"/>
  <c r="C9" i="3"/>
  <c r="E20" i="3"/>
  <c r="G18" i="3"/>
  <c r="D15" i="3"/>
  <c r="E12" i="3"/>
  <c r="G10" i="3"/>
  <c r="D7" i="3"/>
  <c r="H20" i="3"/>
  <c r="C19" i="3"/>
  <c r="K15" i="3"/>
  <c r="K11" i="3"/>
  <c r="C7" i="3"/>
  <c r="D12" i="3"/>
  <c r="H12" i="3"/>
  <c r="G20" i="3"/>
  <c r="D9" i="3"/>
  <c r="H14" i="3"/>
  <c r="H6" i="3"/>
  <c r="G14" i="3"/>
  <c r="G6" i="3"/>
  <c r="C15" i="3"/>
  <c r="K7" i="3"/>
  <c r="K20" i="3"/>
  <c r="H17" i="3"/>
  <c r="C16" i="3"/>
  <c r="K12" i="3"/>
  <c r="H9" i="3"/>
  <c r="C8" i="3"/>
  <c r="D18" i="3"/>
  <c r="E15" i="3"/>
  <c r="G13" i="3"/>
  <c r="D10" i="3"/>
  <c r="E7" i="3"/>
  <c r="H19" i="3"/>
  <c r="C18" i="3"/>
  <c r="K14" i="3"/>
  <c r="H11" i="3"/>
  <c r="C10" i="3"/>
  <c r="K6" i="3"/>
  <c r="D20" i="3"/>
  <c r="E17" i="3"/>
  <c r="G15" i="3"/>
  <c r="G7" i="3"/>
  <c r="E9" i="3"/>
  <c r="D17" i="3"/>
  <c r="G12" i="3"/>
  <c r="K17" i="3"/>
  <c r="K9" i="3"/>
  <c r="E16" i="3"/>
  <c r="E8" i="3"/>
  <c r="H16" i="3"/>
  <c r="C11" i="3"/>
  <c r="AH57" i="2" l="1"/>
  <c r="AH56" i="2"/>
  <c r="AH55" i="2"/>
  <c r="AH54" i="2"/>
  <c r="AH53" i="2"/>
  <c r="AH52" i="2"/>
  <c r="AH51" i="2"/>
  <c r="AH50" i="2"/>
  <c r="AH49" i="2"/>
  <c r="AH48" i="2"/>
  <c r="AH47" i="2"/>
  <c r="AH46" i="2"/>
  <c r="AH45" i="2"/>
  <c r="AH44" i="2"/>
  <c r="AH43" i="2"/>
  <c r="AH42" i="2"/>
  <c r="AH41" i="2"/>
  <c r="AH40" i="2"/>
  <c r="X39" i="2"/>
  <c r="X38" i="2"/>
  <c r="X37" i="2"/>
  <c r="X36" i="2"/>
  <c r="AD57" i="2"/>
  <c r="AD56" i="2"/>
  <c r="AD55" i="2"/>
  <c r="AD54" i="2"/>
  <c r="AD53" i="2"/>
  <c r="AD52" i="2"/>
  <c r="AD51" i="2"/>
  <c r="AD50" i="2"/>
  <c r="AD49" i="2"/>
  <c r="AD48" i="2"/>
  <c r="AD47" i="2"/>
  <c r="AD46" i="2"/>
  <c r="AD45" i="2"/>
  <c r="AD44" i="2"/>
  <c r="AD43" i="2"/>
  <c r="AD42" i="2"/>
  <c r="AD41" i="2"/>
  <c r="AD40" i="2"/>
  <c r="T39" i="2"/>
  <c r="T38" i="2"/>
  <c r="T37" i="2"/>
  <c r="T36" i="2"/>
  <c r="T35" i="2"/>
  <c r="T34" i="2"/>
  <c r="T33" i="2"/>
  <c r="T32" i="2"/>
  <c r="T31" i="2"/>
  <c r="T30" i="2"/>
  <c r="T29" i="2"/>
  <c r="T28" i="2"/>
  <c r="T27" i="2"/>
  <c r="T26" i="2"/>
  <c r="T25" i="2"/>
  <c r="T24" i="2"/>
  <c r="X57" i="2"/>
  <c r="X56" i="2"/>
  <c r="X55" i="2"/>
  <c r="X54" i="2"/>
  <c r="X53" i="2"/>
  <c r="X52" i="2"/>
  <c r="X51" i="2"/>
  <c r="X50" i="2"/>
  <c r="X49" i="2"/>
  <c r="X48" i="2"/>
  <c r="X47" i="2"/>
  <c r="X46" i="2"/>
  <c r="X45" i="2"/>
  <c r="X44" i="2"/>
  <c r="X43" i="2"/>
  <c r="X42" i="2"/>
  <c r="X41" i="2"/>
  <c r="AH39" i="2"/>
  <c r="AH38" i="2"/>
  <c r="AH37" i="2"/>
  <c r="AH36" i="2"/>
  <c r="AH35" i="2"/>
  <c r="AH34" i="2"/>
  <c r="AH33" i="2"/>
  <c r="AH32" i="2"/>
  <c r="AH31" i="2"/>
  <c r="AH30" i="2"/>
  <c r="AH29" i="2"/>
  <c r="AH28" i="2"/>
  <c r="AH27" i="2"/>
  <c r="AH26" i="2"/>
  <c r="AH25" i="2"/>
  <c r="AH24" i="2"/>
  <c r="AH23" i="2"/>
  <c r="T55" i="2"/>
  <c r="T51" i="2"/>
  <c r="T47" i="2"/>
  <c r="T43" i="2"/>
  <c r="AD38" i="2"/>
  <c r="X35" i="2"/>
  <c r="X33" i="2"/>
  <c r="X31" i="2"/>
  <c r="X27" i="2"/>
  <c r="AD26" i="2"/>
  <c r="T54" i="2"/>
  <c r="T50" i="2"/>
  <c r="T46" i="2"/>
  <c r="T42" i="2"/>
  <c r="AD37" i="2"/>
  <c r="AD34" i="2"/>
  <c r="AD32" i="2"/>
  <c r="AD30" i="2"/>
  <c r="AD28" i="2"/>
  <c r="AD24" i="2"/>
  <c r="T57" i="2"/>
  <c r="T53" i="2"/>
  <c r="T49" i="2"/>
  <c r="T45" i="2"/>
  <c r="T41" i="2"/>
  <c r="AD36" i="2"/>
  <c r="X34" i="2"/>
  <c r="X32" i="2"/>
  <c r="X30" i="2"/>
  <c r="X28" i="2"/>
  <c r="X26" i="2"/>
  <c r="X24" i="2"/>
  <c r="X25" i="2"/>
  <c r="T23" i="2"/>
  <c r="T56" i="2"/>
  <c r="T52" i="2"/>
  <c r="T48" i="2"/>
  <c r="T44" i="2"/>
  <c r="AD39" i="2"/>
  <c r="AD35" i="2"/>
  <c r="AD33" i="2"/>
  <c r="AD31" i="2"/>
  <c r="AD29" i="2"/>
  <c r="AD27" i="2"/>
  <c r="AD25" i="2"/>
  <c r="AD23" i="2"/>
  <c r="X29" i="2"/>
  <c r="X23" i="2"/>
  <c r="F14" i="3"/>
  <c r="J15" i="3"/>
  <c r="F19" i="3"/>
  <c r="J13" i="3"/>
  <c r="J7" i="3"/>
  <c r="F9" i="3"/>
  <c r="J6" i="3"/>
  <c r="J8" i="3"/>
  <c r="F10" i="3"/>
  <c r="J19" i="3"/>
  <c r="J12" i="3"/>
  <c r="F12" i="3"/>
  <c r="F15" i="3"/>
  <c r="J14" i="3"/>
  <c r="J16" i="3"/>
  <c r="F18" i="3"/>
  <c r="J10" i="3"/>
  <c r="J20" i="3"/>
  <c r="F6" i="3"/>
  <c r="F11" i="3"/>
  <c r="J9" i="3"/>
  <c r="F7" i="3"/>
  <c r="F13" i="3"/>
  <c r="J18" i="3"/>
  <c r="F8" i="3"/>
  <c r="J17" i="3"/>
  <c r="J11" i="3"/>
  <c r="F17" i="3"/>
  <c r="F20" i="3"/>
  <c r="F16" i="3"/>
  <c r="I20" i="3" l="1"/>
  <c r="I12" i="3"/>
  <c r="I16" i="3"/>
  <c r="I8" i="3"/>
  <c r="L20" i="3"/>
  <c r="L12" i="3"/>
  <c r="L13" i="3"/>
  <c r="L18" i="3"/>
  <c r="L10" i="3"/>
  <c r="L19" i="3"/>
  <c r="L11" i="3"/>
  <c r="I13" i="3"/>
  <c r="I18" i="3"/>
  <c r="I10" i="3"/>
  <c r="I19" i="3"/>
  <c r="I7" i="3"/>
  <c r="L16" i="3"/>
  <c r="L8" i="3"/>
  <c r="L17" i="3"/>
  <c r="L9" i="3"/>
  <c r="L14" i="3"/>
  <c r="L6" i="3"/>
  <c r="L15" i="3"/>
  <c r="I11" i="3"/>
  <c r="I17" i="3"/>
  <c r="I9" i="3"/>
  <c r="I14" i="3"/>
  <c r="I6" i="3"/>
  <c r="I15" i="3"/>
  <c r="L7" i="3"/>
  <c r="X58" i="2"/>
  <c r="AH58" i="2"/>
  <c r="AD58" i="2"/>
  <c r="T58" i="2"/>
  <c r="M14" i="3" l="1"/>
  <c r="M19" i="3"/>
  <c r="T59" i="2"/>
  <c r="M9" i="3"/>
  <c r="M15" i="3"/>
  <c r="M17" i="3"/>
  <c r="M18" i="3"/>
  <c r="M20" i="3"/>
  <c r="M6" i="3"/>
  <c r="I21" i="3"/>
  <c r="M11" i="3"/>
  <c r="M7" i="3"/>
  <c r="M13" i="3"/>
  <c r="M8" i="3"/>
  <c r="M16" i="3"/>
  <c r="L21" i="3"/>
  <c r="M10" i="3"/>
  <c r="M12" i="3"/>
  <c r="M21" i="3" l="1"/>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<sst xmlns="http://schemas.openxmlformats.org/spreadsheetml/2006/main" count="740" uniqueCount="208">
  <si>
    <t>本申請書の使い方</t>
    <rPh sb="0" eb="1">
      <t>ホン</t>
    </rPh>
    <rPh sb="1" eb="4">
      <t>シンセイショ</t>
    </rPh>
    <rPh sb="5" eb="6">
      <t>ツカ</t>
    </rPh>
    <rPh sb="7" eb="8">
      <t>カタ</t>
    </rPh>
    <phoneticPr fontId="3"/>
  </si>
  <si>
    <t>令和５年度新型コロナウイルス感染症流行下における介護サービス事業所等の</t>
    <phoneticPr fontId="3"/>
  </si>
  <si>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</si>
  <si>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手順</t>
    <rPh sb="0" eb="2">
      <t>テジュン</t>
    </rPh>
    <phoneticPr fontId="3"/>
  </si>
  <si>
    <t>都道府県の作業</t>
    <rPh sb="0" eb="4">
      <t>トドウフケン</t>
    </rPh>
    <rPh sb="5" eb="7">
      <t>サギョウ</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</si>
  <si>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</si>
  <si>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</si>
  <si>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本Excelを管内の事業者・事業所に配布</t>
    <rPh sb="0" eb="1">
      <t>ホン</t>
    </rPh>
    <rPh sb="7" eb="9">
      <t>カンナイ</t>
    </rPh>
    <rPh sb="10" eb="13">
      <t>ジギョウシャ</t>
    </rPh>
    <rPh sb="14" eb="17">
      <t>ジギョウショ</t>
    </rPh>
    <rPh sb="18" eb="20">
      <t>ハイフ</t>
    </rPh>
    <phoneticPr fontId="3"/>
  </si>
  <si>
    <t>本Excelを各事業所に配布し、様式３又は６（個票）を記入するように依頼　</t>
    <rPh sb="0" eb="1">
      <t>ホン</t>
    </rPh>
    <rPh sb="7" eb="8">
      <t>カク</t>
    </rPh>
    <rPh sb="8" eb="11">
      <t>ジギョウショ</t>
    </rPh>
    <rPh sb="12" eb="14">
      <t>ハイフ</t>
    </rPh>
    <rPh sb="16" eb="18">
      <t>ヨウシキ</t>
    </rPh>
    <rPh sb="19" eb="20">
      <t>マタ</t>
    </rPh>
    <rPh sb="23" eb="25">
      <t>コヒョウ</t>
    </rPh>
    <rPh sb="27" eb="29">
      <t>キニュウ</t>
    </rPh>
    <rPh sb="34" eb="36">
      <t>イライ</t>
    </rPh>
    <phoneticPr fontId="3"/>
  </si>
  <si>
    <t xml:space="preserve">様式３又は６又は９（個票●）の着色セルを入力（黄色セル：必要情報の入力・該当する取組内容のチェック、緑色セル：クリックしてプルダウンから選択）し、事業者（法人本部）へ返送
</t>
    <rPh sb="0" eb="2">
      <t>ヨウシキ</t>
    </rPh>
    <rPh sb="3" eb="4">
      <t>マタ</t>
    </rPh>
    <rPh sb="6" eb="7">
      <t>マタ</t>
    </rPh>
    <rPh sb="10" eb="12">
      <t>コヒョウ</t>
    </rPh>
    <rPh sb="15" eb="17">
      <t>チャクショク</t>
    </rPh>
    <rPh sb="20" eb="22">
      <t>ニュウリョク</t>
    </rPh>
    <rPh sb="23" eb="25">
      <t>キイロ</t>
    </rPh>
    <rPh sb="28" eb="30">
      <t>ヒツヨウ</t>
    </rPh>
    <rPh sb="30" eb="32">
      <t>ジョウホウ</t>
    </rPh>
    <rPh sb="33" eb="35">
      <t>ニュウリョク</t>
    </rPh>
    <rPh sb="36" eb="38">
      <t>ガイトウ</t>
    </rPh>
    <rPh sb="40" eb="42">
      <t>トリクミ</t>
    </rPh>
    <rPh sb="42" eb="44">
      <t>ナイヨウ</t>
    </rPh>
    <rPh sb="50" eb="52">
      <t>ミドリイロ</t>
    </rPh>
    <rPh sb="68" eb="70">
      <t>センタク</t>
    </rPh>
    <rPh sb="73" eb="76">
      <t>ジギョウシャ</t>
    </rPh>
    <rPh sb="77" eb="79">
      <t>ホウジン</t>
    </rPh>
    <rPh sb="79" eb="81">
      <t>ホンブ</t>
    </rPh>
    <rPh sb="83" eb="85">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</si>
  <si>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</si>
  <si>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</si>
  <si>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</si>
  <si>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様式２又は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3" eb="4">
      <t>マタ</t>
    </rPh>
    <rPh sb="6" eb="7">
      <t>マタ</t>
    </rPh>
    <rPh sb="16" eb="17">
      <t>トウ</t>
    </rPh>
    <rPh sb="18" eb="21">
      <t>シンセイガク</t>
    </rPh>
    <rPh sb="21" eb="23">
      <t>イチラン</t>
    </rPh>
    <rPh sb="25" eb="29">
      <t>ゼンジギョウショ</t>
    </rPh>
    <rPh sb="29" eb="30">
      <t>ブン</t>
    </rPh>
    <rPh sb="31" eb="32">
      <t>タダ</t>
    </rPh>
    <rPh sb="34" eb="36">
      <t>ハンエイ</t>
    </rPh>
    <rPh sb="42" eb="44">
      <t>カクニン</t>
    </rPh>
    <rPh sb="67" eb="68">
      <t>ギョウ</t>
    </rPh>
    <rPh sb="80" eb="81">
      <t>ミギ</t>
    </rPh>
    <phoneticPr fontId="3"/>
  </si>
  <si>
    <t>個票及び様式２又は５又は８の内容が様式１又は４又は７（総括表）にも正しく反映されていることを確認するとともに、様式１又は４の記入欄（黄色セル）を記載</t>
    <rPh sb="0" eb="2">
      <t>コヒョウ</t>
    </rPh>
    <rPh sb="2" eb="3">
      <t>オヨ</t>
    </rPh>
    <rPh sb="4" eb="6">
      <t>ヨウシキ</t>
    </rPh>
    <rPh sb="7" eb="8">
      <t>マタ</t>
    </rPh>
    <rPh sb="10" eb="11">
      <t>マタ</t>
    </rPh>
    <rPh sb="14" eb="16">
      <t>ナイヨウ</t>
    </rPh>
    <rPh sb="17" eb="19">
      <t>ヨウシキ</t>
    </rPh>
    <rPh sb="20" eb="21">
      <t>マタ</t>
    </rPh>
    <rPh sb="23" eb="24">
      <t>マタ</t>
    </rPh>
    <rPh sb="27" eb="30">
      <t>ソウカツヒョウ</t>
    </rPh>
    <rPh sb="33" eb="34">
      <t>タダ</t>
    </rPh>
    <rPh sb="36" eb="38">
      <t>ハンエイ</t>
    </rPh>
    <rPh sb="46" eb="48">
      <t>カクニン</t>
    </rPh>
    <rPh sb="55" eb="57">
      <t>ヨウシキ</t>
    </rPh>
    <rPh sb="58" eb="59">
      <t>マタ</t>
    </rPh>
    <rPh sb="62" eb="65">
      <t>キニュウラン</t>
    </rPh>
    <rPh sb="66" eb="68">
      <t>キイロ</t>
    </rPh>
    <rPh sb="72" eb="74">
      <t>キサイ</t>
    </rPh>
    <phoneticPr fontId="3"/>
  </si>
  <si>
    <t>完成したExcelファイルを都道府県の担当者に送付</t>
    <rPh sb="0" eb="2">
      <t>カンセイ</t>
    </rPh>
    <rPh sb="14" eb="18">
      <t>トドウフケン</t>
    </rPh>
    <rPh sb="19" eb="22">
      <t>タントウシャ</t>
    </rPh>
    <rPh sb="23" eb="25">
      <t>ソウフ</t>
    </rPh>
    <phoneticPr fontId="3"/>
  </si>
  <si>
    <t>事業者からExcelファイルを受領し、内容を審査</t>
    <rPh sb="0" eb="3">
      <t>ジギョウシャ</t>
    </rPh>
    <rPh sb="15" eb="17">
      <t>ジュリョウ</t>
    </rPh>
    <rPh sb="19" eb="21">
      <t>ナイヨウ</t>
    </rPh>
    <rPh sb="22" eb="24">
      <t>シンサ</t>
    </rPh>
    <phoneticPr fontId="3"/>
  </si>
  <si>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</si>
  <si>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r>
      <t>※　「</t>
    </r>
    <r>
      <rPr>
        <sz val="11"/>
        <color theme="9" tint="-0.249977111117893"/>
        <rFont val="ＭＳ 明朝"/>
        <family val="1"/>
        <charset val="128"/>
      </rPr>
      <t>令和</t>
    </r>
    <r>
      <rPr>
        <u/>
        <sz val="11"/>
        <color theme="9" tint="-0.249977111117893"/>
        <rFont val="ＭＳ 明朝"/>
        <family val="1"/>
        <charset val="128"/>
      </rPr>
      <t>５</t>
    </r>
    <r>
      <rPr>
        <sz val="11"/>
        <color theme="9" tint="-0.249977111117893"/>
        <rFont val="ＭＳ 明朝"/>
        <family val="1"/>
        <charset val="128"/>
      </rPr>
      <t>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3"/>
  </si>
  <si>
    <r>
      <t>　　「</t>
    </r>
    <r>
      <rPr>
        <sz val="11"/>
        <color rgb="FF00B050"/>
        <rFont val="ＭＳ 明朝"/>
        <family val="1"/>
        <charset val="128"/>
      </rPr>
      <t>令和</t>
    </r>
    <r>
      <rPr>
        <u/>
        <sz val="11"/>
        <color rgb="FF00B050"/>
        <rFont val="ＭＳ 明朝"/>
        <family val="1"/>
        <charset val="128"/>
      </rPr>
      <t>５</t>
    </r>
    <r>
      <rPr>
        <sz val="11"/>
        <color rgb="FF00B050"/>
        <rFont val="ＭＳ 明朝"/>
        <family val="1"/>
        <charset val="128"/>
      </rPr>
      <t>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3"/>
  </si>
  <si>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3"/>
  </si>
  <si>
    <r>
      <t>　　「</t>
    </r>
    <r>
      <rPr>
        <sz val="11"/>
        <color rgb="FF0000FF"/>
        <rFont val="ＭＳ 明朝"/>
        <family val="1"/>
        <charset val="128"/>
      </rPr>
      <t>令和</t>
    </r>
    <r>
      <rPr>
        <u/>
        <sz val="11"/>
        <color rgb="FF0000FF"/>
        <rFont val="ＭＳ 明朝"/>
        <family val="1"/>
        <charset val="128"/>
      </rPr>
      <t>４</t>
    </r>
    <r>
      <rPr>
        <sz val="11"/>
        <color rgb="FF0000FF"/>
        <rFont val="ＭＳ 明朝"/>
        <family val="1"/>
        <charset val="128"/>
      </rPr>
      <t>年度に生じた費用分</t>
    </r>
    <r>
      <rPr>
        <sz val="11"/>
        <color theme="1"/>
        <rFont val="ＭＳ 明朝"/>
        <family val="1"/>
        <charset val="128"/>
      </rPr>
      <t>」について補助申請をする場合は様式</t>
    </r>
    <r>
      <rPr>
        <sz val="11"/>
        <color rgb="FF0000FF"/>
        <rFont val="ＭＳ 明朝"/>
        <family val="1"/>
        <charset val="128"/>
      </rPr>
      <t>10～12</t>
    </r>
    <r>
      <rPr>
        <sz val="11"/>
        <color theme="1"/>
        <rFont val="ＭＳ 明朝"/>
        <family val="1"/>
        <charset val="128"/>
      </rPr>
      <t>を</t>
    </r>
    <rPh sb="3" eb="5">
      <t>レイワ</t>
    </rPh>
    <rPh sb="6" eb="8">
      <t>ネンド</t>
    </rPh>
    <rPh sb="9" eb="10">
      <t>ショウ</t>
    </rPh>
    <rPh sb="12" eb="15">
      <t>ヒヨウブン</t>
    </rPh>
    <rPh sb="20" eb="22">
      <t>ホジョ</t>
    </rPh>
    <rPh sb="22" eb="24">
      <t>シンセイ</t>
    </rPh>
    <rPh sb="27" eb="29">
      <t>バアイ</t>
    </rPh>
    <rPh sb="30" eb="32">
      <t>ヨウシキ</t>
    </rPh>
    <phoneticPr fontId="3"/>
  </si>
  <si>
    <t>　記入して提出すること。</t>
    <rPh sb="1" eb="3">
      <t>キニュウ</t>
    </rPh>
    <rPh sb="5" eb="7">
      <t>テイシュツ</t>
    </rPh>
    <phoneticPr fontId="3"/>
  </si>
  <si>
    <r>
      <t>（様式７）総括表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0" eb="21">
      <t>ガツ</t>
    </rPh>
    <rPh sb="22" eb="23">
      <t>ニチ</t>
    </rPh>
    <rPh sb="24" eb="26">
      <t>レイワ</t>
    </rPh>
    <rPh sb="27" eb="28">
      <t>ネン</t>
    </rPh>
    <rPh sb="29" eb="30">
      <t>ガツ</t>
    </rPh>
    <rPh sb="31" eb="32">
      <t>ニチ</t>
    </rPh>
    <rPh sb="34" eb="35">
      <t>ショウ</t>
    </rPh>
    <rPh sb="37" eb="40">
      <t>ヒヨウブン</t>
    </rPh>
    <phoneticPr fontId="3"/>
  </si>
  <si>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</si>
  <si>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t>　　令和</t>
    <rPh sb="2" eb="4">
      <t>レイワ</t>
    </rPh>
    <phoneticPr fontId="3"/>
  </si>
  <si>
    <t>年</t>
    <rPh sb="0" eb="1">
      <t>ネン</t>
    </rPh>
    <phoneticPr fontId="3"/>
  </si>
  <si>
    <t>月</t>
    <rPh sb="0" eb="1">
      <t>ゲツ</t>
    </rPh>
    <phoneticPr fontId="3"/>
  </si>
  <si>
    <t>日</t>
    <rPh sb="0" eb="1">
      <t>ニチ</t>
    </rPh>
    <phoneticPr fontId="3"/>
  </si>
  <si>
    <t>殿</t>
    <rPh sb="0" eb="1">
      <t>トノ</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</si>
  <si>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</si>
  <si>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</si>
  <si>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</si>
  <si>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</si>
  <si>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所在地</t>
    <rPh sb="0" eb="3">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</si>
  <si>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</si>
  <si>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</si>
  <si>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</si>
  <si>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</si>
  <si>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</si>
  <si>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</si>
  <si>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</si>
  <si>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</si>
  <si>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</si>
  <si>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</si>
  <si>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</si>
  <si>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4" eb="26">
      <t>ジョセイ</t>
    </rPh>
    <rPh sb="26" eb="28">
      <t>タイショウ</t>
    </rPh>
    <rPh sb="34" eb="36">
      <t>シュベツ</t>
    </rPh>
    <phoneticPr fontId="3"/>
  </si>
  <si>
    <t>緊急時介護人材確保・職場環境復旧等支援事業</t>
    <phoneticPr fontId="3"/>
  </si>
  <si>
    <t>（ア）、（イ）</t>
    <phoneticPr fontId="3"/>
  </si>
  <si>
    <t>（ウ）</t>
    <phoneticPr fontId="3"/>
  </si>
  <si>
    <t>事業所･施設等数</t>
    <rPh sb="0" eb="3">
      <t>ジギョウショ</t>
    </rPh>
    <rPh sb="4" eb="6">
      <t>シセツ</t>
    </rPh>
    <rPh sb="6" eb="7">
      <t>トウ</t>
    </rPh>
    <rPh sb="7" eb="8">
      <t>スウ</t>
    </rPh>
    <phoneticPr fontId="3"/>
  </si>
  <si>
    <t>申請額</t>
    <rPh sb="0" eb="3">
      <t>シンセイガク</t>
    </rPh>
    <phoneticPr fontId="3"/>
  </si>
  <si>
    <t>通所系</t>
    <rPh sb="0" eb="2">
      <t>ツウショ</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</si>
  <si>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</si>
  <si>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</si>
  <si>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</si>
  <si>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</si>
  <si>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</si>
  <si>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</si>
  <si>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</si>
  <si>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</si>
  <si>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</si>
  <si>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</si>
  <si>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</si>
  <si>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</si>
  <si>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</si>
  <si>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</si>
  <si>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</si>
  <si>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</si>
  <si>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</si>
  <si>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</si>
  <si>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</si>
  <si>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</si>
  <si>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</si>
  <si>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</si>
  <si>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3"/>
  </si>
  <si>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</si>
  <si>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</si>
  <si>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</si>
  <si>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</si>
  <si>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</si>
  <si>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</si>
  <si>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</si>
  <si>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</si>
  <si>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</si>
  <si>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</si>
  <si>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</si>
  <si>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</si>
  <si>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</si>
  <si>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</si>
  <si>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</si>
  <si>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</si>
  <si>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</si>
  <si>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</si>
  <si>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</si>
  <si>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</si>
  <si>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合　　計 ((1)+(2))</t>
    <rPh sb="0" eb="1">
      <t>ゴウ</t>
    </rPh>
    <rPh sb="3" eb="4">
      <t>ケイ</t>
    </rPh>
    <phoneticPr fontId="3"/>
  </si>
  <si>
    <t>（ア）･･･新型コロナウイルス感染者が発生又は濃厚接触者に対応した介護サービス事業所・施設等（休業要請を受けた事業所・施設等</t>
    <phoneticPr fontId="3"/>
  </si>
  <si>
    <t>を含む）</t>
  </si>
  <si>
    <t>（イ）･･･新型コロナウイルス感染症の流行に伴い居宅でサービスを提供する通所系サービス事業所</t>
    <phoneticPr fontId="3"/>
  </si>
  <si>
    <t>（ウ）･･･感染者が発生した介護サービス事業所・施設等（以下のいずれかに該当）の利用者の受け入れや当該事業所・施設等に</t>
    <phoneticPr fontId="3"/>
  </si>
  <si>
    <t>応援職員の派遣を行う事業所・施設等</t>
    <phoneticPr fontId="3"/>
  </si>
  <si>
    <r>
      <t>（様式８）事業所・施設等別申請額一覧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0" eb="31">
      <t>ガツ</t>
    </rPh>
    <rPh sb="32" eb="33">
      <t>ニチ</t>
    </rPh>
    <rPh sb="34" eb="36">
      <t>レイワ</t>
    </rPh>
    <rPh sb="37" eb="38">
      <t>ネン</t>
    </rPh>
    <rPh sb="39" eb="40">
      <t>ガツ</t>
    </rPh>
    <rPh sb="41" eb="42">
      <t>ニチ</t>
    </rPh>
    <phoneticPr fontId="3"/>
  </si>
  <si>
    <t>（単位:千円）</t>
    <rPh sb="1" eb="3">
      <t>タンイ</t>
    </rPh>
    <rPh sb="4" eb="5">
      <t>セン</t>
    </rPh>
    <rPh sb="5" eb="6">
      <t>エン</t>
    </rPh>
    <phoneticPr fontId="3"/>
  </si>
  <si>
    <t>No.</t>
    <phoneticPr fontId="3"/>
  </si>
  <si>
    <t>介護保険
事業所番号</t>
    <rPh sb="0" eb="2">
      <t>カイゴ</t>
    </rPh>
    <rPh sb="2" eb="4">
      <t>ホケン</t>
    </rPh>
    <rPh sb="5" eb="8">
      <t>ジギョウショ</t>
    </rPh>
    <rPh sb="8" eb="10">
      <t>バンゴウ</t>
    </rPh>
    <phoneticPr fontId="3"/>
  </si>
  <si>
    <t>事業所・施設等名</t>
    <rPh sb="0" eb="3">
      <t>ジギョウショ</t>
    </rPh>
    <rPh sb="4" eb="6">
      <t>シセツ</t>
    </rPh>
    <rPh sb="6" eb="7">
      <t>トウ</t>
    </rPh>
    <rPh sb="7" eb="8">
      <t>メイ</t>
    </rPh>
    <phoneticPr fontId="3"/>
  </si>
  <si>
    <t>サービス種別</t>
    <rPh sb="4" eb="6">
      <t>シュベツ</t>
    </rPh>
    <phoneticPr fontId="3"/>
  </si>
  <si>
    <t>申請額計(h)</t>
    <rPh sb="0" eb="3">
      <t>シンセイガク</t>
    </rPh>
    <rPh sb="3" eb="4">
      <t>ケイ</t>
    </rPh>
    <phoneticPr fontId="3"/>
  </si>
  <si>
    <t>備考</t>
    <rPh sb="0" eb="2">
      <t>ビコウ</t>
    </rPh>
    <phoneticPr fontId="3"/>
  </si>
  <si>
    <t>基準単価(a)</t>
    <rPh sb="0" eb="2">
      <t>キジュン</t>
    </rPh>
    <rPh sb="2" eb="4">
      <t>タンカ</t>
    </rPh>
    <phoneticPr fontId="3"/>
  </si>
  <si>
    <t>所要額①(b)</t>
    <rPh sb="0" eb="3">
      <t>ショヨウガク</t>
    </rPh>
    <phoneticPr fontId="3"/>
  </si>
  <si>
    <t>所要額②(c)</t>
    <rPh sb="0" eb="3">
      <t>ショヨウガク</t>
    </rPh>
    <phoneticPr fontId="3"/>
  </si>
  <si>
    <t>申請額(d)</t>
    <rPh sb="0" eb="3">
      <t>シンセイガク</t>
    </rPh>
    <phoneticPr fontId="3"/>
  </si>
  <si>
    <t>基準単価(e)</t>
    <rPh sb="0" eb="2">
      <t>キジュン</t>
    </rPh>
    <rPh sb="2" eb="4">
      <t>タンカ</t>
    </rPh>
    <phoneticPr fontId="3"/>
  </si>
  <si>
    <t>所要額(f)</t>
    <rPh sb="0" eb="3">
      <t>ショヨウガク</t>
    </rPh>
    <phoneticPr fontId="3"/>
  </si>
  <si>
    <t>申請額(g)</t>
    <rPh sb="0" eb="3">
      <t>シンセイガク</t>
    </rPh>
    <phoneticPr fontId="3"/>
  </si>
  <si>
    <t>合計</t>
    <rPh sb="0" eb="2">
      <t>ゴウケイ</t>
    </rPh>
    <phoneticPr fontId="3"/>
  </si>
  <si>
    <t>（注）</t>
    <rPh sb="1" eb="2">
      <t>チュウ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</si>
  <si>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</si>
  <si>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</si>
  <si>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</si>
  <si>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</si>
  <si>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</si>
  <si>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r>
      <t>(様式９）事業所・施設等別個票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7" eb="28">
      <t>ガツ</t>
    </rPh>
    <rPh sb="29" eb="30">
      <t>ニチ</t>
    </rPh>
    <rPh sb="31" eb="33">
      <t>レイワ</t>
    </rPh>
    <rPh sb="34" eb="35">
      <t>ネン</t>
    </rPh>
    <rPh sb="36" eb="37">
      <t>ガツ</t>
    </rPh>
    <rPh sb="38" eb="39">
      <t>ニチ</t>
    </rPh>
    <phoneticPr fontId="3"/>
  </si>
  <si>
    <t>事業所・施設等の状況</t>
    <rPh sb="0" eb="3">
      <t>ジギョウショ</t>
    </rPh>
    <rPh sb="4" eb="6">
      <t>シセツ</t>
    </rPh>
    <rPh sb="6" eb="7">
      <t>トウ</t>
    </rPh>
    <rPh sb="8" eb="10">
      <t>ジョウキョウ</t>
    </rPh>
    <phoneticPr fontId="3"/>
  </si>
  <si>
    <t>介護保険事業所番号</t>
    <rPh sb="0" eb="2">
      <t>カイゴ</t>
    </rPh>
    <rPh sb="2" eb="4">
      <t>ホケン</t>
    </rPh>
    <rPh sb="4" eb="7">
      <t>ジギョウショ</t>
    </rPh>
    <rPh sb="7" eb="9">
      <t>バンゴウ</t>
    </rPh>
    <phoneticPr fontId="3"/>
  </si>
  <si>
    <t>事業所・施設等の名称</t>
    <rPh sb="0" eb="3">
      <t>ジギョウショ</t>
    </rPh>
    <rPh sb="4" eb="6">
      <t>シセツ</t>
    </rPh>
    <rPh sb="6" eb="7">
      <t>トウ</t>
    </rPh>
    <rPh sb="8" eb="10">
      <t>メイショウ</t>
    </rPh>
    <phoneticPr fontId="3"/>
  </si>
  <si>
    <t>定員</t>
    <rPh sb="0" eb="2">
      <t>テイイン</t>
    </rPh>
    <phoneticPr fontId="3"/>
  </si>
  <si>
    <t>人</t>
    <rPh sb="0" eb="1">
      <t>ニン</t>
    </rPh>
    <phoneticPr fontId="3"/>
  </si>
  <si>
    <t>事業所・施設等の所在地</t>
    <rPh sb="0" eb="3">
      <t>ジギョウショ</t>
    </rPh>
    <rPh sb="4" eb="6">
      <t>シセツ</t>
    </rPh>
    <rPh sb="6" eb="7">
      <t>トウ</t>
    </rPh>
    <rPh sb="8" eb="11">
      <t>ショザイチ</t>
    </rPh>
    <phoneticPr fontId="3"/>
  </si>
  <si>
    <t>　※定員は短期入所系、入所施設・居住系のみ記載</t>
    <rPh sb="2" eb="4">
      <t>テイイン</t>
    </rPh>
    <rPh sb="21" eb="23">
      <t>キサイ</t>
    </rPh>
    <phoneticPr fontId="3"/>
  </si>
  <si>
    <t>管理者の氏名</t>
    <rPh sb="0" eb="3">
      <t>カンリシャ</t>
    </rPh>
    <rPh sb="4" eb="6">
      <t>シメイ</t>
    </rPh>
    <phoneticPr fontId="3"/>
  </si>
  <si>
    <t>区分</t>
    <rPh sb="0" eb="2">
      <t>クブン</t>
    </rPh>
    <phoneticPr fontId="3"/>
  </si>
  <si>
    <t xml:space="preserve"> （ア）、（イ）</t>
    <phoneticPr fontId="3"/>
  </si>
  <si>
    <t xml:space="preserve"> （ウ）</t>
    <phoneticPr fontId="3"/>
  </si>
  <si>
    <t>基準単価</t>
    <rPh sb="0" eb="2">
      <t>キジュン</t>
    </rPh>
    <rPh sb="2" eb="4">
      <t>タンカ</t>
    </rPh>
    <phoneticPr fontId="3"/>
  </si>
  <si>
    <t>千円</t>
    <rPh sb="0" eb="2">
      <t>センエン</t>
    </rPh>
    <phoneticPr fontId="3"/>
  </si>
  <si>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</si>
  <si>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</si>
  <si>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助成対象の区分</t>
    <rPh sb="0" eb="2">
      <t>ジョセイ</t>
    </rPh>
    <rPh sb="2" eb="4">
      <t>タイショウ</t>
    </rPh>
    <rPh sb="5" eb="7">
      <t>クブン</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</si>
  <si>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</si>
  <si>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※別紙の①の額の千円未満切り捨て</t>
    <rPh sb="1" eb="3">
      <t>ベッシ</t>
    </rPh>
    <rPh sb="6" eb="7">
      <t>ガク</t>
    </rPh>
    <rPh sb="8" eb="9">
      <t>セン</t>
    </rPh>
    <rPh sb="9" eb="12">
      <t>エンミマン</t>
    </rPh>
    <rPh sb="12" eb="13">
      <t>キ</t>
    </rPh>
    <rPh sb="14" eb="15">
      <t>ス</t>
    </rPh>
    <phoneticPr fontId="3"/>
  </si>
  <si>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</si>
  <si>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</si>
  <si>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費目</t>
    <rPh sb="0" eb="2">
      <t>ヒモク</t>
    </rPh>
    <phoneticPr fontId="3"/>
  </si>
  <si>
    <t>所要額①(円)</t>
    <rPh sb="0" eb="3">
      <t>ショヨウガク</t>
    </rPh>
    <rPh sb="5" eb="6">
      <t>エン</t>
    </rPh>
    <phoneticPr fontId="3"/>
  </si>
  <si>
    <t>用途・品目・数量等</t>
    <rPh sb="0" eb="2">
      <t>ヨウト</t>
    </rPh>
    <rPh sb="3" eb="5">
      <t>ヒンモク</t>
    </rPh>
    <rPh sb="6" eb="8">
      <t>スウリョウ</t>
    </rPh>
    <rPh sb="8" eb="9">
      <t>トウ</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</si>
  <si>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</si>
  <si>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所要額②(円)</t>
    <rPh sb="0" eb="3">
      <t>ショヨウガク</t>
    </rPh>
    <rPh sb="5" eb="6">
      <t>エン</t>
    </rPh>
    <phoneticPr fontId="3"/>
  </si>
  <si>
    <t>人数・日数等</t>
    <rPh sb="0" eb="2">
      <t>ニンズウ</t>
    </rPh>
    <rPh sb="3" eb="5">
      <t>ニッスウ</t>
    </rPh>
    <rPh sb="5" eb="6">
      <t>トウ</t>
    </rPh>
    <phoneticPr fontId="3"/>
  </si>
  <si>
    <t>所要額</t>
    <rPh sb="0" eb="3">
      <t>ショヨウガク</t>
    </rPh>
    <phoneticPr fontId="3"/>
  </si>
  <si>
    <t>※別紙の②の額の千円未満切り捨て</t>
    <rPh sb="1" eb="3">
      <t>ベッシ</t>
    </rPh>
    <rPh sb="6" eb="7">
      <t>ガク</t>
    </rPh>
    <rPh sb="8" eb="9">
      <t>セン</t>
    </rPh>
    <rPh sb="9" eb="12">
      <t>エンミマン</t>
    </rPh>
    <rPh sb="12" eb="13">
      <t>キ</t>
    </rPh>
    <rPh sb="14" eb="15">
      <t>ス</t>
    </rPh>
    <phoneticPr fontId="3"/>
  </si>
  <si>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3"/>
  </si>
  <si>
    <t>＜積算内訳＞</t>
    <rPh sb="1" eb="3">
      <t>セキサン</t>
    </rPh>
    <rPh sb="3" eb="5">
      <t>ウチワケ</t>
    </rPh>
    <phoneticPr fontId="3"/>
  </si>
  <si>
    <t>所要額(円)</t>
    <rPh sb="0" eb="3">
      <t>ショヨウガク</t>
    </rPh>
    <rPh sb="4" eb="5">
      <t>エン</t>
    </rPh>
    <phoneticPr fontId="3"/>
  </si>
  <si>
    <t>合計</t>
    <phoneticPr fontId="3"/>
  </si>
  <si>
    <t>※１ 介護施設等</t>
    <phoneticPr fontId="3"/>
  </si>
  <si>
    <t>　介護老人福祉施設、地域密着型介護老人福祉施設、介護老人保健施設、介護　　医療院、介護療養型医療施設、</t>
    <phoneticPr fontId="3"/>
  </si>
  <si>
    <t>　認知症対応型共同生活介護事業所（短期利用認知症対応型共同生活介護を除く）、養護老人ホーム、軽費老人ホーム、</t>
    <phoneticPr fontId="3"/>
  </si>
  <si>
    <t>　有料老人ホーム及びサービス付き高齢者向け住宅</t>
    <phoneticPr fontId="3"/>
  </si>
  <si>
    <t>※２ 訪問系サービス事業所</t>
    <phoneticPr fontId="3"/>
  </si>
  <si>
    <t>　訪問介護事業所、訪問入浴介護事業所、訪問看護事業所、訪問リハビリテーション事業所、定期巡回・随時対応型訪問介護看護事業所、</t>
    <phoneticPr fontId="3"/>
  </si>
  <si>
    <t>　夜間対応型訪問介護事業所、小規模多機能型居宅介護事業所及び看護小規模多機能型居宅介護事業所（訪問サービスに限る）並びに居宅介護支援事業所、</t>
    <phoneticPr fontId="3"/>
  </si>
  <si>
    <t xml:space="preserve">  福祉用具貸与事業所（ア（ア）の事業を除く）及び居宅療養管理指導事業所</t>
    <phoneticPr fontId="3"/>
  </si>
  <si>
    <t>※３　短期入所系サービス事業所</t>
    <phoneticPr fontId="3"/>
  </si>
  <si>
    <t>　短期入所生活介護事業所、短期入所療養介護事業所、小規模多機能型居宅介護事業所及び看護小規模多機能型居宅介護事業所（宿泊サービスに限る）</t>
    <phoneticPr fontId="3"/>
  </si>
  <si>
    <t>　並びに認知症対応型共同生活介護事業所（短期利用認知症対応型共同生活介護に限る）</t>
    <phoneticPr fontId="3"/>
  </si>
  <si>
    <t>※４　通所系サービス事業所</t>
    <phoneticPr fontId="3"/>
  </si>
  <si>
    <t>　通所介護事業所、地域密着型通所介護事業所、療養通所介護事業所、認知症対応型通所介護事業所、通所リハビリテーション事業所、　</t>
    <phoneticPr fontId="3"/>
  </si>
  <si>
    <t>　小規模多機能型居宅介護事業所及び看護小規模多機能型居宅介護事業所（通いサービスに限る）</t>
    <phoneticPr fontId="3"/>
  </si>
  <si>
    <t>※５　高齢者施設等</t>
    <phoneticPr fontId="3"/>
  </si>
  <si>
    <t>　介護老人福祉施設、地域密着型介護老人福祉施設、介護老人保健施設、介護医療院、介護療養型医療施設、認知症対応型共同生活介護事業所、</t>
    <phoneticPr fontId="3"/>
  </si>
  <si>
    <t xml:space="preserve">  養護老人ホーム、軽費老人ホーム、有料老人ホーム及びサービス付き高齢者向け住宅、短期入所生活介護事業所、短期入所療養介護事業所</t>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</si>
  <si>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</si>
  <si>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</si>
  <si>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</si>
  <si>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</si>
  <si>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</si>
  <si>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</si>
  <si>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</si>
  <si>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</si>
  <si>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</si>
  <si>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</si>
  <si>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</si>
  <si>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</si>
  <si>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</si>
  <si>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</si>
  <si>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</si>
  <si>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</si>
  <si>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</si>
  <si>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</si>
  <si>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</si>
  <si>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</si>
  <si>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</si>
  <si>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</si>
  <si>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</si>
  <si>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</si>
  <si>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</si>
  <si>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</si>
  <si>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</si>
  <si>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</si>
  <si>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</si>
  <si>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</si>
  <si>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</si>
  <si>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</si>
  <si>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</si>
  <si>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補助金申請書兼実績報告書</t>
    <rPh sb="0" eb="3">
      <t>ホジョキン</t>
    </rPh>
    <rPh sb="3" eb="6">
      <t>シンセイショ</t>
    </rPh>
    <rPh sb="6" eb="7">
      <t>ケン</t>
    </rPh>
    <rPh sb="7" eb="12">
      <t>ジッセキホウコクショ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</si>
</sst>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0_ ;[Red]\-#,##0\ "/>
  </numFmts>
  <fonts count="39">
    <font>
      <sz val="11"/>
      <name val="ＭＳ Ｐゴシック"/>
      <family val="3"/>
      <charset val="128"/>
    </font>
    <font>
      <sz val="11"/>
      <name val="ＭＳ Ｐゴシック"/>
      <family val="3"/>
      <charset val="128"/>
    </font>
    <font>
      <b/>
      <sz val="14"/>
      <color theme="1"/>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b/>
      <sz val="14"/>
      <name val="ＭＳ 明朝"/>
      <family val="1"/>
      <charset val="128"/>
    </font>
    <font>
      <sz val="11"/>
      <name val="ＭＳ 明朝"/>
      <family val="1"/>
      <charset val="128"/>
    </font>
    <font>
      <sz val="11"/>
      <color theme="9" tint="-0.249977111117893"/>
      <name val="ＭＳ 明朝"/>
      <family val="1"/>
      <charset val="128"/>
    </font>
    <font>
      <u/>
      <sz val="11"/>
      <color theme="9" tint="-0.249977111117893"/>
      <name val="ＭＳ 明朝"/>
      <family val="1"/>
      <charset val="128"/>
    </font>
    <font>
      <sz val="11"/>
      <color rgb="FF00B050"/>
      <name val="ＭＳ 明朝"/>
      <family val="1"/>
      <charset val="128"/>
    </font>
    <font>
      <u/>
      <sz val="11"/>
      <color rgb="FF00B050"/>
      <name val="ＭＳ 明朝"/>
      <family val="1"/>
      <charset val="128"/>
    </font>
    <font>
      <sz val="11"/>
      <color rgb="FFFF0000"/>
      <name val="ＭＳ 明朝"/>
      <family val="1"/>
      <charset val="128"/>
    </font>
    <font>
      <sz val="11"/>
      <color rgb="FF0000FF"/>
      <name val="ＭＳ 明朝"/>
      <family val="1"/>
      <charset val="128"/>
    </font>
    <font>
      <u/>
      <sz val="11"/>
      <color rgb="FF0000FF"/>
      <name val="ＭＳ 明朝"/>
      <family val="1"/>
      <charset val="128"/>
    </font>
    <font>
      <sz val="9"/>
      <color theme="1"/>
      <name val="ＭＳ 明朝"/>
      <family val="1"/>
      <charset val="128"/>
    </font>
    <font>
      <sz val="9"/>
      <color rgb="FFFF0000"/>
      <name val="ＭＳ 明朝"/>
      <family val="1"/>
      <charset val="128"/>
    </font>
    <font>
      <b/>
      <sz val="10"/>
      <color rgb="FFFF0000"/>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Ｐ明朝"/>
      <family val="1"/>
      <charset val="128"/>
    </font>
    <font>
      <sz val="11"/>
      <color rgb="FFFF0000"/>
      <name val="ＭＳ Ｐ明朝"/>
      <family val="1"/>
      <charset val="128"/>
    </font>
    <font>
      <b/>
      <sz val="12"/>
      <color rgb="FFFF0000"/>
      <name val="ＭＳ Ｐ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sz val="9"/>
      <color rgb="FFFF0000"/>
      <name val="ＭＳ Ｐ明朝"/>
      <family val="1"/>
      <charset val="128"/>
    </font>
    <font>
      <b/>
      <sz val="10"/>
      <color rgb="FFFF0000"/>
      <name val="ＭＳ Ｐ明朝"/>
      <family val="1"/>
      <charset val="128"/>
    </font>
    <font>
      <sz val="8"/>
      <color theme="1"/>
      <name val="ＭＳ Ｐ明朝"/>
      <family val="1"/>
      <charset val="128"/>
    </font>
    <font>
      <sz val="6"/>
      <color theme="1"/>
      <name val="ＭＳ Ｐ明朝"/>
      <family val="1"/>
      <charset val="128"/>
    </font>
    <font>
      <sz val="5"/>
      <color theme="1"/>
      <name val="ＭＳ 明朝"/>
      <family val="1"/>
      <charset val="128"/>
    </font>
    <font>
      <sz val="7.5"/>
      <color theme="1"/>
      <name val="ＭＳ Ｐ明朝"/>
      <family val="1"/>
      <charset val="128"/>
    </font>
    <font>
      <sz val="7"/>
      <color theme="1"/>
      <name val="ＭＳ Ｐ明朝"/>
      <family val="1"/>
      <charset val="128"/>
    </font>
    <font>
      <sz val="3"/>
      <color theme="1"/>
      <name val="ＭＳ Ｐ明朝"/>
      <family val="1"/>
      <charset val="128"/>
    </font>
    <font>
      <sz val="3"/>
      <color rgb="FFFF0000"/>
      <name val="ＭＳ Ｐ明朝"/>
      <family val="1"/>
      <charset val="128"/>
    </font>
    <font>
      <sz val="9"/>
      <color indexed="81"/>
      <name val="MS P ゴシック"/>
      <family val="3"/>
      <charset val="128"/>
    </font>
    <font>
      <sz val="9"/>
      <color indexed="8"/>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8">
    <xf numFmtId="0" fontId="0" fillId="0" borderId="0" xfId="0">
      <alignment vertical="center"/>
    </xf>
    <xf numFmtId="0" fontId="2" fillId="0" borderId="0" xfId="0" applyFont="1" applyAlignment="1">
      <alignment vertical="center"/>
    </xf>
    <xf numFmtId="0" fontId="4" fillId="0" borderId="0" xfId="0" applyFont="1" applyAlignment="1">
      <alignment horizontal="left" vertical="top"/>
    </xf>
    <xf numFmtId="0" fontId="5" fillId="0" borderId="0" xfId="0" applyFont="1" applyAlignment="1">
      <alignment horizontal="left" vertical="top"/>
    </xf>
    <xf numFmtId="0" fontId="4" fillId="0" borderId="0" xfId="0" applyFont="1">
      <alignment vertical="center"/>
    </xf>
    <xf numFmtId="0" fontId="6" fillId="0" borderId="0" xfId="0" applyFont="1" applyFill="1" applyAlignment="1">
      <alignment vertical="center"/>
    </xf>
    <xf numFmtId="0" fontId="7" fillId="0" borderId="0" xfId="0" applyFont="1" applyFill="1" applyAlignment="1">
      <alignment horizontal="left" vertical="top"/>
    </xf>
    <xf numFmtId="0" fontId="5" fillId="0" borderId="0" xfId="0" applyFont="1" applyFill="1" applyAlignment="1">
      <alignment horizontal="left" vertical="top"/>
    </xf>
    <xf numFmtId="0" fontId="4" fillId="0" borderId="0" xfId="0" applyFont="1" applyFill="1" applyAlignment="1">
      <alignment horizontal="left" vertical="top"/>
    </xf>
    <xf numFmtId="0" fontId="4" fillId="0" borderId="0" xfId="0" applyFont="1" applyFill="1">
      <alignment vertical="center"/>
    </xf>
    <xf numFmtId="0" fontId="2" fillId="0" borderId="0" xfId="0" applyFont="1" applyFill="1" applyAlignment="1">
      <alignment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top"/>
    </xf>
    <xf numFmtId="0" fontId="5" fillId="0" borderId="1" xfId="0" applyFont="1" applyBorder="1" applyAlignment="1">
      <alignment horizontal="center" vertical="top"/>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49" fontId="5" fillId="0" borderId="2" xfId="0" applyNumberFormat="1" applyFont="1" applyBorder="1" applyAlignment="1">
      <alignment vertical="top"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49" fontId="5" fillId="0" borderId="1" xfId="0" applyNumberFormat="1" applyFont="1" applyFill="1" applyBorder="1" applyAlignment="1">
      <alignment horizontal="left" vertical="top" wrapText="1"/>
    </xf>
    <xf numFmtId="0" fontId="15" fillId="0" borderId="0" xfId="0" applyFont="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8" fillId="0" borderId="3" xfId="0" applyFont="1" applyBorder="1">
      <alignment vertical="center"/>
    </xf>
    <xf numFmtId="0" fontId="18" fillId="0" borderId="4"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8" fillId="0" borderId="7" xfId="0" applyFont="1" applyBorder="1">
      <alignment vertical="center"/>
    </xf>
    <xf numFmtId="0" fontId="18" fillId="0" borderId="8" xfId="0" applyFont="1" applyBorder="1" applyAlignment="1">
      <alignment horizontal="center" vertical="center"/>
    </xf>
    <xf numFmtId="0" fontId="18" fillId="0" borderId="8" xfId="0" applyFont="1" applyBorder="1">
      <alignment vertical="center"/>
    </xf>
    <xf numFmtId="0" fontId="18" fillId="0" borderId="9" xfId="0" applyFont="1" applyBorder="1">
      <alignment vertical="center"/>
    </xf>
    <xf numFmtId="0" fontId="18" fillId="0" borderId="14" xfId="0" applyFont="1" applyBorder="1">
      <alignment vertical="center"/>
    </xf>
    <xf numFmtId="0" fontId="18" fillId="0" borderId="15" xfId="0" applyFont="1" applyBorder="1">
      <alignment vertical="center"/>
    </xf>
    <xf numFmtId="0" fontId="18" fillId="0" borderId="18" xfId="0" applyFont="1" applyBorder="1">
      <alignment vertical="center"/>
    </xf>
    <xf numFmtId="0" fontId="18" fillId="0" borderId="19" xfId="0" applyFont="1" applyBorder="1" applyAlignment="1">
      <alignment horizontal="center" vertical="center"/>
    </xf>
    <xf numFmtId="0" fontId="18" fillId="0" borderId="19" xfId="0" applyFont="1" applyBorder="1">
      <alignment vertical="center"/>
    </xf>
    <xf numFmtId="0" fontId="18" fillId="0" borderId="20" xfId="0" applyFont="1" applyBorder="1">
      <alignment vertical="center"/>
    </xf>
    <xf numFmtId="0" fontId="20" fillId="0" borderId="19" xfId="0" applyFont="1" applyBorder="1">
      <alignment vertical="center"/>
    </xf>
    <xf numFmtId="0" fontId="15" fillId="0" borderId="4" xfId="0" applyFont="1" applyBorder="1" applyAlignment="1">
      <alignment vertical="center"/>
    </xf>
    <xf numFmtId="0" fontId="15" fillId="0" borderId="5" xfId="0" applyFont="1" applyBorder="1" applyAlignment="1">
      <alignment vertical="center"/>
    </xf>
    <xf numFmtId="0" fontId="18" fillId="0" borderId="31" xfId="0" applyFont="1" applyBorder="1">
      <alignment vertical="center"/>
    </xf>
    <xf numFmtId="0" fontId="18" fillId="0" borderId="32" xfId="0" applyFont="1" applyBorder="1">
      <alignment vertical="center"/>
    </xf>
    <xf numFmtId="0" fontId="18" fillId="0" borderId="33" xfId="0" applyFont="1" applyBorder="1">
      <alignment vertical="center"/>
    </xf>
    <xf numFmtId="176" fontId="15" fillId="0" borderId="32" xfId="0" applyNumberFormat="1" applyFont="1" applyBorder="1" applyAlignment="1">
      <alignment vertical="center"/>
    </xf>
    <xf numFmtId="0" fontId="15" fillId="0" borderId="33" xfId="0" applyFont="1" applyBorder="1" applyAlignment="1">
      <alignment vertical="center"/>
    </xf>
    <xf numFmtId="0" fontId="20" fillId="0" borderId="31" xfId="0" applyFont="1" applyBorder="1">
      <alignment vertical="center"/>
    </xf>
    <xf numFmtId="0" fontId="15" fillId="0" borderId="32" xfId="0" applyFont="1" applyBorder="1" applyAlignment="1">
      <alignment vertical="center"/>
    </xf>
    <xf numFmtId="0" fontId="18" fillId="0" borderId="10" xfId="0" applyFont="1" applyBorder="1">
      <alignment vertical="center"/>
    </xf>
    <xf numFmtId="0" fontId="18" fillId="0" borderId="11" xfId="0" applyFont="1" applyBorder="1">
      <alignment vertical="center"/>
    </xf>
    <xf numFmtId="176" fontId="15" fillId="0" borderId="37" xfId="0" applyNumberFormat="1" applyFont="1" applyBorder="1" applyAlignment="1">
      <alignment vertical="center"/>
    </xf>
    <xf numFmtId="0" fontId="15" fillId="0" borderId="38" xfId="0" applyFont="1" applyBorder="1" applyAlignment="1">
      <alignment vertical="center"/>
    </xf>
    <xf numFmtId="176" fontId="15" fillId="0" borderId="4" xfId="0" applyNumberFormat="1" applyFont="1" applyBorder="1" applyAlignment="1">
      <alignment vertical="center"/>
    </xf>
    <xf numFmtId="176" fontId="15" fillId="0" borderId="8" xfId="0" applyNumberFormat="1" applyFont="1" applyBorder="1" applyAlignment="1">
      <alignment vertical="center"/>
    </xf>
    <xf numFmtId="0" fontId="15" fillId="0" borderId="9" xfId="0" applyFont="1" applyBorder="1" applyAlignment="1">
      <alignment vertical="center"/>
    </xf>
    <xf numFmtId="176" fontId="15" fillId="0" borderId="35" xfId="0" applyNumberFormat="1" applyFont="1" applyBorder="1" applyAlignment="1">
      <alignment vertical="center"/>
    </xf>
    <xf numFmtId="0" fontId="15" fillId="0" borderId="39" xfId="0" applyFont="1" applyBorder="1" applyAlignment="1">
      <alignment vertical="center"/>
    </xf>
    <xf numFmtId="0" fontId="18" fillId="0" borderId="37" xfId="0" applyFont="1" applyBorder="1">
      <alignment vertical="center"/>
    </xf>
    <xf numFmtId="0" fontId="18" fillId="0" borderId="36" xfId="0" applyFont="1" applyBorder="1">
      <alignment vertical="center"/>
    </xf>
    <xf numFmtId="176" fontId="15" fillId="0" borderId="19" xfId="0" applyNumberFormat="1" applyFont="1" applyBorder="1" applyAlignment="1">
      <alignment vertical="center"/>
    </xf>
    <xf numFmtId="0" fontId="15" fillId="0" borderId="20" xfId="0" applyFont="1" applyBorder="1" applyAlignment="1">
      <alignment vertical="center"/>
    </xf>
    <xf numFmtId="0" fontId="20"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24" fillId="0" borderId="0" xfId="0" applyFont="1" applyFill="1" applyBorder="1" applyAlignment="1">
      <alignment horizontal="left" vertical="center"/>
    </xf>
    <xf numFmtId="0" fontId="21" fillId="0" borderId="0" xfId="0" applyFont="1" applyFill="1" applyAlignment="1">
      <alignment horizontal="right" vertical="center"/>
    </xf>
    <xf numFmtId="0" fontId="25" fillId="3" borderId="1"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20" xfId="0" applyFont="1" applyFill="1" applyBorder="1" applyAlignment="1">
      <alignment horizontal="center" vertical="center"/>
    </xf>
    <xf numFmtId="0" fontId="25" fillId="3" borderId="40" xfId="0" applyFont="1" applyFill="1" applyBorder="1" applyAlignment="1">
      <alignment horizontal="center" vertical="center"/>
    </xf>
    <xf numFmtId="177" fontId="21" fillId="0" borderId="1" xfId="0" applyNumberFormat="1" applyFont="1" applyBorder="1" applyAlignment="1">
      <alignment horizontal="center" vertical="center" shrinkToFit="1"/>
    </xf>
    <xf numFmtId="177" fontId="21" fillId="0" borderId="18" xfId="0" applyNumberFormat="1" applyFont="1" applyBorder="1" applyAlignment="1">
      <alignment horizontal="center" vertical="center" shrinkToFit="1"/>
    </xf>
    <xf numFmtId="177" fontId="21" fillId="0" borderId="1" xfId="1" applyNumberFormat="1" applyFont="1" applyBorder="1" applyAlignment="1">
      <alignment horizontal="right" vertical="center" shrinkToFit="1"/>
    </xf>
    <xf numFmtId="177" fontId="21" fillId="0" borderId="43" xfId="1" applyNumberFormat="1" applyFont="1" applyBorder="1" applyAlignment="1">
      <alignment horizontal="right" vertical="center" shrinkToFit="1"/>
    </xf>
    <xf numFmtId="177" fontId="21" fillId="0" borderId="20" xfId="1" applyNumberFormat="1" applyFont="1" applyBorder="1" applyAlignment="1">
      <alignment horizontal="right" vertical="center" shrinkToFit="1"/>
    </xf>
    <xf numFmtId="177" fontId="21" fillId="0" borderId="41" xfId="1" applyNumberFormat="1" applyFont="1" applyBorder="1" applyAlignment="1">
      <alignment horizontal="right" vertical="center" shrinkToFit="1"/>
    </xf>
    <xf numFmtId="177" fontId="21" fillId="0" borderId="41" xfId="1" applyNumberFormat="1" applyFont="1" applyFill="1" applyBorder="1" applyAlignment="1">
      <alignment horizontal="right" vertical="center" shrinkToFit="1"/>
    </xf>
    <xf numFmtId="177" fontId="21" fillId="0" borderId="44" xfId="0" applyNumberFormat="1" applyFont="1" applyBorder="1" applyAlignment="1">
      <alignment horizontal="center" vertical="center" shrinkToFit="1"/>
    </xf>
    <xf numFmtId="177" fontId="21" fillId="0" borderId="45" xfId="1" applyNumberFormat="1" applyFont="1" applyBorder="1" applyAlignment="1">
      <alignment horizontal="right" vertical="center" shrinkToFit="1"/>
    </xf>
    <xf numFmtId="177" fontId="21" fillId="0" borderId="46" xfId="1" applyNumberFormat="1" applyFont="1" applyBorder="1" applyAlignment="1">
      <alignment horizontal="right" vertical="center" shrinkToFit="1"/>
    </xf>
    <xf numFmtId="177" fontId="21" fillId="0" borderId="47" xfId="1" applyNumberFormat="1" applyFont="1" applyBorder="1" applyAlignment="1">
      <alignment horizontal="right" vertical="center" shrinkToFit="1"/>
    </xf>
    <xf numFmtId="177" fontId="21" fillId="0" borderId="47" xfId="1" applyNumberFormat="1" applyFont="1" applyFill="1" applyBorder="1" applyAlignment="1">
      <alignment horizontal="right" vertical="center" shrinkToFit="1"/>
    </xf>
    <xf numFmtId="177" fontId="21" fillId="0" borderId="48" xfId="1" applyNumberFormat="1" applyFont="1" applyBorder="1" applyAlignment="1">
      <alignment horizontal="right" vertical="center" shrinkToFit="1"/>
    </xf>
    <xf numFmtId="177" fontId="21" fillId="0" borderId="49" xfId="1" applyNumberFormat="1" applyFont="1" applyBorder="1" applyAlignment="1">
      <alignment horizontal="right" vertical="center" shrinkToFit="1"/>
    </xf>
    <xf numFmtId="177" fontId="21" fillId="0" borderId="50" xfId="1" applyNumberFormat="1" applyFont="1" applyBorder="1" applyAlignment="1">
      <alignment horizontal="right" vertical="center" shrinkToFit="1"/>
    </xf>
    <xf numFmtId="177" fontId="21" fillId="0" borderId="51" xfId="1" applyNumberFormat="1" applyFont="1" applyBorder="1" applyAlignment="1">
      <alignment horizontal="right" vertical="center" shrinkToFit="1"/>
    </xf>
    <xf numFmtId="177" fontId="21" fillId="0" borderId="52" xfId="1" applyNumberFormat="1" applyFont="1" applyBorder="1" applyAlignment="1">
      <alignment horizontal="right" vertical="center" shrinkToFit="1"/>
    </xf>
    <xf numFmtId="0" fontId="26" fillId="0" borderId="0" xfId="0" applyFont="1">
      <alignment vertical="center"/>
    </xf>
    <xf numFmtId="0" fontId="25" fillId="0" borderId="0" xfId="0" applyFont="1" applyAlignment="1">
      <alignment horizontal="center" vertical="center" shrinkToFit="1"/>
    </xf>
    <xf numFmtId="0" fontId="25" fillId="0" borderId="0" xfId="0" applyFont="1">
      <alignment vertical="center"/>
    </xf>
    <xf numFmtId="0" fontId="21" fillId="0" borderId="0" xfId="0" applyFont="1" applyFill="1">
      <alignment vertical="center"/>
    </xf>
    <xf numFmtId="0" fontId="25" fillId="0"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7" fillId="0" borderId="0" xfId="0" applyFont="1" applyFill="1">
      <alignment vertical="center"/>
    </xf>
    <xf numFmtId="0" fontId="18" fillId="0" borderId="3" xfId="0" applyFont="1" applyFill="1" applyBorder="1">
      <alignment vertical="center"/>
    </xf>
    <xf numFmtId="0" fontId="18" fillId="0" borderId="4" xfId="0" applyFont="1" applyFill="1" applyBorder="1" applyAlignment="1">
      <alignment horizontal="center" vertical="center"/>
    </xf>
    <xf numFmtId="0" fontId="18" fillId="0" borderId="4" xfId="0" applyFont="1" applyFill="1" applyBorder="1">
      <alignment vertical="center"/>
    </xf>
    <xf numFmtId="0" fontId="18" fillId="0" borderId="5" xfId="0" applyFont="1" applyFill="1" applyBorder="1">
      <alignment vertical="center"/>
    </xf>
    <xf numFmtId="0" fontId="18" fillId="0" borderId="7" xfId="0" applyFont="1" applyFill="1" applyBorder="1">
      <alignment vertical="center"/>
    </xf>
    <xf numFmtId="0" fontId="18" fillId="0" borderId="8" xfId="0" applyFont="1" applyFill="1" applyBorder="1" applyAlignment="1">
      <alignment horizontal="center" vertical="center"/>
    </xf>
    <xf numFmtId="0" fontId="18" fillId="0" borderId="8" xfId="0" applyFont="1" applyFill="1" applyBorder="1">
      <alignment vertical="center"/>
    </xf>
    <xf numFmtId="0" fontId="18" fillId="0" borderId="9" xfId="0" applyFont="1" applyFill="1" applyBorder="1">
      <alignment vertical="center"/>
    </xf>
    <xf numFmtId="0" fontId="18" fillId="0" borderId="16" xfId="0" applyFont="1" applyFill="1" applyBorder="1">
      <alignment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17" xfId="0" applyFont="1" applyFill="1" applyBorder="1">
      <alignment vertical="center"/>
    </xf>
    <xf numFmtId="0" fontId="18" fillId="0" borderId="14" xfId="0" applyFont="1" applyFill="1" applyBorder="1">
      <alignment vertical="center"/>
    </xf>
    <xf numFmtId="0" fontId="31" fillId="0" borderId="0" xfId="0" applyFont="1" applyFill="1" applyBorder="1" applyAlignment="1">
      <alignment vertical="top"/>
    </xf>
    <xf numFmtId="0" fontId="18" fillId="0" borderId="15" xfId="0" applyFont="1" applyFill="1" applyBorder="1">
      <alignment vertical="center"/>
    </xf>
    <xf numFmtId="0" fontId="25" fillId="0" borderId="0" xfId="0" applyFont="1" applyFill="1" applyBorder="1">
      <alignment vertical="center"/>
    </xf>
    <xf numFmtId="0" fontId="25" fillId="0" borderId="0" xfId="0" applyFont="1" applyFill="1" applyBorder="1" applyAlignment="1">
      <alignment vertical="center"/>
    </xf>
    <xf numFmtId="0" fontId="18" fillId="0" borderId="18" xfId="0" applyFont="1" applyFill="1" applyBorder="1">
      <alignment vertical="center"/>
    </xf>
    <xf numFmtId="0" fontId="18" fillId="0" borderId="19" xfId="0" applyFont="1" applyFill="1" applyBorder="1" applyAlignment="1">
      <alignment horizontal="center" vertical="center"/>
    </xf>
    <xf numFmtId="0" fontId="18" fillId="0" borderId="19" xfId="0" applyFont="1" applyFill="1" applyBorder="1">
      <alignment vertical="center"/>
    </xf>
    <xf numFmtId="0" fontId="18" fillId="0" borderId="20" xfId="0" applyFont="1" applyFill="1" applyBorder="1">
      <alignment vertical="center"/>
    </xf>
    <xf numFmtId="0" fontId="25" fillId="2" borderId="14" xfId="0" applyFont="1" applyFill="1" applyBorder="1">
      <alignment vertical="center"/>
    </xf>
    <xf numFmtId="0" fontId="25" fillId="0" borderId="14"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5" fillId="2" borderId="8" xfId="0" applyFont="1" applyFill="1" applyBorder="1" applyAlignment="1">
      <alignment horizontal="left" vertical="center"/>
    </xf>
    <xf numFmtId="0" fontId="25" fillId="0" borderId="8" xfId="0" applyFont="1" applyFill="1" applyBorder="1" applyAlignment="1" applyProtection="1">
      <alignment horizontal="left" vertical="center"/>
      <protection locked="0"/>
    </xf>
    <xf numFmtId="0" fontId="18" fillId="0" borderId="9" xfId="0" applyFont="1" applyFill="1" applyBorder="1" applyAlignment="1">
      <alignment horizontal="center" vertical="center"/>
    </xf>
    <xf numFmtId="0" fontId="25" fillId="0" borderId="14" xfId="0" applyFont="1" applyFill="1" applyBorder="1" applyAlignment="1">
      <alignment vertical="center"/>
    </xf>
    <xf numFmtId="0" fontId="25" fillId="0" borderId="14" xfId="0" applyFont="1" applyFill="1" applyBorder="1" applyAlignment="1" applyProtection="1">
      <alignment vertical="center"/>
      <protection locked="0"/>
    </xf>
    <xf numFmtId="0" fontId="24" fillId="0" borderId="8" xfId="0" applyFont="1" applyFill="1" applyBorder="1" applyAlignment="1">
      <alignment horizontal="left" vertical="center"/>
    </xf>
    <xf numFmtId="0" fontId="25" fillId="0" borderId="8" xfId="0" applyFont="1" applyFill="1" applyBorder="1">
      <alignment vertical="center"/>
    </xf>
    <xf numFmtId="0" fontId="25" fillId="0" borderId="8" xfId="0" applyFont="1" applyFill="1" applyBorder="1" applyAlignment="1">
      <alignment vertical="center"/>
    </xf>
    <xf numFmtId="0" fontId="25" fillId="0" borderId="8" xfId="0" applyFont="1" applyFill="1" applyBorder="1" applyAlignment="1">
      <alignment horizontal="left" vertical="center"/>
    </xf>
    <xf numFmtId="0" fontId="25" fillId="0" borderId="8" xfId="0" applyFont="1" applyFill="1" applyBorder="1" applyAlignment="1" applyProtection="1">
      <alignment vertical="center"/>
      <protection locked="0"/>
    </xf>
    <xf numFmtId="0" fontId="25" fillId="0" borderId="13" xfId="0" applyFont="1" applyFill="1" applyBorder="1" applyAlignment="1">
      <alignment horizontal="left" vertical="center"/>
    </xf>
    <xf numFmtId="0" fontId="25" fillId="0" borderId="19" xfId="0" applyFont="1" applyFill="1" applyBorder="1" applyAlignment="1">
      <alignment horizontal="center" vertical="center"/>
    </xf>
    <xf numFmtId="0" fontId="25" fillId="0" borderId="19" xfId="0" applyFont="1" applyFill="1" applyBorder="1" applyAlignment="1">
      <alignment vertical="center"/>
    </xf>
    <xf numFmtId="0" fontId="31" fillId="0" borderId="19" xfId="0" applyFont="1" applyFill="1" applyBorder="1" applyAlignment="1" applyProtection="1">
      <alignment vertical="center"/>
      <protection locked="0"/>
    </xf>
    <xf numFmtId="0" fontId="25" fillId="0" borderId="19" xfId="0" applyFont="1" applyFill="1" applyBorder="1" applyAlignment="1" applyProtection="1">
      <alignment vertical="center" wrapText="1"/>
      <protection locked="0"/>
    </xf>
    <xf numFmtId="0" fontId="25" fillId="0" borderId="19" xfId="0" applyFont="1" applyFill="1" applyBorder="1">
      <alignment vertical="center"/>
    </xf>
    <xf numFmtId="0" fontId="25" fillId="0" borderId="20" xfId="0" applyFont="1" applyFill="1" applyBorder="1">
      <alignment vertical="center"/>
    </xf>
    <xf numFmtId="0" fontId="25" fillId="0" borderId="6" xfId="0" applyFont="1" applyFill="1" applyBorder="1">
      <alignment vertical="center"/>
    </xf>
    <xf numFmtId="0" fontId="30" fillId="0" borderId="6" xfId="0" applyFont="1" applyFill="1" applyBorder="1" applyAlignment="1">
      <alignment vertical="center" wrapText="1"/>
    </xf>
    <xf numFmtId="0" fontId="30" fillId="0" borderId="0" xfId="0" applyFont="1" applyFill="1" applyBorder="1" applyAlignment="1">
      <alignment vertical="center" wrapText="1"/>
    </xf>
    <xf numFmtId="0" fontId="30" fillId="0" borderId="21" xfId="0" applyFont="1" applyFill="1" applyBorder="1" applyAlignment="1">
      <alignment vertical="center" wrapText="1"/>
    </xf>
    <xf numFmtId="0" fontId="30" fillId="0" borderId="8" xfId="0" applyFont="1" applyFill="1" applyBorder="1" applyAlignment="1">
      <alignment vertical="center" wrapText="1"/>
    </xf>
    <xf numFmtId="0" fontId="25" fillId="0" borderId="18" xfId="0" applyFont="1" applyFill="1" applyBorder="1" applyAlignment="1">
      <alignment vertical="center"/>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49" fontId="27" fillId="0" borderId="13" xfId="0" applyNumberFormat="1" applyFont="1" applyFill="1" applyBorder="1" applyAlignment="1">
      <alignment horizontal="center" vertical="center" wrapText="1"/>
    </xf>
    <xf numFmtId="49" fontId="27" fillId="0" borderId="14" xfId="0" applyNumberFormat="1" applyFont="1" applyFill="1" applyBorder="1" applyAlignment="1">
      <alignment horizontal="center" vertical="center" wrapText="1"/>
    </xf>
    <xf numFmtId="38" fontId="21" fillId="0" borderId="14" xfId="1" applyFont="1" applyFill="1" applyBorder="1" applyAlignment="1">
      <alignment horizontal="right" vertical="center" shrinkToFi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5" fillId="0" borderId="7" xfId="0" applyFont="1" applyFill="1" applyBorder="1" applyAlignment="1">
      <alignment vertical="center"/>
    </xf>
    <xf numFmtId="0" fontId="21" fillId="0" borderId="0" xfId="0" applyFont="1" applyFill="1" applyBorder="1">
      <alignment vertical="center"/>
    </xf>
    <xf numFmtId="0" fontId="27" fillId="0" borderId="0" xfId="0" applyFont="1" applyFill="1" applyBorder="1" applyAlignment="1">
      <alignment vertical="center"/>
    </xf>
    <xf numFmtId="0" fontId="30" fillId="0" borderId="0" xfId="0" applyFont="1" applyFill="1" applyBorder="1" applyAlignment="1">
      <alignment vertical="center"/>
    </xf>
    <xf numFmtId="0" fontId="25" fillId="0" borderId="0" xfId="0" applyFont="1" applyFill="1" applyBorder="1" applyAlignment="1" applyProtection="1">
      <alignment vertical="center" shrinkToFit="1"/>
      <protection locked="0"/>
    </xf>
    <xf numFmtId="0" fontId="27" fillId="0" borderId="0" xfId="0" applyFont="1" applyFill="1" applyBorder="1">
      <alignment vertical="center"/>
    </xf>
    <xf numFmtId="0" fontId="25" fillId="0" borderId="0" xfId="0" applyFont="1" applyFill="1" applyBorder="1" applyAlignment="1" applyProtection="1">
      <alignment vertical="center"/>
      <protection locked="0"/>
    </xf>
    <xf numFmtId="176" fontId="25" fillId="0" borderId="0" xfId="0" applyNumberFormat="1" applyFont="1" applyFill="1" applyBorder="1" applyAlignment="1">
      <alignment vertical="center"/>
    </xf>
    <xf numFmtId="0" fontId="24" fillId="0" borderId="8" xfId="0" applyFont="1" applyFill="1" applyBorder="1">
      <alignment vertical="center"/>
    </xf>
    <xf numFmtId="0" fontId="27" fillId="0" borderId="8" xfId="0" applyFont="1" applyFill="1" applyBorder="1" applyAlignment="1">
      <alignment vertical="center"/>
    </xf>
    <xf numFmtId="0" fontId="30" fillId="0" borderId="8" xfId="0" applyFont="1" applyFill="1" applyBorder="1" applyAlignment="1">
      <alignment vertical="center"/>
    </xf>
    <xf numFmtId="0" fontId="25" fillId="0" borderId="8" xfId="0" applyFont="1" applyFill="1" applyBorder="1" applyAlignment="1" applyProtection="1">
      <alignment vertical="center" shrinkToFit="1"/>
      <protection locked="0"/>
    </xf>
    <xf numFmtId="0" fontId="25" fillId="0" borderId="8" xfId="0" applyFont="1" applyFill="1" applyBorder="1" applyAlignment="1">
      <alignment vertical="center" textRotation="255"/>
    </xf>
    <xf numFmtId="0" fontId="27" fillId="0" borderId="8" xfId="0" applyFont="1" applyFill="1" applyBorder="1">
      <alignment vertical="center"/>
    </xf>
    <xf numFmtId="0" fontId="21" fillId="0" borderId="8" xfId="0" applyFont="1" applyFill="1" applyBorder="1">
      <alignment vertical="center"/>
    </xf>
    <xf numFmtId="0" fontId="25" fillId="0" borderId="9" xfId="0" applyFont="1" applyFill="1" applyBorder="1" applyAlignment="1" applyProtection="1">
      <alignment vertical="center" shrinkToFit="1"/>
      <protection locked="0"/>
    </xf>
    <xf numFmtId="0" fontId="33" fillId="0" borderId="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21" fillId="0" borderId="0" xfId="0" applyFont="1" applyFill="1" applyBorder="1" applyAlignment="1">
      <alignment horizontal="center" vertical="center"/>
    </xf>
    <xf numFmtId="0" fontId="34" fillId="5" borderId="59" xfId="0" applyFont="1" applyFill="1" applyBorder="1" applyAlignment="1">
      <alignment horizontal="left" vertical="center"/>
    </xf>
    <xf numFmtId="0" fontId="21" fillId="5" borderId="60" xfId="0" applyFont="1" applyFill="1" applyBorder="1" applyAlignment="1">
      <alignment vertical="center"/>
    </xf>
    <xf numFmtId="0" fontId="21" fillId="5" borderId="60" xfId="0" applyFont="1" applyFill="1" applyBorder="1" applyAlignment="1">
      <alignment horizontal="center" vertical="center"/>
    </xf>
    <xf numFmtId="0" fontId="21" fillId="0" borderId="60" xfId="0" applyFont="1" applyFill="1" applyBorder="1">
      <alignment vertical="center"/>
    </xf>
    <xf numFmtId="0" fontId="21" fillId="0" borderId="61" xfId="0" applyFont="1" applyFill="1" applyBorder="1">
      <alignment vertical="center"/>
    </xf>
    <xf numFmtId="0" fontId="34" fillId="5" borderId="62" xfId="0" applyFont="1" applyFill="1" applyBorder="1" applyAlignment="1">
      <alignment vertical="center"/>
    </xf>
    <xf numFmtId="0" fontId="34" fillId="5" borderId="0" xfId="0" applyFont="1" applyFill="1" applyBorder="1" applyAlignment="1">
      <alignment vertical="center"/>
    </xf>
    <xf numFmtId="0" fontId="21" fillId="0" borderId="0" xfId="0" applyFont="1" applyFill="1" applyBorder="1" applyAlignment="1">
      <alignment vertical="center"/>
    </xf>
    <xf numFmtId="0" fontId="21" fillId="0" borderId="63" xfId="0" applyFont="1" applyFill="1" applyBorder="1" applyAlignment="1">
      <alignment vertical="center"/>
    </xf>
    <xf numFmtId="0" fontId="21" fillId="0" borderId="0" xfId="0" applyFont="1" applyFill="1" applyAlignment="1">
      <alignment vertical="center"/>
    </xf>
    <xf numFmtId="0" fontId="34" fillId="5" borderId="62" xfId="0" applyFont="1" applyFill="1" applyBorder="1" applyAlignment="1">
      <alignment horizontal="left" vertical="center"/>
    </xf>
    <xf numFmtId="0" fontId="34" fillId="5" borderId="0" xfId="0" applyFont="1" applyFill="1" applyBorder="1" applyAlignment="1">
      <alignment horizontal="left" vertical="center"/>
    </xf>
    <xf numFmtId="0" fontId="30" fillId="5" borderId="0" xfId="0" applyFont="1" applyFill="1" applyBorder="1" applyAlignment="1">
      <alignment horizontal="left" vertical="center"/>
    </xf>
    <xf numFmtId="0" fontId="30" fillId="5" borderId="63" xfId="0" applyFont="1" applyFill="1" applyBorder="1" applyAlignment="1">
      <alignment horizontal="left" vertical="center"/>
    </xf>
    <xf numFmtId="0" fontId="30" fillId="5" borderId="0" xfId="0" applyFont="1" applyFill="1" applyBorder="1" applyAlignment="1">
      <alignment vertical="center"/>
    </xf>
    <xf numFmtId="0" fontId="30" fillId="5" borderId="63" xfId="0" applyFont="1" applyFill="1" applyBorder="1" applyAlignment="1">
      <alignment vertical="center"/>
    </xf>
    <xf numFmtId="0" fontId="34" fillId="0" borderId="0" xfId="0" applyFont="1" applyFill="1" applyBorder="1" applyAlignment="1">
      <alignment vertical="center"/>
    </xf>
    <xf numFmtId="0" fontId="34"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34" fillId="0" borderId="62" xfId="0" applyFont="1" applyFill="1" applyBorder="1">
      <alignment vertical="center"/>
    </xf>
    <xf numFmtId="0" fontId="21" fillId="5" borderId="0" xfId="0" applyFont="1" applyFill="1" applyBorder="1">
      <alignment vertical="center"/>
    </xf>
    <xf numFmtId="0" fontId="21" fillId="0" borderId="63" xfId="0" applyFont="1" applyFill="1" applyBorder="1">
      <alignment vertical="center"/>
    </xf>
    <xf numFmtId="0" fontId="34" fillId="0" borderId="64" xfId="0" applyFont="1" applyFill="1" applyBorder="1">
      <alignment vertical="center"/>
    </xf>
    <xf numFmtId="0" fontId="21" fillId="0" borderId="65" xfId="0" applyFont="1" applyFill="1" applyBorder="1">
      <alignment vertical="center"/>
    </xf>
    <xf numFmtId="0" fontId="21" fillId="0" borderId="66" xfId="0" applyFont="1" applyFill="1" applyBorder="1">
      <alignment vertical="center"/>
    </xf>
    <xf numFmtId="0" fontId="35" fillId="0" borderId="0" xfId="0" applyFont="1" applyFill="1">
      <alignment vertical="center"/>
    </xf>
    <xf numFmtId="176" fontId="35" fillId="0" borderId="0" xfId="0" applyNumberFormat="1" applyFont="1" applyFill="1">
      <alignment vertical="center"/>
    </xf>
    <xf numFmtId="176" fontId="36" fillId="0" borderId="0" xfId="0" applyNumberFormat="1" applyFont="1" applyFill="1">
      <alignment vertical="center"/>
    </xf>
    <xf numFmtId="176" fontId="18" fillId="0" borderId="18" xfId="0" applyNumberFormat="1" applyFont="1" applyBorder="1" applyAlignment="1">
      <alignment vertical="center"/>
    </xf>
    <xf numFmtId="176" fontId="18" fillId="0" borderId="19" xfId="0" applyNumberFormat="1" applyFont="1" applyBorder="1" applyAlignment="1">
      <alignmen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176" fontId="15" fillId="0" borderId="18" xfId="0" applyNumberFormat="1" applyFont="1" applyBorder="1" applyAlignment="1">
      <alignment vertical="center"/>
    </xf>
    <xf numFmtId="176" fontId="15" fillId="0" borderId="19" xfId="0" applyNumberFormat="1"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8" fillId="0" borderId="36" xfId="0" applyFont="1" applyBorder="1" applyAlignment="1">
      <alignment vertical="center"/>
    </xf>
    <xf numFmtId="0" fontId="18" fillId="0" borderId="37" xfId="0" applyFont="1" applyBorder="1" applyAlignment="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176" fontId="18" fillId="0" borderId="10" xfId="0" applyNumberFormat="1" applyFont="1" applyBorder="1" applyAlignment="1">
      <alignment vertical="center"/>
    </xf>
    <xf numFmtId="176" fontId="18" fillId="0" borderId="11" xfId="0" applyNumberFormat="1" applyFont="1" applyBorder="1" applyAlignment="1">
      <alignment vertical="center"/>
    </xf>
    <xf numFmtId="0" fontId="18" fillId="0" borderId="31" xfId="0" applyFont="1" applyBorder="1" applyAlignment="1">
      <alignment vertical="center"/>
    </xf>
    <xf numFmtId="0" fontId="18" fillId="0" borderId="32"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176" fontId="18" fillId="0" borderId="31" xfId="0" applyNumberFormat="1" applyFont="1" applyBorder="1" applyAlignment="1">
      <alignment vertical="center"/>
    </xf>
    <xf numFmtId="176" fontId="18" fillId="0" borderId="32" xfId="0" applyNumberFormat="1" applyFont="1" applyBorder="1" applyAlignment="1">
      <alignment vertical="center"/>
    </xf>
    <xf numFmtId="176" fontId="18" fillId="0" borderId="34" xfId="0" applyNumberFormat="1" applyFont="1" applyBorder="1" applyAlignment="1">
      <alignment vertical="center"/>
    </xf>
    <xf numFmtId="176" fontId="18" fillId="0" borderId="35" xfId="0" applyNumberFormat="1" applyFont="1" applyBorder="1" applyAlignment="1">
      <alignment vertical="center"/>
    </xf>
    <xf numFmtId="0" fontId="18" fillId="0" borderId="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4" xfId="0" applyFont="1" applyBorder="1" applyAlignment="1">
      <alignment vertical="center"/>
    </xf>
    <xf numFmtId="0" fontId="18" fillId="0" borderId="35" xfId="0" applyFont="1" applyBorder="1" applyAlignment="1">
      <alignment vertical="center"/>
    </xf>
    <xf numFmtId="0" fontId="15" fillId="0" borderId="35" xfId="0" applyFont="1" applyBorder="1" applyAlignment="1">
      <alignment horizontal="center" vertical="center"/>
    </xf>
    <xf numFmtId="0" fontId="15" fillId="0" borderId="39" xfId="0" applyFont="1" applyBorder="1" applyAlignment="1">
      <alignment horizontal="center" vertical="center"/>
    </xf>
    <xf numFmtId="176" fontId="18" fillId="0" borderId="3" xfId="0" applyNumberFormat="1" applyFont="1" applyBorder="1" applyAlignment="1">
      <alignment vertical="center"/>
    </xf>
    <xf numFmtId="176" fontId="18" fillId="0" borderId="4" xfId="0" applyNumberFormat="1"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76" fontId="18" fillId="0" borderId="7" xfId="0" applyNumberFormat="1" applyFont="1" applyBorder="1" applyAlignment="1">
      <alignment vertical="center"/>
    </xf>
    <xf numFmtId="176" fontId="18" fillId="0" borderId="8" xfId="0" applyNumberFormat="1" applyFont="1" applyBorder="1" applyAlignment="1">
      <alignment vertical="center"/>
    </xf>
    <xf numFmtId="0" fontId="18" fillId="0" borderId="2"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3" xfId="0" applyFont="1" applyBorder="1" applyAlignment="1">
      <alignment vertical="center"/>
    </xf>
    <xf numFmtId="0" fontId="18" fillId="0" borderId="4" xfId="0" applyFont="1" applyBorder="1" applyAlignme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8" fillId="0" borderId="10" xfId="0" applyFont="1" applyBorder="1" applyAlignment="1">
      <alignment vertical="center"/>
    </xf>
    <xf numFmtId="0" fontId="18" fillId="0" borderId="11" xfId="0" applyFont="1" applyBorder="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176" fontId="18" fillId="0" borderId="36" xfId="0" applyNumberFormat="1" applyFont="1" applyBorder="1" applyAlignment="1">
      <alignment vertical="center"/>
    </xf>
    <xf numFmtId="176" fontId="18" fillId="0" borderId="37" xfId="0" applyNumberFormat="1" applyFont="1" applyBorder="1" applyAlignment="1">
      <alignment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176" fontId="18" fillId="0" borderId="31" xfId="0" applyNumberFormat="1" applyFont="1" applyBorder="1" applyAlignment="1">
      <alignment horizontal="center" vertical="center"/>
    </xf>
    <xf numFmtId="176" fontId="18" fillId="0" borderId="32" xfId="0" applyNumberFormat="1" applyFont="1" applyBorder="1" applyAlignment="1">
      <alignment horizontal="center" vertical="center"/>
    </xf>
    <xf numFmtId="0" fontId="18" fillId="0" borderId="21" xfId="0" applyFont="1" applyBorder="1" applyAlignment="1">
      <alignment horizontal="center" vertical="center" textRotation="255"/>
    </xf>
    <xf numFmtId="0" fontId="18" fillId="0" borderId="16" xfId="0" applyFont="1" applyBorder="1" applyAlignment="1">
      <alignment vertical="center"/>
    </xf>
    <xf numFmtId="0" fontId="18" fillId="0" borderId="0" xfId="0" applyFont="1" applyBorder="1" applyAlignment="1">
      <alignment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20" fillId="0" borderId="22" xfId="0" applyFont="1" applyBorder="1" applyAlignment="1">
      <alignment horizontal="left" vertical="center" wrapText="1"/>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18" fillId="2" borderId="3" xfId="0" applyFont="1" applyFill="1" applyBorder="1" applyAlignment="1">
      <alignment vertical="center"/>
    </xf>
    <xf numFmtId="0" fontId="18" fillId="2" borderId="4" xfId="0" applyFont="1" applyFill="1" applyBorder="1" applyAlignment="1">
      <alignment vertical="center"/>
    </xf>
    <xf numFmtId="0" fontId="18" fillId="2" borderId="5" xfId="0" applyFont="1" applyFill="1" applyBorder="1" applyAlignment="1">
      <alignment vertical="center"/>
    </xf>
    <xf numFmtId="0" fontId="18" fillId="2" borderId="10"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18" fillId="0" borderId="17" xfId="0" applyFont="1" applyBorder="1" applyAlignment="1">
      <alignment vertical="center"/>
    </xf>
    <xf numFmtId="0" fontId="18" fillId="0" borderId="9" xfId="0" applyFont="1" applyBorder="1" applyAlignment="1">
      <alignment vertical="center"/>
    </xf>
    <xf numFmtId="49" fontId="18" fillId="2" borderId="14" xfId="0" applyNumberFormat="1" applyFont="1" applyFill="1" applyBorder="1" applyAlignment="1">
      <alignment horizontal="center" vertical="center"/>
    </xf>
    <xf numFmtId="0" fontId="18" fillId="2" borderId="16" xfId="0" applyFont="1" applyFill="1" applyBorder="1" applyAlignment="1">
      <alignment vertical="center"/>
    </xf>
    <xf numFmtId="0" fontId="18" fillId="2" borderId="0" xfId="0" applyFont="1" applyFill="1" applyBorder="1" applyAlignment="1">
      <alignment vertical="center"/>
    </xf>
    <xf numFmtId="0" fontId="18" fillId="2" borderId="17"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right" vertical="center"/>
    </xf>
    <xf numFmtId="0" fontId="25" fillId="3" borderId="1"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40" xfId="0" applyFont="1" applyFill="1" applyBorder="1" applyAlignment="1">
      <alignment horizontal="center" vertical="center"/>
    </xf>
    <xf numFmtId="0" fontId="25" fillId="3" borderId="41" xfId="0" applyFont="1" applyFill="1" applyBorder="1" applyAlignment="1">
      <alignment horizontal="center" vertical="center"/>
    </xf>
    <xf numFmtId="177" fontId="21" fillId="0" borderId="7" xfId="0" applyNumberFormat="1" applyFont="1" applyBorder="1" applyAlignment="1">
      <alignment horizontal="center" vertical="center" shrinkToFit="1"/>
    </xf>
    <xf numFmtId="177" fontId="21" fillId="0" borderId="8" xfId="0" applyNumberFormat="1" applyFont="1" applyBorder="1" applyAlignment="1">
      <alignment horizontal="center" vertical="center" shrinkToFit="1"/>
    </xf>
    <xf numFmtId="0" fontId="21" fillId="0" borderId="0" xfId="0" applyFont="1" applyAlignment="1">
      <alignment horizontal="center" vertical="center"/>
    </xf>
    <xf numFmtId="0" fontId="21" fillId="3" borderId="1" xfId="0" applyFont="1" applyFill="1" applyBorder="1" applyAlignment="1">
      <alignment horizontal="center" vertical="center" shrinkToFit="1"/>
    </xf>
    <xf numFmtId="0" fontId="25" fillId="3" borderId="1" xfId="0" applyFont="1" applyFill="1" applyBorder="1" applyAlignment="1">
      <alignment horizontal="center" vertical="center" wrapText="1"/>
    </xf>
    <xf numFmtId="0" fontId="25" fillId="3" borderId="18" xfId="0" applyFont="1" applyFill="1" applyBorder="1" applyAlignment="1">
      <alignment horizontal="center" vertical="center"/>
    </xf>
    <xf numFmtId="0" fontId="25" fillId="3" borderId="1" xfId="0" applyFont="1" applyFill="1" applyBorder="1" applyAlignment="1">
      <alignment horizontal="center" vertical="center"/>
    </xf>
    <xf numFmtId="49" fontId="27" fillId="0" borderId="56" xfId="0" applyNumberFormat="1" applyFont="1" applyFill="1" applyBorder="1" applyAlignment="1">
      <alignment horizontal="center" vertical="center" wrapText="1"/>
    </xf>
    <xf numFmtId="49" fontId="27" fillId="0" borderId="57" xfId="0" applyNumberFormat="1" applyFont="1" applyFill="1" applyBorder="1" applyAlignment="1">
      <alignment horizontal="center" vertical="center" wrapText="1"/>
    </xf>
    <xf numFmtId="49" fontId="27" fillId="0" borderId="58" xfId="0" applyNumberFormat="1" applyFont="1" applyFill="1" applyBorder="1" applyAlignment="1">
      <alignment horizontal="center" vertical="center" wrapText="1"/>
    </xf>
    <xf numFmtId="178" fontId="21" fillId="0" borderId="7" xfId="1" applyNumberFormat="1" applyFont="1" applyFill="1" applyBorder="1" applyAlignment="1">
      <alignment vertical="center" shrinkToFit="1"/>
    </xf>
    <xf numFmtId="178" fontId="21" fillId="0" borderId="8" xfId="1" applyNumberFormat="1" applyFont="1" applyFill="1" applyBorder="1" applyAlignment="1">
      <alignment vertical="center" shrinkToFit="1"/>
    </xf>
    <xf numFmtId="0" fontId="21" fillId="0" borderId="21" xfId="0" applyFont="1" applyFill="1" applyBorder="1" applyAlignment="1">
      <alignment horizontal="center" vertical="center"/>
    </xf>
    <xf numFmtId="0" fontId="34" fillId="5" borderId="62" xfId="0" applyFont="1" applyFill="1" applyBorder="1" applyAlignment="1">
      <alignment horizontal="left" vertical="center" wrapText="1"/>
    </xf>
    <xf numFmtId="0" fontId="34" fillId="5" borderId="0" xfId="0" applyFont="1" applyFill="1" applyBorder="1" applyAlignment="1">
      <alignment horizontal="left" vertical="center"/>
    </xf>
    <xf numFmtId="0" fontId="34" fillId="5" borderId="62" xfId="0" applyFont="1" applyFill="1" applyBorder="1" applyAlignment="1">
      <alignment horizontal="left" vertical="center"/>
    </xf>
    <xf numFmtId="0" fontId="30" fillId="2" borderId="1" xfId="0" applyFont="1" applyFill="1" applyBorder="1" applyAlignment="1">
      <alignment vertical="center" shrinkToFit="1"/>
    </xf>
    <xf numFmtId="178" fontId="30" fillId="2" borderId="1" xfId="1" applyNumberFormat="1" applyFont="1" applyFill="1" applyBorder="1" applyAlignment="1">
      <alignment vertical="center" shrinkToFit="1"/>
    </xf>
    <xf numFmtId="0" fontId="30" fillId="2" borderId="1" xfId="0" applyFont="1" applyFill="1" applyBorder="1" applyAlignment="1">
      <alignment horizontal="center" vertical="center" shrinkToFit="1"/>
    </xf>
    <xf numFmtId="0" fontId="30" fillId="2" borderId="53" xfId="0" applyFont="1" applyFill="1" applyBorder="1" applyAlignment="1">
      <alignment vertical="center" shrinkToFit="1"/>
    </xf>
    <xf numFmtId="0" fontId="30" fillId="2" borderId="54" xfId="0" applyFont="1" applyFill="1" applyBorder="1" applyAlignment="1">
      <alignment vertical="center" shrinkToFit="1"/>
    </xf>
    <xf numFmtId="0" fontId="30" fillId="2" borderId="55" xfId="0" applyFont="1" applyFill="1" applyBorder="1" applyAlignment="1">
      <alignment vertical="center" shrinkToFit="1"/>
    </xf>
    <xf numFmtId="178" fontId="30" fillId="2" borderId="53" xfId="1" applyNumberFormat="1" applyFont="1" applyFill="1" applyBorder="1" applyAlignment="1">
      <alignment vertical="center" shrinkToFit="1"/>
    </xf>
    <xf numFmtId="178" fontId="30" fillId="2" borderId="54" xfId="1" applyNumberFormat="1" applyFont="1" applyFill="1" applyBorder="1" applyAlignment="1">
      <alignment vertical="center" shrinkToFit="1"/>
    </xf>
    <xf numFmtId="0" fontId="30" fillId="2" borderId="44" xfId="0" applyFont="1" applyFill="1" applyBorder="1" applyAlignment="1">
      <alignment horizontal="center" vertical="center" shrinkToFit="1"/>
    </xf>
    <xf numFmtId="0" fontId="25" fillId="4" borderId="18" xfId="0" applyFont="1" applyFill="1" applyBorder="1" applyAlignment="1" applyProtection="1">
      <alignment horizontal="center" vertical="center" wrapText="1"/>
      <protection locked="0"/>
    </xf>
    <xf numFmtId="0" fontId="25" fillId="4" borderId="19" xfId="0" applyFont="1" applyFill="1" applyBorder="1" applyAlignment="1" applyProtection="1">
      <alignment horizontal="center" vertical="center" wrapText="1"/>
      <protection locked="0"/>
    </xf>
    <xf numFmtId="0" fontId="25" fillId="4" borderId="20" xfId="0" applyFont="1" applyFill="1" applyBorder="1" applyAlignment="1" applyProtection="1">
      <alignment horizontal="center" vertical="center" wrapText="1"/>
      <protection locked="0"/>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1" fillId="0" borderId="1" xfId="0" applyFont="1" applyFill="1" applyBorder="1" applyAlignment="1">
      <alignment horizontal="center" vertical="center"/>
    </xf>
    <xf numFmtId="38" fontId="21" fillId="0" borderId="56" xfId="1" applyFont="1" applyFill="1" applyBorder="1" applyAlignment="1">
      <alignment horizontal="right" vertical="center" shrinkToFit="1"/>
    </xf>
    <xf numFmtId="38" fontId="21" fillId="0" borderId="57" xfId="1" applyFont="1" applyFill="1" applyBorder="1" applyAlignment="1">
      <alignment horizontal="right" vertical="center" shrinkToFit="1"/>
    </xf>
    <xf numFmtId="38" fontId="21" fillId="0" borderId="58" xfId="1" applyFont="1" applyFill="1" applyBorder="1" applyAlignment="1">
      <alignment horizontal="right" vertical="center" shrinkToFit="1"/>
    </xf>
    <xf numFmtId="0" fontId="21" fillId="0" borderId="4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6" fontId="15" fillId="0" borderId="18" xfId="0" applyNumberFormat="1" applyFont="1" applyFill="1" applyBorder="1" applyAlignment="1">
      <alignment vertical="center" shrinkToFit="1"/>
    </xf>
    <xf numFmtId="176" fontId="15" fillId="0" borderId="19" xfId="0" applyNumberFormat="1" applyFont="1" applyFill="1" applyBorder="1" applyAlignment="1">
      <alignment vertical="center" shrinkToFit="1"/>
    </xf>
    <xf numFmtId="177" fontId="15" fillId="0" borderId="18" xfId="0" applyNumberFormat="1" applyFont="1" applyFill="1" applyBorder="1" applyAlignment="1">
      <alignment horizontal="center" vertical="center" shrinkToFit="1"/>
    </xf>
    <xf numFmtId="177" fontId="15" fillId="0" borderId="19" xfId="0" applyNumberFormat="1" applyFont="1" applyFill="1" applyBorder="1" applyAlignment="1">
      <alignment horizontal="center" vertical="center" shrinkToFit="1"/>
    </xf>
    <xf numFmtId="0" fontId="30" fillId="2" borderId="18" xfId="0" applyFont="1" applyFill="1" applyBorder="1" applyAlignment="1">
      <alignment vertical="center" shrinkToFit="1"/>
    </xf>
    <xf numFmtId="0" fontId="30" fillId="2" borderId="19" xfId="0" applyFont="1" applyFill="1" applyBorder="1" applyAlignment="1">
      <alignment vertical="center" shrinkToFit="1"/>
    </xf>
    <xf numFmtId="0" fontId="30" fillId="2" borderId="20" xfId="0" applyFont="1" applyFill="1" applyBorder="1" applyAlignment="1">
      <alignment vertical="center" shrinkToFit="1"/>
    </xf>
    <xf numFmtId="178" fontId="30" fillId="2" borderId="18" xfId="1" applyNumberFormat="1" applyFont="1" applyFill="1" applyBorder="1" applyAlignment="1">
      <alignment vertical="center" shrinkToFit="1"/>
    </xf>
    <xf numFmtId="178" fontId="30" fillId="2" borderId="19" xfId="1" applyNumberFormat="1" applyFont="1" applyFill="1" applyBorder="1" applyAlignment="1">
      <alignment vertical="center" shrinkToFit="1"/>
    </xf>
    <xf numFmtId="178" fontId="30" fillId="2" borderId="20" xfId="1" applyNumberFormat="1" applyFont="1" applyFill="1" applyBorder="1" applyAlignment="1">
      <alignment vertical="center" shrinkToFit="1"/>
    </xf>
    <xf numFmtId="0" fontId="30" fillId="2" borderId="18" xfId="0" applyFont="1" applyFill="1" applyBorder="1" applyAlignment="1">
      <alignment horizontal="center" vertical="center" shrinkToFit="1"/>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178" fontId="30" fillId="2" borderId="55" xfId="1" applyNumberFormat="1" applyFont="1" applyFill="1" applyBorder="1" applyAlignment="1">
      <alignment vertical="center" shrinkToFit="1"/>
    </xf>
    <xf numFmtId="0" fontId="30" fillId="2" borderId="2" xfId="0" applyFont="1" applyFill="1" applyBorder="1" applyAlignment="1">
      <alignment horizontal="center" vertical="center" shrinkToFi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177" fontId="15" fillId="0" borderId="7" xfId="0" applyNumberFormat="1" applyFont="1" applyFill="1" applyBorder="1" applyAlignment="1">
      <alignment horizontal="center" vertical="center" shrinkToFit="1"/>
    </xf>
    <xf numFmtId="177" fontId="15" fillId="0" borderId="8" xfId="0" applyNumberFormat="1"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18" fillId="2" borderId="18" xfId="0" applyFont="1" applyFill="1" applyBorder="1" applyAlignment="1">
      <alignment vertical="center" shrinkToFit="1"/>
    </xf>
    <xf numFmtId="0" fontId="18" fillId="2" borderId="19" xfId="0" applyFont="1" applyFill="1" applyBorder="1" applyAlignment="1">
      <alignment vertical="center" shrinkToFit="1"/>
    </xf>
    <xf numFmtId="0" fontId="18" fillId="2" borderId="20" xfId="0" applyFont="1" applyFill="1" applyBorder="1" applyAlignment="1">
      <alignment vertical="center" shrinkToFi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5" xfId="0" applyFont="1" applyFill="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49" fontId="18" fillId="2" borderId="14" xfId="0" applyNumberFormat="1" applyFont="1" applyFill="1" applyBorder="1" applyAlignment="1">
      <alignment horizontal="left" vertical="center" shrinkToFit="1"/>
    </xf>
    <xf numFmtId="0" fontId="25" fillId="0" borderId="0" xfId="0" applyFont="1" applyFill="1" applyBorder="1" applyAlignment="1">
      <alignment horizontal="center" vertical="center"/>
    </xf>
    <xf numFmtId="0" fontId="18" fillId="2" borderId="7"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9" xfId="0" applyFont="1" applyFill="1" applyBorder="1" applyAlignment="1">
      <alignment horizontal="left" vertical="center" shrinkToFit="1"/>
    </xf>
    <xf numFmtId="0" fontId="18" fillId="0" borderId="2"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21" xfId="0" applyFont="1" applyFill="1" applyBorder="1" applyAlignment="1">
      <alignment horizontal="center" vertical="center" textRotation="255"/>
    </xf>
    <xf numFmtId="0" fontId="18" fillId="2" borderId="3"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5" xfId="0" applyFont="1" applyFill="1" applyBorder="1" applyAlignment="1">
      <alignment horizontal="left" vertical="center" shrinkToFit="1"/>
    </xf>
    <xf numFmtId="49" fontId="18" fillId="2" borderId="7" xfId="0" applyNumberFormat="1" applyFont="1" applyFill="1" applyBorder="1" applyAlignment="1">
      <alignment horizontal="center" vertical="center" shrinkToFit="1"/>
    </xf>
    <xf numFmtId="49" fontId="18" fillId="2" borderId="8" xfId="0" applyNumberFormat="1" applyFont="1" applyFill="1" applyBorder="1" applyAlignment="1">
      <alignment horizontal="center" vertical="center" shrinkToFit="1"/>
    </xf>
    <xf numFmtId="49" fontId="18" fillId="2" borderId="9" xfId="0" applyNumberFormat="1" applyFont="1" applyFill="1" applyBorder="1" applyAlignment="1">
      <alignment horizontal="center" vertical="center" shrinkToFit="1"/>
    </xf>
    <xf numFmtId="0" fontId="15" fillId="4" borderId="18" xfId="0" applyFont="1" applyFill="1" applyBorder="1" applyAlignment="1">
      <alignment vertical="center" shrinkToFit="1"/>
    </xf>
    <xf numFmtId="0" fontId="15" fillId="4" borderId="19" xfId="0" applyFont="1" applyFill="1" applyBorder="1" applyAlignment="1">
      <alignment vertical="center" shrinkToFit="1"/>
    </xf>
    <xf numFmtId="0" fontId="15" fillId="4" borderId="20" xfId="0" applyFont="1" applyFill="1" applyBorder="1" applyAlignment="1">
      <alignment vertical="center" shrinkToFit="1"/>
    </xf>
    <xf numFmtId="49" fontId="18" fillId="0" borderId="18"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18" fillId="0" borderId="20" xfId="0" applyNumberFormat="1" applyFont="1" applyFill="1" applyBorder="1" applyAlignment="1">
      <alignment horizontal="center" vertical="center"/>
    </xf>
    <xf numFmtId="0" fontId="25" fillId="2" borderId="8" xfId="0" applyFont="1" applyFill="1" applyBorder="1" applyAlignment="1">
      <alignment horizontal="center" vertical="center" shrinkToFit="1"/>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0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000-000030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1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1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2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2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5"/>
  <sheetViews>
    <sheetView tabSelected="1" view="pageBreakPreview" zoomScaleNormal="100" zoomScaleSheetLayoutView="100" workbookViewId="0">
      <selection activeCell="H10" sqref="H10"/>
    </sheetView>
  </sheetViews>
  <sheetFormatPr defaultRowHeight="13.5"/>
  <cols>
    <col min="1" max="1" width="3.125" style="4" customWidth="1"/>
    <col min="2" max="2" width="7.75" style="4" customWidth="1"/>
    <col min="3" max="3" width="27.5" style="2" customWidth="1"/>
    <col min="4" max="4" width="32.375" style="2" customWidth="1"/>
    <col min="5" max="5" width="32.125" style="2" customWidth="1"/>
    <col min="6" max="6" width="4.25" style="4" customWidth="1"/>
    <col min="7" max="16384" width="9" style="4"/>
  </cols>
  <sheetData>
    <row r="2" spans="2:5" ht="17.25">
      <c r="B2" s="1" t="s">
        <v>0</v>
      </c>
      <c r="D2" s="3"/>
    </row>
    <row r="3" spans="2:5" ht="17.25">
      <c r="B3" s="1"/>
      <c r="D3" s="3"/>
    </row>
    <row r="4" spans="2:5" s="9" customFormat="1" ht="17.25">
      <c r="B4" s="5" t="s">
        <v>1</v>
      </c>
      <c r="C4" s="6"/>
      <c r="D4" s="7"/>
      <c r="E4" s="8"/>
    </row>
    <row r="5" spans="2:5" s="9" customFormat="1" ht="17.25">
      <c r="B5" s="10" t="s">
        <v>2</v>
      </c>
      <c r="C5" s="8"/>
      <c r="D5" s="7"/>
      <c r="E5" s="8"/>
    </row>
    <row r="6" spans="2:5" ht="14.25">
      <c r="C6" s="3"/>
      <c r="D6" s="3"/>
    </row>
    <row r="7" spans="2:5" ht="14.25">
      <c r="B7" s="11" t="s">
        <v>3</v>
      </c>
      <c r="C7" s="12" t="s">
        <v>4</v>
      </c>
      <c r="D7" s="13" t="s">
        <v>5</v>
      </c>
      <c r="E7" s="13" t="s">
        <v>6</v>
      </c>
    </row>
    <row r="8" spans="2:5" ht="42" customHeight="1">
      <c r="B8" s="11">
        <v>1</v>
      </c>
      <c r="C8" s="14" t="s">
        <v>7</v>
      </c>
      <c r="D8" s="15"/>
      <c r="E8" s="15"/>
    </row>
    <row r="9" spans="2:5" ht="61.5" customHeight="1">
      <c r="B9" s="11">
        <v>2</v>
      </c>
      <c r="C9" s="14"/>
      <c r="D9" s="15" t="s">
        <v>8</v>
      </c>
      <c r="E9" s="15"/>
    </row>
    <row r="10" spans="2:5" ht="110.25" customHeight="1">
      <c r="B10" s="11">
        <v>3</v>
      </c>
      <c r="C10" s="14"/>
      <c r="D10" s="15"/>
      <c r="E10" s="15" t="s">
        <v>9</v>
      </c>
    </row>
    <row r="11" spans="2:5" ht="39" customHeight="1">
      <c r="B11" s="11">
        <v>4</v>
      </c>
      <c r="C11" s="14"/>
      <c r="D11" s="15" t="s">
        <v>10</v>
      </c>
      <c r="E11" s="15"/>
    </row>
    <row r="12" spans="2:5" ht="48.75" customHeight="1">
      <c r="B12" s="11">
        <v>5</v>
      </c>
      <c r="C12" s="14"/>
      <c r="D12" s="15" t="s">
        <v>11</v>
      </c>
      <c r="E12" s="15"/>
    </row>
    <row r="13" spans="2:5" ht="34.5" customHeight="1">
      <c r="B13" s="11">
        <v>6</v>
      </c>
      <c r="C13" s="14"/>
      <c r="D13" s="15" t="s">
        <v>12</v>
      </c>
      <c r="E13" s="15"/>
    </row>
    <row r="14" spans="2:5" ht="125.25" customHeight="1">
      <c r="B14" s="11">
        <v>7</v>
      </c>
      <c r="C14" s="16"/>
      <c r="D14" s="17" t="s">
        <v>13</v>
      </c>
      <c r="E14" s="18"/>
    </row>
    <row r="15" spans="2:5" ht="95.25" customHeight="1">
      <c r="B15" s="11">
        <v>8</v>
      </c>
      <c r="C15" s="14"/>
      <c r="D15" s="15" t="s">
        <v>14</v>
      </c>
      <c r="E15" s="15"/>
    </row>
    <row r="16" spans="2:5" ht="37.5" customHeight="1">
      <c r="B16" s="11">
        <v>9</v>
      </c>
      <c r="C16" s="14"/>
      <c r="D16" s="15" t="s">
        <v>15</v>
      </c>
      <c r="E16" s="15"/>
    </row>
    <row r="17" spans="2:5" ht="39" customHeight="1">
      <c r="B17" s="11">
        <v>10</v>
      </c>
      <c r="C17" s="14" t="s">
        <v>16</v>
      </c>
      <c r="D17" s="15"/>
      <c r="E17" s="15"/>
    </row>
    <row r="18" spans="2:5" ht="57.75" customHeight="1">
      <c r="B18" s="11">
        <v>11</v>
      </c>
      <c r="C18" s="19" t="s">
        <v>17</v>
      </c>
      <c r="D18" s="15"/>
      <c r="E18" s="15"/>
    </row>
    <row r="19" spans="2:5" ht="22.5" customHeight="1"/>
    <row r="20" spans="2:5" ht="22.5" customHeight="1">
      <c r="B20" s="4" t="s">
        <v>18</v>
      </c>
    </row>
    <row r="21" spans="2:5" ht="22.5" customHeight="1">
      <c r="B21" s="4" t="s">
        <v>19</v>
      </c>
    </row>
    <row r="22" spans="2:5" ht="22.5" customHeight="1">
      <c r="B22" s="4" t="s">
        <v>20</v>
      </c>
    </row>
    <row r="23" spans="2:5" ht="22.5" customHeight="1">
      <c r="B23" s="4" t="s">
        <v>21</v>
      </c>
    </row>
    <row r="24" spans="2:5" ht="22.5" customHeight="1">
      <c r="B24" s="4" t="s">
        <v>22</v>
      </c>
    </row>
    <row r="25" spans="2:5" ht="15.75" customHeight="1"/>
  </sheetData>
  <phoneticPr fontId="3"/>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4"/>
  <sheetViews>
    <sheetView view="pageBreakPreview" zoomScale="115" zoomScaleNormal="120" zoomScaleSheetLayoutView="115" workbookViewId="0">
      <selection activeCell="AN4" sqref="AN4"/>
    </sheetView>
  </sheetViews>
  <sheetFormatPr defaultColWidth="2.25" defaultRowHeight="12"/>
  <cols>
    <col min="1" max="1" width="2.625" style="23" customWidth="1"/>
    <col min="2" max="16384" width="2.25" style="23"/>
  </cols>
  <sheetData>
    <row r="1" spans="1:39" ht="13.5" customHeight="1">
      <c r="A1" s="20" t="s">
        <v>23</v>
      </c>
      <c r="B1" s="21"/>
      <c r="C1" s="22"/>
      <c r="D1" s="22"/>
    </row>
    <row r="2" spans="1:39" ht="8.25" customHeight="1">
      <c r="A2" s="20"/>
      <c r="B2" s="21"/>
      <c r="C2" s="22"/>
      <c r="D2" s="22"/>
    </row>
    <row r="3" spans="1:39" ht="18" customHeight="1">
      <c r="A3" s="302" t="s">
        <v>24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row>
    <row r="4" spans="1:39" ht="18" customHeight="1">
      <c r="A4" s="303" t="s">
        <v>207</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row>
    <row r="5" spans="1:39" ht="8.2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c r="B6" s="21"/>
      <c r="C6" s="22"/>
      <c r="D6" s="22"/>
      <c r="AB6" s="25"/>
      <c r="AC6" s="26" t="s">
        <v>25</v>
      </c>
      <c r="AD6" s="304"/>
      <c r="AE6" s="304"/>
      <c r="AF6" s="24" t="s">
        <v>26</v>
      </c>
      <c r="AG6" s="304"/>
      <c r="AH6" s="304"/>
      <c r="AI6" s="24" t="s">
        <v>27</v>
      </c>
      <c r="AJ6" s="304"/>
      <c r="AK6" s="304"/>
      <c r="AL6" s="24" t="s">
        <v>28</v>
      </c>
      <c r="AM6" s="24"/>
    </row>
    <row r="7" spans="1:39" ht="18" customHeight="1">
      <c r="A7" s="305"/>
      <c r="B7" s="305"/>
      <c r="C7" s="305"/>
      <c r="D7" s="305"/>
      <c r="E7" s="305"/>
      <c r="F7" s="305"/>
      <c r="G7" s="305"/>
      <c r="I7" s="23" t="s">
        <v>29</v>
      </c>
    </row>
    <row r="8" spans="1:39" ht="8.25" customHeight="1">
      <c r="B8" s="21"/>
      <c r="C8" s="22"/>
      <c r="D8" s="22"/>
    </row>
    <row r="9" spans="1:39">
      <c r="A9" s="23" t="s">
        <v>30</v>
      </c>
      <c r="B9" s="21"/>
      <c r="C9" s="22"/>
      <c r="D9" s="22"/>
    </row>
    <row r="10" spans="1:39" ht="11.25" customHeight="1">
      <c r="B10" s="21"/>
      <c r="C10" s="22"/>
      <c r="D10" s="22"/>
    </row>
    <row r="11" spans="1:39" ht="13.5" customHeight="1">
      <c r="A11" s="227" t="s">
        <v>31</v>
      </c>
      <c r="B11" s="27" t="s">
        <v>32</v>
      </c>
      <c r="C11" s="28"/>
      <c r="D11" s="28"/>
      <c r="E11" s="29"/>
      <c r="F11" s="29"/>
      <c r="G11" s="29"/>
      <c r="H11" s="29"/>
      <c r="I11" s="29"/>
      <c r="J11" s="29"/>
      <c r="K11" s="30"/>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row>
    <row r="12" spans="1:39" ht="21" customHeight="1">
      <c r="A12" s="228"/>
      <c r="B12" s="31" t="s">
        <v>33</v>
      </c>
      <c r="C12" s="32"/>
      <c r="D12" s="32"/>
      <c r="E12" s="33"/>
      <c r="F12" s="33"/>
      <c r="G12" s="33"/>
      <c r="H12" s="33"/>
      <c r="I12" s="33"/>
      <c r="J12" s="33"/>
      <c r="K12" s="34"/>
      <c r="L12" s="287"/>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9"/>
    </row>
    <row r="13" spans="1:39">
      <c r="A13" s="228"/>
      <c r="B13" s="290" t="s">
        <v>34</v>
      </c>
      <c r="C13" s="291"/>
      <c r="D13" s="291"/>
      <c r="E13" s="291"/>
      <c r="F13" s="291"/>
      <c r="G13" s="291"/>
      <c r="H13" s="291"/>
      <c r="I13" s="291"/>
      <c r="J13" s="291"/>
      <c r="K13" s="292"/>
      <c r="L13" s="35" t="s">
        <v>35</v>
      </c>
      <c r="M13" s="35"/>
      <c r="N13" s="35"/>
      <c r="O13" s="35"/>
      <c r="P13" s="35"/>
      <c r="Q13" s="295"/>
      <c r="R13" s="295"/>
      <c r="S13" s="35" t="s">
        <v>36</v>
      </c>
      <c r="T13" s="295"/>
      <c r="U13" s="295"/>
      <c r="V13" s="295"/>
      <c r="W13" s="35" t="s">
        <v>37</v>
      </c>
      <c r="X13" s="35"/>
      <c r="Y13" s="35"/>
      <c r="Z13" s="35"/>
      <c r="AA13" s="35"/>
      <c r="AB13" s="35"/>
      <c r="AC13" s="35"/>
      <c r="AD13" s="35"/>
      <c r="AE13" s="35"/>
      <c r="AF13" s="35"/>
      <c r="AG13" s="35"/>
      <c r="AH13" s="35"/>
      <c r="AI13" s="35"/>
      <c r="AJ13" s="35"/>
      <c r="AK13" s="35"/>
      <c r="AL13" s="35"/>
      <c r="AM13" s="36"/>
    </row>
    <row r="14" spans="1:39" ht="13.5" customHeight="1">
      <c r="A14" s="228"/>
      <c r="B14" s="258"/>
      <c r="C14" s="259"/>
      <c r="D14" s="259"/>
      <c r="E14" s="259"/>
      <c r="F14" s="259"/>
      <c r="G14" s="259"/>
      <c r="H14" s="259"/>
      <c r="I14" s="259"/>
      <c r="J14" s="259"/>
      <c r="K14" s="293"/>
      <c r="L14" s="296"/>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8"/>
    </row>
    <row r="15" spans="1:39" ht="13.5" customHeight="1">
      <c r="A15" s="228"/>
      <c r="B15" s="235"/>
      <c r="C15" s="236"/>
      <c r="D15" s="236"/>
      <c r="E15" s="236"/>
      <c r="F15" s="236"/>
      <c r="G15" s="236"/>
      <c r="H15" s="236"/>
      <c r="I15" s="236"/>
      <c r="J15" s="236"/>
      <c r="K15" s="294"/>
      <c r="L15" s="299"/>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1"/>
    </row>
    <row r="16" spans="1:39" ht="18" customHeight="1">
      <c r="A16" s="228"/>
      <c r="B16" s="37" t="s">
        <v>38</v>
      </c>
      <c r="C16" s="38"/>
      <c r="D16" s="38"/>
      <c r="E16" s="39"/>
      <c r="F16" s="39"/>
      <c r="G16" s="39"/>
      <c r="H16" s="39"/>
      <c r="I16" s="39"/>
      <c r="J16" s="39"/>
      <c r="K16" s="39"/>
      <c r="L16" s="37" t="s">
        <v>39</v>
      </c>
      <c r="M16" s="39"/>
      <c r="N16" s="39"/>
      <c r="O16" s="39"/>
      <c r="P16" s="39"/>
      <c r="Q16" s="39"/>
      <c r="R16" s="40"/>
      <c r="S16" s="267"/>
      <c r="T16" s="268"/>
      <c r="U16" s="268"/>
      <c r="V16" s="268"/>
      <c r="W16" s="268"/>
      <c r="X16" s="268"/>
      <c r="Y16" s="269"/>
      <c r="Z16" s="37" t="s">
        <v>40</v>
      </c>
      <c r="AA16" s="39"/>
      <c r="AB16" s="39"/>
      <c r="AC16" s="39"/>
      <c r="AD16" s="39"/>
      <c r="AE16" s="39"/>
      <c r="AF16" s="40"/>
      <c r="AG16" s="267"/>
      <c r="AH16" s="268"/>
      <c r="AI16" s="268"/>
      <c r="AJ16" s="268"/>
      <c r="AK16" s="268"/>
      <c r="AL16" s="268"/>
      <c r="AM16" s="269"/>
    </row>
    <row r="17" spans="1:39" ht="18" customHeight="1">
      <c r="A17" s="228"/>
      <c r="B17" s="37" t="s">
        <v>41</v>
      </c>
      <c r="C17" s="38"/>
      <c r="D17" s="38"/>
      <c r="E17" s="39"/>
      <c r="F17" s="39"/>
      <c r="G17" s="39"/>
      <c r="H17" s="39"/>
      <c r="I17" s="39"/>
      <c r="J17" s="39"/>
      <c r="K17" s="39"/>
      <c r="L17" s="37" t="s">
        <v>42</v>
      </c>
      <c r="M17" s="39"/>
      <c r="N17" s="39"/>
      <c r="O17" s="39"/>
      <c r="P17" s="39"/>
      <c r="Q17" s="39"/>
      <c r="R17" s="40"/>
      <c r="S17" s="267"/>
      <c r="T17" s="268"/>
      <c r="U17" s="268"/>
      <c r="V17" s="268"/>
      <c r="W17" s="268"/>
      <c r="X17" s="268"/>
      <c r="Y17" s="269"/>
      <c r="Z17" s="37" t="s">
        <v>43</v>
      </c>
      <c r="AA17" s="39"/>
      <c r="AB17" s="39"/>
      <c r="AC17" s="39"/>
      <c r="AD17" s="39"/>
      <c r="AE17" s="39"/>
      <c r="AF17" s="40"/>
      <c r="AG17" s="267"/>
      <c r="AH17" s="268"/>
      <c r="AI17" s="268"/>
      <c r="AJ17" s="268"/>
      <c r="AK17" s="268"/>
      <c r="AL17" s="268"/>
      <c r="AM17" s="269"/>
    </row>
    <row r="18" spans="1:39" ht="18.75" customHeight="1">
      <c r="A18" s="257"/>
      <c r="B18" s="37" t="s">
        <v>44</v>
      </c>
      <c r="C18" s="38"/>
      <c r="D18" s="38"/>
      <c r="E18" s="39"/>
      <c r="F18" s="39"/>
      <c r="G18" s="39"/>
      <c r="H18" s="39"/>
      <c r="I18" s="39"/>
      <c r="J18" s="39"/>
      <c r="K18" s="39"/>
      <c r="L18" s="37" t="s">
        <v>42</v>
      </c>
      <c r="M18" s="39"/>
      <c r="N18" s="39"/>
      <c r="O18" s="39"/>
      <c r="P18" s="39"/>
      <c r="Q18" s="39"/>
      <c r="R18" s="40"/>
      <c r="S18" s="267"/>
      <c r="T18" s="268"/>
      <c r="U18" s="268"/>
      <c r="V18" s="268"/>
      <c r="W18" s="268"/>
      <c r="X18" s="268"/>
      <c r="Y18" s="269"/>
      <c r="Z18" s="37" t="s">
        <v>43</v>
      </c>
      <c r="AA18" s="39"/>
      <c r="AB18" s="39"/>
      <c r="AC18" s="39"/>
      <c r="AD18" s="39"/>
      <c r="AE18" s="39"/>
      <c r="AF18" s="40"/>
      <c r="AG18" s="267"/>
      <c r="AH18" s="268"/>
      <c r="AI18" s="268"/>
      <c r="AJ18" s="268"/>
      <c r="AK18" s="268"/>
      <c r="AL18" s="268"/>
      <c r="AM18" s="269"/>
    </row>
    <row r="19" spans="1:39" ht="18" customHeight="1">
      <c r="A19" s="37" t="s">
        <v>45</v>
      </c>
      <c r="B19" s="39"/>
      <c r="C19" s="39"/>
      <c r="D19" s="39"/>
      <c r="E19" s="39"/>
      <c r="F19" s="39"/>
      <c r="G19" s="41"/>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40"/>
    </row>
    <row r="20" spans="1:39" ht="22.5" customHeight="1">
      <c r="A20" s="270" t="s">
        <v>46</v>
      </c>
      <c r="B20" s="271"/>
      <c r="C20" s="271"/>
      <c r="D20" s="271"/>
      <c r="E20" s="271"/>
      <c r="F20" s="271"/>
      <c r="G20" s="271"/>
      <c r="H20" s="271"/>
      <c r="I20" s="271"/>
      <c r="J20" s="271"/>
      <c r="K20" s="271"/>
      <c r="L20" s="271"/>
      <c r="M20" s="271"/>
      <c r="N20" s="271"/>
      <c r="O20" s="271"/>
      <c r="P20" s="271"/>
      <c r="Q20" s="271"/>
      <c r="R20" s="271"/>
      <c r="S20" s="272"/>
      <c r="T20" s="279" t="s">
        <v>47</v>
      </c>
      <c r="U20" s="280"/>
      <c r="V20" s="280"/>
      <c r="W20" s="280"/>
      <c r="X20" s="280"/>
      <c r="Y20" s="280"/>
      <c r="Z20" s="280"/>
      <c r="AA20" s="280"/>
      <c r="AB20" s="280"/>
      <c r="AC20" s="280"/>
      <c r="AD20" s="280"/>
      <c r="AE20" s="280"/>
      <c r="AF20" s="280"/>
      <c r="AG20" s="280"/>
      <c r="AH20" s="280"/>
      <c r="AI20" s="280"/>
      <c r="AJ20" s="280"/>
      <c r="AK20" s="280"/>
      <c r="AL20" s="280"/>
      <c r="AM20" s="281"/>
    </row>
    <row r="21" spans="1:39" ht="22.5" customHeight="1">
      <c r="A21" s="273"/>
      <c r="B21" s="274"/>
      <c r="C21" s="274"/>
      <c r="D21" s="274"/>
      <c r="E21" s="274"/>
      <c r="F21" s="274"/>
      <c r="G21" s="274"/>
      <c r="H21" s="274"/>
      <c r="I21" s="274"/>
      <c r="J21" s="274"/>
      <c r="K21" s="274"/>
      <c r="L21" s="274"/>
      <c r="M21" s="274"/>
      <c r="N21" s="274"/>
      <c r="O21" s="274"/>
      <c r="P21" s="274"/>
      <c r="Q21" s="274"/>
      <c r="R21" s="274"/>
      <c r="S21" s="275"/>
      <c r="T21" s="279" t="s">
        <v>48</v>
      </c>
      <c r="U21" s="280"/>
      <c r="V21" s="280"/>
      <c r="W21" s="280"/>
      <c r="X21" s="280"/>
      <c r="Y21" s="280"/>
      <c r="Z21" s="280"/>
      <c r="AA21" s="280"/>
      <c r="AB21" s="280"/>
      <c r="AC21" s="281"/>
      <c r="AD21" s="279" t="s">
        <v>49</v>
      </c>
      <c r="AE21" s="280"/>
      <c r="AF21" s="280"/>
      <c r="AG21" s="280"/>
      <c r="AH21" s="280"/>
      <c r="AI21" s="280"/>
      <c r="AJ21" s="280"/>
      <c r="AK21" s="280"/>
      <c r="AL21" s="280"/>
      <c r="AM21" s="281"/>
    </row>
    <row r="22" spans="1:39" ht="12.75" customHeight="1">
      <c r="A22" s="276"/>
      <c r="B22" s="277"/>
      <c r="C22" s="277"/>
      <c r="D22" s="277"/>
      <c r="E22" s="277"/>
      <c r="F22" s="277"/>
      <c r="G22" s="277"/>
      <c r="H22" s="277"/>
      <c r="I22" s="277"/>
      <c r="J22" s="277"/>
      <c r="K22" s="277"/>
      <c r="L22" s="277"/>
      <c r="M22" s="277"/>
      <c r="N22" s="277"/>
      <c r="O22" s="277"/>
      <c r="P22" s="277"/>
      <c r="Q22" s="277"/>
      <c r="R22" s="277"/>
      <c r="S22" s="278"/>
      <c r="T22" s="262" t="s">
        <v>50</v>
      </c>
      <c r="U22" s="263"/>
      <c r="V22" s="263"/>
      <c r="W22" s="264"/>
      <c r="X22" s="282" t="s">
        <v>51</v>
      </c>
      <c r="Y22" s="282"/>
      <c r="Z22" s="282"/>
      <c r="AA22" s="282"/>
      <c r="AB22" s="282"/>
      <c r="AC22" s="283"/>
      <c r="AD22" s="262" t="s">
        <v>50</v>
      </c>
      <c r="AE22" s="263"/>
      <c r="AF22" s="263"/>
      <c r="AG22" s="264"/>
      <c r="AH22" s="265" t="s">
        <v>51</v>
      </c>
      <c r="AI22" s="265"/>
      <c r="AJ22" s="265"/>
      <c r="AK22" s="265"/>
      <c r="AL22" s="265"/>
      <c r="AM22" s="266"/>
    </row>
    <row r="23" spans="1:39" ht="12.75" customHeight="1">
      <c r="A23" s="228" t="s">
        <v>52</v>
      </c>
      <c r="B23" s="27" t="s">
        <v>53</v>
      </c>
      <c r="C23" s="29"/>
      <c r="D23" s="29"/>
      <c r="E23" s="29"/>
      <c r="F23" s="29"/>
      <c r="G23" s="29"/>
      <c r="H23" s="29"/>
      <c r="I23" s="29"/>
      <c r="J23" s="29"/>
      <c r="K23" s="29"/>
      <c r="L23" s="29"/>
      <c r="M23" s="29"/>
      <c r="N23" s="29"/>
      <c r="O23" s="29"/>
      <c r="P23" s="29"/>
      <c r="Q23" s="29"/>
      <c r="R23" s="29"/>
      <c r="S23" s="30"/>
      <c r="T23" s="243">
        <f ca="1">COUNTIFS('（様式８）申請額一覧 '!$E$6:$E$20,B23,'（様式８）申請額一覧 '!$I$6:$I$20,"&gt;0")</f>
        <v>0</v>
      </c>
      <c r="U23" s="244"/>
      <c r="V23" s="245" t="s">
        <v>54</v>
      </c>
      <c r="W23" s="246"/>
      <c r="X23" s="233">
        <f ca="1">SUMIF('（様式８）申請額一覧 '!$E$6:$E$20,B23,'（様式８）申請額一覧 '!$I$6:$I$20)</f>
        <v>0</v>
      </c>
      <c r="Y23" s="234"/>
      <c r="Z23" s="234"/>
      <c r="AA23" s="234"/>
      <c r="AB23" s="42" t="s">
        <v>55</v>
      </c>
      <c r="AC23" s="43"/>
      <c r="AD23" s="243">
        <f ca="1">COUNTIFS('（様式８）申請額一覧 '!$E$6:$E$20,B23,'（様式８）申請額一覧 '!$L$6:$L$20,"&gt;0")</f>
        <v>0</v>
      </c>
      <c r="AE23" s="244"/>
      <c r="AF23" s="245" t="s">
        <v>54</v>
      </c>
      <c r="AG23" s="246"/>
      <c r="AH23" s="233">
        <f ca="1">SUMIF('（様式８）申請額一覧 '!$E$6:$E$20,B23,'（様式８）申請額一覧 '!$L$6:$L$20)</f>
        <v>0</v>
      </c>
      <c r="AI23" s="234"/>
      <c r="AJ23" s="234"/>
      <c r="AK23" s="234"/>
      <c r="AL23" s="42" t="s">
        <v>55</v>
      </c>
      <c r="AM23" s="43"/>
    </row>
    <row r="24" spans="1:39" ht="12.75" customHeight="1">
      <c r="A24" s="228"/>
      <c r="B24" s="44" t="s">
        <v>56</v>
      </c>
      <c r="C24" s="45"/>
      <c r="D24" s="45"/>
      <c r="E24" s="45"/>
      <c r="F24" s="45"/>
      <c r="G24" s="45"/>
      <c r="H24" s="45"/>
      <c r="I24" s="45"/>
      <c r="J24" s="45"/>
      <c r="K24" s="45"/>
      <c r="L24" s="45"/>
      <c r="M24" s="45"/>
      <c r="N24" s="45"/>
      <c r="O24" s="45"/>
      <c r="P24" s="45"/>
      <c r="Q24" s="45"/>
      <c r="R24" s="45"/>
      <c r="S24" s="46"/>
      <c r="T24" s="219">
        <f ca="1">COUNTIFS('（様式８）申請額一覧 '!$E$6:$E$20,B24,'（様式８）申請額一覧 '!$I$6:$I$20,"&gt;0")</f>
        <v>0</v>
      </c>
      <c r="U24" s="220"/>
      <c r="V24" s="221" t="s">
        <v>54</v>
      </c>
      <c r="W24" s="222"/>
      <c r="X24" s="225">
        <f ca="1">SUMIF('（様式８）申請額一覧 '!$E$6:$E$20,B24,'（様式８）申請額一覧 '!$I$6:$I$20)</f>
        <v>0</v>
      </c>
      <c r="Y24" s="226"/>
      <c r="Z24" s="226"/>
      <c r="AA24" s="226"/>
      <c r="AB24" s="47" t="s">
        <v>55</v>
      </c>
      <c r="AC24" s="48"/>
      <c r="AD24" s="219">
        <f ca="1">COUNTIFS('（様式８）申請額一覧 '!$E$6:$E$20,B24,'（様式８）申請額一覧 '!$L$6:$L$20,"&gt;0")</f>
        <v>0</v>
      </c>
      <c r="AE24" s="220"/>
      <c r="AF24" s="221" t="s">
        <v>54</v>
      </c>
      <c r="AG24" s="222"/>
      <c r="AH24" s="223">
        <f ca="1">SUMIF('（様式８）申請額一覧 '!$E$6:$E$20,B24,'（様式８）申請額一覧 '!$L$6:$L$20)</f>
        <v>0</v>
      </c>
      <c r="AI24" s="224"/>
      <c r="AJ24" s="224"/>
      <c r="AK24" s="224"/>
      <c r="AL24" s="47" t="s">
        <v>55</v>
      </c>
      <c r="AM24" s="48"/>
    </row>
    <row r="25" spans="1:39" ht="12.75" customHeight="1">
      <c r="A25" s="228"/>
      <c r="B25" s="44" t="s">
        <v>57</v>
      </c>
      <c r="C25" s="45"/>
      <c r="D25" s="45"/>
      <c r="E25" s="45"/>
      <c r="F25" s="45"/>
      <c r="G25" s="45"/>
      <c r="H25" s="45"/>
      <c r="I25" s="45"/>
      <c r="J25" s="45"/>
      <c r="K25" s="45"/>
      <c r="L25" s="45"/>
      <c r="M25" s="45"/>
      <c r="N25" s="45"/>
      <c r="O25" s="45"/>
      <c r="P25" s="45"/>
      <c r="Q25" s="45"/>
      <c r="R25" s="45"/>
      <c r="S25" s="46"/>
      <c r="T25" s="219">
        <f ca="1">COUNTIFS('（様式８）申請額一覧 '!$E$6:$E$20,B25,'（様式８）申請額一覧 '!$I$6:$I$20,"&gt;0")</f>
        <v>0</v>
      </c>
      <c r="U25" s="220"/>
      <c r="V25" s="221" t="s">
        <v>54</v>
      </c>
      <c r="W25" s="222"/>
      <c r="X25" s="223">
        <f ca="1">SUMIF('（様式８）申請額一覧 '!$E$6:$E$20,B25,'（様式８）申請額一覧 '!$I$6:$I$20)</f>
        <v>0</v>
      </c>
      <c r="Y25" s="224"/>
      <c r="Z25" s="224"/>
      <c r="AA25" s="224"/>
      <c r="AB25" s="47" t="s">
        <v>55</v>
      </c>
      <c r="AC25" s="48"/>
      <c r="AD25" s="219">
        <f ca="1">COUNTIFS('（様式８）申請額一覧 '!$E$6:$E$20,B25,'（様式８）申請額一覧 '!$L$6:$L$20,"&gt;0")</f>
        <v>0</v>
      </c>
      <c r="AE25" s="220"/>
      <c r="AF25" s="221" t="s">
        <v>54</v>
      </c>
      <c r="AG25" s="222"/>
      <c r="AH25" s="223">
        <f ca="1">SUMIF('（様式８）申請額一覧 '!$E$6:$E$20,B25,'（様式８）申請額一覧 '!$L$6:$L$20)</f>
        <v>0</v>
      </c>
      <c r="AI25" s="224"/>
      <c r="AJ25" s="224"/>
      <c r="AK25" s="224"/>
      <c r="AL25" s="47" t="s">
        <v>55</v>
      </c>
      <c r="AM25" s="48"/>
    </row>
    <row r="26" spans="1:39" ht="12.75" customHeight="1">
      <c r="A26" s="228"/>
      <c r="B26" s="49" t="s">
        <v>58</v>
      </c>
      <c r="C26" s="45"/>
      <c r="D26" s="45"/>
      <c r="E26" s="45"/>
      <c r="F26" s="45"/>
      <c r="G26" s="45"/>
      <c r="H26" s="45"/>
      <c r="I26" s="45"/>
      <c r="J26" s="45"/>
      <c r="K26" s="45"/>
      <c r="L26" s="45"/>
      <c r="M26" s="45"/>
      <c r="N26" s="45"/>
      <c r="O26" s="45"/>
      <c r="P26" s="45"/>
      <c r="Q26" s="45"/>
      <c r="R26" s="45"/>
      <c r="S26" s="45"/>
      <c r="T26" s="219">
        <f ca="1">COUNTIFS('（様式８）申請額一覧 '!$E$6:$E$20,B26,'（様式８）申請額一覧 '!$I$6:$I$20,"&gt;0")</f>
        <v>0</v>
      </c>
      <c r="U26" s="220"/>
      <c r="V26" s="221" t="s">
        <v>54</v>
      </c>
      <c r="W26" s="222"/>
      <c r="X26" s="223">
        <f ca="1">SUMIF('（様式８）申請額一覧 '!$E$6:$E$20,B26,'（様式８）申請額一覧 '!$I$6:$I$20)</f>
        <v>0</v>
      </c>
      <c r="Y26" s="224"/>
      <c r="Z26" s="224"/>
      <c r="AA26" s="224"/>
      <c r="AB26" s="50" t="s">
        <v>55</v>
      </c>
      <c r="AC26" s="48"/>
      <c r="AD26" s="219">
        <f ca="1">COUNTIFS('（様式８）申請額一覧 '!$E$6:$E$20,B26,'（様式８）申請額一覧 '!$L$6:$L$20,"&gt;0")</f>
        <v>0</v>
      </c>
      <c r="AE26" s="220"/>
      <c r="AF26" s="221" t="s">
        <v>54</v>
      </c>
      <c r="AG26" s="222"/>
      <c r="AH26" s="223">
        <f ca="1">SUMIF('（様式８）申請額一覧 '!$E$6:$E$20,B26,'（様式８）申請額一覧 '!$L$6:$L$20)</f>
        <v>0</v>
      </c>
      <c r="AI26" s="224"/>
      <c r="AJ26" s="224"/>
      <c r="AK26" s="224"/>
      <c r="AL26" s="50" t="s">
        <v>55</v>
      </c>
      <c r="AM26" s="48"/>
    </row>
    <row r="27" spans="1:39" ht="12.75" customHeight="1">
      <c r="A27" s="228"/>
      <c r="B27" s="44" t="s">
        <v>59</v>
      </c>
      <c r="C27" s="45"/>
      <c r="D27" s="45"/>
      <c r="E27" s="45"/>
      <c r="F27" s="45"/>
      <c r="G27" s="45"/>
      <c r="H27" s="45"/>
      <c r="I27" s="45"/>
      <c r="J27" s="45"/>
      <c r="K27" s="45"/>
      <c r="L27" s="45"/>
      <c r="M27" s="45"/>
      <c r="N27" s="45"/>
      <c r="O27" s="45"/>
      <c r="P27" s="45"/>
      <c r="Q27" s="45"/>
      <c r="R27" s="45"/>
      <c r="S27" s="45"/>
      <c r="T27" s="219">
        <f ca="1">COUNTIFS('（様式８）申請額一覧 '!$E$6:$E$20,B27,'（様式８）申請額一覧 '!$I$6:$I$20,"&gt;0")</f>
        <v>0</v>
      </c>
      <c r="U27" s="220"/>
      <c r="V27" s="221" t="s">
        <v>54</v>
      </c>
      <c r="W27" s="222"/>
      <c r="X27" s="223">
        <f ca="1">SUMIF('（様式８）申請額一覧 '!$E$6:$E$20,B27,'（様式８）申請額一覧 '!$I$6:$I$20)</f>
        <v>0</v>
      </c>
      <c r="Y27" s="224"/>
      <c r="Z27" s="224"/>
      <c r="AA27" s="224"/>
      <c r="AB27" s="50" t="s">
        <v>55</v>
      </c>
      <c r="AC27" s="48"/>
      <c r="AD27" s="219">
        <f ca="1">COUNTIFS('（様式８）申請額一覧 '!$E$6:$E$20,B27,'（様式８）申請額一覧 '!$L$6:$L$20,"&gt;0")</f>
        <v>0</v>
      </c>
      <c r="AE27" s="220"/>
      <c r="AF27" s="221" t="s">
        <v>54</v>
      </c>
      <c r="AG27" s="222"/>
      <c r="AH27" s="223">
        <f ca="1">SUMIF('（様式８）申請額一覧 '!$E$6:$E$20,B27,'（様式８）申請額一覧 '!$L$6:$L$20)</f>
        <v>0</v>
      </c>
      <c r="AI27" s="224"/>
      <c r="AJ27" s="224"/>
      <c r="AK27" s="224"/>
      <c r="AL27" s="50" t="s">
        <v>55</v>
      </c>
      <c r="AM27" s="48"/>
    </row>
    <row r="28" spans="1:39" ht="12.75" customHeight="1">
      <c r="A28" s="228"/>
      <c r="B28" s="44" t="s">
        <v>60</v>
      </c>
      <c r="C28" s="45"/>
      <c r="D28" s="45"/>
      <c r="E28" s="45"/>
      <c r="F28" s="45"/>
      <c r="G28" s="45"/>
      <c r="H28" s="45"/>
      <c r="I28" s="45"/>
      <c r="J28" s="45"/>
      <c r="K28" s="45"/>
      <c r="L28" s="45"/>
      <c r="M28" s="45"/>
      <c r="N28" s="45"/>
      <c r="O28" s="45"/>
      <c r="P28" s="45"/>
      <c r="Q28" s="45"/>
      <c r="R28" s="45"/>
      <c r="S28" s="45"/>
      <c r="T28" s="219">
        <f ca="1">COUNTIFS('（様式８）申請額一覧 '!$E$6:$E$20,B28,'（様式８）申請額一覧 '!$I$6:$I$20,"&gt;0")</f>
        <v>0</v>
      </c>
      <c r="U28" s="220"/>
      <c r="V28" s="221" t="s">
        <v>54</v>
      </c>
      <c r="W28" s="222"/>
      <c r="X28" s="223">
        <f ca="1">SUMIF('（様式８）申請額一覧 '!$E$6:$E$20,B28,'（様式８）申請額一覧 '!$I$6:$I$20)</f>
        <v>0</v>
      </c>
      <c r="Y28" s="224"/>
      <c r="Z28" s="224"/>
      <c r="AA28" s="224"/>
      <c r="AB28" s="47" t="s">
        <v>55</v>
      </c>
      <c r="AC28" s="48"/>
      <c r="AD28" s="219">
        <f ca="1">COUNTIFS('（様式８）申請額一覧 '!$E$6:$E$20,B28,'（様式８）申請額一覧 '!$L$6:$L$20,"&gt;0")</f>
        <v>0</v>
      </c>
      <c r="AE28" s="220"/>
      <c r="AF28" s="221" t="s">
        <v>54</v>
      </c>
      <c r="AG28" s="222"/>
      <c r="AH28" s="223">
        <f ca="1">SUMIF('（様式８）申請額一覧 '!$E$6:$E$20,B28,'（様式８）申請額一覧 '!$L$6:$L$20)</f>
        <v>0</v>
      </c>
      <c r="AI28" s="224"/>
      <c r="AJ28" s="224"/>
      <c r="AK28" s="224"/>
      <c r="AL28" s="47" t="s">
        <v>55</v>
      </c>
      <c r="AM28" s="48"/>
    </row>
    <row r="29" spans="1:39" ht="12.75" customHeight="1">
      <c r="A29" s="228"/>
      <c r="B29" s="44" t="s">
        <v>61</v>
      </c>
      <c r="C29" s="45"/>
      <c r="D29" s="45"/>
      <c r="E29" s="45"/>
      <c r="F29" s="45"/>
      <c r="G29" s="45"/>
      <c r="H29" s="45"/>
      <c r="I29" s="45"/>
      <c r="J29" s="45"/>
      <c r="K29" s="45"/>
      <c r="L29" s="45"/>
      <c r="M29" s="45"/>
      <c r="N29" s="45"/>
      <c r="O29" s="45"/>
      <c r="P29" s="45"/>
      <c r="Q29" s="45"/>
      <c r="R29" s="45"/>
      <c r="S29" s="45"/>
      <c r="T29" s="219">
        <f ca="1">COUNTIFS('（様式８）申請額一覧 '!$E$6:$E$20,B29,'（様式８）申請額一覧 '!$I$6:$I$20,"&gt;0")</f>
        <v>0</v>
      </c>
      <c r="U29" s="220"/>
      <c r="V29" s="221" t="s">
        <v>54</v>
      </c>
      <c r="W29" s="222"/>
      <c r="X29" s="223">
        <f ca="1">SUMIF('（様式８）申請額一覧 '!$E$6:$E$20,B29,'（様式８）申請額一覧 '!$I$6:$I$20)</f>
        <v>0</v>
      </c>
      <c r="Y29" s="224"/>
      <c r="Z29" s="224"/>
      <c r="AA29" s="224"/>
      <c r="AB29" s="47" t="s">
        <v>55</v>
      </c>
      <c r="AC29" s="48"/>
      <c r="AD29" s="219">
        <f ca="1">COUNTIFS('（様式８）申請額一覧 '!$E$6:$E$20,B29,'（様式８）申請額一覧 '!$L$6:$L$20,"&gt;0")</f>
        <v>0</v>
      </c>
      <c r="AE29" s="220"/>
      <c r="AF29" s="221" t="s">
        <v>54</v>
      </c>
      <c r="AG29" s="222"/>
      <c r="AH29" s="223">
        <f ca="1">SUMIF('（様式８）申請額一覧 '!$E$6:$E$20,B29,'（様式８）申請額一覧 '!$L$6:$L$20)</f>
        <v>0</v>
      </c>
      <c r="AI29" s="224"/>
      <c r="AJ29" s="224"/>
      <c r="AK29" s="224"/>
      <c r="AL29" s="47" t="s">
        <v>55</v>
      </c>
      <c r="AM29" s="48"/>
    </row>
    <row r="30" spans="1:39" ht="12.75" customHeight="1">
      <c r="A30" s="257"/>
      <c r="B30" s="51" t="s">
        <v>62</v>
      </c>
      <c r="C30" s="52"/>
      <c r="D30" s="52"/>
      <c r="E30" s="52"/>
      <c r="F30" s="52"/>
      <c r="G30" s="52"/>
      <c r="H30" s="52"/>
      <c r="I30" s="52"/>
      <c r="J30" s="52"/>
      <c r="K30" s="52"/>
      <c r="L30" s="52"/>
      <c r="M30" s="52"/>
      <c r="N30" s="52"/>
      <c r="O30" s="52"/>
      <c r="P30" s="52"/>
      <c r="Q30" s="52"/>
      <c r="R30" s="52"/>
      <c r="S30" s="52"/>
      <c r="T30" s="247">
        <f ca="1">COUNTIFS('（様式８）申請額一覧 '!$E$6:$E$20,B30,'（様式８）申請額一覧 '!$I$6:$I$20,"&gt;0")</f>
        <v>0</v>
      </c>
      <c r="U30" s="248"/>
      <c r="V30" s="249" t="s">
        <v>54</v>
      </c>
      <c r="W30" s="250"/>
      <c r="X30" s="251">
        <f ca="1">SUMIF('（様式８）申請額一覧 '!$E$6:$E$20,B30,'（様式８）申請額一覧 '!$I$6:$I$20)</f>
        <v>0</v>
      </c>
      <c r="Y30" s="252"/>
      <c r="Z30" s="252"/>
      <c r="AA30" s="252"/>
      <c r="AB30" s="53" t="s">
        <v>55</v>
      </c>
      <c r="AC30" s="54"/>
      <c r="AD30" s="213">
        <f ca="1">COUNTIFS('（様式８）申請額一覧 '!$E$6:$E$20,B30,'（様式８）申請額一覧 '!$L$6:$L$20,"&gt;0")</f>
        <v>0</v>
      </c>
      <c r="AE30" s="214"/>
      <c r="AF30" s="215" t="s">
        <v>54</v>
      </c>
      <c r="AG30" s="216"/>
      <c r="AH30" s="251">
        <f ca="1">SUMIF('（様式８）申請額一覧 '!$E$6:$E$20,B30,'（様式８）申請額一覧 '!$L$6:$L$20)</f>
        <v>0</v>
      </c>
      <c r="AI30" s="252"/>
      <c r="AJ30" s="252"/>
      <c r="AK30" s="252"/>
      <c r="AL30" s="53" t="s">
        <v>55</v>
      </c>
      <c r="AM30" s="54"/>
    </row>
    <row r="31" spans="1:39" ht="12.75" customHeight="1">
      <c r="A31" s="241" t="s">
        <v>63</v>
      </c>
      <c r="B31" s="27" t="s">
        <v>64</v>
      </c>
      <c r="C31" s="29"/>
      <c r="D31" s="29"/>
      <c r="E31" s="29"/>
      <c r="F31" s="29"/>
      <c r="G31" s="29"/>
      <c r="H31" s="29"/>
      <c r="I31" s="29"/>
      <c r="J31" s="29"/>
      <c r="K31" s="29"/>
      <c r="L31" s="29"/>
      <c r="M31" s="29"/>
      <c r="N31" s="29"/>
      <c r="O31" s="29"/>
      <c r="P31" s="29"/>
      <c r="Q31" s="29"/>
      <c r="R31" s="29"/>
      <c r="S31" s="29"/>
      <c r="T31" s="243">
        <f ca="1">COUNTIFS('（様式８）申請額一覧 '!$E$6:$E$20,B31,'（様式８）申請額一覧 '!$I$6:$I$20,"&gt;0")</f>
        <v>0</v>
      </c>
      <c r="U31" s="244"/>
      <c r="V31" s="245" t="s">
        <v>54</v>
      </c>
      <c r="W31" s="246"/>
      <c r="X31" s="233">
        <f ca="1">SUMIF('（様式８）申請額一覧 '!$E$6:$E$20,B31,'（様式８）申請額一覧 '!$I$6:$I$20)</f>
        <v>0</v>
      </c>
      <c r="Y31" s="234"/>
      <c r="Z31" s="234"/>
      <c r="AA31" s="234"/>
      <c r="AB31" s="55" t="s">
        <v>55</v>
      </c>
      <c r="AC31" s="43"/>
      <c r="AD31" s="243">
        <f ca="1">COUNTIFS('（様式８）申請額一覧 '!$E$6:$E$20,B31,'（様式８）申請額一覧 '!$L$6:$L$20,"&gt;0")</f>
        <v>0</v>
      </c>
      <c r="AE31" s="244"/>
      <c r="AF31" s="245" t="s">
        <v>54</v>
      </c>
      <c r="AG31" s="246"/>
      <c r="AH31" s="233">
        <f ca="1">SUMIF('（様式８）申請額一覧 '!$E$6:$E$20,B31,'（様式８）申請額一覧 '!$L$6:$L$20)</f>
        <v>0</v>
      </c>
      <c r="AI31" s="234"/>
      <c r="AJ31" s="234"/>
      <c r="AK31" s="234"/>
      <c r="AL31" s="55" t="s">
        <v>55</v>
      </c>
      <c r="AM31" s="43"/>
    </row>
    <row r="32" spans="1:39" ht="12.75" customHeight="1">
      <c r="A32" s="242"/>
      <c r="B32" s="33" t="s">
        <v>65</v>
      </c>
      <c r="C32" s="33"/>
      <c r="D32" s="33"/>
      <c r="E32" s="33"/>
      <c r="F32" s="33"/>
      <c r="G32" s="33"/>
      <c r="H32" s="33"/>
      <c r="I32" s="33"/>
      <c r="J32" s="33"/>
      <c r="K32" s="33"/>
      <c r="L32" s="33"/>
      <c r="M32" s="33"/>
      <c r="N32" s="33"/>
      <c r="O32" s="33"/>
      <c r="P32" s="33"/>
      <c r="Q32" s="33"/>
      <c r="R32" s="33"/>
      <c r="S32" s="33"/>
      <c r="T32" s="258">
        <f ca="1">COUNTIFS('（様式８）申請額一覧 '!$E$6:$E$20,B32,'（様式８）申請額一覧 '!$I$6:$I$20,"&gt;0")</f>
        <v>0</v>
      </c>
      <c r="U32" s="259"/>
      <c r="V32" s="260" t="s">
        <v>54</v>
      </c>
      <c r="W32" s="261"/>
      <c r="X32" s="239">
        <f ca="1">SUMIF('（様式８）申請額一覧 '!$E$6:$E$20,B32,'（様式８）申請額一覧 '!$I$6:$I$20)</f>
        <v>0</v>
      </c>
      <c r="Y32" s="240"/>
      <c r="Z32" s="240"/>
      <c r="AA32" s="240"/>
      <c r="AB32" s="56" t="s">
        <v>55</v>
      </c>
      <c r="AC32" s="57"/>
      <c r="AD32" s="235">
        <f ca="1">COUNTIFS('（様式８）申請額一覧 '!$E$6:$E$20,B32,'（様式８）申請額一覧 '!$L$6:$L$20,"&gt;0")</f>
        <v>0</v>
      </c>
      <c r="AE32" s="236"/>
      <c r="AF32" s="237" t="s">
        <v>54</v>
      </c>
      <c r="AG32" s="238"/>
      <c r="AH32" s="239">
        <f ca="1">SUMIF('（様式８）申請額一覧 '!$E$6:$E$20,B32,'（様式８）申請額一覧 '!$L$6:$L$20)</f>
        <v>0</v>
      </c>
      <c r="AI32" s="240"/>
      <c r="AJ32" s="240"/>
      <c r="AK32" s="240"/>
      <c r="AL32" s="56" t="s">
        <v>55</v>
      </c>
      <c r="AM32" s="57"/>
    </row>
    <row r="33" spans="1:39" ht="12.75" customHeight="1">
      <c r="A33" s="227" t="s">
        <v>66</v>
      </c>
      <c r="B33" s="29" t="s">
        <v>67</v>
      </c>
      <c r="C33" s="29"/>
      <c r="D33" s="29"/>
      <c r="E33" s="29"/>
      <c r="F33" s="29"/>
      <c r="G33" s="29"/>
      <c r="H33" s="29"/>
      <c r="I33" s="29"/>
      <c r="J33" s="29"/>
      <c r="K33" s="29"/>
      <c r="L33" s="29"/>
      <c r="M33" s="29"/>
      <c r="N33" s="29"/>
      <c r="O33" s="29"/>
      <c r="P33" s="29"/>
      <c r="Q33" s="29"/>
      <c r="R33" s="29"/>
      <c r="S33" s="29"/>
      <c r="T33" s="243">
        <f ca="1">COUNTIFS('（様式８）申請額一覧 '!$E$6:$E$20,B33,'（様式８）申請額一覧 '!$I$6:$I$20,"&gt;0")</f>
        <v>0</v>
      </c>
      <c r="U33" s="244"/>
      <c r="V33" s="245" t="s">
        <v>54</v>
      </c>
      <c r="W33" s="246"/>
      <c r="X33" s="225">
        <f ca="1">SUMIF('（様式８）申請額一覧 '!$E$6:$E$20,B33,'（様式８）申請額一覧 '!$I$6:$I$20)</f>
        <v>0</v>
      </c>
      <c r="Y33" s="226"/>
      <c r="Z33" s="226"/>
      <c r="AA33" s="226"/>
      <c r="AB33" s="58" t="s">
        <v>55</v>
      </c>
      <c r="AC33" s="59"/>
      <c r="AD33" s="229">
        <f ca="1">COUNTIFS('（様式８）申請額一覧 '!$E$6:$E$20,B33,'（様式８）申請額一覧 '!$L$6:$L$20,"&gt;0")</f>
        <v>0</v>
      </c>
      <c r="AE33" s="230"/>
      <c r="AF33" s="231" t="s">
        <v>54</v>
      </c>
      <c r="AG33" s="232"/>
      <c r="AH33" s="225">
        <f ca="1">SUMIF('（様式８）申請額一覧 '!$E$6:$E$20,B33,'（様式８）申請額一覧 '!$L$6:$L$20)</f>
        <v>0</v>
      </c>
      <c r="AI33" s="226"/>
      <c r="AJ33" s="226"/>
      <c r="AK33" s="226"/>
      <c r="AL33" s="58" t="s">
        <v>55</v>
      </c>
      <c r="AM33" s="59"/>
    </row>
    <row r="34" spans="1:39" ht="12.75" customHeight="1">
      <c r="A34" s="228"/>
      <c r="B34" s="45" t="s">
        <v>68</v>
      </c>
      <c r="C34" s="45"/>
      <c r="D34" s="45"/>
      <c r="E34" s="45"/>
      <c r="F34" s="45"/>
      <c r="G34" s="45"/>
      <c r="H34" s="45"/>
      <c r="I34" s="45"/>
      <c r="J34" s="45"/>
      <c r="K34" s="45"/>
      <c r="L34" s="45"/>
      <c r="M34" s="45"/>
      <c r="N34" s="45"/>
      <c r="O34" s="45"/>
      <c r="P34" s="45"/>
      <c r="Q34" s="45"/>
      <c r="R34" s="45"/>
      <c r="S34" s="45"/>
      <c r="T34" s="219">
        <f ca="1">COUNTIFS('（様式８）申請額一覧 '!$E$6:$E$20,B34,'（様式８）申請額一覧 '!$I$6:$I$20,"&gt;0")</f>
        <v>0</v>
      </c>
      <c r="U34" s="220"/>
      <c r="V34" s="221" t="s">
        <v>54</v>
      </c>
      <c r="W34" s="222"/>
      <c r="X34" s="223">
        <f ca="1">SUMIF('（様式８）申請額一覧 '!$E$6:$E$20,B34,'（様式８）申請額一覧 '!$I$6:$I$20)</f>
        <v>0</v>
      </c>
      <c r="Y34" s="224"/>
      <c r="Z34" s="224"/>
      <c r="AA34" s="224"/>
      <c r="AB34" s="47" t="s">
        <v>55</v>
      </c>
      <c r="AC34" s="48"/>
      <c r="AD34" s="219">
        <f ca="1">COUNTIFS('（様式８）申請額一覧 '!$E$6:$E$20,B34,'（様式８）申請額一覧 '!$L$6:$L$20,"&gt;0")</f>
        <v>0</v>
      </c>
      <c r="AE34" s="220"/>
      <c r="AF34" s="221" t="s">
        <v>54</v>
      </c>
      <c r="AG34" s="222"/>
      <c r="AH34" s="223">
        <f ca="1">SUMIF('（様式８）申請額一覧 '!$E$6:$E$20,B34,'（様式８）申請額一覧 '!$L$6:$L$20)</f>
        <v>0</v>
      </c>
      <c r="AI34" s="224"/>
      <c r="AJ34" s="224"/>
      <c r="AK34" s="224"/>
      <c r="AL34" s="47" t="s">
        <v>55</v>
      </c>
      <c r="AM34" s="48"/>
    </row>
    <row r="35" spans="1:39" ht="12.75" customHeight="1">
      <c r="A35" s="228"/>
      <c r="B35" s="45" t="s">
        <v>69</v>
      </c>
      <c r="C35" s="45"/>
      <c r="D35" s="45"/>
      <c r="E35" s="45"/>
      <c r="F35" s="45"/>
      <c r="G35" s="45"/>
      <c r="H35" s="45"/>
      <c r="I35" s="45"/>
      <c r="J35" s="45"/>
      <c r="K35" s="45"/>
      <c r="L35" s="45"/>
      <c r="M35" s="45"/>
      <c r="N35" s="45"/>
      <c r="O35" s="45"/>
      <c r="P35" s="45"/>
      <c r="Q35" s="45"/>
      <c r="R35" s="45"/>
      <c r="S35" s="45"/>
      <c r="T35" s="219">
        <f ca="1">COUNTIFS('（様式８）申請額一覧 '!$E$6:$E$20,B35,'（様式８）申請額一覧 '!$I$6:$I$20,"&gt;0")</f>
        <v>0</v>
      </c>
      <c r="U35" s="220"/>
      <c r="V35" s="221" t="s">
        <v>54</v>
      </c>
      <c r="W35" s="222"/>
      <c r="X35" s="223">
        <f ca="1">SUMIF('（様式８）申請額一覧 '!$E$6:$E$20,B35,'（様式８）申請額一覧 '!$I$6:$I$20)</f>
        <v>0</v>
      </c>
      <c r="Y35" s="224"/>
      <c r="Z35" s="224"/>
      <c r="AA35" s="224"/>
      <c r="AB35" s="47" t="s">
        <v>55</v>
      </c>
      <c r="AC35" s="48"/>
      <c r="AD35" s="219">
        <f ca="1">COUNTIFS('（様式８）申請額一覧 '!$E$6:$E$20,B35,'（様式８）申請額一覧 '!$L$6:$L$20,"&gt;0")</f>
        <v>0</v>
      </c>
      <c r="AE35" s="220"/>
      <c r="AF35" s="221" t="s">
        <v>54</v>
      </c>
      <c r="AG35" s="222"/>
      <c r="AH35" s="223">
        <f ca="1">SUMIF('（様式８）申請額一覧 '!$E$6:$E$20,B35,'（様式８）申請額一覧 '!$L$6:$L$20)</f>
        <v>0</v>
      </c>
      <c r="AI35" s="224"/>
      <c r="AJ35" s="224"/>
      <c r="AK35" s="224"/>
      <c r="AL35" s="47" t="s">
        <v>55</v>
      </c>
      <c r="AM35" s="48"/>
    </row>
    <row r="36" spans="1:39" ht="12.75" customHeight="1">
      <c r="A36" s="228"/>
      <c r="B36" s="45" t="s">
        <v>70</v>
      </c>
      <c r="C36" s="45"/>
      <c r="D36" s="45"/>
      <c r="E36" s="45"/>
      <c r="F36" s="45"/>
      <c r="G36" s="45"/>
      <c r="H36" s="45"/>
      <c r="I36" s="45"/>
      <c r="J36" s="45"/>
      <c r="K36" s="45"/>
      <c r="L36" s="45"/>
      <c r="M36" s="45"/>
      <c r="N36" s="45"/>
      <c r="O36" s="45"/>
      <c r="P36" s="45"/>
      <c r="Q36" s="45"/>
      <c r="R36" s="45"/>
      <c r="S36" s="45"/>
      <c r="T36" s="219">
        <f ca="1">COUNTIFS('（様式８）申請額一覧 '!$E$6:$E$20,B36,'（様式８）申請額一覧 '!$I$6:$I$20,"&gt;0")</f>
        <v>0</v>
      </c>
      <c r="U36" s="220"/>
      <c r="V36" s="221" t="s">
        <v>54</v>
      </c>
      <c r="W36" s="222"/>
      <c r="X36" s="223">
        <f ca="1">SUMIF('（様式８）申請額一覧 '!$E$6:$E$20,B36,'（様式８）申請額一覧 '!$I$6:$I$20)</f>
        <v>0</v>
      </c>
      <c r="Y36" s="224"/>
      <c r="Z36" s="224"/>
      <c r="AA36" s="224"/>
      <c r="AB36" s="47" t="s">
        <v>55</v>
      </c>
      <c r="AC36" s="48"/>
      <c r="AD36" s="219">
        <f ca="1">COUNTIFS('（様式８）申請額一覧 '!$E$6:$E$20,B36,'（様式８）申請額一覧 '!$L$6:$L$20,"&gt;0")</f>
        <v>0</v>
      </c>
      <c r="AE36" s="220"/>
      <c r="AF36" s="221" t="s">
        <v>54</v>
      </c>
      <c r="AG36" s="222"/>
      <c r="AH36" s="223">
        <f ca="1">SUMIF('（様式８）申請額一覧 '!$E$6:$E$20,B36,'（様式８）申請額一覧 '!$L$6:$L$20)</f>
        <v>0</v>
      </c>
      <c r="AI36" s="224"/>
      <c r="AJ36" s="224"/>
      <c r="AK36" s="224"/>
      <c r="AL36" s="47" t="s">
        <v>55</v>
      </c>
      <c r="AM36" s="48"/>
    </row>
    <row r="37" spans="1:39" ht="12.75" customHeight="1">
      <c r="A37" s="228"/>
      <c r="B37" s="45" t="s">
        <v>71</v>
      </c>
      <c r="C37" s="45"/>
      <c r="D37" s="45"/>
      <c r="E37" s="45"/>
      <c r="F37" s="45"/>
      <c r="G37" s="45"/>
      <c r="H37" s="45"/>
      <c r="I37" s="45"/>
      <c r="J37" s="45"/>
      <c r="K37" s="45"/>
      <c r="L37" s="45"/>
      <c r="M37" s="45"/>
      <c r="N37" s="45"/>
      <c r="O37" s="45"/>
      <c r="P37" s="45"/>
      <c r="Q37" s="45"/>
      <c r="R37" s="45"/>
      <c r="S37" s="45"/>
      <c r="T37" s="219">
        <f ca="1">COUNTIFS('（様式８）申請額一覧 '!$E$6:$E$20,B37,'（様式８）申請額一覧 '!$I$6:$I$20,"&gt;0")</f>
        <v>0</v>
      </c>
      <c r="U37" s="220"/>
      <c r="V37" s="221" t="s">
        <v>54</v>
      </c>
      <c r="W37" s="222"/>
      <c r="X37" s="223">
        <f ca="1">SUMIF('（様式８）申請額一覧 '!$E$6:$E$20,B37,'（様式８）申請額一覧 '!$I$6:$I$20)</f>
        <v>0</v>
      </c>
      <c r="Y37" s="224"/>
      <c r="Z37" s="224"/>
      <c r="AA37" s="224"/>
      <c r="AB37" s="47" t="s">
        <v>55</v>
      </c>
      <c r="AC37" s="48"/>
      <c r="AD37" s="219">
        <f ca="1">COUNTIFS('（様式８）申請額一覧 '!$E$6:$E$20,B37,'（様式８）申請額一覧 '!$L$6:$L$20,"&gt;0")</f>
        <v>0</v>
      </c>
      <c r="AE37" s="220"/>
      <c r="AF37" s="221" t="s">
        <v>54</v>
      </c>
      <c r="AG37" s="222"/>
      <c r="AH37" s="223">
        <f ca="1">SUMIF('（様式８）申請額一覧 '!$E$6:$E$20,B37,'（様式８）申請額一覧 '!$L$6:$L$20)</f>
        <v>0</v>
      </c>
      <c r="AI37" s="224"/>
      <c r="AJ37" s="224"/>
      <c r="AK37" s="224"/>
      <c r="AL37" s="47" t="s">
        <v>55</v>
      </c>
      <c r="AM37" s="48"/>
    </row>
    <row r="38" spans="1:39" ht="12.75" customHeight="1">
      <c r="A38" s="228"/>
      <c r="B38" s="45" t="s">
        <v>72</v>
      </c>
      <c r="C38" s="45"/>
      <c r="D38" s="45"/>
      <c r="E38" s="45"/>
      <c r="F38" s="45"/>
      <c r="G38" s="45"/>
      <c r="H38" s="45"/>
      <c r="I38" s="45"/>
      <c r="J38" s="45"/>
      <c r="K38" s="45"/>
      <c r="L38" s="45"/>
      <c r="M38" s="45"/>
      <c r="N38" s="45"/>
      <c r="O38" s="45"/>
      <c r="P38" s="45"/>
      <c r="Q38" s="45"/>
      <c r="R38" s="45"/>
      <c r="S38" s="45"/>
      <c r="T38" s="219">
        <f ca="1">COUNTIFS('（様式８）申請額一覧 '!$E$6:$E$20,B38,'（様式８）申請額一覧 '!$I$6:$I$20,"&gt;0")</f>
        <v>0</v>
      </c>
      <c r="U38" s="220"/>
      <c r="V38" s="221" t="s">
        <v>54</v>
      </c>
      <c r="W38" s="222"/>
      <c r="X38" s="223">
        <f ca="1">SUMIF('（様式８）申請額一覧 '!$E$6:$E$20,B38,'（様式８）申請額一覧 '!$I$6:$I$20)</f>
        <v>0</v>
      </c>
      <c r="Y38" s="224"/>
      <c r="Z38" s="224"/>
      <c r="AA38" s="224"/>
      <c r="AB38" s="47" t="s">
        <v>55</v>
      </c>
      <c r="AC38" s="48"/>
      <c r="AD38" s="219">
        <f ca="1">COUNTIFS('（様式８）申請額一覧 '!$E$6:$E$20,B38,'（様式８）申請額一覧 '!$L$6:$L$20,"&gt;0")</f>
        <v>0</v>
      </c>
      <c r="AE38" s="220"/>
      <c r="AF38" s="221" t="s">
        <v>54</v>
      </c>
      <c r="AG38" s="222"/>
      <c r="AH38" s="223">
        <f ca="1">SUMIF('（様式８）申請額一覧 '!$E$6:$E$20,B38,'（様式８）申請額一覧 '!$L$6:$L$20)</f>
        <v>0</v>
      </c>
      <c r="AI38" s="224"/>
      <c r="AJ38" s="224"/>
      <c r="AK38" s="224"/>
      <c r="AL38" s="47" t="s">
        <v>55</v>
      </c>
      <c r="AM38" s="48"/>
    </row>
    <row r="39" spans="1:39" ht="12.75" customHeight="1">
      <c r="A39" s="228"/>
      <c r="B39" s="45" t="s">
        <v>73</v>
      </c>
      <c r="C39" s="45"/>
      <c r="D39" s="45"/>
      <c r="E39" s="45"/>
      <c r="F39" s="45"/>
      <c r="G39" s="45"/>
      <c r="H39" s="45"/>
      <c r="I39" s="45"/>
      <c r="J39" s="45"/>
      <c r="K39" s="45"/>
      <c r="L39" s="45"/>
      <c r="M39" s="45"/>
      <c r="N39" s="45"/>
      <c r="O39" s="45"/>
      <c r="P39" s="45"/>
      <c r="Q39" s="45"/>
      <c r="R39" s="45"/>
      <c r="S39" s="45"/>
      <c r="T39" s="219">
        <f ca="1">COUNTIFS('（様式８）申請額一覧 '!$E$6:$E$20,B39,'（様式８）申請額一覧 '!$I$6:$I$20,"&gt;0")</f>
        <v>0</v>
      </c>
      <c r="U39" s="220"/>
      <c r="V39" s="221" t="s">
        <v>54</v>
      </c>
      <c r="W39" s="222"/>
      <c r="X39" s="223">
        <f ca="1">SUMIF('（様式８）申請額一覧 '!$E$6:$E$20,B39,'（様式８）申請額一覧 '!$I$6:$I$20)</f>
        <v>0</v>
      </c>
      <c r="Y39" s="224"/>
      <c r="Z39" s="224"/>
      <c r="AA39" s="224"/>
      <c r="AB39" s="47" t="s">
        <v>55</v>
      </c>
      <c r="AC39" s="48"/>
      <c r="AD39" s="219">
        <f ca="1">COUNTIFS('（様式８）申請額一覧 '!$E$6:$E$20,B39,'（様式８）申請額一覧 '!$L$6:$L$20,"&gt;0")</f>
        <v>0</v>
      </c>
      <c r="AE39" s="220"/>
      <c r="AF39" s="221" t="s">
        <v>54</v>
      </c>
      <c r="AG39" s="222"/>
      <c r="AH39" s="223">
        <f ca="1">SUMIF('（様式８）申請額一覧 '!$E$6:$E$20,B39,'（様式８）申請額一覧 '!$L$6:$L$20)</f>
        <v>0</v>
      </c>
      <c r="AI39" s="224"/>
      <c r="AJ39" s="224"/>
      <c r="AK39" s="224"/>
      <c r="AL39" s="47" t="s">
        <v>55</v>
      </c>
      <c r="AM39" s="48"/>
    </row>
    <row r="40" spans="1:39" ht="12.75" customHeight="1">
      <c r="A40" s="228"/>
      <c r="B40" s="45" t="s">
        <v>74</v>
      </c>
      <c r="C40" s="45"/>
      <c r="D40" s="45"/>
      <c r="E40" s="45"/>
      <c r="F40" s="45"/>
      <c r="G40" s="45"/>
      <c r="H40" s="45"/>
      <c r="I40" s="45"/>
      <c r="J40" s="45"/>
      <c r="K40" s="45"/>
      <c r="L40" s="45"/>
      <c r="M40" s="45"/>
      <c r="N40" s="45"/>
      <c r="O40" s="45"/>
      <c r="P40" s="45"/>
      <c r="Q40" s="45"/>
      <c r="R40" s="45"/>
      <c r="S40" s="45"/>
      <c r="T40" s="253" t="s">
        <v>75</v>
      </c>
      <c r="U40" s="254"/>
      <c r="V40" s="221" t="s">
        <v>54</v>
      </c>
      <c r="W40" s="222"/>
      <c r="X40" s="255" t="s">
        <v>75</v>
      </c>
      <c r="Y40" s="256"/>
      <c r="Z40" s="256"/>
      <c r="AA40" s="256"/>
      <c r="AB40" s="47" t="s">
        <v>55</v>
      </c>
      <c r="AC40" s="48"/>
      <c r="AD40" s="219">
        <f ca="1">COUNTIFS('（様式８）申請額一覧 '!$E$6:$E$20,B40,'（様式８）申請額一覧 '!$L$6:$L$20,"&gt;0")</f>
        <v>0</v>
      </c>
      <c r="AE40" s="220"/>
      <c r="AF40" s="221" t="s">
        <v>54</v>
      </c>
      <c r="AG40" s="222"/>
      <c r="AH40" s="223">
        <f ca="1">SUMIF('（様式８）申請額一覧 '!$E$6:$E$20,B40,'（様式８）申請額一覧 '!$L$6:$L$20)</f>
        <v>0</v>
      </c>
      <c r="AI40" s="224"/>
      <c r="AJ40" s="224"/>
      <c r="AK40" s="224"/>
      <c r="AL40" s="47" t="s">
        <v>55</v>
      </c>
      <c r="AM40" s="48"/>
    </row>
    <row r="41" spans="1:39" ht="12.75" customHeight="1">
      <c r="A41" s="257"/>
      <c r="B41" s="52" t="s">
        <v>76</v>
      </c>
      <c r="C41" s="52"/>
      <c r="D41" s="52"/>
      <c r="E41" s="52"/>
      <c r="F41" s="52"/>
      <c r="G41" s="52"/>
      <c r="H41" s="52"/>
      <c r="I41" s="52"/>
      <c r="J41" s="52"/>
      <c r="K41" s="52"/>
      <c r="L41" s="52"/>
      <c r="M41" s="52"/>
      <c r="N41" s="52"/>
      <c r="O41" s="52"/>
      <c r="P41" s="52"/>
      <c r="Q41" s="52"/>
      <c r="R41" s="52"/>
      <c r="S41" s="52"/>
      <c r="T41" s="247">
        <f ca="1">COUNTIFS('（様式８）申請額一覧 '!$E$6:$E$20,B41,'（様式８）申請額一覧 '!$I$6:$I$20,"&gt;0")</f>
        <v>0</v>
      </c>
      <c r="U41" s="248"/>
      <c r="V41" s="249" t="s">
        <v>54</v>
      </c>
      <c r="W41" s="250"/>
      <c r="X41" s="251">
        <f ca="1">SUMIF('（様式８）申請額一覧 '!$E$6:$E$20,B41,'（様式８）申請額一覧 '!$I$6:$I$20)</f>
        <v>0</v>
      </c>
      <c r="Y41" s="252"/>
      <c r="Z41" s="252"/>
      <c r="AA41" s="252"/>
      <c r="AB41" s="53" t="s">
        <v>55</v>
      </c>
      <c r="AC41" s="54"/>
      <c r="AD41" s="213">
        <f ca="1">COUNTIFS('（様式８）申請額一覧 '!$E$6:$E$20,B41,'（様式８）申請額一覧 '!$L$6:$L$20,"&gt;0")</f>
        <v>0</v>
      </c>
      <c r="AE41" s="214"/>
      <c r="AF41" s="215" t="s">
        <v>54</v>
      </c>
      <c r="AG41" s="216"/>
      <c r="AH41" s="251">
        <f ca="1">SUMIF('（様式８）申請額一覧 '!$E$6:$E$20,B41,'（様式８）申請額一覧 '!$L$6:$L$20)</f>
        <v>0</v>
      </c>
      <c r="AI41" s="252"/>
      <c r="AJ41" s="252"/>
      <c r="AK41" s="252"/>
      <c r="AL41" s="53" t="s">
        <v>55</v>
      </c>
      <c r="AM41" s="54"/>
    </row>
    <row r="42" spans="1:39" ht="12.75" customHeight="1">
      <c r="A42" s="241" t="s">
        <v>77</v>
      </c>
      <c r="B42" s="29" t="s">
        <v>78</v>
      </c>
      <c r="C42" s="29"/>
      <c r="D42" s="29"/>
      <c r="E42" s="29"/>
      <c r="F42" s="29"/>
      <c r="G42" s="29"/>
      <c r="H42" s="29"/>
      <c r="I42" s="29"/>
      <c r="J42" s="29"/>
      <c r="K42" s="29"/>
      <c r="L42" s="29"/>
      <c r="M42" s="29"/>
      <c r="N42" s="29"/>
      <c r="O42" s="29"/>
      <c r="P42" s="29"/>
      <c r="Q42" s="29"/>
      <c r="R42" s="29"/>
      <c r="S42" s="29"/>
      <c r="T42" s="243">
        <f ca="1">COUNTIFS('（様式８）申請額一覧 '!$E$6:$E$20,B42,'（様式８）申請額一覧 '!$I$6:$I$20,"&gt;0")</f>
        <v>0</v>
      </c>
      <c r="U42" s="244"/>
      <c r="V42" s="245" t="s">
        <v>54</v>
      </c>
      <c r="W42" s="246"/>
      <c r="X42" s="233">
        <f ca="1">SUMIF('（様式８）申請額一覧 '!$E$6:$E$20,B42,'（様式８）申請額一覧 '!$I$6:$I$20)</f>
        <v>0</v>
      </c>
      <c r="Y42" s="234"/>
      <c r="Z42" s="234"/>
      <c r="AA42" s="234"/>
      <c r="AB42" s="55" t="s">
        <v>55</v>
      </c>
      <c r="AC42" s="43"/>
      <c r="AD42" s="243">
        <f ca="1">COUNTIFS('（様式８）申請額一覧 '!$E$6:$E$20,B42,'（様式８）申請額一覧 '!$L$6:$L$20,"&gt;0")</f>
        <v>0</v>
      </c>
      <c r="AE42" s="244"/>
      <c r="AF42" s="245" t="s">
        <v>54</v>
      </c>
      <c r="AG42" s="246"/>
      <c r="AH42" s="233">
        <f ca="1">SUMIF('（様式８）申請額一覧 '!$E$6:$E$20,B42,'（様式８）申請額一覧 '!$L$6:$L$20)</f>
        <v>0</v>
      </c>
      <c r="AI42" s="234"/>
      <c r="AJ42" s="234"/>
      <c r="AK42" s="234"/>
      <c r="AL42" s="55" t="s">
        <v>55</v>
      </c>
      <c r="AM42" s="43"/>
    </row>
    <row r="43" spans="1:39" ht="12.75" customHeight="1">
      <c r="A43" s="242"/>
      <c r="B43" s="33" t="s">
        <v>79</v>
      </c>
      <c r="C43" s="33"/>
      <c r="D43" s="33"/>
      <c r="E43" s="33"/>
      <c r="F43" s="33"/>
      <c r="G43" s="33"/>
      <c r="H43" s="33"/>
      <c r="I43" s="33"/>
      <c r="J43" s="33"/>
      <c r="K43" s="33"/>
      <c r="L43" s="33"/>
      <c r="M43" s="33"/>
      <c r="N43" s="33"/>
      <c r="O43" s="33"/>
      <c r="P43" s="33"/>
      <c r="Q43" s="33"/>
      <c r="R43" s="33"/>
      <c r="S43" s="33"/>
      <c r="T43" s="235">
        <f ca="1">COUNTIFS('（様式８）申請額一覧 '!$E$6:$E$20,B43,'（様式８）申請額一覧 '!$I$6:$I$20,"&gt;0")</f>
        <v>0</v>
      </c>
      <c r="U43" s="236"/>
      <c r="V43" s="237" t="s">
        <v>54</v>
      </c>
      <c r="W43" s="238"/>
      <c r="X43" s="239">
        <f ca="1">SUMIF('（様式８）申請額一覧 '!$E$6:$E$20,B43,'（様式８）申請額一覧 '!$I$6:$I$20)</f>
        <v>0</v>
      </c>
      <c r="Y43" s="240"/>
      <c r="Z43" s="240"/>
      <c r="AA43" s="240"/>
      <c r="AB43" s="56" t="s">
        <v>55</v>
      </c>
      <c r="AC43" s="57"/>
      <c r="AD43" s="235">
        <f ca="1">COUNTIFS('（様式８）申請額一覧 '!$E$6:$E$20,B43,'（様式８）申請額一覧 '!$L$6:$L$20,"&gt;0")</f>
        <v>0</v>
      </c>
      <c r="AE43" s="236"/>
      <c r="AF43" s="237" t="s">
        <v>54</v>
      </c>
      <c r="AG43" s="238"/>
      <c r="AH43" s="239">
        <f ca="1">SUMIF('（様式８）申請額一覧 '!$E$6:$E$20,B43,'（様式８）申請額一覧 '!$L$6:$L$20)</f>
        <v>0</v>
      </c>
      <c r="AI43" s="240"/>
      <c r="AJ43" s="240"/>
      <c r="AK43" s="240"/>
      <c r="AL43" s="56" t="s">
        <v>55</v>
      </c>
      <c r="AM43" s="57"/>
    </row>
    <row r="44" spans="1:39" ht="12.75" customHeight="1">
      <c r="A44" s="227" t="s">
        <v>80</v>
      </c>
      <c r="B44" s="27" t="s">
        <v>81</v>
      </c>
      <c r="C44" s="29"/>
      <c r="D44" s="29"/>
      <c r="E44" s="29"/>
      <c r="F44" s="29"/>
      <c r="G44" s="29"/>
      <c r="H44" s="29"/>
      <c r="I44" s="29"/>
      <c r="J44" s="29"/>
      <c r="K44" s="29"/>
      <c r="L44" s="29"/>
      <c r="M44" s="29"/>
      <c r="N44" s="29"/>
      <c r="O44" s="29"/>
      <c r="P44" s="29"/>
      <c r="Q44" s="29"/>
      <c r="R44" s="29"/>
      <c r="S44" s="29"/>
      <c r="T44" s="229">
        <f ca="1">COUNTIFS('（様式８）申請額一覧 '!$E$6:$E$20,B44,'（様式８）申請額一覧 '!$I$6:$I$20,"&gt;0")</f>
        <v>0</v>
      </c>
      <c r="U44" s="230"/>
      <c r="V44" s="231" t="s">
        <v>54</v>
      </c>
      <c r="W44" s="232"/>
      <c r="X44" s="225">
        <f ca="1">SUMIF('（様式８）申請額一覧 '!$E$6:$E$20,B44,'（様式８）申請額一覧 '!$I$6:$I$20)</f>
        <v>0</v>
      </c>
      <c r="Y44" s="226"/>
      <c r="Z44" s="226"/>
      <c r="AA44" s="226"/>
      <c r="AB44" s="58" t="s">
        <v>55</v>
      </c>
      <c r="AC44" s="59"/>
      <c r="AD44" s="229">
        <f ca="1">COUNTIFS('（様式８）申請額一覧 '!$E$6:$E$20,B44,'（様式８）申請額一覧 '!$L$6:$L$20,"&gt;0")</f>
        <v>0</v>
      </c>
      <c r="AE44" s="230"/>
      <c r="AF44" s="231" t="s">
        <v>54</v>
      </c>
      <c r="AG44" s="232"/>
      <c r="AH44" s="225">
        <f ca="1">SUMIF('（様式８）申請額一覧 '!$E$6:$E$20,B44,'（様式８）申請額一覧 '!$L$6:$L$20)</f>
        <v>0</v>
      </c>
      <c r="AI44" s="226"/>
      <c r="AJ44" s="226"/>
      <c r="AK44" s="226"/>
      <c r="AL44" s="58" t="s">
        <v>55</v>
      </c>
      <c r="AM44" s="59"/>
    </row>
    <row r="45" spans="1:39" ht="12.75" customHeight="1">
      <c r="A45" s="228"/>
      <c r="B45" s="44" t="s">
        <v>82</v>
      </c>
      <c r="C45" s="45"/>
      <c r="D45" s="45"/>
      <c r="E45" s="45"/>
      <c r="F45" s="45"/>
      <c r="G45" s="45"/>
      <c r="H45" s="45"/>
      <c r="I45" s="45"/>
      <c r="J45" s="45"/>
      <c r="K45" s="45"/>
      <c r="L45" s="45"/>
      <c r="M45" s="45"/>
      <c r="N45" s="45"/>
      <c r="O45" s="45"/>
      <c r="P45" s="45"/>
      <c r="Q45" s="45"/>
      <c r="R45" s="45"/>
      <c r="S45" s="45"/>
      <c r="T45" s="219">
        <f ca="1">COUNTIFS('（様式８）申請額一覧 '!$E$6:$E$20,B45,'（様式８）申請額一覧 '!$I$6:$I$20,"&gt;0")</f>
        <v>0</v>
      </c>
      <c r="U45" s="220"/>
      <c r="V45" s="221" t="s">
        <v>54</v>
      </c>
      <c r="W45" s="222"/>
      <c r="X45" s="223">
        <f ca="1">SUMIF('（様式８）申請額一覧 '!$E$6:$E$20,B45,'（様式８）申請額一覧 '!$I$6:$I$20)</f>
        <v>0</v>
      </c>
      <c r="Y45" s="224"/>
      <c r="Z45" s="224"/>
      <c r="AA45" s="224"/>
      <c r="AB45" s="47" t="s">
        <v>55</v>
      </c>
      <c r="AC45" s="48"/>
      <c r="AD45" s="219">
        <f ca="1">COUNTIFS('（様式８）申請額一覧 '!$E$6:$E$20,B45,'（様式８）申請額一覧 '!$L$6:$L$20,"&gt;0")</f>
        <v>0</v>
      </c>
      <c r="AE45" s="220"/>
      <c r="AF45" s="221" t="s">
        <v>54</v>
      </c>
      <c r="AG45" s="222"/>
      <c r="AH45" s="223">
        <f ca="1">SUMIF('（様式８）申請額一覧 '!$E$6:$E$20,B45,'（様式８）申請額一覧 '!$L$6:$L$20)</f>
        <v>0</v>
      </c>
      <c r="AI45" s="224"/>
      <c r="AJ45" s="224"/>
      <c r="AK45" s="224"/>
      <c r="AL45" s="47" t="s">
        <v>55</v>
      </c>
      <c r="AM45" s="48"/>
    </row>
    <row r="46" spans="1:39" ht="12.75" customHeight="1">
      <c r="A46" s="228"/>
      <c r="B46" s="44" t="s">
        <v>83</v>
      </c>
      <c r="C46" s="45"/>
      <c r="D46" s="45"/>
      <c r="E46" s="45"/>
      <c r="F46" s="45"/>
      <c r="G46" s="45"/>
      <c r="H46" s="45"/>
      <c r="I46" s="45"/>
      <c r="J46" s="45"/>
      <c r="K46" s="45"/>
      <c r="L46" s="45"/>
      <c r="M46" s="45"/>
      <c r="N46" s="45"/>
      <c r="O46" s="45"/>
      <c r="P46" s="45"/>
      <c r="Q46" s="45"/>
      <c r="R46" s="45"/>
      <c r="S46" s="45"/>
      <c r="T46" s="219">
        <f ca="1">COUNTIFS('（様式８）申請額一覧 '!$E$6:$E$20,B46,'（様式８）申請額一覧 '!$I$6:$I$20,"&gt;0")</f>
        <v>0</v>
      </c>
      <c r="U46" s="220"/>
      <c r="V46" s="221" t="s">
        <v>54</v>
      </c>
      <c r="W46" s="222"/>
      <c r="X46" s="223">
        <f ca="1">SUMIF('（様式８）申請額一覧 '!$E$6:$E$20,B46,'（様式８）申請額一覧 '!$I$6:$I$20)</f>
        <v>0</v>
      </c>
      <c r="Y46" s="224"/>
      <c r="Z46" s="224"/>
      <c r="AA46" s="224"/>
      <c r="AB46" s="47" t="s">
        <v>55</v>
      </c>
      <c r="AC46" s="48"/>
      <c r="AD46" s="219">
        <f ca="1">COUNTIFS('（様式８）申請額一覧 '!$E$6:$E$20,B46,'（様式８）申請額一覧 '!$L$6:$L$20,"&gt;0")</f>
        <v>0</v>
      </c>
      <c r="AE46" s="220"/>
      <c r="AF46" s="221" t="s">
        <v>54</v>
      </c>
      <c r="AG46" s="222"/>
      <c r="AH46" s="223">
        <f ca="1">SUMIF('（様式８）申請額一覧 '!$E$6:$E$20,B46,'（様式８）申請額一覧 '!$L$6:$L$20)</f>
        <v>0</v>
      </c>
      <c r="AI46" s="224"/>
      <c r="AJ46" s="224"/>
      <c r="AK46" s="224"/>
      <c r="AL46" s="47" t="s">
        <v>55</v>
      </c>
      <c r="AM46" s="48"/>
    </row>
    <row r="47" spans="1:39" ht="12.75" customHeight="1">
      <c r="A47" s="228"/>
      <c r="B47" s="44" t="s">
        <v>84</v>
      </c>
      <c r="C47" s="45"/>
      <c r="D47" s="45"/>
      <c r="E47" s="45"/>
      <c r="F47" s="45"/>
      <c r="G47" s="45"/>
      <c r="H47" s="45"/>
      <c r="I47" s="45"/>
      <c r="J47" s="45"/>
      <c r="K47" s="45"/>
      <c r="L47" s="45"/>
      <c r="M47" s="45"/>
      <c r="N47" s="45"/>
      <c r="O47" s="45"/>
      <c r="P47" s="45"/>
      <c r="Q47" s="45"/>
      <c r="R47" s="45"/>
      <c r="S47" s="45"/>
      <c r="T47" s="219">
        <f ca="1">COUNTIFS('（様式８）申請額一覧 '!$E$6:$E$20,B47,'（様式８）申請額一覧 '!$I$6:$I$20,"&gt;0")</f>
        <v>0</v>
      </c>
      <c r="U47" s="220"/>
      <c r="V47" s="221" t="s">
        <v>54</v>
      </c>
      <c r="W47" s="222"/>
      <c r="X47" s="223">
        <f ca="1">SUMIF('（様式８）申請額一覧 '!$E$6:$E$20,B47,'（様式８）申請額一覧 '!$I$6:$I$20)</f>
        <v>0</v>
      </c>
      <c r="Y47" s="224"/>
      <c r="Z47" s="224"/>
      <c r="AA47" s="224"/>
      <c r="AB47" s="47" t="s">
        <v>55</v>
      </c>
      <c r="AC47" s="48"/>
      <c r="AD47" s="219">
        <f ca="1">COUNTIFS('（様式８）申請額一覧 '!$E$6:$E$20,B47,'（様式８）申請額一覧 '!$L$6:$L$20,"&gt;0")</f>
        <v>0</v>
      </c>
      <c r="AE47" s="220"/>
      <c r="AF47" s="221" t="s">
        <v>54</v>
      </c>
      <c r="AG47" s="222"/>
      <c r="AH47" s="223">
        <f ca="1">SUMIF('（様式８）申請額一覧 '!$E$6:$E$20,B47,'（様式８）申請額一覧 '!$L$6:$L$20)</f>
        <v>0</v>
      </c>
      <c r="AI47" s="224"/>
      <c r="AJ47" s="224"/>
      <c r="AK47" s="224"/>
      <c r="AL47" s="47" t="s">
        <v>55</v>
      </c>
      <c r="AM47" s="48"/>
    </row>
    <row r="48" spans="1:39" ht="12.75" customHeight="1">
      <c r="A48" s="228"/>
      <c r="B48" s="44" t="s">
        <v>85</v>
      </c>
      <c r="C48" s="45"/>
      <c r="D48" s="45"/>
      <c r="E48" s="45"/>
      <c r="F48" s="45"/>
      <c r="G48" s="45"/>
      <c r="H48" s="45"/>
      <c r="I48" s="45"/>
      <c r="J48" s="45"/>
      <c r="K48" s="45"/>
      <c r="L48" s="45"/>
      <c r="M48" s="45"/>
      <c r="N48" s="45"/>
      <c r="O48" s="45"/>
      <c r="P48" s="45"/>
      <c r="Q48" s="45"/>
      <c r="R48" s="45"/>
      <c r="S48" s="45"/>
      <c r="T48" s="219">
        <f ca="1">COUNTIFS('（様式８）申請額一覧 '!$E$6:$E$20,B48,'（様式８）申請額一覧 '!$I$6:$I$20,"&gt;0")</f>
        <v>0</v>
      </c>
      <c r="U48" s="220"/>
      <c r="V48" s="221" t="s">
        <v>54</v>
      </c>
      <c r="W48" s="222"/>
      <c r="X48" s="223">
        <f ca="1">SUMIF('（様式８）申請額一覧 '!$E$6:$E$20,B48,'（様式８）申請額一覧 '!$I$6:$I$20)</f>
        <v>0</v>
      </c>
      <c r="Y48" s="224"/>
      <c r="Z48" s="224"/>
      <c r="AA48" s="224"/>
      <c r="AB48" s="47" t="s">
        <v>55</v>
      </c>
      <c r="AC48" s="48"/>
      <c r="AD48" s="219">
        <f ca="1">COUNTIFS('（様式８）申請額一覧 '!$E$6:$E$20,B48,'（様式８）申請額一覧 '!$L$6:$L$20,"&gt;0")</f>
        <v>0</v>
      </c>
      <c r="AE48" s="220"/>
      <c r="AF48" s="221" t="s">
        <v>54</v>
      </c>
      <c r="AG48" s="222"/>
      <c r="AH48" s="223">
        <f ca="1">SUMIF('（様式８）申請額一覧 '!$E$6:$E$20,B48,'（様式８）申請額一覧 '!$L$6:$L$20)</f>
        <v>0</v>
      </c>
      <c r="AI48" s="224"/>
      <c r="AJ48" s="224"/>
      <c r="AK48" s="224"/>
      <c r="AL48" s="47" t="s">
        <v>55</v>
      </c>
      <c r="AM48" s="48"/>
    </row>
    <row r="49" spans="1:39" ht="12.75" customHeight="1">
      <c r="A49" s="228"/>
      <c r="B49" s="44" t="s">
        <v>86</v>
      </c>
      <c r="C49" s="45"/>
      <c r="D49" s="45"/>
      <c r="E49" s="45"/>
      <c r="F49" s="45"/>
      <c r="G49" s="45"/>
      <c r="H49" s="45"/>
      <c r="I49" s="45"/>
      <c r="J49" s="45"/>
      <c r="K49" s="45"/>
      <c r="L49" s="45"/>
      <c r="M49" s="45"/>
      <c r="N49" s="45"/>
      <c r="O49" s="45"/>
      <c r="P49" s="45"/>
      <c r="Q49" s="45"/>
      <c r="R49" s="45"/>
      <c r="S49" s="45"/>
      <c r="T49" s="219">
        <f ca="1">COUNTIFS('（様式８）申請額一覧 '!$E$6:$E$20,B49,'（様式８）申請額一覧 '!$I$6:$I$20,"&gt;0")</f>
        <v>0</v>
      </c>
      <c r="U49" s="220"/>
      <c r="V49" s="221" t="s">
        <v>54</v>
      </c>
      <c r="W49" s="222"/>
      <c r="X49" s="223">
        <f ca="1">SUMIF('（様式８）申請額一覧 '!$E$6:$E$20,B49,'（様式８）申請額一覧 '!$I$6:$I$20)</f>
        <v>0</v>
      </c>
      <c r="Y49" s="224"/>
      <c r="Z49" s="224"/>
      <c r="AA49" s="224"/>
      <c r="AB49" s="47" t="s">
        <v>55</v>
      </c>
      <c r="AC49" s="48"/>
      <c r="AD49" s="219">
        <f ca="1">COUNTIFS('（様式８）申請額一覧 '!$E$6:$E$20,B49,'（様式８）申請額一覧 '!$L$6:$L$20,"&gt;0")</f>
        <v>0</v>
      </c>
      <c r="AE49" s="220"/>
      <c r="AF49" s="221" t="s">
        <v>54</v>
      </c>
      <c r="AG49" s="222"/>
      <c r="AH49" s="223">
        <f ca="1">SUMIF('（様式８）申請額一覧 '!$E$6:$E$20,B49,'（様式８）申請額一覧 '!$L$6:$L$20)</f>
        <v>0</v>
      </c>
      <c r="AI49" s="224"/>
      <c r="AJ49" s="224"/>
      <c r="AK49" s="224"/>
      <c r="AL49" s="47" t="s">
        <v>55</v>
      </c>
      <c r="AM49" s="48"/>
    </row>
    <row r="50" spans="1:39" ht="12.75" customHeight="1">
      <c r="A50" s="228"/>
      <c r="B50" s="44" t="s">
        <v>87</v>
      </c>
      <c r="C50" s="45"/>
      <c r="D50" s="45"/>
      <c r="E50" s="45"/>
      <c r="F50" s="45"/>
      <c r="G50" s="45"/>
      <c r="H50" s="45"/>
      <c r="I50" s="45"/>
      <c r="J50" s="45"/>
      <c r="K50" s="45"/>
      <c r="L50" s="45"/>
      <c r="M50" s="45"/>
      <c r="N50" s="45"/>
      <c r="O50" s="45"/>
      <c r="P50" s="45"/>
      <c r="Q50" s="45"/>
      <c r="R50" s="45"/>
      <c r="S50" s="45"/>
      <c r="T50" s="219">
        <f ca="1">COUNTIFS('（様式８）申請額一覧 '!$E$6:$E$20,B50,'（様式８）申請額一覧 '!$I$6:$I$20,"&gt;0")</f>
        <v>0</v>
      </c>
      <c r="U50" s="220"/>
      <c r="V50" s="221" t="s">
        <v>54</v>
      </c>
      <c r="W50" s="222"/>
      <c r="X50" s="223">
        <f ca="1">SUMIF('（様式８）申請額一覧 '!$E$6:$E$20,B50,'（様式８）申請額一覧 '!$I$6:$I$20)</f>
        <v>0</v>
      </c>
      <c r="Y50" s="224"/>
      <c r="Z50" s="224"/>
      <c r="AA50" s="224"/>
      <c r="AB50" s="47" t="s">
        <v>55</v>
      </c>
      <c r="AC50" s="48"/>
      <c r="AD50" s="219">
        <f ca="1">COUNTIFS('（様式８）申請額一覧 '!$E$6:$E$20,B50,'（様式８）申請額一覧 '!$L$6:$L$20,"&gt;0")</f>
        <v>0</v>
      </c>
      <c r="AE50" s="220"/>
      <c r="AF50" s="221" t="s">
        <v>54</v>
      </c>
      <c r="AG50" s="222"/>
      <c r="AH50" s="223">
        <f ca="1">SUMIF('（様式８）申請額一覧 '!$E$6:$E$20,B50,'（様式８）申請額一覧 '!$L$6:$L$20)</f>
        <v>0</v>
      </c>
      <c r="AI50" s="224"/>
      <c r="AJ50" s="224"/>
      <c r="AK50" s="224"/>
      <c r="AL50" s="47" t="s">
        <v>55</v>
      </c>
      <c r="AM50" s="48"/>
    </row>
    <row r="51" spans="1:39" ht="12.75" customHeight="1">
      <c r="A51" s="228"/>
      <c r="B51" s="44" t="s">
        <v>88</v>
      </c>
      <c r="C51" s="45"/>
      <c r="D51" s="45"/>
      <c r="E51" s="45"/>
      <c r="F51" s="45"/>
      <c r="G51" s="45"/>
      <c r="H51" s="45"/>
      <c r="I51" s="45"/>
      <c r="J51" s="45"/>
      <c r="K51" s="45"/>
      <c r="L51" s="45"/>
      <c r="M51" s="45"/>
      <c r="N51" s="45"/>
      <c r="O51" s="45"/>
      <c r="P51" s="45"/>
      <c r="Q51" s="45"/>
      <c r="R51" s="45"/>
      <c r="S51" s="45"/>
      <c r="T51" s="219">
        <f ca="1">COUNTIFS('（様式８）申請額一覧 '!$E$6:$E$20,B51,'（様式８）申請額一覧 '!$I$6:$I$20,"&gt;0")</f>
        <v>0</v>
      </c>
      <c r="U51" s="220"/>
      <c r="V51" s="221" t="s">
        <v>54</v>
      </c>
      <c r="W51" s="222"/>
      <c r="X51" s="223">
        <f ca="1">SUMIF('（様式８）申請額一覧 '!$E$6:$E$20,B51,'（様式８）申請額一覧 '!$I$6:$I$20)</f>
        <v>0</v>
      </c>
      <c r="Y51" s="224"/>
      <c r="Z51" s="224"/>
      <c r="AA51" s="224"/>
      <c r="AB51" s="47" t="s">
        <v>55</v>
      </c>
      <c r="AC51" s="48"/>
      <c r="AD51" s="219">
        <f ca="1">COUNTIFS('（様式８）申請額一覧 '!$E$6:$E$20,B51,'（様式８）申請額一覧 '!$L$6:$L$20,"&gt;0")</f>
        <v>0</v>
      </c>
      <c r="AE51" s="220"/>
      <c r="AF51" s="221" t="s">
        <v>54</v>
      </c>
      <c r="AG51" s="222"/>
      <c r="AH51" s="223">
        <f ca="1">SUMIF('（様式８）申請額一覧 '!$E$6:$E$20,B51,'（様式８）申請額一覧 '!$L$6:$L$20)</f>
        <v>0</v>
      </c>
      <c r="AI51" s="224"/>
      <c r="AJ51" s="224"/>
      <c r="AK51" s="224"/>
      <c r="AL51" s="47" t="s">
        <v>55</v>
      </c>
      <c r="AM51" s="48"/>
    </row>
    <row r="52" spans="1:39" ht="12.75" customHeight="1">
      <c r="A52" s="228"/>
      <c r="B52" s="44" t="s">
        <v>89</v>
      </c>
      <c r="C52" s="45"/>
      <c r="D52" s="45"/>
      <c r="E52" s="45"/>
      <c r="F52" s="45"/>
      <c r="G52" s="45"/>
      <c r="H52" s="45"/>
      <c r="I52" s="45"/>
      <c r="J52" s="45"/>
      <c r="K52" s="45"/>
      <c r="L52" s="45"/>
      <c r="M52" s="45"/>
      <c r="N52" s="45"/>
      <c r="O52" s="45"/>
      <c r="P52" s="45"/>
      <c r="Q52" s="45"/>
      <c r="R52" s="45"/>
      <c r="S52" s="45"/>
      <c r="T52" s="219">
        <f ca="1">COUNTIFS('（様式８）申請額一覧 '!$E$6:$E$20,B52,'（様式８）申請額一覧 '!$I$6:$I$20,"&gt;0")</f>
        <v>0</v>
      </c>
      <c r="U52" s="220"/>
      <c r="V52" s="221" t="s">
        <v>54</v>
      </c>
      <c r="W52" s="222"/>
      <c r="X52" s="223">
        <f ca="1">SUMIF('（様式８）申請額一覧 '!$E$6:$E$20,B52,'（様式８）申請額一覧 '!$I$6:$I$20)</f>
        <v>0</v>
      </c>
      <c r="Y52" s="224"/>
      <c r="Z52" s="224"/>
      <c r="AA52" s="224"/>
      <c r="AB52" s="47" t="s">
        <v>55</v>
      </c>
      <c r="AC52" s="48"/>
      <c r="AD52" s="219">
        <f ca="1">COUNTIFS('（様式８）申請額一覧 '!$E$6:$E$20,B52,'（様式８）申請額一覧 '!$L$6:$L$20,"&gt;0")</f>
        <v>0</v>
      </c>
      <c r="AE52" s="220"/>
      <c r="AF52" s="221" t="s">
        <v>54</v>
      </c>
      <c r="AG52" s="222"/>
      <c r="AH52" s="223">
        <f ca="1">SUMIF('（様式８）申請額一覧 '!$E$6:$E$20,B52,'（様式８）申請額一覧 '!$L$6:$L$20)</f>
        <v>0</v>
      </c>
      <c r="AI52" s="224"/>
      <c r="AJ52" s="224"/>
      <c r="AK52" s="224"/>
      <c r="AL52" s="47" t="s">
        <v>55</v>
      </c>
      <c r="AM52" s="48"/>
    </row>
    <row r="53" spans="1:39" ht="12.75" customHeight="1">
      <c r="A53" s="228"/>
      <c r="B53" s="44" t="s">
        <v>90</v>
      </c>
      <c r="C53" s="45"/>
      <c r="D53" s="45"/>
      <c r="E53" s="45"/>
      <c r="F53" s="45"/>
      <c r="G53" s="45"/>
      <c r="H53" s="45"/>
      <c r="I53" s="45"/>
      <c r="J53" s="45"/>
      <c r="K53" s="45"/>
      <c r="L53" s="45"/>
      <c r="M53" s="45"/>
      <c r="N53" s="45"/>
      <c r="O53" s="45"/>
      <c r="P53" s="45"/>
      <c r="Q53" s="45"/>
      <c r="R53" s="45"/>
      <c r="S53" s="45"/>
      <c r="T53" s="219">
        <f ca="1">COUNTIFS('（様式８）申請額一覧 '!$E$6:$E$20,B53,'（様式８）申請額一覧 '!$I$6:$I$20,"&gt;0")</f>
        <v>0</v>
      </c>
      <c r="U53" s="220"/>
      <c r="V53" s="221" t="s">
        <v>54</v>
      </c>
      <c r="W53" s="222"/>
      <c r="X53" s="223">
        <f ca="1">SUMIF('（様式８）申請額一覧 '!$E$6:$E$20,B53,'（様式８）申請額一覧 '!$I$6:$I$20)</f>
        <v>0</v>
      </c>
      <c r="Y53" s="224"/>
      <c r="Z53" s="224"/>
      <c r="AA53" s="224"/>
      <c r="AB53" s="47" t="s">
        <v>55</v>
      </c>
      <c r="AC53" s="48"/>
      <c r="AD53" s="219">
        <f ca="1">COUNTIFS('（様式８）申請額一覧 '!$E$6:$E$20,B53,'（様式８）申請額一覧 '!$L$6:$L$20,"&gt;0")</f>
        <v>0</v>
      </c>
      <c r="AE53" s="220"/>
      <c r="AF53" s="221" t="s">
        <v>54</v>
      </c>
      <c r="AG53" s="222"/>
      <c r="AH53" s="223">
        <f ca="1">SUMIF('（様式８）申請額一覧 '!$E$6:$E$20,B53,'（様式８）申請額一覧 '!$L$6:$L$20)</f>
        <v>0</v>
      </c>
      <c r="AI53" s="224"/>
      <c r="AJ53" s="224"/>
      <c r="AK53" s="224"/>
      <c r="AL53" s="47" t="s">
        <v>55</v>
      </c>
      <c r="AM53" s="48"/>
    </row>
    <row r="54" spans="1:39" ht="12.75" customHeight="1">
      <c r="A54" s="228"/>
      <c r="B54" s="44" t="s">
        <v>91</v>
      </c>
      <c r="C54" s="45"/>
      <c r="D54" s="45"/>
      <c r="E54" s="45"/>
      <c r="F54" s="45"/>
      <c r="G54" s="45"/>
      <c r="H54" s="45"/>
      <c r="I54" s="45"/>
      <c r="J54" s="45"/>
      <c r="K54" s="45"/>
      <c r="L54" s="45"/>
      <c r="M54" s="45"/>
      <c r="N54" s="45"/>
      <c r="O54" s="45"/>
      <c r="P54" s="45"/>
      <c r="Q54" s="45"/>
      <c r="R54" s="45"/>
      <c r="S54" s="45"/>
      <c r="T54" s="219">
        <f ca="1">COUNTIFS('（様式８）申請額一覧 '!$E$6:$E$20,B54,'（様式８）申請額一覧 '!$I$6:$I$20,"&gt;0")</f>
        <v>0</v>
      </c>
      <c r="U54" s="220"/>
      <c r="V54" s="221" t="s">
        <v>54</v>
      </c>
      <c r="W54" s="222"/>
      <c r="X54" s="223">
        <f ca="1">SUMIF('（様式８）申請額一覧 '!$E$6:$E$20,B54,'（様式８）申請額一覧 '!$I$6:$I$20)</f>
        <v>0</v>
      </c>
      <c r="Y54" s="224"/>
      <c r="Z54" s="224"/>
      <c r="AA54" s="224"/>
      <c r="AB54" s="47" t="s">
        <v>55</v>
      </c>
      <c r="AC54" s="48"/>
      <c r="AD54" s="219">
        <f ca="1">COUNTIFS('（様式８）申請額一覧 '!$E$6:$E$20,B54,'（様式８）申請額一覧 '!$L$6:$L$20,"&gt;0")</f>
        <v>0</v>
      </c>
      <c r="AE54" s="220"/>
      <c r="AF54" s="221" t="s">
        <v>54</v>
      </c>
      <c r="AG54" s="222"/>
      <c r="AH54" s="223">
        <f ca="1">SUMIF('（様式８）申請額一覧 '!$E$6:$E$20,B54,'（様式８）申請額一覧 '!$L$6:$L$20)</f>
        <v>0</v>
      </c>
      <c r="AI54" s="224"/>
      <c r="AJ54" s="224"/>
      <c r="AK54" s="224"/>
      <c r="AL54" s="47" t="s">
        <v>55</v>
      </c>
      <c r="AM54" s="48"/>
    </row>
    <row r="55" spans="1:39" ht="12.75" customHeight="1">
      <c r="A55" s="228"/>
      <c r="B55" s="44" t="s">
        <v>92</v>
      </c>
      <c r="C55" s="60"/>
      <c r="D55" s="60"/>
      <c r="E55" s="60"/>
      <c r="F55" s="60"/>
      <c r="G55" s="60"/>
      <c r="H55" s="60"/>
      <c r="I55" s="60"/>
      <c r="J55" s="60"/>
      <c r="K55" s="60"/>
      <c r="L55" s="60"/>
      <c r="M55" s="60"/>
      <c r="N55" s="60"/>
      <c r="O55" s="60"/>
      <c r="P55" s="60"/>
      <c r="Q55" s="60"/>
      <c r="R55" s="60"/>
      <c r="S55" s="60"/>
      <c r="T55" s="219">
        <f ca="1">COUNTIFS('（様式８）申請額一覧 '!$E$6:$E$20,B55,'（様式８）申請額一覧 '!$I$6:$I$20,"&gt;0")</f>
        <v>0</v>
      </c>
      <c r="U55" s="220"/>
      <c r="V55" s="221" t="s">
        <v>54</v>
      </c>
      <c r="W55" s="222"/>
      <c r="X55" s="223">
        <f ca="1">SUMIF('（様式８）申請額一覧 '!$E$6:$E$20,B55,'（様式８）申請額一覧 '!$I$6:$I$20)</f>
        <v>0</v>
      </c>
      <c r="Y55" s="224"/>
      <c r="Z55" s="224"/>
      <c r="AA55" s="224"/>
      <c r="AB55" s="47" t="s">
        <v>55</v>
      </c>
      <c r="AC55" s="48"/>
      <c r="AD55" s="219">
        <f ca="1">COUNTIFS('（様式８）申請額一覧 '!$E$6:$E$20,B55,'（様式８）申請額一覧 '!$L$6:$L$20,"&gt;0")</f>
        <v>0</v>
      </c>
      <c r="AE55" s="220"/>
      <c r="AF55" s="221" t="s">
        <v>54</v>
      </c>
      <c r="AG55" s="222"/>
      <c r="AH55" s="223">
        <f ca="1">SUMIF('（様式８）申請額一覧 '!$E$6:$E$20,B55,'（様式８）申請額一覧 '!$L$6:$L$20)</f>
        <v>0</v>
      </c>
      <c r="AI55" s="224"/>
      <c r="AJ55" s="224"/>
      <c r="AK55" s="224"/>
      <c r="AL55" s="47" t="s">
        <v>55</v>
      </c>
      <c r="AM55" s="48"/>
    </row>
    <row r="56" spans="1:39" ht="12.75" customHeight="1">
      <c r="A56" s="228"/>
      <c r="B56" s="61" t="s">
        <v>93</v>
      </c>
      <c r="C56" s="60"/>
      <c r="D56" s="60"/>
      <c r="E56" s="60"/>
      <c r="F56" s="60"/>
      <c r="G56" s="60"/>
      <c r="H56" s="60"/>
      <c r="I56" s="60"/>
      <c r="J56" s="60"/>
      <c r="K56" s="60"/>
      <c r="L56" s="60"/>
      <c r="M56" s="60"/>
      <c r="N56" s="60"/>
      <c r="O56" s="60"/>
      <c r="P56" s="60"/>
      <c r="Q56" s="60"/>
      <c r="R56" s="60"/>
      <c r="S56" s="60"/>
      <c r="T56" s="219">
        <f ca="1">COUNTIFS('（様式８）申請額一覧 '!$E$6:$E$20,B56,'（様式８）申請額一覧 '!$I$6:$I$20,"&gt;0")</f>
        <v>0</v>
      </c>
      <c r="U56" s="220"/>
      <c r="V56" s="221" t="s">
        <v>54</v>
      </c>
      <c r="W56" s="222"/>
      <c r="X56" s="223">
        <f ca="1">SUMIF('（様式８）申請額一覧 '!$E$6:$E$20,B56,'（様式８）申請額一覧 '!$I$6:$I$20)</f>
        <v>0</v>
      </c>
      <c r="Y56" s="224"/>
      <c r="Z56" s="224"/>
      <c r="AA56" s="224"/>
      <c r="AB56" s="47" t="s">
        <v>55</v>
      </c>
      <c r="AC56" s="48"/>
      <c r="AD56" s="219">
        <f ca="1">COUNTIFS('（様式８）申請額一覧 '!$E$6:$E$20,B56,'（様式８）申請額一覧 '!$L$6:$L$20,"&gt;0")</f>
        <v>0</v>
      </c>
      <c r="AE56" s="220"/>
      <c r="AF56" s="221" t="s">
        <v>54</v>
      </c>
      <c r="AG56" s="222"/>
      <c r="AH56" s="223">
        <f ca="1">SUMIF('（様式８）申請額一覧 '!$E$6:$E$20,B56,'（様式８）申請額一覧 '!$L$6:$L$20)</f>
        <v>0</v>
      </c>
      <c r="AI56" s="224"/>
      <c r="AJ56" s="224"/>
      <c r="AK56" s="224"/>
      <c r="AL56" s="47" t="s">
        <v>55</v>
      </c>
      <c r="AM56" s="48"/>
    </row>
    <row r="57" spans="1:39" ht="12.75" customHeight="1">
      <c r="A57" s="228"/>
      <c r="B57" s="61" t="s">
        <v>94</v>
      </c>
      <c r="C57" s="60"/>
      <c r="D57" s="60"/>
      <c r="E57" s="60"/>
      <c r="F57" s="60"/>
      <c r="G57" s="60"/>
      <c r="H57" s="60"/>
      <c r="I57" s="60"/>
      <c r="J57" s="60"/>
      <c r="K57" s="60"/>
      <c r="L57" s="60"/>
      <c r="M57" s="60"/>
      <c r="N57" s="60"/>
      <c r="O57" s="60"/>
      <c r="P57" s="60"/>
      <c r="Q57" s="60"/>
      <c r="R57" s="60"/>
      <c r="S57" s="60"/>
      <c r="T57" s="213">
        <f ca="1">COUNTIFS('（様式８）申請額一覧 '!$E$6:$E$20,B57,'（様式８）申請額一覧 '!$I$6:$I$20,"&gt;0")</f>
        <v>0</v>
      </c>
      <c r="U57" s="214"/>
      <c r="V57" s="215" t="s">
        <v>54</v>
      </c>
      <c r="W57" s="216"/>
      <c r="X57" s="217">
        <f ca="1">SUMIF('（様式８）申請額一覧 '!$E$6:$E$20,B57,'（様式８）申請額一覧 '!$I$6:$I$20)</f>
        <v>0</v>
      </c>
      <c r="Y57" s="218"/>
      <c r="Z57" s="218"/>
      <c r="AA57" s="218"/>
      <c r="AB57" s="53" t="s">
        <v>55</v>
      </c>
      <c r="AC57" s="54"/>
      <c r="AD57" s="213">
        <f ca="1">COUNTIFS('（様式８）申請額一覧 '!$E$6:$E$20,B57,'（様式８）申請額一覧 '!$L$6:$L$20,"&gt;0")</f>
        <v>0</v>
      </c>
      <c r="AE57" s="214"/>
      <c r="AF57" s="215" t="s">
        <v>54</v>
      </c>
      <c r="AG57" s="216"/>
      <c r="AH57" s="217">
        <f ca="1">SUMIF('（様式８）申請額一覧 '!$E$6:$E$20,B57,'（様式８）申請額一覧 '!$L$6:$L$20)</f>
        <v>0</v>
      </c>
      <c r="AI57" s="218"/>
      <c r="AJ57" s="218"/>
      <c r="AK57" s="218"/>
      <c r="AL57" s="53" t="s">
        <v>55</v>
      </c>
      <c r="AM57" s="54"/>
    </row>
    <row r="58" spans="1:39" ht="15.75" customHeight="1">
      <c r="A58" s="204" t="s">
        <v>95</v>
      </c>
      <c r="B58" s="205"/>
      <c r="C58" s="205"/>
      <c r="D58" s="205"/>
      <c r="E58" s="205"/>
      <c r="F58" s="205"/>
      <c r="G58" s="205"/>
      <c r="H58" s="205"/>
      <c r="I58" s="205"/>
      <c r="J58" s="205"/>
      <c r="K58" s="205"/>
      <c r="L58" s="205"/>
      <c r="M58" s="205"/>
      <c r="N58" s="205"/>
      <c r="O58" s="205"/>
      <c r="P58" s="205"/>
      <c r="Q58" s="205"/>
      <c r="R58" s="205"/>
      <c r="S58" s="206"/>
      <c r="T58" s="209">
        <f ca="1">SUM(T23:U57)</f>
        <v>0</v>
      </c>
      <c r="U58" s="210"/>
      <c r="V58" s="211" t="s">
        <v>54</v>
      </c>
      <c r="W58" s="212"/>
      <c r="X58" s="202">
        <f ca="1">SUM(X23:AA57)</f>
        <v>0</v>
      </c>
      <c r="Y58" s="203"/>
      <c r="Z58" s="203"/>
      <c r="AA58" s="203"/>
      <c r="AB58" s="62" t="s">
        <v>55</v>
      </c>
      <c r="AC58" s="63"/>
      <c r="AD58" s="209">
        <f ca="1">SUM(AD23:AE57)</f>
        <v>0</v>
      </c>
      <c r="AE58" s="210"/>
      <c r="AF58" s="211" t="s">
        <v>54</v>
      </c>
      <c r="AG58" s="212"/>
      <c r="AH58" s="202">
        <f ca="1">SUM(AH23:AK57)</f>
        <v>0</v>
      </c>
      <c r="AI58" s="203"/>
      <c r="AJ58" s="203"/>
      <c r="AK58" s="203"/>
      <c r="AL58" s="62" t="s">
        <v>55</v>
      </c>
      <c r="AM58" s="63"/>
    </row>
    <row r="59" spans="1:39" ht="15.75" customHeight="1">
      <c r="A59" s="204" t="s">
        <v>96</v>
      </c>
      <c r="B59" s="205"/>
      <c r="C59" s="205"/>
      <c r="D59" s="205"/>
      <c r="E59" s="205"/>
      <c r="F59" s="205"/>
      <c r="G59" s="205"/>
      <c r="H59" s="205"/>
      <c r="I59" s="205"/>
      <c r="J59" s="205"/>
      <c r="K59" s="205"/>
      <c r="L59" s="205"/>
      <c r="M59" s="205"/>
      <c r="N59" s="205"/>
      <c r="O59" s="205"/>
      <c r="P59" s="205"/>
      <c r="Q59" s="205"/>
      <c r="R59" s="205"/>
      <c r="S59" s="206"/>
      <c r="T59" s="207">
        <f ca="1">X58+AH58</f>
        <v>0</v>
      </c>
      <c r="U59" s="208"/>
      <c r="V59" s="208"/>
      <c r="W59" s="208"/>
      <c r="X59" s="208"/>
      <c r="Y59" s="208"/>
      <c r="Z59" s="208"/>
      <c r="AA59" s="208"/>
      <c r="AB59" s="208"/>
      <c r="AC59" s="208"/>
      <c r="AD59" s="208"/>
      <c r="AE59" s="208"/>
      <c r="AF59" s="208"/>
      <c r="AG59" s="208"/>
      <c r="AH59" s="208"/>
      <c r="AI59" s="208"/>
      <c r="AJ59" s="208"/>
      <c r="AK59" s="208"/>
      <c r="AL59" s="62" t="s">
        <v>55</v>
      </c>
      <c r="AM59" s="63"/>
    </row>
    <row r="60" spans="1:39">
      <c r="A60" s="64" t="s">
        <v>97</v>
      </c>
      <c r="B60" s="64"/>
      <c r="C60" s="64"/>
      <c r="D60" s="64"/>
      <c r="E60" s="64"/>
      <c r="F60" s="64"/>
      <c r="G60" s="64"/>
      <c r="H60" s="64"/>
      <c r="I60" s="64"/>
      <c r="J60" s="64"/>
      <c r="K60" s="64"/>
      <c r="L60" s="64"/>
    </row>
    <row r="61" spans="1:39">
      <c r="A61" s="64"/>
      <c r="B61" s="64"/>
      <c r="C61" s="64" t="s">
        <v>98</v>
      </c>
      <c r="D61" s="64"/>
      <c r="E61" s="64"/>
      <c r="F61" s="64"/>
      <c r="G61" s="64"/>
      <c r="H61" s="64"/>
      <c r="I61" s="64"/>
      <c r="J61" s="64"/>
      <c r="K61" s="64"/>
      <c r="L61" s="64"/>
    </row>
    <row r="62" spans="1:39" s="64" customFormat="1" ht="10.5">
      <c r="A62" s="65" t="s">
        <v>99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row>
    <row r="63" spans="1:39">
      <c r="A63" s="64" t="s">
        <v>100</v>
      </c>
      <c r="B63" s="64"/>
      <c r="C63" s="64"/>
      <c r="D63" s="64"/>
      <c r="E63" s="64"/>
      <c r="F63" s="64"/>
      <c r="G63" s="64"/>
      <c r="H63" s="64"/>
      <c r="I63" s="64"/>
      <c r="J63" s="64"/>
      <c r="K63" s="64"/>
      <c r="L63" s="64"/>
    </row>
    <row r="64" spans="1:39" s="64" customFormat="1" ht="10.5">
      <c r="C64" s="64" t="s">
        <v>101</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T49:U49"/>
    <mergeCell ref="V49:W49"/>
    <mergeCell ref="X49:AA49"/>
    <mergeCell ref="AD49:AE49"/>
    <mergeCell ref="AF49:AG49"/>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T53:U53"/>
    <mergeCell ref="V53:W53"/>
    <mergeCell ref="X53:AA53"/>
    <mergeCell ref="AD53:AE53"/>
    <mergeCell ref="AF53:AG53"/>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T57:U57"/>
    <mergeCell ref="V57:W57"/>
    <mergeCell ref="X57:AA57"/>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view="pageBreakPreview" zoomScaleNormal="140" zoomScaleSheetLayoutView="100" workbookViewId="0">
      <selection activeCell="C14" sqref="C14"/>
    </sheetView>
  </sheetViews>
  <sheetFormatPr defaultColWidth="2.25" defaultRowHeight="13.5"/>
  <cols>
    <col min="1" max="1" width="2.25" style="66"/>
    <col min="2" max="2" width="3.125" style="66" customWidth="1"/>
    <col min="3" max="3" width="12.875" style="66" customWidth="1"/>
    <col min="4" max="4" width="16.875" style="66" customWidth="1"/>
    <col min="5" max="5" width="18.875" style="66" customWidth="1"/>
    <col min="6" max="12" width="11.25" style="66" customWidth="1"/>
    <col min="13" max="13" width="12.625" style="66" customWidth="1"/>
    <col min="14" max="14" width="18.75" style="66" customWidth="1"/>
    <col min="15" max="16384" width="2.25" style="66"/>
  </cols>
  <sheetData>
    <row r="1" spans="1:14" ht="14.25">
      <c r="A1" s="312" t="s">
        <v>102</v>
      </c>
      <c r="B1" s="312"/>
      <c r="C1" s="312"/>
      <c r="D1" s="312"/>
      <c r="E1" s="312"/>
      <c r="F1" s="312"/>
      <c r="G1" s="312"/>
      <c r="H1" s="312"/>
    </row>
    <row r="3" spans="1:14" ht="18" customHeight="1" thickBot="1">
      <c r="B3" s="67"/>
      <c r="N3" s="68" t="s">
        <v>103</v>
      </c>
    </row>
    <row r="4" spans="1:14" ht="18" customHeight="1" thickBot="1">
      <c r="B4" s="313" t="s">
        <v>104</v>
      </c>
      <c r="C4" s="314" t="s">
        <v>105</v>
      </c>
      <c r="D4" s="315" t="s">
        <v>106</v>
      </c>
      <c r="E4" s="316" t="s">
        <v>107</v>
      </c>
      <c r="F4" s="306" t="s">
        <v>48</v>
      </c>
      <c r="G4" s="306"/>
      <c r="H4" s="307"/>
      <c r="I4" s="307"/>
      <c r="J4" s="306" t="s">
        <v>49</v>
      </c>
      <c r="K4" s="306"/>
      <c r="L4" s="307"/>
      <c r="M4" s="308" t="s">
        <v>108</v>
      </c>
      <c r="N4" s="309" t="s">
        <v>109</v>
      </c>
    </row>
    <row r="5" spans="1:14" ht="27.75" customHeight="1">
      <c r="B5" s="313"/>
      <c r="C5" s="314"/>
      <c r="D5" s="315"/>
      <c r="E5" s="316"/>
      <c r="F5" s="69" t="s">
        <v>110</v>
      </c>
      <c r="G5" s="69" t="s">
        <v>111</v>
      </c>
      <c r="H5" s="69" t="s">
        <v>112</v>
      </c>
      <c r="I5" s="70" t="s">
        <v>113</v>
      </c>
      <c r="J5" s="71" t="s">
        <v>114</v>
      </c>
      <c r="K5" s="69" t="s">
        <v>115</v>
      </c>
      <c r="L5" s="72" t="s">
        <v>116</v>
      </c>
      <c r="M5" s="309"/>
      <c r="N5" s="309"/>
    </row>
    <row r="6" spans="1:14" ht="22.5" customHeight="1">
      <c r="B6" s="73">
        <v>1</v>
      </c>
      <c r="C6" s="74">
        <f ca="1">IFERROR(INDIRECT("C個票"&amp;$B6&amp;"！$AG$4"),"")</f>
        <v>0</v>
      </c>
      <c r="D6" s="74">
        <f ca="1">IFERROR(INDIRECT("C個票"&amp;$B6&amp;"！$L$4"),"")</f>
        <v>0</v>
      </c>
      <c r="E6" s="73">
        <f ca="1">IFERROR(INDIRECT("C個票"&amp;$B6&amp;"！$L$5"),"")</f>
        <v>0</v>
      </c>
      <c r="F6" s="75">
        <f ca="1">IF(G6&lt;&gt;0,IFERROR(INDIRECT("C個票"&amp;$B6&amp;"！$O$13"),""),0)</f>
        <v>0</v>
      </c>
      <c r="G6" s="75">
        <f ca="1">IFERROR(INDIRECT("C個票"&amp;$B6&amp;"！$Y$13"),"")</f>
        <v>0</v>
      </c>
      <c r="H6" s="75">
        <f ca="1">IFERROR(INDIRECT("C個票"&amp;$B6&amp;"！$AI$13"),"")</f>
        <v>0</v>
      </c>
      <c r="I6" s="76">
        <f ca="1">SUM(MIN(F6:G6),H6)</f>
        <v>0</v>
      </c>
      <c r="J6" s="77">
        <f ca="1">IF(K6&lt;&gt;0,IFERROR(INDIRECT("C個票"&amp;$B6&amp;"！$AA$54"),""),0)</f>
        <v>0</v>
      </c>
      <c r="K6" s="75">
        <f ca="1">IFERROR(INDIRECT("C個票"&amp;$B6&amp;"！$AI$54"),"")</f>
        <v>0</v>
      </c>
      <c r="L6" s="78">
        <f ca="1">MIN(J6:K6)</f>
        <v>0</v>
      </c>
      <c r="M6" s="78">
        <f ca="1">SUM(I6,L6)</f>
        <v>0</v>
      </c>
      <c r="N6" s="79"/>
    </row>
    <row r="7" spans="1:14" ht="22.5" customHeight="1">
      <c r="B7" s="73">
        <v>2</v>
      </c>
      <c r="C7" s="74">
        <f t="shared" ref="C7:C20" ca="1" si="0">IFERROR(INDIRECT("C個票"&amp;$B7&amp;"！$AG$4"),"")</f>
        <v>0</v>
      </c>
      <c r="D7" s="74">
        <f t="shared" ref="D7:D20" ca="1" si="1">IFERROR(INDIRECT("C個票"&amp;$B7&amp;"！$L$4"),"")</f>
        <v>0</v>
      </c>
      <c r="E7" s="73">
        <f t="shared" ref="E7:E20" ca="1" si="2">IFERROR(INDIRECT("C個票"&amp;$B7&amp;"！$L$5"),"")</f>
        <v>0</v>
      </c>
      <c r="F7" s="75">
        <f t="shared" ref="F7:F20" ca="1" si="3">IF(G7&lt;&gt;0,IFERROR(INDIRECT("C個票"&amp;$B7&amp;"！$O$13"),""),0)</f>
        <v>0</v>
      </c>
      <c r="G7" s="75">
        <f t="shared" ref="G7:G20" ca="1" si="4">IFERROR(INDIRECT("C個票"&amp;$B7&amp;"！$Y$13"),"")</f>
        <v>0</v>
      </c>
      <c r="H7" s="75">
        <f t="shared" ref="H7:H20" ca="1" si="5">IFERROR(INDIRECT("C個票"&amp;$B7&amp;"！$AI$13"),"")</f>
        <v>0</v>
      </c>
      <c r="I7" s="76">
        <f ca="1">SUM(MIN(F7:G7),H7)</f>
        <v>0</v>
      </c>
      <c r="J7" s="77">
        <f t="shared" ref="J7:J20" ca="1" si="6">IF(K7&lt;&gt;0,IFERROR(INDIRECT("C個票"&amp;$B7&amp;"！$AA$54"),""),0)</f>
        <v>0</v>
      </c>
      <c r="K7" s="75">
        <f t="shared" ref="K7:K20" ca="1" si="7">IFERROR(INDIRECT("C個票"&amp;$B7&amp;"！$AI$54"),"")</f>
        <v>0</v>
      </c>
      <c r="L7" s="78">
        <f t="shared" ref="L7:L20" ca="1" si="8">MIN(J7:K7)</f>
        <v>0</v>
      </c>
      <c r="M7" s="78">
        <f t="shared" ref="M7:M19" ca="1" si="9">SUM(I7,L7)</f>
        <v>0</v>
      </c>
      <c r="N7" s="79"/>
    </row>
    <row r="8" spans="1:14" ht="22.5" customHeight="1">
      <c r="B8" s="73">
        <v>3</v>
      </c>
      <c r="C8" s="74">
        <f t="shared" ca="1" si="0"/>
        <v>0</v>
      </c>
      <c r="D8" s="74">
        <f t="shared" ca="1" si="1"/>
        <v>0</v>
      </c>
      <c r="E8" s="73">
        <f t="shared" ca="1" si="2"/>
        <v>0</v>
      </c>
      <c r="F8" s="75">
        <f t="shared" ca="1" si="3"/>
        <v>0</v>
      </c>
      <c r="G8" s="75">
        <f t="shared" ca="1" si="4"/>
        <v>0</v>
      </c>
      <c r="H8" s="75">
        <f t="shared" ca="1" si="5"/>
        <v>0</v>
      </c>
      <c r="I8" s="76">
        <f ca="1">SUM(MIN(F8:G8),H8)</f>
        <v>0</v>
      </c>
      <c r="J8" s="77">
        <f t="shared" ca="1" si="6"/>
        <v>0</v>
      </c>
      <c r="K8" s="75">
        <f t="shared" ca="1" si="7"/>
        <v>0</v>
      </c>
      <c r="L8" s="78">
        <f t="shared" ca="1" si="8"/>
        <v>0</v>
      </c>
      <c r="M8" s="78">
        <f t="shared" ca="1" si="9"/>
        <v>0</v>
      </c>
      <c r="N8" s="79"/>
    </row>
    <row r="9" spans="1:14" ht="22.5" customHeight="1">
      <c r="B9" s="73">
        <v>4</v>
      </c>
      <c r="C9" s="74" t="str">
        <f t="shared" ca="1" si="0"/>
        <v/>
      </c>
      <c r="D9" s="74" t="str">
        <f t="shared" ca="1" si="1"/>
        <v/>
      </c>
      <c r="E9" s="73" t="str">
        <f t="shared" ca="1" si="2"/>
        <v/>
      </c>
      <c r="F9" s="75" t="str">
        <f t="shared" ca="1" si="3"/>
        <v/>
      </c>
      <c r="G9" s="75" t="str">
        <f t="shared" ca="1" si="4"/>
        <v/>
      </c>
      <c r="H9" s="75" t="str">
        <f t="shared" ca="1" si="5"/>
        <v/>
      </c>
      <c r="I9" s="76">
        <f ca="1">SUM(MIN(F9:G9),H9)</f>
        <v>0</v>
      </c>
      <c r="J9" s="77" t="str">
        <f t="shared" ca="1" si="6"/>
        <v/>
      </c>
      <c r="K9" s="75" t="str">
        <f t="shared" ca="1" si="7"/>
        <v/>
      </c>
      <c r="L9" s="78">
        <f t="shared" ca="1" si="8"/>
        <v>0</v>
      </c>
      <c r="M9" s="78">
        <f t="shared" ca="1" si="9"/>
        <v>0</v>
      </c>
      <c r="N9" s="79"/>
    </row>
    <row r="10" spans="1:14" ht="22.5" customHeight="1">
      <c r="B10" s="73">
        <v>5</v>
      </c>
      <c r="C10" s="74" t="str">
        <f t="shared" ca="1" si="0"/>
        <v/>
      </c>
      <c r="D10" s="74" t="str">
        <f t="shared" ca="1" si="1"/>
        <v/>
      </c>
      <c r="E10" s="73" t="str">
        <f t="shared" ca="1" si="2"/>
        <v/>
      </c>
      <c r="F10" s="75" t="str">
        <f t="shared" ca="1" si="3"/>
        <v/>
      </c>
      <c r="G10" s="75" t="str">
        <f t="shared" ca="1" si="4"/>
        <v/>
      </c>
      <c r="H10" s="75" t="str">
        <f t="shared" ca="1" si="5"/>
        <v/>
      </c>
      <c r="I10" s="76">
        <f t="shared" ref="I10:I20" ca="1" si="10">SUM(MIN(F10:G10),H10)</f>
        <v>0</v>
      </c>
      <c r="J10" s="77" t="str">
        <f t="shared" ca="1" si="6"/>
        <v/>
      </c>
      <c r="K10" s="75" t="str">
        <f t="shared" ca="1" si="7"/>
        <v/>
      </c>
      <c r="L10" s="78">
        <f t="shared" ca="1" si="8"/>
        <v>0</v>
      </c>
      <c r="M10" s="78">
        <f t="shared" ca="1" si="9"/>
        <v>0</v>
      </c>
      <c r="N10" s="79"/>
    </row>
    <row r="11" spans="1:14" ht="22.5" customHeight="1">
      <c r="B11" s="73">
        <v>6</v>
      </c>
      <c r="C11" s="74" t="str">
        <f t="shared" ca="1" si="0"/>
        <v/>
      </c>
      <c r="D11" s="74" t="str">
        <f t="shared" ca="1" si="1"/>
        <v/>
      </c>
      <c r="E11" s="73" t="str">
        <f t="shared" ca="1" si="2"/>
        <v/>
      </c>
      <c r="F11" s="75" t="str">
        <f t="shared" ca="1" si="3"/>
        <v/>
      </c>
      <c r="G11" s="75" t="str">
        <f t="shared" ca="1" si="4"/>
        <v/>
      </c>
      <c r="H11" s="75" t="str">
        <f t="shared" ca="1" si="5"/>
        <v/>
      </c>
      <c r="I11" s="76">
        <f t="shared" ca="1" si="10"/>
        <v>0</v>
      </c>
      <c r="J11" s="77" t="str">
        <f t="shared" ca="1" si="6"/>
        <v/>
      </c>
      <c r="K11" s="75" t="str">
        <f t="shared" ca="1" si="7"/>
        <v/>
      </c>
      <c r="L11" s="78">
        <f t="shared" ca="1" si="8"/>
        <v>0</v>
      </c>
      <c r="M11" s="78">
        <f t="shared" ca="1" si="9"/>
        <v>0</v>
      </c>
      <c r="N11" s="79"/>
    </row>
    <row r="12" spans="1:14" ht="22.5" customHeight="1">
      <c r="B12" s="73">
        <v>7</v>
      </c>
      <c r="C12" s="74" t="str">
        <f t="shared" ca="1" si="0"/>
        <v/>
      </c>
      <c r="D12" s="74" t="str">
        <f t="shared" ca="1" si="1"/>
        <v/>
      </c>
      <c r="E12" s="73" t="str">
        <f t="shared" ca="1" si="2"/>
        <v/>
      </c>
      <c r="F12" s="75" t="str">
        <f t="shared" ca="1" si="3"/>
        <v/>
      </c>
      <c r="G12" s="75" t="str">
        <f t="shared" ca="1" si="4"/>
        <v/>
      </c>
      <c r="H12" s="75" t="str">
        <f t="shared" ca="1" si="5"/>
        <v/>
      </c>
      <c r="I12" s="76">
        <f t="shared" ca="1" si="10"/>
        <v>0</v>
      </c>
      <c r="J12" s="77" t="str">
        <f t="shared" ca="1" si="6"/>
        <v/>
      </c>
      <c r="K12" s="75" t="str">
        <f t="shared" ca="1" si="7"/>
        <v/>
      </c>
      <c r="L12" s="78">
        <f t="shared" ca="1" si="8"/>
        <v>0</v>
      </c>
      <c r="M12" s="78">
        <f t="shared" ca="1" si="9"/>
        <v>0</v>
      </c>
      <c r="N12" s="79"/>
    </row>
    <row r="13" spans="1:14" ht="22.5" customHeight="1">
      <c r="B13" s="73">
        <v>8</v>
      </c>
      <c r="C13" s="74" t="str">
        <f t="shared" ca="1" si="0"/>
        <v/>
      </c>
      <c r="D13" s="74" t="str">
        <f t="shared" ca="1" si="1"/>
        <v/>
      </c>
      <c r="E13" s="73" t="str">
        <f t="shared" ca="1" si="2"/>
        <v/>
      </c>
      <c r="F13" s="75" t="str">
        <f t="shared" ca="1" si="3"/>
        <v/>
      </c>
      <c r="G13" s="75" t="str">
        <f t="shared" ca="1" si="4"/>
        <v/>
      </c>
      <c r="H13" s="75" t="str">
        <f t="shared" ca="1" si="5"/>
        <v/>
      </c>
      <c r="I13" s="76">
        <f t="shared" ca="1" si="10"/>
        <v>0</v>
      </c>
      <c r="J13" s="77" t="str">
        <f t="shared" ca="1" si="6"/>
        <v/>
      </c>
      <c r="K13" s="75" t="str">
        <f t="shared" ca="1" si="7"/>
        <v/>
      </c>
      <c r="L13" s="78">
        <f t="shared" ca="1" si="8"/>
        <v>0</v>
      </c>
      <c r="M13" s="78">
        <f t="shared" ca="1" si="9"/>
        <v>0</v>
      </c>
      <c r="N13" s="79"/>
    </row>
    <row r="14" spans="1:14" ht="22.5" customHeight="1">
      <c r="B14" s="73">
        <v>9</v>
      </c>
      <c r="C14" s="74" t="str">
        <f t="shared" ca="1" si="0"/>
        <v/>
      </c>
      <c r="D14" s="74" t="str">
        <f t="shared" ca="1" si="1"/>
        <v/>
      </c>
      <c r="E14" s="73" t="str">
        <f t="shared" ca="1" si="2"/>
        <v/>
      </c>
      <c r="F14" s="75" t="str">
        <f t="shared" ca="1" si="3"/>
        <v/>
      </c>
      <c r="G14" s="75" t="str">
        <f t="shared" ca="1" si="4"/>
        <v/>
      </c>
      <c r="H14" s="75" t="str">
        <f t="shared" ca="1" si="5"/>
        <v/>
      </c>
      <c r="I14" s="76">
        <f t="shared" ca="1" si="10"/>
        <v>0</v>
      </c>
      <c r="J14" s="77" t="str">
        <f t="shared" ca="1" si="6"/>
        <v/>
      </c>
      <c r="K14" s="75" t="str">
        <f t="shared" ca="1" si="7"/>
        <v/>
      </c>
      <c r="L14" s="78">
        <f t="shared" ca="1" si="8"/>
        <v>0</v>
      </c>
      <c r="M14" s="78">
        <f t="shared" ca="1" si="9"/>
        <v>0</v>
      </c>
      <c r="N14" s="79"/>
    </row>
    <row r="15" spans="1:14" ht="22.5" customHeight="1">
      <c r="B15" s="73">
        <v>10</v>
      </c>
      <c r="C15" s="74" t="str">
        <f t="shared" ca="1" si="0"/>
        <v/>
      </c>
      <c r="D15" s="74" t="str">
        <f t="shared" ca="1" si="1"/>
        <v/>
      </c>
      <c r="E15" s="73" t="str">
        <f t="shared" ca="1" si="2"/>
        <v/>
      </c>
      <c r="F15" s="75" t="str">
        <f t="shared" ca="1" si="3"/>
        <v/>
      </c>
      <c r="G15" s="75" t="str">
        <f t="shared" ca="1" si="4"/>
        <v/>
      </c>
      <c r="H15" s="75" t="str">
        <f t="shared" ca="1" si="5"/>
        <v/>
      </c>
      <c r="I15" s="76">
        <f t="shared" ca="1" si="10"/>
        <v>0</v>
      </c>
      <c r="J15" s="77" t="str">
        <f t="shared" ca="1" si="6"/>
        <v/>
      </c>
      <c r="K15" s="75" t="str">
        <f t="shared" ca="1" si="7"/>
        <v/>
      </c>
      <c r="L15" s="78">
        <f t="shared" ca="1" si="8"/>
        <v>0</v>
      </c>
      <c r="M15" s="78">
        <f t="shared" ca="1" si="9"/>
        <v>0</v>
      </c>
      <c r="N15" s="79"/>
    </row>
    <row r="16" spans="1:14" ht="22.5" customHeight="1">
      <c r="B16" s="73">
        <v>11</v>
      </c>
      <c r="C16" s="74" t="str">
        <f t="shared" ca="1" si="0"/>
        <v/>
      </c>
      <c r="D16" s="74" t="str">
        <f t="shared" ca="1" si="1"/>
        <v/>
      </c>
      <c r="E16" s="73" t="str">
        <f t="shared" ca="1" si="2"/>
        <v/>
      </c>
      <c r="F16" s="75" t="str">
        <f t="shared" ca="1" si="3"/>
        <v/>
      </c>
      <c r="G16" s="75" t="str">
        <f t="shared" ca="1" si="4"/>
        <v/>
      </c>
      <c r="H16" s="75" t="str">
        <f t="shared" ca="1" si="5"/>
        <v/>
      </c>
      <c r="I16" s="76">
        <f t="shared" ca="1" si="10"/>
        <v>0</v>
      </c>
      <c r="J16" s="77" t="str">
        <f t="shared" ca="1" si="6"/>
        <v/>
      </c>
      <c r="K16" s="75" t="str">
        <f t="shared" ca="1" si="7"/>
        <v/>
      </c>
      <c r="L16" s="78">
        <f t="shared" ca="1" si="8"/>
        <v>0</v>
      </c>
      <c r="M16" s="78">
        <f t="shared" ca="1" si="9"/>
        <v>0</v>
      </c>
      <c r="N16" s="79"/>
    </row>
    <row r="17" spans="1:14" ht="22.5" customHeight="1">
      <c r="B17" s="73">
        <v>12</v>
      </c>
      <c r="C17" s="74" t="str">
        <f t="shared" ca="1" si="0"/>
        <v/>
      </c>
      <c r="D17" s="74" t="str">
        <f t="shared" ca="1" si="1"/>
        <v/>
      </c>
      <c r="E17" s="73" t="str">
        <f t="shared" ca="1" si="2"/>
        <v/>
      </c>
      <c r="F17" s="75" t="str">
        <f t="shared" ca="1" si="3"/>
        <v/>
      </c>
      <c r="G17" s="75" t="str">
        <f t="shared" ca="1" si="4"/>
        <v/>
      </c>
      <c r="H17" s="75" t="str">
        <f t="shared" ca="1" si="5"/>
        <v/>
      </c>
      <c r="I17" s="76">
        <f t="shared" ca="1" si="10"/>
        <v>0</v>
      </c>
      <c r="J17" s="77" t="str">
        <f t="shared" ca="1" si="6"/>
        <v/>
      </c>
      <c r="K17" s="75" t="str">
        <f t="shared" ca="1" si="7"/>
        <v/>
      </c>
      <c r="L17" s="78">
        <f t="shared" ca="1" si="8"/>
        <v>0</v>
      </c>
      <c r="M17" s="78">
        <f t="shared" ca="1" si="9"/>
        <v>0</v>
      </c>
      <c r="N17" s="79"/>
    </row>
    <row r="18" spans="1:14" ht="22.5" customHeight="1">
      <c r="B18" s="73">
        <v>13</v>
      </c>
      <c r="C18" s="74" t="str">
        <f t="shared" ca="1" si="0"/>
        <v/>
      </c>
      <c r="D18" s="74" t="str">
        <f t="shared" ca="1" si="1"/>
        <v/>
      </c>
      <c r="E18" s="73" t="str">
        <f t="shared" ca="1" si="2"/>
        <v/>
      </c>
      <c r="F18" s="75" t="str">
        <f t="shared" ca="1" si="3"/>
        <v/>
      </c>
      <c r="G18" s="75" t="str">
        <f t="shared" ca="1" si="4"/>
        <v/>
      </c>
      <c r="H18" s="75" t="str">
        <f t="shared" ca="1" si="5"/>
        <v/>
      </c>
      <c r="I18" s="76">
        <f t="shared" ca="1" si="10"/>
        <v>0</v>
      </c>
      <c r="J18" s="77" t="str">
        <f t="shared" ca="1" si="6"/>
        <v/>
      </c>
      <c r="K18" s="75" t="str">
        <f t="shared" ca="1" si="7"/>
        <v/>
      </c>
      <c r="L18" s="78">
        <f t="shared" ca="1" si="8"/>
        <v>0</v>
      </c>
      <c r="M18" s="78">
        <f t="shared" ca="1" si="9"/>
        <v>0</v>
      </c>
      <c r="N18" s="79"/>
    </row>
    <row r="19" spans="1:14" ht="22.5" customHeight="1">
      <c r="B19" s="73">
        <v>14</v>
      </c>
      <c r="C19" s="74" t="str">
        <f t="shared" ca="1" si="0"/>
        <v/>
      </c>
      <c r="D19" s="74" t="str">
        <f t="shared" ca="1" si="1"/>
        <v/>
      </c>
      <c r="E19" s="73" t="str">
        <f t="shared" ca="1" si="2"/>
        <v/>
      </c>
      <c r="F19" s="75" t="str">
        <f t="shared" ca="1" si="3"/>
        <v/>
      </c>
      <c r="G19" s="75" t="str">
        <f t="shared" ca="1" si="4"/>
        <v/>
      </c>
      <c r="H19" s="75" t="str">
        <f t="shared" ca="1" si="5"/>
        <v/>
      </c>
      <c r="I19" s="76">
        <f t="shared" ca="1" si="10"/>
        <v>0</v>
      </c>
      <c r="J19" s="77" t="str">
        <f t="shared" ca="1" si="6"/>
        <v/>
      </c>
      <c r="K19" s="75" t="str">
        <f t="shared" ca="1" si="7"/>
        <v/>
      </c>
      <c r="L19" s="78">
        <f t="shared" ca="1" si="8"/>
        <v>0</v>
      </c>
      <c r="M19" s="78">
        <f t="shared" ca="1" si="9"/>
        <v>0</v>
      </c>
      <c r="N19" s="79"/>
    </row>
    <row r="20" spans="1:14" ht="22.5" customHeight="1" thickBot="1">
      <c r="B20" s="80">
        <v>15</v>
      </c>
      <c r="C20" s="74" t="str">
        <f t="shared" ca="1" si="0"/>
        <v/>
      </c>
      <c r="D20" s="74" t="str">
        <f t="shared" ca="1" si="1"/>
        <v/>
      </c>
      <c r="E20" s="73" t="str">
        <f t="shared" ca="1" si="2"/>
        <v/>
      </c>
      <c r="F20" s="75" t="str">
        <f t="shared" ca="1" si="3"/>
        <v/>
      </c>
      <c r="G20" s="75" t="str">
        <f t="shared" ca="1" si="4"/>
        <v/>
      </c>
      <c r="H20" s="75" t="str">
        <f t="shared" ca="1" si="5"/>
        <v/>
      </c>
      <c r="I20" s="81">
        <f t="shared" ca="1" si="10"/>
        <v>0</v>
      </c>
      <c r="J20" s="77" t="str">
        <f t="shared" ca="1" si="6"/>
        <v/>
      </c>
      <c r="K20" s="75" t="str">
        <f t="shared" ca="1" si="7"/>
        <v/>
      </c>
      <c r="L20" s="82">
        <f t="shared" ca="1" si="8"/>
        <v>0</v>
      </c>
      <c r="M20" s="83">
        <f ca="1">SUM(I20,L20)</f>
        <v>0</v>
      </c>
      <c r="N20" s="84"/>
    </row>
    <row r="21" spans="1:14" ht="22.5" customHeight="1" thickTop="1" thickBot="1">
      <c r="B21" s="310" t="s">
        <v>117</v>
      </c>
      <c r="C21" s="311"/>
      <c r="D21" s="311"/>
      <c r="E21" s="311"/>
      <c r="F21" s="85"/>
      <c r="G21" s="85"/>
      <c r="H21" s="85"/>
      <c r="I21" s="86">
        <f ca="1">SUM(I6:I20)</f>
        <v>0</v>
      </c>
      <c r="J21" s="87"/>
      <c r="K21" s="85"/>
      <c r="L21" s="88">
        <f ca="1">SUM(L6:L20)</f>
        <v>0</v>
      </c>
      <c r="M21" s="88">
        <f ca="1">SUM(I21,L21)</f>
        <v>0</v>
      </c>
      <c r="N21" s="89"/>
    </row>
    <row r="22" spans="1:14" ht="19.5" customHeight="1"/>
    <row r="23" spans="1:14" s="90" customFormat="1" ht="18" customHeight="1">
      <c r="A23" s="66" t="s">
        <v>118</v>
      </c>
      <c r="B23" s="66"/>
      <c r="C23" s="66"/>
      <c r="D23" s="66"/>
    </row>
    <row r="24" spans="1:14" s="90" customFormat="1" ht="16.5" customHeight="1">
      <c r="A24" s="66"/>
      <c r="B24" s="91">
        <v>1</v>
      </c>
      <c r="C24" s="92" t="s">
        <v>119</v>
      </c>
      <c r="D24" s="66"/>
    </row>
    <row r="25" spans="1:14" s="96" customFormat="1" ht="16.5" customHeight="1">
      <c r="A25" s="93"/>
      <c r="B25" s="94">
        <v>2</v>
      </c>
      <c r="C25" s="95" t="s">
        <v>120</v>
      </c>
      <c r="D25" s="93"/>
    </row>
    <row r="26" spans="1:14" s="96" customFormat="1" ht="16.5" customHeight="1">
      <c r="A26" s="93"/>
      <c r="B26" s="94">
        <v>3</v>
      </c>
      <c r="C26" s="95" t="s">
        <v>121</v>
      </c>
      <c r="D26" s="93"/>
    </row>
    <row r="27" spans="1:14" s="96" customFormat="1" ht="16.5" customHeight="1">
      <c r="A27" s="93"/>
      <c r="B27" s="97">
        <v>4</v>
      </c>
      <c r="C27" s="98" t="s">
        <v>122</v>
      </c>
      <c r="D27" s="93"/>
    </row>
    <row r="28" spans="1:14" s="96" customFormat="1" ht="16.5" customHeight="1">
      <c r="A28" s="93"/>
      <c r="B28" s="97">
        <v>5</v>
      </c>
      <c r="C28" s="98" t="s">
        <v>123</v>
      </c>
      <c r="D28" s="93"/>
    </row>
    <row r="29" spans="1:14" s="90" customFormat="1" ht="22.5" customHeight="1"/>
    <row r="30" spans="1:14" s="90" customFormat="1" ht="22.5" customHeight="1"/>
    <row r="31" spans="1:14" s="90" customFormat="1" ht="22.5" customHeight="1"/>
    <row r="32" spans="1:14" s="90" customFormat="1" ht="22.5" customHeight="1"/>
    <row r="33" s="90" customFormat="1" ht="22.5" customHeight="1"/>
    <row r="34" s="90" customFormat="1" ht="22.5" customHeight="1"/>
    <row r="35" s="90" customFormat="1" ht="22.5" customHeight="1"/>
    <row r="36" s="90" customFormat="1" ht="22.5" customHeight="1"/>
    <row r="37" s="90" customFormat="1" ht="22.5" customHeight="1"/>
    <row r="38" s="90" customFormat="1" ht="22.5" customHeight="1"/>
    <row r="39" s="90" customFormat="1" ht="22.5" customHeight="1"/>
  </sheetData>
  <mergeCells count="10">
    <mergeCell ref="J4:L4"/>
    <mergeCell ref="M4:M5"/>
    <mergeCell ref="N4:N5"/>
    <mergeCell ref="B21:E21"/>
    <mergeCell ref="A1:H1"/>
    <mergeCell ref="B4:B5"/>
    <mergeCell ref="C4:C5"/>
    <mergeCell ref="D4:D5"/>
    <mergeCell ref="E4:E5"/>
    <mergeCell ref="F4:I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zoomScale="160" zoomScaleNormal="120" zoomScaleSheetLayoutView="160" workbookViewId="0">
      <selection activeCell="C14" sqref="C1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124</v>
      </c>
    </row>
    <row r="3" spans="1:46" s="95" customFormat="1" ht="12" customHeight="1">
      <c r="A3" s="400" t="s">
        <v>125</v>
      </c>
      <c r="B3" s="100" t="s">
        <v>32</v>
      </c>
      <c r="C3" s="101"/>
      <c r="D3" s="101"/>
      <c r="E3" s="102"/>
      <c r="F3" s="102"/>
      <c r="G3" s="102"/>
      <c r="H3" s="102"/>
      <c r="I3" s="102"/>
      <c r="J3" s="102"/>
      <c r="K3" s="103"/>
      <c r="L3" s="403"/>
      <c r="M3" s="404"/>
      <c r="N3" s="404"/>
      <c r="O3" s="404"/>
      <c r="P3" s="404"/>
      <c r="Q3" s="404"/>
      <c r="R3" s="404"/>
      <c r="S3" s="404"/>
      <c r="T3" s="404"/>
      <c r="U3" s="404"/>
      <c r="V3" s="404"/>
      <c r="W3" s="404"/>
      <c r="X3" s="404"/>
      <c r="Y3" s="404"/>
      <c r="Z3" s="404"/>
      <c r="AA3" s="404"/>
      <c r="AB3" s="404"/>
      <c r="AC3" s="404"/>
      <c r="AD3" s="404"/>
      <c r="AE3" s="404"/>
      <c r="AF3" s="405"/>
      <c r="AG3" s="352" t="s">
        <v>126</v>
      </c>
      <c r="AH3" s="353"/>
      <c r="AI3" s="353"/>
      <c r="AJ3" s="353"/>
      <c r="AK3" s="353"/>
      <c r="AL3" s="353"/>
      <c r="AM3" s="354"/>
    </row>
    <row r="4" spans="1:46" s="95" customFormat="1" ht="20.25" customHeight="1">
      <c r="A4" s="401"/>
      <c r="B4" s="104" t="s">
        <v>127</v>
      </c>
      <c r="C4" s="105"/>
      <c r="D4" s="105"/>
      <c r="E4" s="106"/>
      <c r="F4" s="106"/>
      <c r="G4" s="106"/>
      <c r="H4" s="106"/>
      <c r="I4" s="106"/>
      <c r="J4" s="106"/>
      <c r="K4" s="107"/>
      <c r="L4" s="397"/>
      <c r="M4" s="398"/>
      <c r="N4" s="398"/>
      <c r="O4" s="398"/>
      <c r="P4" s="398"/>
      <c r="Q4" s="398"/>
      <c r="R4" s="398"/>
      <c r="S4" s="398"/>
      <c r="T4" s="398"/>
      <c r="U4" s="398"/>
      <c r="V4" s="398"/>
      <c r="W4" s="398"/>
      <c r="X4" s="398"/>
      <c r="Y4" s="398"/>
      <c r="Z4" s="398"/>
      <c r="AA4" s="398"/>
      <c r="AB4" s="398"/>
      <c r="AC4" s="398"/>
      <c r="AD4" s="398"/>
      <c r="AE4" s="398"/>
      <c r="AF4" s="399"/>
      <c r="AG4" s="406"/>
      <c r="AH4" s="407"/>
      <c r="AI4" s="407"/>
      <c r="AJ4" s="407"/>
      <c r="AK4" s="407"/>
      <c r="AL4" s="407"/>
      <c r="AM4" s="408"/>
      <c r="AP4" s="388"/>
      <c r="AQ4" s="388"/>
      <c r="AR4" s="388"/>
      <c r="AS4" s="388"/>
      <c r="AT4" s="388"/>
    </row>
    <row r="5" spans="1:46" s="95" customFormat="1" ht="20.25" customHeight="1">
      <c r="A5" s="401"/>
      <c r="B5" s="108" t="s">
        <v>107</v>
      </c>
      <c r="C5" s="109"/>
      <c r="D5" s="109"/>
      <c r="E5" s="110"/>
      <c r="F5" s="110"/>
      <c r="G5" s="110"/>
      <c r="H5" s="110"/>
      <c r="I5" s="110"/>
      <c r="J5" s="110"/>
      <c r="K5" s="111"/>
      <c r="L5" s="409"/>
      <c r="M5" s="410"/>
      <c r="N5" s="410"/>
      <c r="O5" s="410"/>
      <c r="P5" s="410"/>
      <c r="Q5" s="410"/>
      <c r="R5" s="410"/>
      <c r="S5" s="410"/>
      <c r="T5" s="410"/>
      <c r="U5" s="410"/>
      <c r="V5" s="410"/>
      <c r="W5" s="410"/>
      <c r="X5" s="410"/>
      <c r="Y5" s="410"/>
      <c r="Z5" s="410"/>
      <c r="AA5" s="410"/>
      <c r="AB5" s="411"/>
      <c r="AC5" s="412" t="s">
        <v>128</v>
      </c>
      <c r="AD5" s="413"/>
      <c r="AE5" s="413"/>
      <c r="AF5" s="414"/>
      <c r="AG5" s="415"/>
      <c r="AH5" s="415"/>
      <c r="AI5" s="415"/>
      <c r="AJ5" s="415"/>
      <c r="AK5" s="415"/>
      <c r="AL5" s="416" t="s">
        <v>129</v>
      </c>
      <c r="AM5" s="417"/>
      <c r="AP5" s="388"/>
      <c r="AQ5" s="388"/>
      <c r="AR5" s="388"/>
      <c r="AS5" s="388"/>
      <c r="AT5" s="388"/>
    </row>
    <row r="6" spans="1:46" s="95" customFormat="1" ht="13.5" customHeight="1">
      <c r="A6" s="401"/>
      <c r="B6" s="389" t="s">
        <v>130</v>
      </c>
      <c r="C6" s="390"/>
      <c r="D6" s="390"/>
      <c r="E6" s="390"/>
      <c r="F6" s="390"/>
      <c r="G6" s="390"/>
      <c r="H6" s="390"/>
      <c r="I6" s="390"/>
      <c r="J6" s="390"/>
      <c r="K6" s="391"/>
      <c r="L6" s="112" t="s">
        <v>35</v>
      </c>
      <c r="M6" s="112"/>
      <c r="N6" s="112"/>
      <c r="O6" s="112"/>
      <c r="P6" s="112"/>
      <c r="Q6" s="395"/>
      <c r="R6" s="395"/>
      <c r="S6" s="112" t="s">
        <v>36</v>
      </c>
      <c r="T6" s="395"/>
      <c r="U6" s="395"/>
      <c r="V6" s="395"/>
      <c r="W6" s="112" t="s">
        <v>37</v>
      </c>
      <c r="X6" s="112"/>
      <c r="Y6" s="112"/>
      <c r="Z6" s="112"/>
      <c r="AA6" s="112"/>
      <c r="AB6" s="112"/>
      <c r="AC6" s="113" t="s">
        <v>131</v>
      </c>
      <c r="AD6" s="112"/>
      <c r="AE6" s="112"/>
      <c r="AF6" s="112"/>
      <c r="AG6" s="112"/>
      <c r="AH6" s="112"/>
      <c r="AI6" s="112"/>
      <c r="AJ6" s="112"/>
      <c r="AK6" s="112"/>
      <c r="AL6" s="112"/>
      <c r="AM6" s="114"/>
      <c r="AP6" s="115"/>
      <c r="AQ6" s="116"/>
      <c r="AR6" s="116"/>
      <c r="AS6" s="116"/>
      <c r="AT6" s="396"/>
    </row>
    <row r="7" spans="1:46" s="95" customFormat="1" ht="20.25" customHeight="1">
      <c r="A7" s="401"/>
      <c r="B7" s="392"/>
      <c r="C7" s="393"/>
      <c r="D7" s="393"/>
      <c r="E7" s="393"/>
      <c r="F7" s="393"/>
      <c r="G7" s="393"/>
      <c r="H7" s="393"/>
      <c r="I7" s="393"/>
      <c r="J7" s="393"/>
      <c r="K7" s="394"/>
      <c r="L7" s="397"/>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c r="AP7" s="116"/>
      <c r="AQ7" s="116"/>
      <c r="AR7" s="116"/>
      <c r="AS7" s="116"/>
      <c r="AT7" s="396"/>
    </row>
    <row r="8" spans="1:46" s="95" customFormat="1" ht="20.25" customHeight="1">
      <c r="A8" s="401"/>
      <c r="B8" s="117" t="s">
        <v>38</v>
      </c>
      <c r="C8" s="118"/>
      <c r="D8" s="118"/>
      <c r="E8" s="119"/>
      <c r="F8" s="119"/>
      <c r="G8" s="119"/>
      <c r="H8" s="119"/>
      <c r="I8" s="119"/>
      <c r="J8" s="119"/>
      <c r="K8" s="119"/>
      <c r="L8" s="117" t="s">
        <v>39</v>
      </c>
      <c r="M8" s="119"/>
      <c r="N8" s="119"/>
      <c r="O8" s="119"/>
      <c r="P8" s="119"/>
      <c r="Q8" s="119"/>
      <c r="R8" s="120"/>
      <c r="S8" s="379"/>
      <c r="T8" s="380"/>
      <c r="U8" s="380"/>
      <c r="V8" s="380"/>
      <c r="W8" s="380"/>
      <c r="X8" s="380"/>
      <c r="Y8" s="381"/>
      <c r="Z8" s="117" t="s">
        <v>40</v>
      </c>
      <c r="AA8" s="119"/>
      <c r="AB8" s="119"/>
      <c r="AC8" s="119"/>
      <c r="AD8" s="119"/>
      <c r="AE8" s="119"/>
      <c r="AF8" s="120"/>
      <c r="AG8" s="379"/>
      <c r="AH8" s="380"/>
      <c r="AI8" s="380"/>
      <c r="AJ8" s="380"/>
      <c r="AK8" s="380"/>
      <c r="AL8" s="380"/>
      <c r="AM8" s="381"/>
    </row>
    <row r="9" spans="1:46" s="95" customFormat="1" ht="20.25" customHeight="1">
      <c r="A9" s="402"/>
      <c r="B9" s="117" t="s">
        <v>132</v>
      </c>
      <c r="C9" s="118"/>
      <c r="D9" s="118"/>
      <c r="E9" s="119"/>
      <c r="F9" s="119"/>
      <c r="G9" s="119"/>
      <c r="H9" s="119"/>
      <c r="I9" s="119"/>
      <c r="J9" s="119"/>
      <c r="K9" s="119"/>
      <c r="L9" s="379"/>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1"/>
    </row>
    <row r="10" spans="1:46" s="95" customFormat="1" ht="18" customHeight="1">
      <c r="A10" s="382" t="s">
        <v>133</v>
      </c>
      <c r="B10" s="383"/>
      <c r="C10" s="383"/>
      <c r="D10" s="383"/>
      <c r="E10" s="383"/>
      <c r="F10" s="383"/>
      <c r="G10" s="383"/>
      <c r="H10" s="384"/>
      <c r="I10" s="121"/>
      <c r="J10" s="122" t="s">
        <v>134</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5"/>
      <c r="B11" s="386"/>
      <c r="C11" s="386"/>
      <c r="D11" s="386"/>
      <c r="E11" s="386"/>
      <c r="F11" s="386"/>
      <c r="G11" s="386"/>
      <c r="H11" s="387"/>
      <c r="I11" s="125"/>
      <c r="J11" s="126" t="s">
        <v>135</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134</v>
      </c>
      <c r="B13" s="131"/>
      <c r="C13" s="132"/>
      <c r="D13" s="132"/>
      <c r="E13" s="132"/>
      <c r="F13" s="132"/>
      <c r="G13" s="132"/>
      <c r="H13" s="132"/>
      <c r="I13" s="133"/>
      <c r="J13" s="134"/>
      <c r="K13" s="352" t="s">
        <v>136</v>
      </c>
      <c r="L13" s="353"/>
      <c r="M13" s="353"/>
      <c r="N13" s="354"/>
      <c r="O13" s="355" t="str">
        <f>IF(L5="","",VLOOKUP(L5,$A$101:$B$135,2,0))</f>
        <v/>
      </c>
      <c r="P13" s="356"/>
      <c r="Q13" s="356"/>
      <c r="R13" s="353" t="s">
        <v>137</v>
      </c>
      <c r="S13" s="354"/>
      <c r="T13" s="370" t="s">
        <v>138</v>
      </c>
      <c r="U13" s="371"/>
      <c r="V13" s="371"/>
      <c r="W13" s="371"/>
      <c r="X13" s="372"/>
      <c r="Y13" s="373">
        <f>ROUNDDOWN($F$45/1000,0)</f>
        <v>0</v>
      </c>
      <c r="Z13" s="374"/>
      <c r="AA13" s="374"/>
      <c r="AB13" s="375" t="s">
        <v>137</v>
      </c>
      <c r="AC13" s="376"/>
      <c r="AD13" s="370" t="s">
        <v>139</v>
      </c>
      <c r="AE13" s="371"/>
      <c r="AF13" s="371"/>
      <c r="AG13" s="371"/>
      <c r="AH13" s="372"/>
      <c r="AI13" s="373">
        <f>ROUNDDOWN($F$52/1000,0)</f>
        <v>0</v>
      </c>
      <c r="AJ13" s="374"/>
      <c r="AK13" s="374"/>
      <c r="AL13" s="375" t="s">
        <v>137</v>
      </c>
      <c r="AM13" s="376"/>
    </row>
    <row r="14" spans="1:46" s="95" customFormat="1" ht="20.25" customHeight="1">
      <c r="A14" s="135" t="s">
        <v>140</v>
      </c>
      <c r="B14" s="136"/>
      <c r="C14" s="137"/>
      <c r="D14" s="137"/>
      <c r="E14" s="137"/>
      <c r="F14" s="137"/>
      <c r="G14" s="137"/>
      <c r="H14" s="335"/>
      <c r="I14" s="336"/>
      <c r="J14" s="337"/>
      <c r="K14" s="338" t="s">
        <v>141</v>
      </c>
      <c r="L14" s="339"/>
      <c r="M14" s="339"/>
      <c r="N14" s="339"/>
      <c r="O14" s="339"/>
      <c r="P14" s="339"/>
      <c r="Q14" s="339"/>
      <c r="R14" s="339"/>
      <c r="S14" s="339"/>
      <c r="T14" s="339"/>
      <c r="U14" s="339"/>
      <c r="V14" s="339"/>
      <c r="W14" s="339"/>
      <c r="X14" s="339"/>
      <c r="Y14" s="339"/>
      <c r="Z14" s="339"/>
      <c r="AA14" s="339"/>
      <c r="AB14" s="339"/>
      <c r="AC14" s="339"/>
      <c r="AD14" s="339"/>
      <c r="AE14" s="339"/>
      <c r="AF14" s="138" t="s">
        <v>142</v>
      </c>
      <c r="AG14" s="139"/>
      <c r="AH14" s="139"/>
      <c r="AI14" s="140"/>
      <c r="AJ14" s="140"/>
      <c r="AK14" s="118"/>
      <c r="AL14" s="137"/>
      <c r="AM14" s="141"/>
    </row>
    <row r="15" spans="1:46" s="95" customFormat="1" ht="21" customHeight="1">
      <c r="A15" s="142"/>
      <c r="B15" s="115"/>
      <c r="C15" s="377" t="s">
        <v>143</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46" s="95" customFormat="1" ht="21" customHeight="1">
      <c r="A16" s="143"/>
      <c r="B16" s="144"/>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s="95" customFormat="1" ht="21" customHeight="1">
      <c r="A17" s="143"/>
      <c r="B17" s="144"/>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s="95" customFormat="1" ht="21" customHeight="1">
      <c r="A18" s="143"/>
      <c r="B18" s="14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s="95" customFormat="1" ht="21" customHeight="1">
      <c r="A19" s="143"/>
      <c r="B19" s="144"/>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s="95" customFormat="1" ht="21" customHeight="1">
      <c r="A20" s="143"/>
      <c r="B20" s="144"/>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s="95" customFormat="1" ht="21" customHeight="1">
      <c r="A21" s="143"/>
      <c r="B21" s="144"/>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144</v>
      </c>
      <c r="B23" s="137"/>
      <c r="C23" s="137"/>
      <c r="D23" s="137"/>
      <c r="E23" s="13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344" t="s">
        <v>145</v>
      </c>
      <c r="B24" s="345"/>
      <c r="C24" s="345"/>
      <c r="D24" s="345"/>
      <c r="E24" s="346"/>
      <c r="F24" s="344" t="s">
        <v>146</v>
      </c>
      <c r="G24" s="345"/>
      <c r="H24" s="345"/>
      <c r="I24" s="345"/>
      <c r="J24" s="345"/>
      <c r="K24" s="347" t="s">
        <v>147</v>
      </c>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row>
    <row r="25" spans="1:39" ht="9.75" customHeight="1">
      <c r="A25" s="326"/>
      <c r="B25" s="326"/>
      <c r="C25" s="326"/>
      <c r="D25" s="326"/>
      <c r="E25" s="326"/>
      <c r="F25" s="327"/>
      <c r="G25" s="327"/>
      <c r="H25" s="327"/>
      <c r="I25" s="327"/>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9.75" customHeight="1">
      <c r="A26" s="326"/>
      <c r="B26" s="326"/>
      <c r="C26" s="326"/>
      <c r="D26" s="326"/>
      <c r="E26" s="326"/>
      <c r="F26" s="327"/>
      <c r="G26" s="327"/>
      <c r="H26" s="327"/>
      <c r="I26" s="327"/>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row>
    <row r="27" spans="1:39" ht="9.75" customHeight="1">
      <c r="A27" s="326"/>
      <c r="B27" s="326"/>
      <c r="C27" s="326"/>
      <c r="D27" s="326"/>
      <c r="E27" s="326"/>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ht="9.75" customHeight="1">
      <c r="A28" s="326"/>
      <c r="B28" s="326"/>
      <c r="C28" s="326"/>
      <c r="D28" s="326"/>
      <c r="E28" s="326"/>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thickBot="1">
      <c r="A44" s="329"/>
      <c r="B44" s="330"/>
      <c r="C44" s="330"/>
      <c r="D44" s="330"/>
      <c r="E44" s="331"/>
      <c r="F44" s="332"/>
      <c r="G44" s="333"/>
      <c r="H44" s="333"/>
      <c r="I44" s="333"/>
      <c r="J44" s="368"/>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39" ht="22.5" customHeight="1" thickTop="1">
      <c r="A45" s="317" t="s">
        <v>117</v>
      </c>
      <c r="B45" s="318"/>
      <c r="C45" s="318"/>
      <c r="D45" s="318"/>
      <c r="E45" s="318"/>
      <c r="F45" s="348">
        <f>SUM(F25:J44)</f>
        <v>0</v>
      </c>
      <c r="G45" s="349"/>
      <c r="H45" s="349"/>
      <c r="I45" s="349"/>
      <c r="J45" s="350"/>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row r="46" spans="1:39" ht="11.25" customHeight="1">
      <c r="A46" s="150"/>
      <c r="B46" s="151"/>
      <c r="C46" s="151"/>
      <c r="D46" s="151"/>
      <c r="E46" s="151"/>
      <c r="F46" s="152"/>
      <c r="G46" s="152"/>
      <c r="H46" s="152"/>
      <c r="I46" s="152"/>
      <c r="J46" s="152"/>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4"/>
    </row>
    <row r="47" spans="1:39" s="95" customFormat="1" ht="18.75" customHeight="1">
      <c r="A47" s="155" t="s">
        <v>148</v>
      </c>
      <c r="B47" s="132"/>
      <c r="C47" s="132"/>
      <c r="D47" s="132"/>
      <c r="E47" s="132"/>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344" t="s">
        <v>145</v>
      </c>
      <c r="B48" s="345"/>
      <c r="C48" s="345"/>
      <c r="D48" s="345"/>
      <c r="E48" s="346"/>
      <c r="F48" s="344" t="s">
        <v>149</v>
      </c>
      <c r="G48" s="345"/>
      <c r="H48" s="345"/>
      <c r="I48" s="345"/>
      <c r="J48" s="345"/>
      <c r="K48" s="347" t="s">
        <v>150</v>
      </c>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row>
    <row r="49" spans="1:39" ht="9.75" customHeight="1">
      <c r="A49" s="326"/>
      <c r="B49" s="326"/>
      <c r="C49" s="326"/>
      <c r="D49" s="326"/>
      <c r="E49" s="326"/>
      <c r="F49" s="327"/>
      <c r="G49" s="327"/>
      <c r="H49" s="327"/>
      <c r="I49" s="327"/>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9.75" customHeight="1">
      <c r="A50" s="359"/>
      <c r="B50" s="360"/>
      <c r="C50" s="360"/>
      <c r="D50" s="360"/>
      <c r="E50" s="361"/>
      <c r="F50" s="362"/>
      <c r="G50" s="363"/>
      <c r="H50" s="363"/>
      <c r="I50" s="363"/>
      <c r="J50" s="364"/>
      <c r="K50" s="365"/>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7"/>
    </row>
    <row r="51" spans="1:39" ht="9.75" customHeight="1" thickBot="1">
      <c r="A51" s="326"/>
      <c r="B51" s="326"/>
      <c r="C51" s="326"/>
      <c r="D51" s="326"/>
      <c r="E51" s="326"/>
      <c r="F51" s="327"/>
      <c r="G51" s="327"/>
      <c r="H51" s="327"/>
      <c r="I51" s="327"/>
      <c r="J51" s="327"/>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22.5" customHeight="1" thickTop="1">
      <c r="A52" s="317" t="s">
        <v>117</v>
      </c>
      <c r="B52" s="318"/>
      <c r="C52" s="318"/>
      <c r="D52" s="318"/>
      <c r="E52" s="318"/>
      <c r="F52" s="348">
        <f>SUM(F49:J51)</f>
        <v>0</v>
      </c>
      <c r="G52" s="349"/>
      <c r="H52" s="349"/>
      <c r="I52" s="349"/>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row>
    <row r="53" spans="1:39" ht="11.25" customHeight="1">
      <c r="A53" s="156"/>
      <c r="B53" s="144"/>
      <c r="C53" s="157"/>
      <c r="D53" s="116"/>
      <c r="E53" s="158"/>
      <c r="F53" s="116"/>
      <c r="G53" s="116"/>
      <c r="H53" s="116"/>
      <c r="I53" s="116"/>
      <c r="J53" s="159"/>
      <c r="K53" s="159"/>
      <c r="L53" s="159"/>
      <c r="M53" s="159"/>
      <c r="N53" s="159"/>
      <c r="O53" s="144"/>
      <c r="P53" s="160"/>
      <c r="Q53" s="156"/>
      <c r="R53" s="156"/>
      <c r="S53" s="159"/>
      <c r="T53" s="161"/>
      <c r="U53" s="159"/>
      <c r="V53" s="159"/>
      <c r="W53" s="159"/>
      <c r="X53" s="159"/>
      <c r="Y53" s="116"/>
      <c r="Z53" s="116"/>
      <c r="AA53" s="116"/>
      <c r="AB53" s="144"/>
      <c r="AC53" s="157"/>
      <c r="AD53" s="159"/>
      <c r="AE53" s="159"/>
      <c r="AF53" s="159"/>
      <c r="AG53" s="159"/>
      <c r="AH53" s="159"/>
      <c r="AI53" s="162"/>
      <c r="AJ53" s="162"/>
      <c r="AK53" s="162"/>
      <c r="AL53" s="162"/>
      <c r="AM53" s="159"/>
    </row>
    <row r="54" spans="1:39" ht="18.75" customHeight="1">
      <c r="A54" s="163" t="s">
        <v>49</v>
      </c>
      <c r="B54" s="132"/>
      <c r="C54" s="164"/>
      <c r="D54" s="132"/>
      <c r="E54" s="165"/>
      <c r="F54" s="132"/>
      <c r="G54" s="132"/>
      <c r="H54" s="132"/>
      <c r="I54" s="132"/>
      <c r="J54" s="166"/>
      <c r="K54" s="166"/>
      <c r="L54" s="166"/>
      <c r="M54" s="166"/>
      <c r="N54" s="166"/>
      <c r="O54" s="167"/>
      <c r="P54" s="168"/>
      <c r="Q54" s="169"/>
      <c r="R54" s="169"/>
      <c r="S54" s="166"/>
      <c r="T54" s="134"/>
      <c r="U54" s="166"/>
      <c r="V54" s="170"/>
      <c r="W54" s="352" t="s">
        <v>136</v>
      </c>
      <c r="X54" s="353"/>
      <c r="Y54" s="353"/>
      <c r="Z54" s="354"/>
      <c r="AA54" s="355" t="str">
        <f>IF(L5="","",VLOOKUP(L5,$A$101:$C$135,3,FALSE))</f>
        <v/>
      </c>
      <c r="AB54" s="356"/>
      <c r="AC54" s="356"/>
      <c r="AD54" s="353" t="s">
        <v>137</v>
      </c>
      <c r="AE54" s="354"/>
      <c r="AF54" s="352" t="s">
        <v>151</v>
      </c>
      <c r="AG54" s="353"/>
      <c r="AH54" s="354"/>
      <c r="AI54" s="357">
        <f>ROUNDDOWN($F$72/1000,0)</f>
        <v>0</v>
      </c>
      <c r="AJ54" s="358"/>
      <c r="AK54" s="358"/>
      <c r="AL54" s="353" t="s">
        <v>137</v>
      </c>
      <c r="AM54" s="354"/>
    </row>
    <row r="55" spans="1:39" ht="18.75" customHeight="1">
      <c r="A55" s="135" t="s">
        <v>140</v>
      </c>
      <c r="B55" s="136"/>
      <c r="C55" s="137"/>
      <c r="D55" s="137"/>
      <c r="E55" s="137"/>
      <c r="F55" s="137"/>
      <c r="G55" s="137"/>
      <c r="H55" s="335"/>
      <c r="I55" s="336"/>
      <c r="J55" s="337"/>
      <c r="K55" s="338" t="s">
        <v>141</v>
      </c>
      <c r="L55" s="339"/>
      <c r="M55" s="339"/>
      <c r="N55" s="339"/>
      <c r="O55" s="339"/>
      <c r="P55" s="339"/>
      <c r="Q55" s="339"/>
      <c r="R55" s="339"/>
      <c r="S55" s="339"/>
      <c r="T55" s="339"/>
      <c r="U55" s="339"/>
      <c r="V55" s="339"/>
      <c r="W55" s="339"/>
      <c r="X55" s="339"/>
      <c r="Y55" s="339"/>
      <c r="Z55" s="339"/>
      <c r="AA55" s="339"/>
      <c r="AB55" s="339"/>
      <c r="AC55" s="339"/>
      <c r="AD55" s="339"/>
      <c r="AE55" s="339"/>
      <c r="AF55" s="138" t="s">
        <v>152</v>
      </c>
      <c r="AG55" s="139"/>
      <c r="AH55" s="139"/>
      <c r="AI55" s="140"/>
      <c r="AJ55" s="140"/>
      <c r="AK55" s="118"/>
      <c r="AL55" s="137"/>
      <c r="AM55" s="141"/>
    </row>
    <row r="56" spans="1:39" ht="25.5" customHeight="1">
      <c r="A56" s="142"/>
      <c r="B56" s="115"/>
      <c r="C56" s="340" t="s">
        <v>153</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1"/>
    </row>
    <row r="57" spans="1:39" ht="25.5" customHeight="1">
      <c r="A57" s="145"/>
      <c r="B57" s="146"/>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3"/>
    </row>
    <row r="58" spans="1:39" ht="18.75" customHeight="1">
      <c r="A58" s="344" t="s">
        <v>154</v>
      </c>
      <c r="B58" s="345"/>
      <c r="C58" s="345"/>
      <c r="D58" s="345"/>
      <c r="E58" s="34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18" customHeight="1">
      <c r="A59" s="344" t="s">
        <v>145</v>
      </c>
      <c r="B59" s="345"/>
      <c r="C59" s="345"/>
      <c r="D59" s="345"/>
      <c r="E59" s="346"/>
      <c r="F59" s="344" t="s">
        <v>155</v>
      </c>
      <c r="G59" s="345"/>
      <c r="H59" s="345"/>
      <c r="I59" s="345"/>
      <c r="J59" s="345"/>
      <c r="K59" s="347" t="s">
        <v>147</v>
      </c>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26"/>
      <c r="B60" s="326"/>
      <c r="C60" s="326"/>
      <c r="D60" s="326"/>
      <c r="E60" s="326"/>
      <c r="F60" s="327"/>
      <c r="G60" s="327"/>
      <c r="H60" s="327"/>
      <c r="I60" s="327"/>
      <c r="J60" s="327"/>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326"/>
      <c r="B61" s="326"/>
      <c r="C61" s="326"/>
      <c r="D61" s="326"/>
      <c r="E61" s="326"/>
      <c r="F61" s="327"/>
      <c r="G61" s="327"/>
      <c r="H61" s="327"/>
      <c r="I61" s="327"/>
      <c r="J61" s="327"/>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ht="9.75" customHeight="1">
      <c r="A62" s="326"/>
      <c r="B62" s="326"/>
      <c r="C62" s="326"/>
      <c r="D62" s="326"/>
      <c r="E62" s="326"/>
      <c r="F62" s="327"/>
      <c r="G62" s="327"/>
      <c r="H62" s="327"/>
      <c r="I62" s="327"/>
      <c r="J62" s="327"/>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ht="9.75" customHeight="1">
      <c r="A63" s="326"/>
      <c r="B63" s="326"/>
      <c r="C63" s="326"/>
      <c r="D63" s="326"/>
      <c r="E63" s="326"/>
      <c r="F63" s="327"/>
      <c r="G63" s="327"/>
      <c r="H63" s="327"/>
      <c r="I63" s="327"/>
      <c r="J63" s="327"/>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ht="9.75" customHeight="1">
      <c r="A64" s="326"/>
      <c r="B64" s="326"/>
      <c r="C64" s="326"/>
      <c r="D64" s="326"/>
      <c r="E64" s="326"/>
      <c r="F64" s="327"/>
      <c r="G64" s="327"/>
      <c r="H64" s="327"/>
      <c r="I64" s="327"/>
      <c r="J64" s="327"/>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row>
    <row r="65" spans="1:40" ht="9.75" customHeight="1">
      <c r="A65" s="326"/>
      <c r="B65" s="326"/>
      <c r="C65" s="326"/>
      <c r="D65" s="326"/>
      <c r="E65" s="326"/>
      <c r="F65" s="327"/>
      <c r="G65" s="327"/>
      <c r="H65" s="327"/>
      <c r="I65" s="327"/>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40" ht="9.75" customHeight="1">
      <c r="A66" s="326"/>
      <c r="B66" s="326"/>
      <c r="C66" s="326"/>
      <c r="D66" s="326"/>
      <c r="E66" s="326"/>
      <c r="F66" s="327"/>
      <c r="G66" s="327"/>
      <c r="H66" s="327"/>
      <c r="I66" s="327"/>
      <c r="J66" s="327"/>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row>
    <row r="67" spans="1:40" ht="9.75" customHeight="1">
      <c r="A67" s="326"/>
      <c r="B67" s="326"/>
      <c r="C67" s="326"/>
      <c r="D67" s="326"/>
      <c r="E67" s="326"/>
      <c r="F67" s="327"/>
      <c r="G67" s="327"/>
      <c r="H67" s="327"/>
      <c r="I67" s="327"/>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thickBot="1">
      <c r="A71" s="329"/>
      <c r="B71" s="330"/>
      <c r="C71" s="330"/>
      <c r="D71" s="330"/>
      <c r="E71" s="331"/>
      <c r="F71" s="332"/>
      <c r="G71" s="333"/>
      <c r="H71" s="333"/>
      <c r="I71" s="333"/>
      <c r="J71" s="333"/>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156"/>
    </row>
    <row r="72" spans="1:40" ht="22.5" customHeight="1" thickTop="1">
      <c r="A72" s="317" t="s">
        <v>156</v>
      </c>
      <c r="B72" s="318"/>
      <c r="C72" s="318"/>
      <c r="D72" s="318"/>
      <c r="E72" s="319"/>
      <c r="F72" s="320">
        <f>SUM(F60:J71)</f>
        <v>0</v>
      </c>
      <c r="G72" s="321"/>
      <c r="H72" s="321"/>
      <c r="I72" s="321"/>
      <c r="J72" s="321"/>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40" ht="4.5" customHeight="1">
      <c r="A73" s="153"/>
      <c r="B73" s="153"/>
      <c r="C73" s="153"/>
      <c r="D73" s="153"/>
      <c r="E73" s="153"/>
      <c r="F73" s="153"/>
      <c r="G73" s="153"/>
      <c r="H73" s="153"/>
      <c r="I73" s="153"/>
      <c r="J73" s="15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56"/>
      <c r="AL73" s="156"/>
      <c r="AM73" s="156"/>
    </row>
    <row r="74" spans="1:40" ht="3.75" customHeight="1">
      <c r="A74" s="174"/>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7"/>
      <c r="AM74" s="178"/>
    </row>
    <row r="75" spans="1:40" s="183" customFormat="1" ht="11.25" customHeight="1">
      <c r="A75" s="179" t="s">
        <v>157</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182"/>
    </row>
    <row r="76" spans="1:40" s="183" customFormat="1" ht="11.25" customHeight="1">
      <c r="A76" s="184" t="s">
        <v>158</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187"/>
    </row>
    <row r="77" spans="1:40" s="183" customFormat="1" ht="11.25" customHeight="1">
      <c r="A77" s="179" t="s">
        <v>159</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8"/>
      <c r="AM77" s="189"/>
    </row>
    <row r="78" spans="1:40" s="183" customFormat="1" ht="11.25" customHeight="1">
      <c r="A78" s="179" t="s">
        <v>160</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90"/>
      <c r="AL78" s="181"/>
      <c r="AM78" s="182"/>
    </row>
    <row r="79" spans="1:40" s="183" customFormat="1" ht="4.5" customHeight="1">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90"/>
      <c r="AL79" s="181"/>
      <c r="AM79" s="182"/>
    </row>
    <row r="80" spans="1:40" s="183" customFormat="1" ht="11.25" customHeight="1">
      <c r="A80" s="323" t="s">
        <v>161</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181"/>
      <c r="AM80" s="182"/>
    </row>
    <row r="81" spans="1:39" s="183" customFormat="1" ht="11.25" customHeight="1">
      <c r="A81" s="184" t="s">
        <v>162</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1"/>
      <c r="AM81" s="182"/>
    </row>
    <row r="82" spans="1:39" s="183" customFormat="1" ht="11.25" customHeight="1">
      <c r="A82" s="184" t="s">
        <v>163</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0"/>
      <c r="AL82" s="181"/>
      <c r="AM82" s="182"/>
    </row>
    <row r="83" spans="1:39" s="183" customFormat="1" ht="11.25" customHeight="1">
      <c r="A83" s="184" t="s">
        <v>164</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0"/>
      <c r="AL83" s="181"/>
      <c r="AM83" s="182"/>
    </row>
    <row r="84" spans="1:39" s="183" customFormat="1" ht="4.5" customHeight="1">
      <c r="A84" s="18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0"/>
      <c r="AL84" s="181"/>
      <c r="AM84" s="182"/>
    </row>
    <row r="85" spans="1:39" s="183" customFormat="1" ht="11.25" customHeight="1">
      <c r="A85" s="325" t="s">
        <v>165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181"/>
      <c r="AM85" s="182"/>
    </row>
    <row r="86" spans="1:39" s="183" customFormat="1" ht="11.25" customHeight="1">
      <c r="A86" s="184" t="s">
        <v>166</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1"/>
      <c r="AM86" s="182"/>
    </row>
    <row r="87" spans="1:39" s="183" customFormat="1" ht="11.25" customHeight="1">
      <c r="A87" s="184" t="s">
        <v>167</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1"/>
      <c r="AM87" s="182"/>
    </row>
    <row r="88" spans="1:39" s="183" customFormat="1" ht="3" customHeight="1">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1"/>
      <c r="AM88" s="182"/>
    </row>
    <row r="89" spans="1:39" s="183" customFormat="1" ht="11.25" customHeight="1">
      <c r="A89" s="323" t="s">
        <v>168</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181"/>
      <c r="AM89" s="182"/>
    </row>
    <row r="90" spans="1:39" s="183" customFormat="1" ht="11.25" customHeight="1">
      <c r="A90" s="184" t="s">
        <v>169</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81"/>
      <c r="AL90" s="181"/>
      <c r="AM90" s="182"/>
    </row>
    <row r="91" spans="1:39" s="183" customFormat="1" ht="11.25" customHeight="1">
      <c r="A91" s="184" t="s">
        <v>170</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81"/>
      <c r="AL91" s="181"/>
      <c r="AM91" s="182"/>
    </row>
    <row r="92" spans="1:39" s="183" customFormat="1" ht="3" customHeight="1">
      <c r="A92" s="18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81"/>
      <c r="AL92" s="181"/>
      <c r="AM92" s="182"/>
    </row>
    <row r="93" spans="1:39" s="183" customFormat="1" ht="11.25" customHeight="1">
      <c r="A93" s="184" t="s">
        <v>171</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81"/>
      <c r="AL93" s="181"/>
      <c r="AM93" s="182"/>
    </row>
    <row r="94" spans="1:39">
      <c r="A94" s="193" t="s">
        <v>172</v>
      </c>
      <c r="B94" s="194"/>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95"/>
    </row>
    <row r="95" spans="1:39">
      <c r="A95" s="196" t="s">
        <v>173</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100" spans="1:7" s="199" customFormat="1" ht="6">
      <c r="B100" s="199" t="s">
        <v>174</v>
      </c>
      <c r="C100" s="199" t="s">
        <v>175</v>
      </c>
      <c r="D100" s="199" t="s">
        <v>176</v>
      </c>
      <c r="E100" s="199" t="s">
        <v>177</v>
      </c>
    </row>
    <row r="101" spans="1:7" s="199" customFormat="1" ht="6">
      <c r="A101" s="199" t="s">
        <v>178</v>
      </c>
      <c r="B101" s="200">
        <v>537</v>
      </c>
      <c r="C101" s="200">
        <v>268</v>
      </c>
      <c r="D101" s="200">
        <v>537</v>
      </c>
      <c r="E101" s="200">
        <v>268</v>
      </c>
      <c r="F101" s="199" t="s">
        <v>179</v>
      </c>
      <c r="G101" s="200"/>
    </row>
    <row r="102" spans="1:7" s="199" customFormat="1" ht="6">
      <c r="A102" s="199" t="s">
        <v>180</v>
      </c>
      <c r="B102" s="200">
        <v>684</v>
      </c>
      <c r="C102" s="200">
        <v>342</v>
      </c>
      <c r="D102" s="200">
        <v>684</v>
      </c>
      <c r="E102" s="200">
        <v>342</v>
      </c>
      <c r="F102" s="199" t="s">
        <v>179</v>
      </c>
      <c r="G102" s="200"/>
    </row>
    <row r="103" spans="1:7" s="199" customFormat="1" ht="6">
      <c r="A103" s="199" t="s">
        <v>181</v>
      </c>
      <c r="B103" s="200">
        <v>889</v>
      </c>
      <c r="C103" s="200">
        <v>445</v>
      </c>
      <c r="D103" s="200">
        <v>889</v>
      </c>
      <c r="E103" s="200">
        <v>445</v>
      </c>
      <c r="F103" s="199" t="s">
        <v>179</v>
      </c>
      <c r="G103" s="200"/>
    </row>
    <row r="104" spans="1:7" s="199" customFormat="1" ht="6">
      <c r="A104" s="199" t="s">
        <v>182</v>
      </c>
      <c r="B104" s="200">
        <v>231</v>
      </c>
      <c r="C104" s="200">
        <v>115</v>
      </c>
      <c r="D104" s="200">
        <v>231</v>
      </c>
      <c r="E104" s="200">
        <v>115</v>
      </c>
      <c r="F104" s="199" t="s">
        <v>179</v>
      </c>
      <c r="G104" s="200"/>
    </row>
    <row r="105" spans="1:7" s="199" customFormat="1" ht="6">
      <c r="A105" s="199" t="s">
        <v>59</v>
      </c>
      <c r="B105" s="200">
        <v>226</v>
      </c>
      <c r="C105" s="200">
        <v>113</v>
      </c>
      <c r="D105" s="200">
        <v>226</v>
      </c>
      <c r="E105" s="200">
        <v>113</v>
      </c>
      <c r="F105" s="199" t="s">
        <v>179</v>
      </c>
      <c r="G105" s="200"/>
    </row>
    <row r="106" spans="1:7" s="199" customFormat="1" ht="6">
      <c r="A106" s="199" t="s">
        <v>183</v>
      </c>
      <c r="B106" s="200">
        <v>564</v>
      </c>
      <c r="C106" s="200">
        <v>113</v>
      </c>
      <c r="D106" s="200">
        <v>564</v>
      </c>
      <c r="E106" s="200">
        <v>282</v>
      </c>
      <c r="F106" s="199" t="s">
        <v>179</v>
      </c>
      <c r="G106" s="200"/>
    </row>
    <row r="107" spans="1:7" s="199" customFormat="1" ht="6">
      <c r="A107" s="199" t="s">
        <v>184</v>
      </c>
      <c r="B107" s="200">
        <v>710</v>
      </c>
      <c r="C107" s="200">
        <v>355</v>
      </c>
      <c r="D107" s="200">
        <v>710</v>
      </c>
      <c r="E107" s="200">
        <v>355</v>
      </c>
      <c r="F107" s="199" t="s">
        <v>179</v>
      </c>
      <c r="G107" s="200"/>
    </row>
    <row r="108" spans="1:7" s="199" customFormat="1" ht="6">
      <c r="A108" s="199" t="s">
        <v>185</v>
      </c>
      <c r="B108" s="200">
        <v>1133</v>
      </c>
      <c r="C108" s="200">
        <v>567</v>
      </c>
      <c r="D108" s="200">
        <v>1133</v>
      </c>
      <c r="E108" s="200">
        <v>567</v>
      </c>
      <c r="F108" s="199" t="s">
        <v>179</v>
      </c>
      <c r="G108" s="200"/>
    </row>
    <row r="109" spans="1:7" s="199" customFormat="1" ht="6">
      <c r="A109" s="199" t="s">
        <v>186</v>
      </c>
      <c r="B109" s="201">
        <f t="shared" ref="B109:C110" si="0">D109*$AG$5</f>
        <v>0</v>
      </c>
      <c r="C109" s="201">
        <f t="shared" si="0"/>
        <v>0</v>
      </c>
      <c r="D109" s="200">
        <v>27</v>
      </c>
      <c r="E109" s="200">
        <v>13</v>
      </c>
      <c r="F109" s="199" t="s">
        <v>187</v>
      </c>
      <c r="G109" s="200"/>
    </row>
    <row r="110" spans="1:7" s="199" customFormat="1" ht="6">
      <c r="A110" s="199" t="s">
        <v>188</v>
      </c>
      <c r="B110" s="201">
        <f t="shared" si="0"/>
        <v>0</v>
      </c>
      <c r="C110" s="201">
        <f t="shared" si="0"/>
        <v>0</v>
      </c>
      <c r="D110" s="200">
        <v>27</v>
      </c>
      <c r="E110" s="200">
        <v>13</v>
      </c>
      <c r="F110" s="199" t="s">
        <v>187</v>
      </c>
      <c r="G110" s="200"/>
    </row>
    <row r="111" spans="1:7" s="199" customFormat="1" ht="6">
      <c r="A111" s="199" t="s">
        <v>67</v>
      </c>
      <c r="B111" s="200">
        <v>320</v>
      </c>
      <c r="C111" s="200">
        <v>160</v>
      </c>
      <c r="D111" s="200">
        <v>320</v>
      </c>
      <c r="E111" s="200">
        <v>160</v>
      </c>
      <c r="F111" s="199" t="s">
        <v>179</v>
      </c>
      <c r="G111" s="200"/>
    </row>
    <row r="112" spans="1:7" s="199" customFormat="1" ht="6">
      <c r="A112" s="199" t="s">
        <v>68</v>
      </c>
      <c r="B112" s="200">
        <v>339</v>
      </c>
      <c r="C112" s="200">
        <v>169</v>
      </c>
      <c r="D112" s="200">
        <v>339</v>
      </c>
      <c r="E112" s="200">
        <v>169</v>
      </c>
      <c r="F112" s="199" t="s">
        <v>179</v>
      </c>
      <c r="G112" s="200"/>
    </row>
    <row r="113" spans="1:7" s="199" customFormat="1" ht="6">
      <c r="A113" s="199" t="s">
        <v>69</v>
      </c>
      <c r="B113" s="200">
        <v>311</v>
      </c>
      <c r="C113" s="200">
        <v>156</v>
      </c>
      <c r="D113" s="200">
        <v>311</v>
      </c>
      <c r="E113" s="200">
        <v>156</v>
      </c>
      <c r="F113" s="199" t="s">
        <v>179</v>
      </c>
      <c r="G113" s="200"/>
    </row>
    <row r="114" spans="1:7" s="199" customFormat="1" ht="6">
      <c r="A114" s="199" t="s">
        <v>70</v>
      </c>
      <c r="B114" s="200">
        <v>137</v>
      </c>
      <c r="C114" s="200">
        <v>68</v>
      </c>
      <c r="D114" s="200">
        <v>137</v>
      </c>
      <c r="E114" s="200">
        <v>68</v>
      </c>
      <c r="F114" s="199" t="s">
        <v>179</v>
      </c>
      <c r="G114" s="200"/>
    </row>
    <row r="115" spans="1:7" s="199" customFormat="1" ht="6">
      <c r="A115" s="199" t="s">
        <v>71</v>
      </c>
      <c r="B115" s="200">
        <v>508</v>
      </c>
      <c r="C115" s="200">
        <v>254</v>
      </c>
      <c r="D115" s="200">
        <v>508</v>
      </c>
      <c r="E115" s="200">
        <v>254</v>
      </c>
      <c r="F115" s="199" t="s">
        <v>179</v>
      </c>
      <c r="G115" s="200"/>
    </row>
    <row r="116" spans="1:7" s="199" customFormat="1" ht="6">
      <c r="A116" s="199" t="s">
        <v>72</v>
      </c>
      <c r="B116" s="200">
        <v>204</v>
      </c>
      <c r="C116" s="200">
        <v>102</v>
      </c>
      <c r="D116" s="200">
        <v>204</v>
      </c>
      <c r="E116" s="200">
        <v>102</v>
      </c>
      <c r="F116" s="199" t="s">
        <v>179</v>
      </c>
      <c r="G116" s="200"/>
    </row>
    <row r="117" spans="1:7" s="199" customFormat="1" ht="6">
      <c r="A117" s="199" t="s">
        <v>73</v>
      </c>
      <c r="B117" s="200">
        <v>148</v>
      </c>
      <c r="C117" s="200">
        <v>74</v>
      </c>
      <c r="D117" s="200">
        <v>148</v>
      </c>
      <c r="E117" s="200">
        <v>74</v>
      </c>
      <c r="F117" s="199" t="s">
        <v>179</v>
      </c>
      <c r="G117" s="200"/>
    </row>
    <row r="118" spans="1:7" s="199" customFormat="1" ht="6">
      <c r="A118" s="199" t="s">
        <v>74</v>
      </c>
      <c r="B118" s="200"/>
      <c r="C118" s="200">
        <v>282</v>
      </c>
      <c r="D118" s="200"/>
      <c r="E118" s="200">
        <v>282</v>
      </c>
      <c r="F118" s="199" t="s">
        <v>179</v>
      </c>
      <c r="G118" s="200"/>
    </row>
    <row r="119" spans="1:7" s="199" customFormat="1" ht="6">
      <c r="A119" s="199" t="s">
        <v>189</v>
      </c>
      <c r="B119" s="200">
        <v>33</v>
      </c>
      <c r="C119" s="200">
        <v>16</v>
      </c>
      <c r="D119" s="200">
        <v>33</v>
      </c>
      <c r="E119" s="200">
        <v>16</v>
      </c>
      <c r="F119" s="199" t="s">
        <v>179</v>
      </c>
      <c r="G119" s="200"/>
    </row>
    <row r="120" spans="1:7" s="199" customFormat="1" ht="6">
      <c r="A120" s="199" t="s">
        <v>78</v>
      </c>
      <c r="B120" s="200">
        <v>475</v>
      </c>
      <c r="C120" s="200">
        <v>237</v>
      </c>
      <c r="D120" s="200">
        <v>475</v>
      </c>
      <c r="E120" s="200">
        <v>237</v>
      </c>
      <c r="F120" s="199" t="s">
        <v>179</v>
      </c>
      <c r="G120" s="200"/>
    </row>
    <row r="121" spans="1:7" s="199" customFormat="1" ht="6">
      <c r="A121" s="199" t="s">
        <v>79</v>
      </c>
      <c r="B121" s="200">
        <v>638</v>
      </c>
      <c r="C121" s="200">
        <v>319</v>
      </c>
      <c r="D121" s="200">
        <v>638</v>
      </c>
      <c r="E121" s="200">
        <v>319</v>
      </c>
      <c r="F121" s="199" t="s">
        <v>179</v>
      </c>
      <c r="G121" s="200"/>
    </row>
    <row r="122" spans="1:7" s="199" customFormat="1" ht="6">
      <c r="A122" s="199" t="s">
        <v>81</v>
      </c>
      <c r="B122" s="200">
        <f>D122*$AG$5</f>
        <v>0</v>
      </c>
      <c r="C122" s="200">
        <f>E122*$AG$5</f>
        <v>0</v>
      </c>
      <c r="D122" s="200">
        <v>38</v>
      </c>
      <c r="E122" s="200">
        <v>19</v>
      </c>
      <c r="F122" s="199" t="s">
        <v>187</v>
      </c>
      <c r="G122" s="200"/>
    </row>
    <row r="123" spans="1:7" s="199" customFormat="1" ht="6">
      <c r="A123" s="199" t="s">
        <v>82</v>
      </c>
      <c r="B123" s="200">
        <f>D123*$AG$5</f>
        <v>0</v>
      </c>
      <c r="C123" s="200">
        <f t="shared" ref="C123:C135" si="1">E123*$AG$5</f>
        <v>0</v>
      </c>
      <c r="D123" s="200">
        <v>40</v>
      </c>
      <c r="E123" s="200">
        <v>20</v>
      </c>
      <c r="F123" s="199" t="s">
        <v>187</v>
      </c>
      <c r="G123" s="200"/>
    </row>
    <row r="124" spans="1:7" s="199" customFormat="1" ht="6">
      <c r="A124" s="199" t="s">
        <v>83</v>
      </c>
      <c r="B124" s="200">
        <f t="shared" ref="B124:B135" si="2">D124*$AG$5</f>
        <v>0</v>
      </c>
      <c r="C124" s="200">
        <f t="shared" si="1"/>
        <v>0</v>
      </c>
      <c r="D124" s="200">
        <v>38</v>
      </c>
      <c r="E124" s="200">
        <v>19</v>
      </c>
      <c r="F124" s="199" t="s">
        <v>187</v>
      </c>
      <c r="G124" s="200"/>
    </row>
    <row r="125" spans="1:7" s="199" customFormat="1" ht="6">
      <c r="A125" s="199" t="s">
        <v>84</v>
      </c>
      <c r="B125" s="200">
        <f t="shared" si="2"/>
        <v>0</v>
      </c>
      <c r="C125" s="200">
        <f t="shared" si="1"/>
        <v>0</v>
      </c>
      <c r="D125" s="200">
        <v>48</v>
      </c>
      <c r="E125" s="200">
        <v>24</v>
      </c>
      <c r="F125" s="199" t="s">
        <v>187</v>
      </c>
      <c r="G125" s="200"/>
    </row>
    <row r="126" spans="1:7" s="199" customFormat="1" ht="6">
      <c r="A126" s="199" t="s">
        <v>85</v>
      </c>
      <c r="B126" s="200">
        <f t="shared" si="2"/>
        <v>0</v>
      </c>
      <c r="C126" s="200">
        <f t="shared" si="1"/>
        <v>0</v>
      </c>
      <c r="D126" s="200">
        <v>43</v>
      </c>
      <c r="E126" s="200">
        <v>21</v>
      </c>
      <c r="F126" s="199" t="s">
        <v>187</v>
      </c>
      <c r="G126" s="200"/>
    </row>
    <row r="127" spans="1:7" s="199" customFormat="1" ht="6">
      <c r="A127" s="199" t="s">
        <v>86</v>
      </c>
      <c r="B127" s="200">
        <f t="shared" si="2"/>
        <v>0</v>
      </c>
      <c r="C127" s="200">
        <f t="shared" si="1"/>
        <v>0</v>
      </c>
      <c r="D127" s="200">
        <v>36</v>
      </c>
      <c r="E127" s="200">
        <v>18</v>
      </c>
      <c r="F127" s="199" t="s">
        <v>187</v>
      </c>
      <c r="G127" s="200"/>
    </row>
    <row r="128" spans="1:7" s="199" customFormat="1" ht="6">
      <c r="A128" s="199" t="s">
        <v>190</v>
      </c>
      <c r="B128" s="200">
        <f t="shared" si="2"/>
        <v>0</v>
      </c>
      <c r="C128" s="200">
        <f t="shared" si="1"/>
        <v>0</v>
      </c>
      <c r="D128" s="200">
        <v>37</v>
      </c>
      <c r="E128" s="200">
        <v>19</v>
      </c>
      <c r="F128" s="199" t="s">
        <v>187</v>
      </c>
      <c r="G128" s="200"/>
    </row>
    <row r="129" spans="1:7" s="199" customFormat="1" ht="6">
      <c r="A129" s="199" t="s">
        <v>191</v>
      </c>
      <c r="B129" s="200">
        <f t="shared" si="2"/>
        <v>0</v>
      </c>
      <c r="C129" s="200">
        <f t="shared" si="1"/>
        <v>0</v>
      </c>
      <c r="D129" s="200">
        <v>35</v>
      </c>
      <c r="E129" s="200">
        <v>18</v>
      </c>
      <c r="F129" s="199" t="s">
        <v>187</v>
      </c>
      <c r="G129" s="200"/>
    </row>
    <row r="130" spans="1:7" s="199" customFormat="1" ht="6">
      <c r="A130" s="199" t="s">
        <v>192</v>
      </c>
      <c r="B130" s="200">
        <f t="shared" si="2"/>
        <v>0</v>
      </c>
      <c r="C130" s="200">
        <f t="shared" si="1"/>
        <v>0</v>
      </c>
      <c r="D130" s="200">
        <v>37</v>
      </c>
      <c r="E130" s="200">
        <v>19</v>
      </c>
      <c r="F130" s="199" t="s">
        <v>187</v>
      </c>
      <c r="G130" s="200"/>
    </row>
    <row r="131" spans="1:7" s="199" customFormat="1" ht="6">
      <c r="A131" s="199" t="s">
        <v>193</v>
      </c>
      <c r="B131" s="200">
        <f t="shared" si="2"/>
        <v>0</v>
      </c>
      <c r="C131" s="200">
        <f t="shared" si="1"/>
        <v>0</v>
      </c>
      <c r="D131" s="200">
        <v>35</v>
      </c>
      <c r="E131" s="200">
        <v>18</v>
      </c>
      <c r="F131" s="199" t="s">
        <v>187</v>
      </c>
      <c r="G131" s="200"/>
    </row>
    <row r="132" spans="1:7" s="199" customFormat="1" ht="6">
      <c r="A132" s="199" t="s">
        <v>194</v>
      </c>
      <c r="B132" s="200">
        <f t="shared" si="2"/>
        <v>0</v>
      </c>
      <c r="C132" s="200">
        <f t="shared" si="1"/>
        <v>0</v>
      </c>
      <c r="D132" s="200">
        <v>37</v>
      </c>
      <c r="E132" s="200">
        <v>19</v>
      </c>
      <c r="F132" s="199" t="s">
        <v>187</v>
      </c>
      <c r="G132" s="200"/>
    </row>
    <row r="133" spans="1:7" s="199" customFormat="1" ht="6">
      <c r="A133" s="199" t="s">
        <v>195</v>
      </c>
      <c r="B133" s="200">
        <f t="shared" si="2"/>
        <v>0</v>
      </c>
      <c r="C133" s="200">
        <f t="shared" si="1"/>
        <v>0</v>
      </c>
      <c r="D133" s="200">
        <v>35</v>
      </c>
      <c r="E133" s="200">
        <v>18</v>
      </c>
      <c r="F133" s="199" t="s">
        <v>187</v>
      </c>
      <c r="G133" s="200"/>
    </row>
    <row r="134" spans="1:7" s="199" customFormat="1" ht="6">
      <c r="A134" s="199" t="s">
        <v>196</v>
      </c>
      <c r="B134" s="200">
        <f t="shared" si="2"/>
        <v>0</v>
      </c>
      <c r="C134" s="200">
        <f t="shared" si="1"/>
        <v>0</v>
      </c>
      <c r="D134" s="200">
        <v>37</v>
      </c>
      <c r="E134" s="200">
        <v>19</v>
      </c>
      <c r="F134" s="199" t="s">
        <v>187</v>
      </c>
      <c r="G134" s="200"/>
    </row>
    <row r="135" spans="1:7" s="199" customFormat="1" ht="6">
      <c r="A135" s="199" t="s">
        <v>197</v>
      </c>
      <c r="B135" s="200">
        <f t="shared" si="2"/>
        <v>0</v>
      </c>
      <c r="C135" s="200">
        <f t="shared" si="1"/>
        <v>0</v>
      </c>
      <c r="D135" s="200">
        <v>35</v>
      </c>
      <c r="E135" s="200">
        <v>18</v>
      </c>
      <c r="F135" s="199" t="s">
        <v>187</v>
      </c>
      <c r="G135" s="200"/>
    </row>
    <row r="136" spans="1:7" s="199" customFormat="1" ht="6"/>
    <row r="137" spans="1:7" s="199" customFormat="1" ht="6">
      <c r="A137" s="199" t="s">
        <v>198</v>
      </c>
      <c r="B137" s="199" t="s">
        <v>199</v>
      </c>
    </row>
    <row r="138" spans="1:7" s="199" customFormat="1" ht="6">
      <c r="A138" s="199" t="s">
        <v>200</v>
      </c>
      <c r="B138" s="199">
        <v>0</v>
      </c>
      <c r="C138" s="199" t="b">
        <v>0</v>
      </c>
      <c r="D138" s="199" t="b">
        <v>0</v>
      </c>
      <c r="E138" s="199" t="b">
        <v>0</v>
      </c>
      <c r="F138" s="199">
        <v>0</v>
      </c>
      <c r="G138" s="199">
        <v>0</v>
      </c>
    </row>
    <row r="139" spans="1:7" s="199" customFormat="1" ht="6">
      <c r="A139" s="199" t="s">
        <v>201</v>
      </c>
    </row>
    <row r="140" spans="1:7" s="199" customFormat="1" ht="6">
      <c r="A140" s="199" t="s">
        <v>202</v>
      </c>
    </row>
    <row r="141" spans="1:7" s="199" customFormat="1" ht="6">
      <c r="A141" s="199" t="s">
        <v>203</v>
      </c>
    </row>
    <row r="142" spans="1:7" s="199" customFormat="1" ht="6">
      <c r="A142" s="199" t="s">
        <v>204</v>
      </c>
    </row>
    <row r="143" spans="1:7" s="199" customFormat="1" ht="6">
      <c r="A143" s="199" t="s">
        <v>205</v>
      </c>
    </row>
    <row r="144" spans="1:7" s="199" customFormat="1" ht="6">
      <c r="A144" s="199" t="s">
        <v>206</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3"/>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zoomScale="160" zoomScaleNormal="120" zoomScaleSheetLayoutView="160" workbookViewId="0">
      <selection activeCell="C14" sqref="C1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124</v>
      </c>
    </row>
    <row r="3" spans="1:46" s="95" customFormat="1" ht="12" customHeight="1">
      <c r="A3" s="400" t="s">
        <v>125</v>
      </c>
      <c r="B3" s="100" t="s">
        <v>32</v>
      </c>
      <c r="C3" s="101"/>
      <c r="D3" s="101"/>
      <c r="E3" s="102"/>
      <c r="F3" s="102"/>
      <c r="G3" s="102"/>
      <c r="H3" s="102"/>
      <c r="I3" s="102"/>
      <c r="J3" s="102"/>
      <c r="K3" s="103"/>
      <c r="L3" s="403"/>
      <c r="M3" s="404"/>
      <c r="N3" s="404"/>
      <c r="O3" s="404"/>
      <c r="P3" s="404"/>
      <c r="Q3" s="404"/>
      <c r="R3" s="404"/>
      <c r="S3" s="404"/>
      <c r="T3" s="404"/>
      <c r="U3" s="404"/>
      <c r="V3" s="404"/>
      <c r="W3" s="404"/>
      <c r="X3" s="404"/>
      <c r="Y3" s="404"/>
      <c r="Z3" s="404"/>
      <c r="AA3" s="404"/>
      <c r="AB3" s="404"/>
      <c r="AC3" s="404"/>
      <c r="AD3" s="404"/>
      <c r="AE3" s="404"/>
      <c r="AF3" s="405"/>
      <c r="AG3" s="352" t="s">
        <v>126</v>
      </c>
      <c r="AH3" s="353"/>
      <c r="AI3" s="353"/>
      <c r="AJ3" s="353"/>
      <c r="AK3" s="353"/>
      <c r="AL3" s="353"/>
      <c r="AM3" s="354"/>
    </row>
    <row r="4" spans="1:46" s="95" customFormat="1" ht="20.25" customHeight="1">
      <c r="A4" s="401"/>
      <c r="B4" s="104" t="s">
        <v>127</v>
      </c>
      <c r="C4" s="105"/>
      <c r="D4" s="105"/>
      <c r="E4" s="106"/>
      <c r="F4" s="106"/>
      <c r="G4" s="106"/>
      <c r="H4" s="106"/>
      <c r="I4" s="106"/>
      <c r="J4" s="106"/>
      <c r="K4" s="107"/>
      <c r="L4" s="397"/>
      <c r="M4" s="398"/>
      <c r="N4" s="398"/>
      <c r="O4" s="398"/>
      <c r="P4" s="398"/>
      <c r="Q4" s="398"/>
      <c r="R4" s="398"/>
      <c r="S4" s="398"/>
      <c r="T4" s="398"/>
      <c r="U4" s="398"/>
      <c r="V4" s="398"/>
      <c r="W4" s="398"/>
      <c r="X4" s="398"/>
      <c r="Y4" s="398"/>
      <c r="Z4" s="398"/>
      <c r="AA4" s="398"/>
      <c r="AB4" s="398"/>
      <c r="AC4" s="398"/>
      <c r="AD4" s="398"/>
      <c r="AE4" s="398"/>
      <c r="AF4" s="399"/>
      <c r="AG4" s="406"/>
      <c r="AH4" s="407"/>
      <c r="AI4" s="407"/>
      <c r="AJ4" s="407"/>
      <c r="AK4" s="407"/>
      <c r="AL4" s="407"/>
      <c r="AM4" s="408"/>
      <c r="AP4" s="388"/>
      <c r="AQ4" s="388"/>
      <c r="AR4" s="388"/>
      <c r="AS4" s="388"/>
      <c r="AT4" s="388"/>
    </row>
    <row r="5" spans="1:46" s="95" customFormat="1" ht="20.25" customHeight="1">
      <c r="A5" s="401"/>
      <c r="B5" s="108" t="s">
        <v>107</v>
      </c>
      <c r="C5" s="109"/>
      <c r="D5" s="109"/>
      <c r="E5" s="110"/>
      <c r="F5" s="110"/>
      <c r="G5" s="110"/>
      <c r="H5" s="110"/>
      <c r="I5" s="110"/>
      <c r="J5" s="110"/>
      <c r="K5" s="111"/>
      <c r="L5" s="409"/>
      <c r="M5" s="410"/>
      <c r="N5" s="410"/>
      <c r="O5" s="410"/>
      <c r="P5" s="410"/>
      <c r="Q5" s="410"/>
      <c r="R5" s="410"/>
      <c r="S5" s="410"/>
      <c r="T5" s="410"/>
      <c r="U5" s="410"/>
      <c r="V5" s="410"/>
      <c r="W5" s="410"/>
      <c r="X5" s="410"/>
      <c r="Y5" s="410"/>
      <c r="Z5" s="410"/>
      <c r="AA5" s="410"/>
      <c r="AB5" s="411"/>
      <c r="AC5" s="412" t="s">
        <v>128</v>
      </c>
      <c r="AD5" s="413"/>
      <c r="AE5" s="413"/>
      <c r="AF5" s="414"/>
      <c r="AG5" s="415"/>
      <c r="AH5" s="415"/>
      <c r="AI5" s="415"/>
      <c r="AJ5" s="415"/>
      <c r="AK5" s="415"/>
      <c r="AL5" s="416" t="s">
        <v>129</v>
      </c>
      <c r="AM5" s="417"/>
      <c r="AP5" s="388"/>
      <c r="AQ5" s="388"/>
      <c r="AR5" s="388"/>
      <c r="AS5" s="388"/>
      <c r="AT5" s="388"/>
    </row>
    <row r="6" spans="1:46" s="95" customFormat="1" ht="13.5" customHeight="1">
      <c r="A6" s="401"/>
      <c r="B6" s="389" t="s">
        <v>130</v>
      </c>
      <c r="C6" s="390"/>
      <c r="D6" s="390"/>
      <c r="E6" s="390"/>
      <c r="F6" s="390"/>
      <c r="G6" s="390"/>
      <c r="H6" s="390"/>
      <c r="I6" s="390"/>
      <c r="J6" s="390"/>
      <c r="K6" s="391"/>
      <c r="L6" s="112" t="s">
        <v>35</v>
      </c>
      <c r="M6" s="112"/>
      <c r="N6" s="112"/>
      <c r="O6" s="112"/>
      <c r="P6" s="112"/>
      <c r="Q6" s="395"/>
      <c r="R6" s="395"/>
      <c r="S6" s="112" t="s">
        <v>36</v>
      </c>
      <c r="T6" s="395"/>
      <c r="U6" s="395"/>
      <c r="V6" s="395"/>
      <c r="W6" s="112" t="s">
        <v>37</v>
      </c>
      <c r="X6" s="112"/>
      <c r="Y6" s="112"/>
      <c r="Z6" s="112"/>
      <c r="AA6" s="112"/>
      <c r="AB6" s="112"/>
      <c r="AC6" s="113" t="s">
        <v>131</v>
      </c>
      <c r="AD6" s="112"/>
      <c r="AE6" s="112"/>
      <c r="AF6" s="112"/>
      <c r="AG6" s="112"/>
      <c r="AH6" s="112"/>
      <c r="AI6" s="112"/>
      <c r="AJ6" s="112"/>
      <c r="AK6" s="112"/>
      <c r="AL6" s="112"/>
      <c r="AM6" s="114"/>
      <c r="AP6" s="115"/>
      <c r="AQ6" s="116"/>
      <c r="AR6" s="116"/>
      <c r="AS6" s="116"/>
      <c r="AT6" s="396"/>
    </row>
    <row r="7" spans="1:46" s="95" customFormat="1" ht="20.25" customHeight="1">
      <c r="A7" s="401"/>
      <c r="B7" s="392"/>
      <c r="C7" s="393"/>
      <c r="D7" s="393"/>
      <c r="E7" s="393"/>
      <c r="F7" s="393"/>
      <c r="G7" s="393"/>
      <c r="H7" s="393"/>
      <c r="I7" s="393"/>
      <c r="J7" s="393"/>
      <c r="K7" s="394"/>
      <c r="L7" s="397"/>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c r="AP7" s="116"/>
      <c r="AQ7" s="116"/>
      <c r="AR7" s="116"/>
      <c r="AS7" s="116"/>
      <c r="AT7" s="396"/>
    </row>
    <row r="8" spans="1:46" s="95" customFormat="1" ht="20.25" customHeight="1">
      <c r="A8" s="401"/>
      <c r="B8" s="117" t="s">
        <v>38</v>
      </c>
      <c r="C8" s="118"/>
      <c r="D8" s="118"/>
      <c r="E8" s="119"/>
      <c r="F8" s="119"/>
      <c r="G8" s="119"/>
      <c r="H8" s="119"/>
      <c r="I8" s="119"/>
      <c r="J8" s="119"/>
      <c r="K8" s="119"/>
      <c r="L8" s="117" t="s">
        <v>39</v>
      </c>
      <c r="M8" s="119"/>
      <c r="N8" s="119"/>
      <c r="O8" s="119"/>
      <c r="P8" s="119"/>
      <c r="Q8" s="119"/>
      <c r="R8" s="120"/>
      <c r="S8" s="379"/>
      <c r="T8" s="380"/>
      <c r="U8" s="380"/>
      <c r="V8" s="380"/>
      <c r="W8" s="380"/>
      <c r="X8" s="380"/>
      <c r="Y8" s="381"/>
      <c r="Z8" s="117" t="s">
        <v>40</v>
      </c>
      <c r="AA8" s="119"/>
      <c r="AB8" s="119"/>
      <c r="AC8" s="119"/>
      <c r="AD8" s="119"/>
      <c r="AE8" s="119"/>
      <c r="AF8" s="120"/>
      <c r="AG8" s="379"/>
      <c r="AH8" s="380"/>
      <c r="AI8" s="380"/>
      <c r="AJ8" s="380"/>
      <c r="AK8" s="380"/>
      <c r="AL8" s="380"/>
      <c r="AM8" s="381"/>
    </row>
    <row r="9" spans="1:46" s="95" customFormat="1" ht="20.25" customHeight="1">
      <c r="A9" s="402"/>
      <c r="B9" s="117" t="s">
        <v>132</v>
      </c>
      <c r="C9" s="118"/>
      <c r="D9" s="118"/>
      <c r="E9" s="119"/>
      <c r="F9" s="119"/>
      <c r="G9" s="119"/>
      <c r="H9" s="119"/>
      <c r="I9" s="119"/>
      <c r="J9" s="119"/>
      <c r="K9" s="119"/>
      <c r="L9" s="379"/>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1"/>
    </row>
    <row r="10" spans="1:46" s="95" customFormat="1" ht="18" customHeight="1">
      <c r="A10" s="382" t="s">
        <v>133</v>
      </c>
      <c r="B10" s="383"/>
      <c r="C10" s="383"/>
      <c r="D10" s="383"/>
      <c r="E10" s="383"/>
      <c r="F10" s="383"/>
      <c r="G10" s="383"/>
      <c r="H10" s="384"/>
      <c r="I10" s="121"/>
      <c r="J10" s="122" t="s">
        <v>134</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5"/>
      <c r="B11" s="386"/>
      <c r="C11" s="386"/>
      <c r="D11" s="386"/>
      <c r="E11" s="386"/>
      <c r="F11" s="386"/>
      <c r="G11" s="386"/>
      <c r="H11" s="387"/>
      <c r="I11" s="125"/>
      <c r="J11" s="126" t="s">
        <v>135</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134</v>
      </c>
      <c r="B13" s="131"/>
      <c r="C13" s="132"/>
      <c r="D13" s="132"/>
      <c r="E13" s="132"/>
      <c r="F13" s="132"/>
      <c r="G13" s="132"/>
      <c r="H13" s="132"/>
      <c r="I13" s="133"/>
      <c r="J13" s="134"/>
      <c r="K13" s="352" t="s">
        <v>136</v>
      </c>
      <c r="L13" s="353"/>
      <c r="M13" s="353"/>
      <c r="N13" s="354"/>
      <c r="O13" s="355" t="str">
        <f>IF(L5="","",VLOOKUP(L5,$A$101:$B$135,2,0))</f>
        <v/>
      </c>
      <c r="P13" s="356"/>
      <c r="Q13" s="356"/>
      <c r="R13" s="353" t="s">
        <v>137</v>
      </c>
      <c r="S13" s="354"/>
      <c r="T13" s="370" t="s">
        <v>138</v>
      </c>
      <c r="U13" s="371"/>
      <c r="V13" s="371"/>
      <c r="W13" s="371"/>
      <c r="X13" s="372"/>
      <c r="Y13" s="373">
        <f>ROUNDDOWN($F$45/1000,0)</f>
        <v>0</v>
      </c>
      <c r="Z13" s="374"/>
      <c r="AA13" s="374"/>
      <c r="AB13" s="375" t="s">
        <v>137</v>
      </c>
      <c r="AC13" s="376"/>
      <c r="AD13" s="370" t="s">
        <v>139</v>
      </c>
      <c r="AE13" s="371"/>
      <c r="AF13" s="371"/>
      <c r="AG13" s="371"/>
      <c r="AH13" s="372"/>
      <c r="AI13" s="373">
        <f>ROUNDDOWN($F$52/1000,0)</f>
        <v>0</v>
      </c>
      <c r="AJ13" s="374"/>
      <c r="AK13" s="374"/>
      <c r="AL13" s="375" t="s">
        <v>137</v>
      </c>
      <c r="AM13" s="376"/>
    </row>
    <row r="14" spans="1:46" s="95" customFormat="1" ht="20.25" customHeight="1">
      <c r="A14" s="135" t="s">
        <v>140</v>
      </c>
      <c r="B14" s="136"/>
      <c r="C14" s="137"/>
      <c r="D14" s="137"/>
      <c r="E14" s="137"/>
      <c r="F14" s="137"/>
      <c r="G14" s="137"/>
      <c r="H14" s="335"/>
      <c r="I14" s="336"/>
      <c r="J14" s="337"/>
      <c r="K14" s="338" t="s">
        <v>141</v>
      </c>
      <c r="L14" s="339"/>
      <c r="M14" s="339"/>
      <c r="N14" s="339"/>
      <c r="O14" s="339"/>
      <c r="P14" s="339"/>
      <c r="Q14" s="339"/>
      <c r="R14" s="339"/>
      <c r="S14" s="339"/>
      <c r="T14" s="339"/>
      <c r="U14" s="339"/>
      <c r="V14" s="339"/>
      <c r="W14" s="339"/>
      <c r="X14" s="339"/>
      <c r="Y14" s="339"/>
      <c r="Z14" s="339"/>
      <c r="AA14" s="339"/>
      <c r="AB14" s="339"/>
      <c r="AC14" s="339"/>
      <c r="AD14" s="339"/>
      <c r="AE14" s="339"/>
      <c r="AF14" s="138" t="s">
        <v>142</v>
      </c>
      <c r="AG14" s="139"/>
      <c r="AH14" s="139"/>
      <c r="AI14" s="140"/>
      <c r="AJ14" s="140"/>
      <c r="AK14" s="118"/>
      <c r="AL14" s="137"/>
      <c r="AM14" s="141"/>
    </row>
    <row r="15" spans="1:46" s="95" customFormat="1" ht="21" customHeight="1">
      <c r="A15" s="142"/>
      <c r="B15" s="115"/>
      <c r="C15" s="377" t="s">
        <v>143</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46" s="95" customFormat="1" ht="21" customHeight="1">
      <c r="A16" s="143"/>
      <c r="B16" s="144"/>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s="95" customFormat="1" ht="21" customHeight="1">
      <c r="A17" s="143"/>
      <c r="B17" s="144"/>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s="95" customFormat="1" ht="21" customHeight="1">
      <c r="A18" s="143"/>
      <c r="B18" s="14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s="95" customFormat="1" ht="21" customHeight="1">
      <c r="A19" s="143"/>
      <c r="B19" s="144"/>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s="95" customFormat="1" ht="21" customHeight="1">
      <c r="A20" s="143"/>
      <c r="B20" s="144"/>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s="95" customFormat="1" ht="21" customHeight="1">
      <c r="A21" s="143"/>
      <c r="B21" s="144"/>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144</v>
      </c>
      <c r="B23" s="137"/>
      <c r="C23" s="137"/>
      <c r="D23" s="137"/>
      <c r="E23" s="13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344" t="s">
        <v>145</v>
      </c>
      <c r="B24" s="345"/>
      <c r="C24" s="345"/>
      <c r="D24" s="345"/>
      <c r="E24" s="346"/>
      <c r="F24" s="344" t="s">
        <v>146</v>
      </c>
      <c r="G24" s="345"/>
      <c r="H24" s="345"/>
      <c r="I24" s="345"/>
      <c r="J24" s="345"/>
      <c r="K24" s="347" t="s">
        <v>147</v>
      </c>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row>
    <row r="25" spans="1:39" ht="9.75" customHeight="1">
      <c r="A25" s="326"/>
      <c r="B25" s="326"/>
      <c r="C25" s="326"/>
      <c r="D25" s="326"/>
      <c r="E25" s="326"/>
      <c r="F25" s="327"/>
      <c r="G25" s="327"/>
      <c r="H25" s="327"/>
      <c r="I25" s="327"/>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9.75" customHeight="1">
      <c r="A26" s="326"/>
      <c r="B26" s="326"/>
      <c r="C26" s="326"/>
      <c r="D26" s="326"/>
      <c r="E26" s="326"/>
      <c r="F26" s="327"/>
      <c r="G26" s="327"/>
      <c r="H26" s="327"/>
      <c r="I26" s="327"/>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row>
    <row r="27" spans="1:39" ht="9.75" customHeight="1">
      <c r="A27" s="326"/>
      <c r="B27" s="326"/>
      <c r="C27" s="326"/>
      <c r="D27" s="326"/>
      <c r="E27" s="326"/>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ht="9.75" customHeight="1">
      <c r="A28" s="326"/>
      <c r="B28" s="326"/>
      <c r="C28" s="326"/>
      <c r="D28" s="326"/>
      <c r="E28" s="326"/>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thickBot="1">
      <c r="A44" s="329"/>
      <c r="B44" s="330"/>
      <c r="C44" s="330"/>
      <c r="D44" s="330"/>
      <c r="E44" s="331"/>
      <c r="F44" s="332"/>
      <c r="G44" s="333"/>
      <c r="H44" s="333"/>
      <c r="I44" s="333"/>
      <c r="J44" s="368"/>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39" ht="22.5" customHeight="1" thickTop="1">
      <c r="A45" s="317" t="s">
        <v>117</v>
      </c>
      <c r="B45" s="318"/>
      <c r="C45" s="318"/>
      <c r="D45" s="318"/>
      <c r="E45" s="318"/>
      <c r="F45" s="348">
        <f>SUM(F25:J44)</f>
        <v>0</v>
      </c>
      <c r="G45" s="349"/>
      <c r="H45" s="349"/>
      <c r="I45" s="349"/>
      <c r="J45" s="350"/>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row r="46" spans="1:39" ht="11.25" customHeight="1">
      <c r="A46" s="150"/>
      <c r="B46" s="151"/>
      <c r="C46" s="151"/>
      <c r="D46" s="151"/>
      <c r="E46" s="151"/>
      <c r="F46" s="152"/>
      <c r="G46" s="152"/>
      <c r="H46" s="152"/>
      <c r="I46" s="152"/>
      <c r="J46" s="152"/>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4"/>
    </row>
    <row r="47" spans="1:39" s="95" customFormat="1" ht="18.75" customHeight="1">
      <c r="A47" s="155" t="s">
        <v>148</v>
      </c>
      <c r="B47" s="132"/>
      <c r="C47" s="132"/>
      <c r="D47" s="132"/>
      <c r="E47" s="132"/>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344" t="s">
        <v>145</v>
      </c>
      <c r="B48" s="345"/>
      <c r="C48" s="345"/>
      <c r="D48" s="345"/>
      <c r="E48" s="346"/>
      <c r="F48" s="344" t="s">
        <v>149</v>
      </c>
      <c r="G48" s="345"/>
      <c r="H48" s="345"/>
      <c r="I48" s="345"/>
      <c r="J48" s="345"/>
      <c r="K48" s="347" t="s">
        <v>150</v>
      </c>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row>
    <row r="49" spans="1:39" ht="9.75" customHeight="1">
      <c r="A49" s="326"/>
      <c r="B49" s="326"/>
      <c r="C49" s="326"/>
      <c r="D49" s="326"/>
      <c r="E49" s="326"/>
      <c r="F49" s="327"/>
      <c r="G49" s="327"/>
      <c r="H49" s="327"/>
      <c r="I49" s="327"/>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9.75" customHeight="1">
      <c r="A50" s="359"/>
      <c r="B50" s="360"/>
      <c r="C50" s="360"/>
      <c r="D50" s="360"/>
      <c r="E50" s="361"/>
      <c r="F50" s="362"/>
      <c r="G50" s="363"/>
      <c r="H50" s="363"/>
      <c r="I50" s="363"/>
      <c r="J50" s="364"/>
      <c r="K50" s="365"/>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7"/>
    </row>
    <row r="51" spans="1:39" ht="9.75" customHeight="1" thickBot="1">
      <c r="A51" s="326"/>
      <c r="B51" s="326"/>
      <c r="C51" s="326"/>
      <c r="D51" s="326"/>
      <c r="E51" s="326"/>
      <c r="F51" s="327"/>
      <c r="G51" s="327"/>
      <c r="H51" s="327"/>
      <c r="I51" s="327"/>
      <c r="J51" s="327"/>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22.5" customHeight="1" thickTop="1">
      <c r="A52" s="317" t="s">
        <v>117</v>
      </c>
      <c r="B52" s="318"/>
      <c r="C52" s="318"/>
      <c r="D52" s="318"/>
      <c r="E52" s="318"/>
      <c r="F52" s="348">
        <f>SUM(F49:J51)</f>
        <v>0</v>
      </c>
      <c r="G52" s="349"/>
      <c r="H52" s="349"/>
      <c r="I52" s="349"/>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row>
    <row r="53" spans="1:39" ht="11.25" customHeight="1">
      <c r="A53" s="156"/>
      <c r="B53" s="144"/>
      <c r="C53" s="157"/>
      <c r="D53" s="116"/>
      <c r="E53" s="158"/>
      <c r="F53" s="116"/>
      <c r="G53" s="116"/>
      <c r="H53" s="116"/>
      <c r="I53" s="116"/>
      <c r="J53" s="159"/>
      <c r="K53" s="159"/>
      <c r="L53" s="159"/>
      <c r="M53" s="159"/>
      <c r="N53" s="159"/>
      <c r="O53" s="144"/>
      <c r="P53" s="160"/>
      <c r="Q53" s="156"/>
      <c r="R53" s="156"/>
      <c r="S53" s="159"/>
      <c r="T53" s="161"/>
      <c r="U53" s="159"/>
      <c r="V53" s="159"/>
      <c r="W53" s="159"/>
      <c r="X53" s="159"/>
      <c r="Y53" s="116"/>
      <c r="Z53" s="116"/>
      <c r="AA53" s="116"/>
      <c r="AB53" s="144"/>
      <c r="AC53" s="157"/>
      <c r="AD53" s="159"/>
      <c r="AE53" s="159"/>
      <c r="AF53" s="159"/>
      <c r="AG53" s="159"/>
      <c r="AH53" s="159"/>
      <c r="AI53" s="162"/>
      <c r="AJ53" s="162"/>
      <c r="AK53" s="162"/>
      <c r="AL53" s="162"/>
      <c r="AM53" s="159"/>
    </row>
    <row r="54" spans="1:39" ht="18.75" customHeight="1">
      <c r="A54" s="163" t="s">
        <v>49</v>
      </c>
      <c r="B54" s="132"/>
      <c r="C54" s="164"/>
      <c r="D54" s="132"/>
      <c r="E54" s="165"/>
      <c r="F54" s="132"/>
      <c r="G54" s="132"/>
      <c r="H54" s="132"/>
      <c r="I54" s="132"/>
      <c r="J54" s="166"/>
      <c r="K54" s="166"/>
      <c r="L54" s="166"/>
      <c r="M54" s="166"/>
      <c r="N54" s="166"/>
      <c r="O54" s="167"/>
      <c r="P54" s="168"/>
      <c r="Q54" s="169"/>
      <c r="R54" s="169"/>
      <c r="S54" s="166"/>
      <c r="T54" s="134"/>
      <c r="U54" s="166"/>
      <c r="V54" s="170"/>
      <c r="W54" s="352" t="s">
        <v>136</v>
      </c>
      <c r="X54" s="353"/>
      <c r="Y54" s="353"/>
      <c r="Z54" s="354"/>
      <c r="AA54" s="355" t="str">
        <f>IF(L5="","",VLOOKUP(L5,$A$101:$C$135,3,FALSE))</f>
        <v/>
      </c>
      <c r="AB54" s="356"/>
      <c r="AC54" s="356"/>
      <c r="AD54" s="353" t="s">
        <v>137</v>
      </c>
      <c r="AE54" s="354"/>
      <c r="AF54" s="352" t="s">
        <v>151</v>
      </c>
      <c r="AG54" s="353"/>
      <c r="AH54" s="354"/>
      <c r="AI54" s="357">
        <f>ROUNDDOWN($F$72/1000,0)</f>
        <v>0</v>
      </c>
      <c r="AJ54" s="358"/>
      <c r="AK54" s="358"/>
      <c r="AL54" s="353" t="s">
        <v>137</v>
      </c>
      <c r="AM54" s="354"/>
    </row>
    <row r="55" spans="1:39" ht="18.75" customHeight="1">
      <c r="A55" s="135" t="s">
        <v>140</v>
      </c>
      <c r="B55" s="136"/>
      <c r="C55" s="137"/>
      <c r="D55" s="137"/>
      <c r="E55" s="137"/>
      <c r="F55" s="137"/>
      <c r="G55" s="137"/>
      <c r="H55" s="335"/>
      <c r="I55" s="336"/>
      <c r="J55" s="337"/>
      <c r="K55" s="338" t="s">
        <v>141</v>
      </c>
      <c r="L55" s="339"/>
      <c r="M55" s="339"/>
      <c r="N55" s="339"/>
      <c r="O55" s="339"/>
      <c r="P55" s="339"/>
      <c r="Q55" s="339"/>
      <c r="R55" s="339"/>
      <c r="S55" s="339"/>
      <c r="T55" s="339"/>
      <c r="U55" s="339"/>
      <c r="V55" s="339"/>
      <c r="W55" s="339"/>
      <c r="X55" s="339"/>
      <c r="Y55" s="339"/>
      <c r="Z55" s="339"/>
      <c r="AA55" s="339"/>
      <c r="AB55" s="339"/>
      <c r="AC55" s="339"/>
      <c r="AD55" s="339"/>
      <c r="AE55" s="339"/>
      <c r="AF55" s="138" t="s">
        <v>152</v>
      </c>
      <c r="AG55" s="139"/>
      <c r="AH55" s="139"/>
      <c r="AI55" s="140"/>
      <c r="AJ55" s="140"/>
      <c r="AK55" s="118"/>
      <c r="AL55" s="137"/>
      <c r="AM55" s="141"/>
    </row>
    <row r="56" spans="1:39" ht="25.5" customHeight="1">
      <c r="A56" s="142"/>
      <c r="B56" s="115"/>
      <c r="C56" s="340" t="s">
        <v>153</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1"/>
    </row>
    <row r="57" spans="1:39" ht="25.5" customHeight="1">
      <c r="A57" s="145"/>
      <c r="B57" s="146"/>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3"/>
    </row>
    <row r="58" spans="1:39" ht="18.75" customHeight="1">
      <c r="A58" s="344" t="s">
        <v>154</v>
      </c>
      <c r="B58" s="345"/>
      <c r="C58" s="345"/>
      <c r="D58" s="345"/>
      <c r="E58" s="34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18" customHeight="1">
      <c r="A59" s="344" t="s">
        <v>145</v>
      </c>
      <c r="B59" s="345"/>
      <c r="C59" s="345"/>
      <c r="D59" s="345"/>
      <c r="E59" s="346"/>
      <c r="F59" s="344" t="s">
        <v>155</v>
      </c>
      <c r="G59" s="345"/>
      <c r="H59" s="345"/>
      <c r="I59" s="345"/>
      <c r="J59" s="345"/>
      <c r="K59" s="347" t="s">
        <v>147</v>
      </c>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26"/>
      <c r="B60" s="326"/>
      <c r="C60" s="326"/>
      <c r="D60" s="326"/>
      <c r="E60" s="326"/>
      <c r="F60" s="327"/>
      <c r="G60" s="327"/>
      <c r="H60" s="327"/>
      <c r="I60" s="327"/>
      <c r="J60" s="327"/>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326"/>
      <c r="B61" s="326"/>
      <c r="C61" s="326"/>
      <c r="D61" s="326"/>
      <c r="E61" s="326"/>
      <c r="F61" s="327"/>
      <c r="G61" s="327"/>
      <c r="H61" s="327"/>
      <c r="I61" s="327"/>
      <c r="J61" s="327"/>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ht="9.75" customHeight="1">
      <c r="A62" s="326"/>
      <c r="B62" s="326"/>
      <c r="C62" s="326"/>
      <c r="D62" s="326"/>
      <c r="E62" s="326"/>
      <c r="F62" s="327"/>
      <c r="G62" s="327"/>
      <c r="H62" s="327"/>
      <c r="I62" s="327"/>
      <c r="J62" s="327"/>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ht="9.75" customHeight="1">
      <c r="A63" s="326"/>
      <c r="B63" s="326"/>
      <c r="C63" s="326"/>
      <c r="D63" s="326"/>
      <c r="E63" s="326"/>
      <c r="F63" s="327"/>
      <c r="G63" s="327"/>
      <c r="H63" s="327"/>
      <c r="I63" s="327"/>
      <c r="J63" s="327"/>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ht="9.75" customHeight="1">
      <c r="A64" s="326"/>
      <c r="B64" s="326"/>
      <c r="C64" s="326"/>
      <c r="D64" s="326"/>
      <c r="E64" s="326"/>
      <c r="F64" s="327"/>
      <c r="G64" s="327"/>
      <c r="H64" s="327"/>
      <c r="I64" s="327"/>
      <c r="J64" s="327"/>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row>
    <row r="65" spans="1:40" ht="9.75" customHeight="1">
      <c r="A65" s="326"/>
      <c r="B65" s="326"/>
      <c r="C65" s="326"/>
      <c r="D65" s="326"/>
      <c r="E65" s="326"/>
      <c r="F65" s="327"/>
      <c r="G65" s="327"/>
      <c r="H65" s="327"/>
      <c r="I65" s="327"/>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40" ht="9.75" customHeight="1">
      <c r="A66" s="326"/>
      <c r="B66" s="326"/>
      <c r="C66" s="326"/>
      <c r="D66" s="326"/>
      <c r="E66" s="326"/>
      <c r="F66" s="327"/>
      <c r="G66" s="327"/>
      <c r="H66" s="327"/>
      <c r="I66" s="327"/>
      <c r="J66" s="327"/>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row>
    <row r="67" spans="1:40" ht="9.75" customHeight="1">
      <c r="A67" s="326"/>
      <c r="B67" s="326"/>
      <c r="C67" s="326"/>
      <c r="D67" s="326"/>
      <c r="E67" s="326"/>
      <c r="F67" s="327"/>
      <c r="G67" s="327"/>
      <c r="H67" s="327"/>
      <c r="I67" s="327"/>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thickBot="1">
      <c r="A71" s="329"/>
      <c r="B71" s="330"/>
      <c r="C71" s="330"/>
      <c r="D71" s="330"/>
      <c r="E71" s="331"/>
      <c r="F71" s="332"/>
      <c r="G71" s="333"/>
      <c r="H71" s="333"/>
      <c r="I71" s="333"/>
      <c r="J71" s="333"/>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156"/>
    </row>
    <row r="72" spans="1:40" ht="22.5" customHeight="1" thickTop="1">
      <c r="A72" s="317" t="s">
        <v>156</v>
      </c>
      <c r="B72" s="318"/>
      <c r="C72" s="318"/>
      <c r="D72" s="318"/>
      <c r="E72" s="319"/>
      <c r="F72" s="320">
        <f>SUM(F60:J71)</f>
        <v>0</v>
      </c>
      <c r="G72" s="321"/>
      <c r="H72" s="321"/>
      <c r="I72" s="321"/>
      <c r="J72" s="321"/>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40" ht="4.5" customHeight="1">
      <c r="A73" s="153"/>
      <c r="B73" s="153"/>
      <c r="C73" s="153"/>
      <c r="D73" s="153"/>
      <c r="E73" s="153"/>
      <c r="F73" s="153"/>
      <c r="G73" s="153"/>
      <c r="H73" s="153"/>
      <c r="I73" s="153"/>
      <c r="J73" s="15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56"/>
      <c r="AL73" s="156"/>
      <c r="AM73" s="156"/>
    </row>
    <row r="74" spans="1:40" ht="3.75" customHeight="1">
      <c r="A74" s="174"/>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7"/>
      <c r="AM74" s="178"/>
    </row>
    <row r="75" spans="1:40" s="183" customFormat="1" ht="11.25" customHeight="1">
      <c r="A75" s="179" t="s">
        <v>157</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182"/>
    </row>
    <row r="76" spans="1:40" s="183" customFormat="1" ht="11.25" customHeight="1">
      <c r="A76" s="184" t="s">
        <v>158</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187"/>
    </row>
    <row r="77" spans="1:40" s="183" customFormat="1" ht="11.25" customHeight="1">
      <c r="A77" s="179" t="s">
        <v>159</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8"/>
      <c r="AM77" s="189"/>
    </row>
    <row r="78" spans="1:40" s="183" customFormat="1" ht="11.25" customHeight="1">
      <c r="A78" s="179" t="s">
        <v>160</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90"/>
      <c r="AL78" s="181"/>
      <c r="AM78" s="182"/>
    </row>
    <row r="79" spans="1:40" s="183" customFormat="1" ht="4.5" customHeight="1">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90"/>
      <c r="AL79" s="181"/>
      <c r="AM79" s="182"/>
    </row>
    <row r="80" spans="1:40" s="183" customFormat="1" ht="11.25" customHeight="1">
      <c r="A80" s="323" t="s">
        <v>161</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181"/>
      <c r="AM80" s="182"/>
    </row>
    <row r="81" spans="1:39" s="183" customFormat="1" ht="11.25" customHeight="1">
      <c r="A81" s="184" t="s">
        <v>162</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1"/>
      <c r="AM81" s="182"/>
    </row>
    <row r="82" spans="1:39" s="183" customFormat="1" ht="11.25" customHeight="1">
      <c r="A82" s="184" t="s">
        <v>163</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0"/>
      <c r="AL82" s="181"/>
      <c r="AM82" s="182"/>
    </row>
    <row r="83" spans="1:39" s="183" customFormat="1" ht="11.25" customHeight="1">
      <c r="A83" s="184" t="s">
        <v>164</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0"/>
      <c r="AL83" s="181"/>
      <c r="AM83" s="182"/>
    </row>
    <row r="84" spans="1:39" s="183" customFormat="1" ht="4.5" customHeight="1">
      <c r="A84" s="18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0"/>
      <c r="AL84" s="181"/>
      <c r="AM84" s="182"/>
    </row>
    <row r="85" spans="1:39" s="183" customFormat="1" ht="11.25" customHeight="1">
      <c r="A85" s="325" t="s">
        <v>165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181"/>
      <c r="AM85" s="182"/>
    </row>
    <row r="86" spans="1:39" s="183" customFormat="1" ht="11.25" customHeight="1">
      <c r="A86" s="184" t="s">
        <v>166</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1"/>
      <c r="AM86" s="182"/>
    </row>
    <row r="87" spans="1:39" s="183" customFormat="1" ht="11.25" customHeight="1">
      <c r="A87" s="184" t="s">
        <v>167</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1"/>
      <c r="AM87" s="182"/>
    </row>
    <row r="88" spans="1:39" s="183" customFormat="1" ht="3" customHeight="1">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1"/>
      <c r="AM88" s="182"/>
    </row>
    <row r="89" spans="1:39" s="183" customFormat="1" ht="11.25" customHeight="1">
      <c r="A89" s="323" t="s">
        <v>168</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181"/>
      <c r="AM89" s="182"/>
    </row>
    <row r="90" spans="1:39" s="183" customFormat="1" ht="11.25" customHeight="1">
      <c r="A90" s="184" t="s">
        <v>169</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81"/>
      <c r="AL90" s="181"/>
      <c r="AM90" s="182"/>
    </row>
    <row r="91" spans="1:39" s="183" customFormat="1" ht="11.25" customHeight="1">
      <c r="A91" s="184" t="s">
        <v>170</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81"/>
      <c r="AL91" s="181"/>
      <c r="AM91" s="182"/>
    </row>
    <row r="92" spans="1:39" s="183" customFormat="1" ht="3" customHeight="1">
      <c r="A92" s="18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81"/>
      <c r="AL92" s="181"/>
      <c r="AM92" s="182"/>
    </row>
    <row r="93" spans="1:39" s="183" customFormat="1" ht="11.25" customHeight="1">
      <c r="A93" s="184" t="s">
        <v>171</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81"/>
      <c r="AL93" s="181"/>
      <c r="AM93" s="182"/>
    </row>
    <row r="94" spans="1:39">
      <c r="A94" s="193" t="s">
        <v>172</v>
      </c>
      <c r="B94" s="194"/>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95"/>
    </row>
    <row r="95" spans="1:39">
      <c r="A95" s="196" t="s">
        <v>173</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100" spans="1:7" s="199" customFormat="1" ht="6">
      <c r="B100" s="199" t="s">
        <v>174</v>
      </c>
      <c r="C100" s="199" t="s">
        <v>175</v>
      </c>
      <c r="D100" s="199" t="s">
        <v>176</v>
      </c>
      <c r="E100" s="199" t="s">
        <v>177</v>
      </c>
    </row>
    <row r="101" spans="1:7" s="199" customFormat="1" ht="6">
      <c r="A101" s="199" t="s">
        <v>178</v>
      </c>
      <c r="B101" s="200">
        <v>537</v>
      </c>
      <c r="C101" s="200">
        <v>268</v>
      </c>
      <c r="D101" s="200">
        <v>537</v>
      </c>
      <c r="E101" s="200">
        <v>268</v>
      </c>
      <c r="F101" s="199" t="s">
        <v>179</v>
      </c>
      <c r="G101" s="200"/>
    </row>
    <row r="102" spans="1:7" s="199" customFormat="1" ht="6">
      <c r="A102" s="199" t="s">
        <v>180</v>
      </c>
      <c r="B102" s="200">
        <v>684</v>
      </c>
      <c r="C102" s="200">
        <v>342</v>
      </c>
      <c r="D102" s="200">
        <v>684</v>
      </c>
      <c r="E102" s="200">
        <v>342</v>
      </c>
      <c r="F102" s="199" t="s">
        <v>179</v>
      </c>
      <c r="G102" s="200"/>
    </row>
    <row r="103" spans="1:7" s="199" customFormat="1" ht="6">
      <c r="A103" s="199" t="s">
        <v>181</v>
      </c>
      <c r="B103" s="200">
        <v>889</v>
      </c>
      <c r="C103" s="200">
        <v>445</v>
      </c>
      <c r="D103" s="200">
        <v>889</v>
      </c>
      <c r="E103" s="200">
        <v>445</v>
      </c>
      <c r="F103" s="199" t="s">
        <v>179</v>
      </c>
      <c r="G103" s="200"/>
    </row>
    <row r="104" spans="1:7" s="199" customFormat="1" ht="6">
      <c r="A104" s="199" t="s">
        <v>182</v>
      </c>
      <c r="B104" s="200">
        <v>231</v>
      </c>
      <c r="C104" s="200">
        <v>115</v>
      </c>
      <c r="D104" s="200">
        <v>231</v>
      </c>
      <c r="E104" s="200">
        <v>115</v>
      </c>
      <c r="F104" s="199" t="s">
        <v>179</v>
      </c>
      <c r="G104" s="200"/>
    </row>
    <row r="105" spans="1:7" s="199" customFormat="1" ht="6">
      <c r="A105" s="199" t="s">
        <v>59</v>
      </c>
      <c r="B105" s="200">
        <v>226</v>
      </c>
      <c r="C105" s="200">
        <v>113</v>
      </c>
      <c r="D105" s="200">
        <v>226</v>
      </c>
      <c r="E105" s="200">
        <v>113</v>
      </c>
      <c r="F105" s="199" t="s">
        <v>179</v>
      </c>
      <c r="G105" s="200"/>
    </row>
    <row r="106" spans="1:7" s="199" customFormat="1" ht="6">
      <c r="A106" s="199" t="s">
        <v>183</v>
      </c>
      <c r="B106" s="200">
        <v>564</v>
      </c>
      <c r="C106" s="200">
        <v>113</v>
      </c>
      <c r="D106" s="200">
        <v>564</v>
      </c>
      <c r="E106" s="200">
        <v>282</v>
      </c>
      <c r="F106" s="199" t="s">
        <v>179</v>
      </c>
      <c r="G106" s="200"/>
    </row>
    <row r="107" spans="1:7" s="199" customFormat="1" ht="6">
      <c r="A107" s="199" t="s">
        <v>184</v>
      </c>
      <c r="B107" s="200">
        <v>710</v>
      </c>
      <c r="C107" s="200">
        <v>355</v>
      </c>
      <c r="D107" s="200">
        <v>710</v>
      </c>
      <c r="E107" s="200">
        <v>355</v>
      </c>
      <c r="F107" s="199" t="s">
        <v>179</v>
      </c>
      <c r="G107" s="200"/>
    </row>
    <row r="108" spans="1:7" s="199" customFormat="1" ht="6">
      <c r="A108" s="199" t="s">
        <v>185</v>
      </c>
      <c r="B108" s="200">
        <v>1133</v>
      </c>
      <c r="C108" s="200">
        <v>567</v>
      </c>
      <c r="D108" s="200">
        <v>1133</v>
      </c>
      <c r="E108" s="200">
        <v>567</v>
      </c>
      <c r="F108" s="199" t="s">
        <v>179</v>
      </c>
      <c r="G108" s="200"/>
    </row>
    <row r="109" spans="1:7" s="199" customFormat="1" ht="6">
      <c r="A109" s="199" t="s">
        <v>186</v>
      </c>
      <c r="B109" s="201">
        <f t="shared" ref="B109:C110" si="0">D109*$AG$5</f>
        <v>0</v>
      </c>
      <c r="C109" s="201">
        <f t="shared" si="0"/>
        <v>0</v>
      </c>
      <c r="D109" s="200">
        <v>27</v>
      </c>
      <c r="E109" s="200">
        <v>13</v>
      </c>
      <c r="F109" s="199" t="s">
        <v>187</v>
      </c>
      <c r="G109" s="200"/>
    </row>
    <row r="110" spans="1:7" s="199" customFormat="1" ht="6">
      <c r="A110" s="199" t="s">
        <v>188</v>
      </c>
      <c r="B110" s="201">
        <f t="shared" si="0"/>
        <v>0</v>
      </c>
      <c r="C110" s="201">
        <f t="shared" si="0"/>
        <v>0</v>
      </c>
      <c r="D110" s="200">
        <v>27</v>
      </c>
      <c r="E110" s="200">
        <v>13</v>
      </c>
      <c r="F110" s="199" t="s">
        <v>187</v>
      </c>
      <c r="G110" s="200"/>
    </row>
    <row r="111" spans="1:7" s="199" customFormat="1" ht="6">
      <c r="A111" s="199" t="s">
        <v>67</v>
      </c>
      <c r="B111" s="200">
        <v>320</v>
      </c>
      <c r="C111" s="200">
        <v>160</v>
      </c>
      <c r="D111" s="200">
        <v>320</v>
      </c>
      <c r="E111" s="200">
        <v>160</v>
      </c>
      <c r="F111" s="199" t="s">
        <v>179</v>
      </c>
      <c r="G111" s="200"/>
    </row>
    <row r="112" spans="1:7" s="199" customFormat="1" ht="6">
      <c r="A112" s="199" t="s">
        <v>68</v>
      </c>
      <c r="B112" s="200">
        <v>339</v>
      </c>
      <c r="C112" s="200">
        <v>169</v>
      </c>
      <c r="D112" s="200">
        <v>339</v>
      </c>
      <c r="E112" s="200">
        <v>169</v>
      </c>
      <c r="F112" s="199" t="s">
        <v>179</v>
      </c>
      <c r="G112" s="200"/>
    </row>
    <row r="113" spans="1:7" s="199" customFormat="1" ht="6">
      <c r="A113" s="199" t="s">
        <v>69</v>
      </c>
      <c r="B113" s="200">
        <v>311</v>
      </c>
      <c r="C113" s="200">
        <v>156</v>
      </c>
      <c r="D113" s="200">
        <v>311</v>
      </c>
      <c r="E113" s="200">
        <v>156</v>
      </c>
      <c r="F113" s="199" t="s">
        <v>179</v>
      </c>
      <c r="G113" s="200"/>
    </row>
    <row r="114" spans="1:7" s="199" customFormat="1" ht="6">
      <c r="A114" s="199" t="s">
        <v>70</v>
      </c>
      <c r="B114" s="200">
        <v>137</v>
      </c>
      <c r="C114" s="200">
        <v>68</v>
      </c>
      <c r="D114" s="200">
        <v>137</v>
      </c>
      <c r="E114" s="200">
        <v>68</v>
      </c>
      <c r="F114" s="199" t="s">
        <v>179</v>
      </c>
      <c r="G114" s="200"/>
    </row>
    <row r="115" spans="1:7" s="199" customFormat="1" ht="6">
      <c r="A115" s="199" t="s">
        <v>71</v>
      </c>
      <c r="B115" s="200">
        <v>508</v>
      </c>
      <c r="C115" s="200">
        <v>254</v>
      </c>
      <c r="D115" s="200">
        <v>508</v>
      </c>
      <c r="E115" s="200">
        <v>254</v>
      </c>
      <c r="F115" s="199" t="s">
        <v>179</v>
      </c>
      <c r="G115" s="200"/>
    </row>
    <row r="116" spans="1:7" s="199" customFormat="1" ht="6">
      <c r="A116" s="199" t="s">
        <v>72</v>
      </c>
      <c r="B116" s="200">
        <v>204</v>
      </c>
      <c r="C116" s="200">
        <v>102</v>
      </c>
      <c r="D116" s="200">
        <v>204</v>
      </c>
      <c r="E116" s="200">
        <v>102</v>
      </c>
      <c r="F116" s="199" t="s">
        <v>179</v>
      </c>
      <c r="G116" s="200"/>
    </row>
    <row r="117" spans="1:7" s="199" customFormat="1" ht="6">
      <c r="A117" s="199" t="s">
        <v>73</v>
      </c>
      <c r="B117" s="200">
        <v>148</v>
      </c>
      <c r="C117" s="200">
        <v>74</v>
      </c>
      <c r="D117" s="200">
        <v>148</v>
      </c>
      <c r="E117" s="200">
        <v>74</v>
      </c>
      <c r="F117" s="199" t="s">
        <v>179</v>
      </c>
      <c r="G117" s="200"/>
    </row>
    <row r="118" spans="1:7" s="199" customFormat="1" ht="6">
      <c r="A118" s="199" t="s">
        <v>74</v>
      </c>
      <c r="B118" s="200"/>
      <c r="C118" s="200">
        <v>282</v>
      </c>
      <c r="D118" s="200"/>
      <c r="E118" s="200">
        <v>282</v>
      </c>
      <c r="F118" s="199" t="s">
        <v>179</v>
      </c>
      <c r="G118" s="200"/>
    </row>
    <row r="119" spans="1:7" s="199" customFormat="1" ht="6">
      <c r="A119" s="199" t="s">
        <v>189</v>
      </c>
      <c r="B119" s="200">
        <v>33</v>
      </c>
      <c r="C119" s="200">
        <v>16</v>
      </c>
      <c r="D119" s="200">
        <v>33</v>
      </c>
      <c r="E119" s="200">
        <v>16</v>
      </c>
      <c r="F119" s="199" t="s">
        <v>179</v>
      </c>
      <c r="G119" s="200"/>
    </row>
    <row r="120" spans="1:7" s="199" customFormat="1" ht="6">
      <c r="A120" s="199" t="s">
        <v>78</v>
      </c>
      <c r="B120" s="200">
        <v>475</v>
      </c>
      <c r="C120" s="200">
        <v>237</v>
      </c>
      <c r="D120" s="200">
        <v>475</v>
      </c>
      <c r="E120" s="200">
        <v>237</v>
      </c>
      <c r="F120" s="199" t="s">
        <v>179</v>
      </c>
      <c r="G120" s="200"/>
    </row>
    <row r="121" spans="1:7" s="199" customFormat="1" ht="6">
      <c r="A121" s="199" t="s">
        <v>79</v>
      </c>
      <c r="B121" s="200">
        <v>638</v>
      </c>
      <c r="C121" s="200">
        <v>319</v>
      </c>
      <c r="D121" s="200">
        <v>638</v>
      </c>
      <c r="E121" s="200">
        <v>319</v>
      </c>
      <c r="F121" s="199" t="s">
        <v>179</v>
      </c>
      <c r="G121" s="200"/>
    </row>
    <row r="122" spans="1:7" s="199" customFormat="1" ht="6">
      <c r="A122" s="199" t="s">
        <v>81</v>
      </c>
      <c r="B122" s="200">
        <f>D122*$AG$5</f>
        <v>0</v>
      </c>
      <c r="C122" s="200">
        <f>E122*$AG$5</f>
        <v>0</v>
      </c>
      <c r="D122" s="200">
        <v>38</v>
      </c>
      <c r="E122" s="200">
        <v>19</v>
      </c>
      <c r="F122" s="199" t="s">
        <v>187</v>
      </c>
      <c r="G122" s="200"/>
    </row>
    <row r="123" spans="1:7" s="199" customFormat="1" ht="6">
      <c r="A123" s="199" t="s">
        <v>82</v>
      </c>
      <c r="B123" s="200">
        <f>D123*$AG$5</f>
        <v>0</v>
      </c>
      <c r="C123" s="200">
        <f t="shared" ref="C123:C135" si="1">E123*$AG$5</f>
        <v>0</v>
      </c>
      <c r="D123" s="200">
        <v>40</v>
      </c>
      <c r="E123" s="200">
        <v>20</v>
      </c>
      <c r="F123" s="199" t="s">
        <v>187</v>
      </c>
      <c r="G123" s="200"/>
    </row>
    <row r="124" spans="1:7" s="199" customFormat="1" ht="6">
      <c r="A124" s="199" t="s">
        <v>83</v>
      </c>
      <c r="B124" s="200">
        <f t="shared" ref="B124:B135" si="2">D124*$AG$5</f>
        <v>0</v>
      </c>
      <c r="C124" s="200">
        <f t="shared" si="1"/>
        <v>0</v>
      </c>
      <c r="D124" s="200">
        <v>38</v>
      </c>
      <c r="E124" s="200">
        <v>19</v>
      </c>
      <c r="F124" s="199" t="s">
        <v>187</v>
      </c>
      <c r="G124" s="200"/>
    </row>
    <row r="125" spans="1:7" s="199" customFormat="1" ht="6">
      <c r="A125" s="199" t="s">
        <v>84</v>
      </c>
      <c r="B125" s="200">
        <f t="shared" si="2"/>
        <v>0</v>
      </c>
      <c r="C125" s="200">
        <f t="shared" si="1"/>
        <v>0</v>
      </c>
      <c r="D125" s="200">
        <v>48</v>
      </c>
      <c r="E125" s="200">
        <v>24</v>
      </c>
      <c r="F125" s="199" t="s">
        <v>187</v>
      </c>
      <c r="G125" s="200"/>
    </row>
    <row r="126" spans="1:7" s="199" customFormat="1" ht="6">
      <c r="A126" s="199" t="s">
        <v>85</v>
      </c>
      <c r="B126" s="200">
        <f t="shared" si="2"/>
        <v>0</v>
      </c>
      <c r="C126" s="200">
        <f t="shared" si="1"/>
        <v>0</v>
      </c>
      <c r="D126" s="200">
        <v>43</v>
      </c>
      <c r="E126" s="200">
        <v>21</v>
      </c>
      <c r="F126" s="199" t="s">
        <v>187</v>
      </c>
      <c r="G126" s="200"/>
    </row>
    <row r="127" spans="1:7" s="199" customFormat="1" ht="6">
      <c r="A127" s="199" t="s">
        <v>86</v>
      </c>
      <c r="B127" s="200">
        <f t="shared" si="2"/>
        <v>0</v>
      </c>
      <c r="C127" s="200">
        <f t="shared" si="1"/>
        <v>0</v>
      </c>
      <c r="D127" s="200">
        <v>36</v>
      </c>
      <c r="E127" s="200">
        <v>18</v>
      </c>
      <c r="F127" s="199" t="s">
        <v>187</v>
      </c>
      <c r="G127" s="200"/>
    </row>
    <row r="128" spans="1:7" s="199" customFormat="1" ht="6">
      <c r="A128" s="199" t="s">
        <v>190</v>
      </c>
      <c r="B128" s="200">
        <f t="shared" si="2"/>
        <v>0</v>
      </c>
      <c r="C128" s="200">
        <f t="shared" si="1"/>
        <v>0</v>
      </c>
      <c r="D128" s="200">
        <v>37</v>
      </c>
      <c r="E128" s="200">
        <v>19</v>
      </c>
      <c r="F128" s="199" t="s">
        <v>187</v>
      </c>
      <c r="G128" s="200"/>
    </row>
    <row r="129" spans="1:7" s="199" customFormat="1" ht="6">
      <c r="A129" s="199" t="s">
        <v>191</v>
      </c>
      <c r="B129" s="200">
        <f t="shared" si="2"/>
        <v>0</v>
      </c>
      <c r="C129" s="200">
        <f t="shared" si="1"/>
        <v>0</v>
      </c>
      <c r="D129" s="200">
        <v>35</v>
      </c>
      <c r="E129" s="200">
        <v>18</v>
      </c>
      <c r="F129" s="199" t="s">
        <v>187</v>
      </c>
      <c r="G129" s="200"/>
    </row>
    <row r="130" spans="1:7" s="199" customFormat="1" ht="6">
      <c r="A130" s="199" t="s">
        <v>192</v>
      </c>
      <c r="B130" s="200">
        <f t="shared" si="2"/>
        <v>0</v>
      </c>
      <c r="C130" s="200">
        <f t="shared" si="1"/>
        <v>0</v>
      </c>
      <c r="D130" s="200">
        <v>37</v>
      </c>
      <c r="E130" s="200">
        <v>19</v>
      </c>
      <c r="F130" s="199" t="s">
        <v>187</v>
      </c>
      <c r="G130" s="200"/>
    </row>
    <row r="131" spans="1:7" s="199" customFormat="1" ht="6">
      <c r="A131" s="199" t="s">
        <v>193</v>
      </c>
      <c r="B131" s="200">
        <f t="shared" si="2"/>
        <v>0</v>
      </c>
      <c r="C131" s="200">
        <f t="shared" si="1"/>
        <v>0</v>
      </c>
      <c r="D131" s="200">
        <v>35</v>
      </c>
      <c r="E131" s="200">
        <v>18</v>
      </c>
      <c r="F131" s="199" t="s">
        <v>187</v>
      </c>
      <c r="G131" s="200"/>
    </row>
    <row r="132" spans="1:7" s="199" customFormat="1" ht="6">
      <c r="A132" s="199" t="s">
        <v>194</v>
      </c>
      <c r="B132" s="200">
        <f t="shared" si="2"/>
        <v>0</v>
      </c>
      <c r="C132" s="200">
        <f t="shared" si="1"/>
        <v>0</v>
      </c>
      <c r="D132" s="200">
        <v>37</v>
      </c>
      <c r="E132" s="200">
        <v>19</v>
      </c>
      <c r="F132" s="199" t="s">
        <v>187</v>
      </c>
      <c r="G132" s="200"/>
    </row>
    <row r="133" spans="1:7" s="199" customFormat="1" ht="6">
      <c r="A133" s="199" t="s">
        <v>195</v>
      </c>
      <c r="B133" s="200">
        <f t="shared" si="2"/>
        <v>0</v>
      </c>
      <c r="C133" s="200">
        <f t="shared" si="1"/>
        <v>0</v>
      </c>
      <c r="D133" s="200">
        <v>35</v>
      </c>
      <c r="E133" s="200">
        <v>18</v>
      </c>
      <c r="F133" s="199" t="s">
        <v>187</v>
      </c>
      <c r="G133" s="200"/>
    </row>
    <row r="134" spans="1:7" s="199" customFormat="1" ht="6">
      <c r="A134" s="199" t="s">
        <v>196</v>
      </c>
      <c r="B134" s="200">
        <f t="shared" si="2"/>
        <v>0</v>
      </c>
      <c r="C134" s="200">
        <f t="shared" si="1"/>
        <v>0</v>
      </c>
      <c r="D134" s="200">
        <v>37</v>
      </c>
      <c r="E134" s="200">
        <v>19</v>
      </c>
      <c r="F134" s="199" t="s">
        <v>187</v>
      </c>
      <c r="G134" s="200"/>
    </row>
    <row r="135" spans="1:7" s="199" customFormat="1" ht="6">
      <c r="A135" s="199" t="s">
        <v>197</v>
      </c>
      <c r="B135" s="200">
        <f t="shared" si="2"/>
        <v>0</v>
      </c>
      <c r="C135" s="200">
        <f t="shared" si="1"/>
        <v>0</v>
      </c>
      <c r="D135" s="200">
        <v>35</v>
      </c>
      <c r="E135" s="200">
        <v>18</v>
      </c>
      <c r="F135" s="199" t="s">
        <v>187</v>
      </c>
      <c r="G135" s="200"/>
    </row>
    <row r="136" spans="1:7" s="199" customFormat="1" ht="6"/>
    <row r="137" spans="1:7" s="199" customFormat="1" ht="6">
      <c r="A137" s="199" t="s">
        <v>198</v>
      </c>
      <c r="B137" s="199" t="s">
        <v>199</v>
      </c>
    </row>
    <row r="138" spans="1:7" s="199" customFormat="1" ht="6">
      <c r="A138" s="199" t="s">
        <v>200</v>
      </c>
      <c r="B138" s="199">
        <v>0</v>
      </c>
      <c r="C138" s="199" t="b">
        <v>0</v>
      </c>
      <c r="D138" s="199" t="b">
        <v>0</v>
      </c>
      <c r="E138" s="199" t="b">
        <v>0</v>
      </c>
      <c r="F138" s="199">
        <v>0</v>
      </c>
      <c r="G138" s="199">
        <v>0</v>
      </c>
    </row>
    <row r="139" spans="1:7" s="199" customFormat="1" ht="6">
      <c r="A139" s="199" t="s">
        <v>201</v>
      </c>
    </row>
    <row r="140" spans="1:7" s="199" customFormat="1" ht="6">
      <c r="A140" s="199" t="s">
        <v>202</v>
      </c>
    </row>
    <row r="141" spans="1:7" s="199" customFormat="1" ht="6">
      <c r="A141" s="199" t="s">
        <v>203</v>
      </c>
    </row>
    <row r="142" spans="1:7" s="199" customFormat="1" ht="6">
      <c r="A142" s="199" t="s">
        <v>204</v>
      </c>
    </row>
    <row r="143" spans="1:7" s="199" customFormat="1" ht="6">
      <c r="A143" s="199" t="s">
        <v>205</v>
      </c>
    </row>
    <row r="144" spans="1:7" s="199" customFormat="1" ht="6">
      <c r="A144" s="199" t="s">
        <v>206</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3"/>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zoomScale="160" zoomScaleNormal="120" zoomScaleSheetLayoutView="160" workbookViewId="0">
      <selection activeCell="L4" sqref="L4:AF4"/>
    </sheetView>
  </sheetViews>
  <sheetFormatPr defaultColWidth="2.25" defaultRowHeight="13.5"/>
  <cols>
    <col min="1" max="1" width="2.25" style="93" customWidth="1"/>
    <col min="2" max="5" width="2.375" style="93" customWidth="1"/>
    <col min="6" max="7" width="2.375" style="93" bestFit="1" customWidth="1"/>
    <col min="8" max="40" width="2.25" style="93"/>
    <col min="41" max="47" width="2.25" style="93" customWidth="1"/>
    <col min="48" max="16384" width="2.25" style="93"/>
  </cols>
  <sheetData>
    <row r="1" spans="1:46">
      <c r="A1" s="99" t="s">
        <v>124</v>
      </c>
    </row>
    <row r="3" spans="1:46" s="95" customFormat="1" ht="12" customHeight="1">
      <c r="A3" s="400" t="s">
        <v>125</v>
      </c>
      <c r="B3" s="100" t="s">
        <v>32</v>
      </c>
      <c r="C3" s="101"/>
      <c r="D3" s="101"/>
      <c r="E3" s="102"/>
      <c r="F3" s="102"/>
      <c r="G3" s="102"/>
      <c r="H3" s="102"/>
      <c r="I3" s="102"/>
      <c r="J3" s="102"/>
      <c r="K3" s="103"/>
      <c r="L3" s="403"/>
      <c r="M3" s="404"/>
      <c r="N3" s="404"/>
      <c r="O3" s="404"/>
      <c r="P3" s="404"/>
      <c r="Q3" s="404"/>
      <c r="R3" s="404"/>
      <c r="S3" s="404"/>
      <c r="T3" s="404"/>
      <c r="U3" s="404"/>
      <c r="V3" s="404"/>
      <c r="W3" s="404"/>
      <c r="X3" s="404"/>
      <c r="Y3" s="404"/>
      <c r="Z3" s="404"/>
      <c r="AA3" s="404"/>
      <c r="AB3" s="404"/>
      <c r="AC3" s="404"/>
      <c r="AD3" s="404"/>
      <c r="AE3" s="404"/>
      <c r="AF3" s="405"/>
      <c r="AG3" s="352" t="s">
        <v>126</v>
      </c>
      <c r="AH3" s="353"/>
      <c r="AI3" s="353"/>
      <c r="AJ3" s="353"/>
      <c r="AK3" s="353"/>
      <c r="AL3" s="353"/>
      <c r="AM3" s="354"/>
    </row>
    <row r="4" spans="1:46" s="95" customFormat="1" ht="20.25" customHeight="1">
      <c r="A4" s="401"/>
      <c r="B4" s="104" t="s">
        <v>127</v>
      </c>
      <c r="C4" s="105"/>
      <c r="D4" s="105"/>
      <c r="E4" s="106"/>
      <c r="F4" s="106"/>
      <c r="G4" s="106"/>
      <c r="H4" s="106"/>
      <c r="I4" s="106"/>
      <c r="J4" s="106"/>
      <c r="K4" s="107"/>
      <c r="L4" s="397"/>
      <c r="M4" s="398"/>
      <c r="N4" s="398"/>
      <c r="O4" s="398"/>
      <c r="P4" s="398"/>
      <c r="Q4" s="398"/>
      <c r="R4" s="398"/>
      <c r="S4" s="398"/>
      <c r="T4" s="398"/>
      <c r="U4" s="398"/>
      <c r="V4" s="398"/>
      <c r="W4" s="398"/>
      <c r="X4" s="398"/>
      <c r="Y4" s="398"/>
      <c r="Z4" s="398"/>
      <c r="AA4" s="398"/>
      <c r="AB4" s="398"/>
      <c r="AC4" s="398"/>
      <c r="AD4" s="398"/>
      <c r="AE4" s="398"/>
      <c r="AF4" s="399"/>
      <c r="AG4" s="406"/>
      <c r="AH4" s="407"/>
      <c r="AI4" s="407"/>
      <c r="AJ4" s="407"/>
      <c r="AK4" s="407"/>
      <c r="AL4" s="407"/>
      <c r="AM4" s="408"/>
      <c r="AP4" s="388"/>
      <c r="AQ4" s="388"/>
      <c r="AR4" s="388"/>
      <c r="AS4" s="388"/>
      <c r="AT4" s="388"/>
    </row>
    <row r="5" spans="1:46" s="95" customFormat="1" ht="20.25" customHeight="1">
      <c r="A5" s="401"/>
      <c r="B5" s="108" t="s">
        <v>107</v>
      </c>
      <c r="C5" s="109"/>
      <c r="D5" s="109"/>
      <c r="E5" s="110"/>
      <c r="F5" s="110"/>
      <c r="G5" s="110"/>
      <c r="H5" s="110"/>
      <c r="I5" s="110"/>
      <c r="J5" s="110"/>
      <c r="K5" s="111"/>
      <c r="L5" s="409"/>
      <c r="M5" s="410"/>
      <c r="N5" s="410"/>
      <c r="O5" s="410"/>
      <c r="P5" s="410"/>
      <c r="Q5" s="410"/>
      <c r="R5" s="410"/>
      <c r="S5" s="410"/>
      <c r="T5" s="410"/>
      <c r="U5" s="410"/>
      <c r="V5" s="410"/>
      <c r="W5" s="410"/>
      <c r="X5" s="410"/>
      <c r="Y5" s="410"/>
      <c r="Z5" s="410"/>
      <c r="AA5" s="410"/>
      <c r="AB5" s="411"/>
      <c r="AC5" s="412" t="s">
        <v>128</v>
      </c>
      <c r="AD5" s="413"/>
      <c r="AE5" s="413"/>
      <c r="AF5" s="414"/>
      <c r="AG5" s="415"/>
      <c r="AH5" s="415"/>
      <c r="AI5" s="415"/>
      <c r="AJ5" s="415"/>
      <c r="AK5" s="415"/>
      <c r="AL5" s="416" t="s">
        <v>129</v>
      </c>
      <c r="AM5" s="417"/>
      <c r="AP5" s="388"/>
      <c r="AQ5" s="388"/>
      <c r="AR5" s="388"/>
      <c r="AS5" s="388"/>
      <c r="AT5" s="388"/>
    </row>
    <row r="6" spans="1:46" s="95" customFormat="1" ht="13.5" customHeight="1">
      <c r="A6" s="401"/>
      <c r="B6" s="389" t="s">
        <v>130</v>
      </c>
      <c r="C6" s="390"/>
      <c r="D6" s="390"/>
      <c r="E6" s="390"/>
      <c r="F6" s="390"/>
      <c r="G6" s="390"/>
      <c r="H6" s="390"/>
      <c r="I6" s="390"/>
      <c r="J6" s="390"/>
      <c r="K6" s="391"/>
      <c r="L6" s="112" t="s">
        <v>35</v>
      </c>
      <c r="M6" s="112"/>
      <c r="N6" s="112"/>
      <c r="O6" s="112"/>
      <c r="P6" s="112"/>
      <c r="Q6" s="395"/>
      <c r="R6" s="395"/>
      <c r="S6" s="112" t="s">
        <v>36</v>
      </c>
      <c r="T6" s="395"/>
      <c r="U6" s="395"/>
      <c r="V6" s="395"/>
      <c r="W6" s="112" t="s">
        <v>37</v>
      </c>
      <c r="X6" s="112"/>
      <c r="Y6" s="112"/>
      <c r="Z6" s="112"/>
      <c r="AA6" s="112"/>
      <c r="AB6" s="112"/>
      <c r="AC6" s="113" t="s">
        <v>131</v>
      </c>
      <c r="AD6" s="112"/>
      <c r="AE6" s="112"/>
      <c r="AF6" s="112"/>
      <c r="AG6" s="112"/>
      <c r="AH6" s="112"/>
      <c r="AI6" s="112"/>
      <c r="AJ6" s="112"/>
      <c r="AK6" s="112"/>
      <c r="AL6" s="112"/>
      <c r="AM6" s="114"/>
      <c r="AP6" s="115"/>
      <c r="AQ6" s="116"/>
      <c r="AR6" s="116"/>
      <c r="AS6" s="116"/>
      <c r="AT6" s="396"/>
    </row>
    <row r="7" spans="1:46" s="95" customFormat="1" ht="20.25" customHeight="1">
      <c r="A7" s="401"/>
      <c r="B7" s="392"/>
      <c r="C7" s="393"/>
      <c r="D7" s="393"/>
      <c r="E7" s="393"/>
      <c r="F7" s="393"/>
      <c r="G7" s="393"/>
      <c r="H7" s="393"/>
      <c r="I7" s="393"/>
      <c r="J7" s="393"/>
      <c r="K7" s="394"/>
      <c r="L7" s="397"/>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9"/>
      <c r="AP7" s="116"/>
      <c r="AQ7" s="116"/>
      <c r="AR7" s="116"/>
      <c r="AS7" s="116"/>
      <c r="AT7" s="396"/>
    </row>
    <row r="8" spans="1:46" s="95" customFormat="1" ht="20.25" customHeight="1">
      <c r="A8" s="401"/>
      <c r="B8" s="117" t="s">
        <v>38</v>
      </c>
      <c r="C8" s="118"/>
      <c r="D8" s="118"/>
      <c r="E8" s="119"/>
      <c r="F8" s="119"/>
      <c r="G8" s="119"/>
      <c r="H8" s="119"/>
      <c r="I8" s="119"/>
      <c r="J8" s="119"/>
      <c r="K8" s="119"/>
      <c r="L8" s="117" t="s">
        <v>39</v>
      </c>
      <c r="M8" s="119"/>
      <c r="N8" s="119"/>
      <c r="O8" s="119"/>
      <c r="P8" s="119"/>
      <c r="Q8" s="119"/>
      <c r="R8" s="120"/>
      <c r="S8" s="379"/>
      <c r="T8" s="380"/>
      <c r="U8" s="380"/>
      <c r="V8" s="380"/>
      <c r="W8" s="380"/>
      <c r="X8" s="380"/>
      <c r="Y8" s="381"/>
      <c r="Z8" s="117" t="s">
        <v>40</v>
      </c>
      <c r="AA8" s="119"/>
      <c r="AB8" s="119"/>
      <c r="AC8" s="119"/>
      <c r="AD8" s="119"/>
      <c r="AE8" s="119"/>
      <c r="AF8" s="120"/>
      <c r="AG8" s="379"/>
      <c r="AH8" s="380"/>
      <c r="AI8" s="380"/>
      <c r="AJ8" s="380"/>
      <c r="AK8" s="380"/>
      <c r="AL8" s="380"/>
      <c r="AM8" s="381"/>
    </row>
    <row r="9" spans="1:46" s="95" customFormat="1" ht="20.25" customHeight="1">
      <c r="A9" s="402"/>
      <c r="B9" s="117" t="s">
        <v>132</v>
      </c>
      <c r="C9" s="118"/>
      <c r="D9" s="118"/>
      <c r="E9" s="119"/>
      <c r="F9" s="119"/>
      <c r="G9" s="119"/>
      <c r="H9" s="119"/>
      <c r="I9" s="119"/>
      <c r="J9" s="119"/>
      <c r="K9" s="119"/>
      <c r="L9" s="379"/>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1"/>
    </row>
    <row r="10" spans="1:46" s="95" customFormat="1" ht="18" customHeight="1">
      <c r="A10" s="382" t="s">
        <v>133</v>
      </c>
      <c r="B10" s="383"/>
      <c r="C10" s="383"/>
      <c r="D10" s="383"/>
      <c r="E10" s="383"/>
      <c r="F10" s="383"/>
      <c r="G10" s="383"/>
      <c r="H10" s="384"/>
      <c r="I10" s="121"/>
      <c r="J10" s="122" t="s">
        <v>134</v>
      </c>
      <c r="K10" s="112"/>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4"/>
    </row>
    <row r="11" spans="1:46" s="95" customFormat="1" ht="18" customHeight="1">
      <c r="A11" s="385"/>
      <c r="B11" s="386"/>
      <c r="C11" s="386"/>
      <c r="D11" s="386"/>
      <c r="E11" s="386"/>
      <c r="F11" s="386"/>
      <c r="G11" s="386"/>
      <c r="H11" s="387"/>
      <c r="I11" s="125"/>
      <c r="J11" s="126" t="s">
        <v>135</v>
      </c>
      <c r="K11" s="106"/>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27"/>
    </row>
    <row r="12" spans="1:46" s="95" customFormat="1" ht="5.25" customHeight="1">
      <c r="A12" s="128"/>
      <c r="B12" s="128"/>
      <c r="C12" s="128"/>
      <c r="D12" s="128"/>
      <c r="E12" s="128"/>
      <c r="F12" s="128"/>
      <c r="G12" s="128"/>
      <c r="H12" s="128"/>
      <c r="I12" s="122"/>
      <c r="J12" s="129"/>
      <c r="K12" s="112"/>
      <c r="L12" s="123"/>
      <c r="M12" s="123"/>
      <c r="N12" s="123"/>
      <c r="O12" s="123"/>
      <c r="P12" s="123"/>
      <c r="Q12" s="123"/>
      <c r="R12" s="123"/>
      <c r="S12" s="123"/>
      <c r="T12" s="118"/>
      <c r="U12" s="118"/>
      <c r="V12" s="118"/>
      <c r="W12" s="118"/>
      <c r="X12" s="118"/>
      <c r="Y12" s="118"/>
      <c r="Z12" s="118"/>
      <c r="AA12" s="118"/>
      <c r="AB12" s="118"/>
      <c r="AC12" s="118"/>
      <c r="AD12" s="118"/>
      <c r="AE12" s="118"/>
      <c r="AF12" s="118"/>
      <c r="AG12" s="118"/>
      <c r="AH12" s="118"/>
      <c r="AI12" s="118"/>
      <c r="AJ12" s="118"/>
      <c r="AK12" s="118"/>
      <c r="AL12" s="118"/>
      <c r="AM12" s="118"/>
    </row>
    <row r="13" spans="1:46" s="95" customFormat="1" ht="20.25" customHeight="1">
      <c r="A13" s="130" t="s">
        <v>134</v>
      </c>
      <c r="B13" s="131"/>
      <c r="C13" s="132"/>
      <c r="D13" s="132"/>
      <c r="E13" s="132"/>
      <c r="F13" s="132"/>
      <c r="G13" s="132"/>
      <c r="H13" s="132"/>
      <c r="I13" s="133"/>
      <c r="J13" s="134"/>
      <c r="K13" s="352" t="s">
        <v>136</v>
      </c>
      <c r="L13" s="353"/>
      <c r="M13" s="353"/>
      <c r="N13" s="354"/>
      <c r="O13" s="355" t="str">
        <f>IF(L5="","",VLOOKUP(L5,$A$101:$B$135,2,0))</f>
        <v/>
      </c>
      <c r="P13" s="356"/>
      <c r="Q13" s="356"/>
      <c r="R13" s="353" t="s">
        <v>137</v>
      </c>
      <c r="S13" s="354"/>
      <c r="T13" s="370" t="s">
        <v>138</v>
      </c>
      <c r="U13" s="371"/>
      <c r="V13" s="371"/>
      <c r="W13" s="371"/>
      <c r="X13" s="372"/>
      <c r="Y13" s="373">
        <f>ROUNDDOWN($F$45/1000,0)</f>
        <v>0</v>
      </c>
      <c r="Z13" s="374"/>
      <c r="AA13" s="374"/>
      <c r="AB13" s="375" t="s">
        <v>137</v>
      </c>
      <c r="AC13" s="376"/>
      <c r="AD13" s="370" t="s">
        <v>139</v>
      </c>
      <c r="AE13" s="371"/>
      <c r="AF13" s="371"/>
      <c r="AG13" s="371"/>
      <c r="AH13" s="372"/>
      <c r="AI13" s="373">
        <f>ROUNDDOWN($F$52/1000,0)</f>
        <v>0</v>
      </c>
      <c r="AJ13" s="374"/>
      <c r="AK13" s="374"/>
      <c r="AL13" s="375" t="s">
        <v>137</v>
      </c>
      <c r="AM13" s="376"/>
    </row>
    <row r="14" spans="1:46" s="95" customFormat="1" ht="20.25" customHeight="1">
      <c r="A14" s="135" t="s">
        <v>140</v>
      </c>
      <c r="B14" s="136"/>
      <c r="C14" s="137"/>
      <c r="D14" s="137"/>
      <c r="E14" s="137"/>
      <c r="F14" s="137"/>
      <c r="G14" s="137"/>
      <c r="H14" s="335"/>
      <c r="I14" s="336"/>
      <c r="J14" s="337"/>
      <c r="K14" s="338" t="s">
        <v>141</v>
      </c>
      <c r="L14" s="339"/>
      <c r="M14" s="339"/>
      <c r="N14" s="339"/>
      <c r="O14" s="339"/>
      <c r="P14" s="339"/>
      <c r="Q14" s="339"/>
      <c r="R14" s="339"/>
      <c r="S14" s="339"/>
      <c r="T14" s="339"/>
      <c r="U14" s="339"/>
      <c r="V14" s="339"/>
      <c r="W14" s="339"/>
      <c r="X14" s="339"/>
      <c r="Y14" s="339"/>
      <c r="Z14" s="339"/>
      <c r="AA14" s="339"/>
      <c r="AB14" s="339"/>
      <c r="AC14" s="339"/>
      <c r="AD14" s="339"/>
      <c r="AE14" s="339"/>
      <c r="AF14" s="138" t="s">
        <v>142</v>
      </c>
      <c r="AG14" s="139"/>
      <c r="AH14" s="139"/>
      <c r="AI14" s="140"/>
      <c r="AJ14" s="140"/>
      <c r="AK14" s="118"/>
      <c r="AL14" s="137"/>
      <c r="AM14" s="141"/>
    </row>
    <row r="15" spans="1:46" s="95" customFormat="1" ht="21" customHeight="1">
      <c r="A15" s="142"/>
      <c r="B15" s="115"/>
      <c r="C15" s="377" t="s">
        <v>143</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8"/>
    </row>
    <row r="16" spans="1:46" s="95" customFormat="1" ht="21" customHeight="1">
      <c r="A16" s="143"/>
      <c r="B16" s="144"/>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row>
    <row r="17" spans="1:39" s="95" customFormat="1" ht="21" customHeight="1">
      <c r="A17" s="143"/>
      <c r="B17" s="144"/>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8"/>
    </row>
    <row r="18" spans="1:39" s="95" customFormat="1" ht="21" customHeight="1">
      <c r="A18" s="143"/>
      <c r="B18" s="14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8"/>
    </row>
    <row r="19" spans="1:39" s="95" customFormat="1" ht="21" customHeight="1">
      <c r="A19" s="143"/>
      <c r="B19" s="144"/>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8"/>
    </row>
    <row r="20" spans="1:39" s="95" customFormat="1" ht="21" customHeight="1">
      <c r="A20" s="143"/>
      <c r="B20" s="144"/>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8"/>
    </row>
    <row r="21" spans="1:39" s="95" customFormat="1" ht="21" customHeight="1">
      <c r="A21" s="143"/>
      <c r="B21" s="144"/>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8"/>
    </row>
    <row r="22" spans="1:39" s="95" customFormat="1" ht="21" customHeight="1">
      <c r="A22" s="145"/>
      <c r="B22" s="146"/>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3"/>
    </row>
    <row r="23" spans="1:39" s="95" customFormat="1" ht="18.75" customHeight="1">
      <c r="A23" s="147" t="s">
        <v>144</v>
      </c>
      <c r="B23" s="137"/>
      <c r="C23" s="137"/>
      <c r="D23" s="137"/>
      <c r="E23" s="13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9"/>
    </row>
    <row r="24" spans="1:39" ht="18" customHeight="1">
      <c r="A24" s="344" t="s">
        <v>145</v>
      </c>
      <c r="B24" s="345"/>
      <c r="C24" s="345"/>
      <c r="D24" s="345"/>
      <c r="E24" s="346"/>
      <c r="F24" s="344" t="s">
        <v>146</v>
      </c>
      <c r="G24" s="345"/>
      <c r="H24" s="345"/>
      <c r="I24" s="345"/>
      <c r="J24" s="345"/>
      <c r="K24" s="347" t="s">
        <v>147</v>
      </c>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row>
    <row r="25" spans="1:39" ht="9.75" customHeight="1">
      <c r="A25" s="326"/>
      <c r="B25" s="326"/>
      <c r="C25" s="326"/>
      <c r="D25" s="326"/>
      <c r="E25" s="326"/>
      <c r="F25" s="327"/>
      <c r="G25" s="327"/>
      <c r="H25" s="327"/>
      <c r="I25" s="327"/>
      <c r="J25" s="327"/>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ht="9.75" customHeight="1">
      <c r="A26" s="326"/>
      <c r="B26" s="326"/>
      <c r="C26" s="326"/>
      <c r="D26" s="326"/>
      <c r="E26" s="326"/>
      <c r="F26" s="327"/>
      <c r="G26" s="327"/>
      <c r="H26" s="327"/>
      <c r="I26" s="327"/>
      <c r="J26" s="327"/>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row>
    <row r="27" spans="1:39" ht="9.75" customHeight="1">
      <c r="A27" s="326"/>
      <c r="B27" s="326"/>
      <c r="C27" s="326"/>
      <c r="D27" s="326"/>
      <c r="E27" s="326"/>
      <c r="F27" s="327"/>
      <c r="G27" s="327"/>
      <c r="H27" s="327"/>
      <c r="I27" s="327"/>
      <c r="J27" s="327"/>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ht="9.75" customHeight="1">
      <c r="A28" s="326"/>
      <c r="B28" s="326"/>
      <c r="C28" s="326"/>
      <c r="D28" s="326"/>
      <c r="E28" s="326"/>
      <c r="F28" s="327"/>
      <c r="G28" s="327"/>
      <c r="H28" s="327"/>
      <c r="I28" s="327"/>
      <c r="J28" s="327"/>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row>
    <row r="29" spans="1:39" ht="9.75" customHeight="1">
      <c r="A29" s="326"/>
      <c r="B29" s="326"/>
      <c r="C29" s="326"/>
      <c r="D29" s="326"/>
      <c r="E29" s="326"/>
      <c r="F29" s="327"/>
      <c r="G29" s="327"/>
      <c r="H29" s="327"/>
      <c r="I29" s="327"/>
      <c r="J29" s="327"/>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ht="9.75" customHeight="1">
      <c r="A30" s="326"/>
      <c r="B30" s="326"/>
      <c r="C30" s="326"/>
      <c r="D30" s="326"/>
      <c r="E30" s="326"/>
      <c r="F30" s="327"/>
      <c r="G30" s="327"/>
      <c r="H30" s="327"/>
      <c r="I30" s="327"/>
      <c r="J30" s="327"/>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row>
    <row r="31" spans="1:39" ht="9.75" customHeight="1">
      <c r="A31" s="326"/>
      <c r="B31" s="326"/>
      <c r="C31" s="326"/>
      <c r="D31" s="326"/>
      <c r="E31" s="326"/>
      <c r="F31" s="327"/>
      <c r="G31" s="327"/>
      <c r="H31" s="327"/>
      <c r="I31" s="327"/>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ht="9.75" customHeight="1">
      <c r="A32" s="326"/>
      <c r="B32" s="326"/>
      <c r="C32" s="326"/>
      <c r="D32" s="326"/>
      <c r="E32" s="326"/>
      <c r="F32" s="327"/>
      <c r="G32" s="327"/>
      <c r="H32" s="327"/>
      <c r="I32" s="327"/>
      <c r="J32" s="327"/>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ht="9.75" customHeight="1">
      <c r="A33" s="326"/>
      <c r="B33" s="326"/>
      <c r="C33" s="326"/>
      <c r="D33" s="326"/>
      <c r="E33" s="326"/>
      <c r="F33" s="327"/>
      <c r="G33" s="327"/>
      <c r="H33" s="327"/>
      <c r="I33" s="327"/>
      <c r="J33" s="327"/>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row>
    <row r="34" spans="1:39" ht="9.75" customHeight="1">
      <c r="A34" s="326"/>
      <c r="B34" s="326"/>
      <c r="C34" s="326"/>
      <c r="D34" s="326"/>
      <c r="E34" s="326"/>
      <c r="F34" s="327"/>
      <c r="G34" s="327"/>
      <c r="H34" s="327"/>
      <c r="I34" s="327"/>
      <c r="J34" s="327"/>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ht="9.75" customHeight="1">
      <c r="A35" s="326"/>
      <c r="B35" s="326"/>
      <c r="C35" s="326"/>
      <c r="D35" s="326"/>
      <c r="E35" s="326"/>
      <c r="F35" s="327"/>
      <c r="G35" s="327"/>
      <c r="H35" s="327"/>
      <c r="I35" s="327"/>
      <c r="J35" s="327"/>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9.75" customHeight="1">
      <c r="A36" s="326"/>
      <c r="B36" s="326"/>
      <c r="C36" s="326"/>
      <c r="D36" s="326"/>
      <c r="E36" s="326"/>
      <c r="F36" s="327"/>
      <c r="G36" s="327"/>
      <c r="H36" s="327"/>
      <c r="I36" s="327"/>
      <c r="J36" s="327"/>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row>
    <row r="37" spans="1:39" ht="9.75" customHeight="1">
      <c r="A37" s="326"/>
      <c r="B37" s="326"/>
      <c r="C37" s="326"/>
      <c r="D37" s="326"/>
      <c r="E37" s="326"/>
      <c r="F37" s="327"/>
      <c r="G37" s="327"/>
      <c r="H37" s="327"/>
      <c r="I37" s="327"/>
      <c r="J37" s="327"/>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9.75" customHeight="1">
      <c r="A38" s="326"/>
      <c r="B38" s="326"/>
      <c r="C38" s="326"/>
      <c r="D38" s="326"/>
      <c r="E38" s="326"/>
      <c r="F38" s="327"/>
      <c r="G38" s="327"/>
      <c r="H38" s="327"/>
      <c r="I38" s="327"/>
      <c r="J38" s="327"/>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row>
    <row r="39" spans="1:39" ht="9.75" customHeight="1">
      <c r="A39" s="326"/>
      <c r="B39" s="326"/>
      <c r="C39" s="326"/>
      <c r="D39" s="326"/>
      <c r="E39" s="326"/>
      <c r="F39" s="327"/>
      <c r="G39" s="327"/>
      <c r="H39" s="327"/>
      <c r="I39" s="327"/>
      <c r="J39" s="327"/>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9.75" customHeight="1">
      <c r="A40" s="326"/>
      <c r="B40" s="326"/>
      <c r="C40" s="326"/>
      <c r="D40" s="326"/>
      <c r="E40" s="326"/>
      <c r="F40" s="327"/>
      <c r="G40" s="327"/>
      <c r="H40" s="327"/>
      <c r="I40" s="327"/>
      <c r="J40" s="327"/>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39" ht="9.75" customHeight="1">
      <c r="A41" s="326"/>
      <c r="B41" s="326"/>
      <c r="C41" s="326"/>
      <c r="D41" s="326"/>
      <c r="E41" s="326"/>
      <c r="F41" s="327"/>
      <c r="G41" s="327"/>
      <c r="H41" s="327"/>
      <c r="I41" s="327"/>
      <c r="J41" s="327"/>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9.75" customHeight="1">
      <c r="A42" s="326"/>
      <c r="B42" s="326"/>
      <c r="C42" s="326"/>
      <c r="D42" s="326"/>
      <c r="E42" s="326"/>
      <c r="F42" s="327"/>
      <c r="G42" s="327"/>
      <c r="H42" s="327"/>
      <c r="I42" s="327"/>
      <c r="J42" s="327"/>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row>
    <row r="43" spans="1:39" ht="9.75" customHeight="1">
      <c r="A43" s="326"/>
      <c r="B43" s="326"/>
      <c r="C43" s="326"/>
      <c r="D43" s="326"/>
      <c r="E43" s="326"/>
      <c r="F43" s="327"/>
      <c r="G43" s="327"/>
      <c r="H43" s="327"/>
      <c r="I43" s="327"/>
      <c r="J43" s="327"/>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row>
    <row r="44" spans="1:39" ht="9.75" customHeight="1" thickBot="1">
      <c r="A44" s="329"/>
      <c r="B44" s="330"/>
      <c r="C44" s="330"/>
      <c r="D44" s="330"/>
      <c r="E44" s="331"/>
      <c r="F44" s="332"/>
      <c r="G44" s="333"/>
      <c r="H44" s="333"/>
      <c r="I44" s="333"/>
      <c r="J44" s="368"/>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row>
    <row r="45" spans="1:39" ht="22.5" customHeight="1" thickTop="1">
      <c r="A45" s="317" t="s">
        <v>117</v>
      </c>
      <c r="B45" s="318"/>
      <c r="C45" s="318"/>
      <c r="D45" s="318"/>
      <c r="E45" s="318"/>
      <c r="F45" s="348">
        <f>SUM(F25:J44)</f>
        <v>0</v>
      </c>
      <c r="G45" s="349"/>
      <c r="H45" s="349"/>
      <c r="I45" s="349"/>
      <c r="J45" s="350"/>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row>
    <row r="46" spans="1:39" ht="11.25" customHeight="1">
      <c r="A46" s="150"/>
      <c r="B46" s="151"/>
      <c r="C46" s="151"/>
      <c r="D46" s="151"/>
      <c r="E46" s="151"/>
      <c r="F46" s="152"/>
      <c r="G46" s="152"/>
      <c r="H46" s="152"/>
      <c r="I46" s="152"/>
      <c r="J46" s="152"/>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4"/>
    </row>
    <row r="47" spans="1:39" s="95" customFormat="1" ht="18.75" customHeight="1">
      <c r="A47" s="155" t="s">
        <v>148</v>
      </c>
      <c r="B47" s="132"/>
      <c r="C47" s="132"/>
      <c r="D47" s="132"/>
      <c r="E47" s="132"/>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9"/>
    </row>
    <row r="48" spans="1:39" ht="18" customHeight="1">
      <c r="A48" s="344" t="s">
        <v>145</v>
      </c>
      <c r="B48" s="345"/>
      <c r="C48" s="345"/>
      <c r="D48" s="345"/>
      <c r="E48" s="346"/>
      <c r="F48" s="344" t="s">
        <v>149</v>
      </c>
      <c r="G48" s="345"/>
      <c r="H48" s="345"/>
      <c r="I48" s="345"/>
      <c r="J48" s="345"/>
      <c r="K48" s="347" t="s">
        <v>150</v>
      </c>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row>
    <row r="49" spans="1:39" ht="9.75" customHeight="1">
      <c r="A49" s="326"/>
      <c r="B49" s="326"/>
      <c r="C49" s="326"/>
      <c r="D49" s="326"/>
      <c r="E49" s="326"/>
      <c r="F49" s="327"/>
      <c r="G49" s="327"/>
      <c r="H49" s="327"/>
      <c r="I49" s="327"/>
      <c r="J49" s="327"/>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ht="9.75" customHeight="1">
      <c r="A50" s="359"/>
      <c r="B50" s="360"/>
      <c r="C50" s="360"/>
      <c r="D50" s="360"/>
      <c r="E50" s="361"/>
      <c r="F50" s="362"/>
      <c r="G50" s="363"/>
      <c r="H50" s="363"/>
      <c r="I50" s="363"/>
      <c r="J50" s="364"/>
      <c r="K50" s="365"/>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7"/>
    </row>
    <row r="51" spans="1:39" ht="9.75" customHeight="1" thickBot="1">
      <c r="A51" s="326"/>
      <c r="B51" s="326"/>
      <c r="C51" s="326"/>
      <c r="D51" s="326"/>
      <c r="E51" s="326"/>
      <c r="F51" s="327"/>
      <c r="G51" s="327"/>
      <c r="H51" s="327"/>
      <c r="I51" s="327"/>
      <c r="J51" s="327"/>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22.5" customHeight="1" thickTop="1">
      <c r="A52" s="317" t="s">
        <v>117</v>
      </c>
      <c r="B52" s="318"/>
      <c r="C52" s="318"/>
      <c r="D52" s="318"/>
      <c r="E52" s="318"/>
      <c r="F52" s="348">
        <f>SUM(F49:J51)</f>
        <v>0</v>
      </c>
      <c r="G52" s="349"/>
      <c r="H52" s="349"/>
      <c r="I52" s="349"/>
      <c r="J52" s="350"/>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row>
    <row r="53" spans="1:39" ht="11.25" customHeight="1">
      <c r="A53" s="156"/>
      <c r="B53" s="144"/>
      <c r="C53" s="157"/>
      <c r="D53" s="116"/>
      <c r="E53" s="158"/>
      <c r="F53" s="116"/>
      <c r="G53" s="116"/>
      <c r="H53" s="116"/>
      <c r="I53" s="116"/>
      <c r="J53" s="159"/>
      <c r="K53" s="159"/>
      <c r="L53" s="159"/>
      <c r="M53" s="159"/>
      <c r="N53" s="159"/>
      <c r="O53" s="144"/>
      <c r="P53" s="160"/>
      <c r="Q53" s="156"/>
      <c r="R53" s="156"/>
      <c r="S53" s="159"/>
      <c r="T53" s="161"/>
      <c r="U53" s="159"/>
      <c r="V53" s="159"/>
      <c r="W53" s="159"/>
      <c r="X53" s="159"/>
      <c r="Y53" s="116"/>
      <c r="Z53" s="116"/>
      <c r="AA53" s="116"/>
      <c r="AB53" s="144"/>
      <c r="AC53" s="157"/>
      <c r="AD53" s="159"/>
      <c r="AE53" s="159"/>
      <c r="AF53" s="159"/>
      <c r="AG53" s="159"/>
      <c r="AH53" s="159"/>
      <c r="AI53" s="162"/>
      <c r="AJ53" s="162"/>
      <c r="AK53" s="162"/>
      <c r="AL53" s="162"/>
      <c r="AM53" s="159"/>
    </row>
    <row r="54" spans="1:39" ht="18.75" customHeight="1">
      <c r="A54" s="163" t="s">
        <v>49</v>
      </c>
      <c r="B54" s="132"/>
      <c r="C54" s="164"/>
      <c r="D54" s="132"/>
      <c r="E54" s="165"/>
      <c r="F54" s="132"/>
      <c r="G54" s="132"/>
      <c r="H54" s="132"/>
      <c r="I54" s="132"/>
      <c r="J54" s="166"/>
      <c r="K54" s="166"/>
      <c r="L54" s="166"/>
      <c r="M54" s="166"/>
      <c r="N54" s="166"/>
      <c r="O54" s="167"/>
      <c r="P54" s="168"/>
      <c r="Q54" s="169"/>
      <c r="R54" s="169"/>
      <c r="S54" s="166"/>
      <c r="T54" s="134"/>
      <c r="U54" s="166"/>
      <c r="V54" s="170"/>
      <c r="W54" s="352" t="s">
        <v>136</v>
      </c>
      <c r="X54" s="353"/>
      <c r="Y54" s="353"/>
      <c r="Z54" s="354"/>
      <c r="AA54" s="355" t="str">
        <f>IF(L5="","",VLOOKUP(L5,$A$101:$C$135,3,FALSE))</f>
        <v/>
      </c>
      <c r="AB54" s="356"/>
      <c r="AC54" s="356"/>
      <c r="AD54" s="353" t="s">
        <v>137</v>
      </c>
      <c r="AE54" s="354"/>
      <c r="AF54" s="352" t="s">
        <v>151</v>
      </c>
      <c r="AG54" s="353"/>
      <c r="AH54" s="354"/>
      <c r="AI54" s="357">
        <f>ROUNDDOWN($F$72/1000,0)</f>
        <v>0</v>
      </c>
      <c r="AJ54" s="358"/>
      <c r="AK54" s="358"/>
      <c r="AL54" s="353" t="s">
        <v>137</v>
      </c>
      <c r="AM54" s="354"/>
    </row>
    <row r="55" spans="1:39" ht="18.75" customHeight="1">
      <c r="A55" s="135" t="s">
        <v>140</v>
      </c>
      <c r="B55" s="136"/>
      <c r="C55" s="137"/>
      <c r="D55" s="137"/>
      <c r="E55" s="137"/>
      <c r="F55" s="137"/>
      <c r="G55" s="137"/>
      <c r="H55" s="335"/>
      <c r="I55" s="336"/>
      <c r="J55" s="337"/>
      <c r="K55" s="338" t="s">
        <v>141</v>
      </c>
      <c r="L55" s="339"/>
      <c r="M55" s="339"/>
      <c r="N55" s="339"/>
      <c r="O55" s="339"/>
      <c r="P55" s="339"/>
      <c r="Q55" s="339"/>
      <c r="R55" s="339"/>
      <c r="S55" s="339"/>
      <c r="T55" s="339"/>
      <c r="U55" s="339"/>
      <c r="V55" s="339"/>
      <c r="W55" s="339"/>
      <c r="X55" s="339"/>
      <c r="Y55" s="339"/>
      <c r="Z55" s="339"/>
      <c r="AA55" s="339"/>
      <c r="AB55" s="339"/>
      <c r="AC55" s="339"/>
      <c r="AD55" s="339"/>
      <c r="AE55" s="339"/>
      <c r="AF55" s="138" t="s">
        <v>152</v>
      </c>
      <c r="AG55" s="139"/>
      <c r="AH55" s="139"/>
      <c r="AI55" s="140"/>
      <c r="AJ55" s="140"/>
      <c r="AK55" s="118"/>
      <c r="AL55" s="137"/>
      <c r="AM55" s="141"/>
    </row>
    <row r="56" spans="1:39" ht="25.5" customHeight="1">
      <c r="A56" s="142"/>
      <c r="B56" s="115"/>
      <c r="C56" s="340" t="s">
        <v>153</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1"/>
    </row>
    <row r="57" spans="1:39" ht="25.5" customHeight="1">
      <c r="A57" s="145"/>
      <c r="B57" s="146"/>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3"/>
    </row>
    <row r="58" spans="1:39" ht="18.75" customHeight="1">
      <c r="A58" s="344" t="s">
        <v>154</v>
      </c>
      <c r="B58" s="345"/>
      <c r="C58" s="345"/>
      <c r="D58" s="345"/>
      <c r="E58" s="345"/>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18" customHeight="1">
      <c r="A59" s="344" t="s">
        <v>145</v>
      </c>
      <c r="B59" s="345"/>
      <c r="C59" s="345"/>
      <c r="D59" s="345"/>
      <c r="E59" s="346"/>
      <c r="F59" s="344" t="s">
        <v>155</v>
      </c>
      <c r="G59" s="345"/>
      <c r="H59" s="345"/>
      <c r="I59" s="345"/>
      <c r="J59" s="345"/>
      <c r="K59" s="347" t="s">
        <v>147</v>
      </c>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row>
    <row r="60" spans="1:39" ht="9.75" customHeight="1">
      <c r="A60" s="326"/>
      <c r="B60" s="326"/>
      <c r="C60" s="326"/>
      <c r="D60" s="326"/>
      <c r="E60" s="326"/>
      <c r="F60" s="327"/>
      <c r="G60" s="327"/>
      <c r="H60" s="327"/>
      <c r="I60" s="327"/>
      <c r="J60" s="327"/>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ht="9.75" customHeight="1">
      <c r="A61" s="326"/>
      <c r="B61" s="326"/>
      <c r="C61" s="326"/>
      <c r="D61" s="326"/>
      <c r="E61" s="326"/>
      <c r="F61" s="327"/>
      <c r="G61" s="327"/>
      <c r="H61" s="327"/>
      <c r="I61" s="327"/>
      <c r="J61" s="327"/>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ht="9.75" customHeight="1">
      <c r="A62" s="326"/>
      <c r="B62" s="326"/>
      <c r="C62" s="326"/>
      <c r="D62" s="326"/>
      <c r="E62" s="326"/>
      <c r="F62" s="327"/>
      <c r="G62" s="327"/>
      <c r="H62" s="327"/>
      <c r="I62" s="327"/>
      <c r="J62" s="327"/>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ht="9.75" customHeight="1">
      <c r="A63" s="326"/>
      <c r="B63" s="326"/>
      <c r="C63" s="326"/>
      <c r="D63" s="326"/>
      <c r="E63" s="326"/>
      <c r="F63" s="327"/>
      <c r="G63" s="327"/>
      <c r="H63" s="327"/>
      <c r="I63" s="327"/>
      <c r="J63" s="327"/>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ht="9.75" customHeight="1">
      <c r="A64" s="326"/>
      <c r="B64" s="326"/>
      <c r="C64" s="326"/>
      <c r="D64" s="326"/>
      <c r="E64" s="326"/>
      <c r="F64" s="327"/>
      <c r="G64" s="327"/>
      <c r="H64" s="327"/>
      <c r="I64" s="327"/>
      <c r="J64" s="327"/>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row>
    <row r="65" spans="1:40" ht="9.75" customHeight="1">
      <c r="A65" s="326"/>
      <c r="B65" s="326"/>
      <c r="C65" s="326"/>
      <c r="D65" s="326"/>
      <c r="E65" s="326"/>
      <c r="F65" s="327"/>
      <c r="G65" s="327"/>
      <c r="H65" s="327"/>
      <c r="I65" s="327"/>
      <c r="J65" s="327"/>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row>
    <row r="66" spans="1:40" ht="9.75" customHeight="1">
      <c r="A66" s="326"/>
      <c r="B66" s="326"/>
      <c r="C66" s="326"/>
      <c r="D66" s="326"/>
      <c r="E66" s="326"/>
      <c r="F66" s="327"/>
      <c r="G66" s="327"/>
      <c r="H66" s="327"/>
      <c r="I66" s="327"/>
      <c r="J66" s="327"/>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row>
    <row r="67" spans="1:40" ht="9.75" customHeight="1">
      <c r="A67" s="326"/>
      <c r="B67" s="326"/>
      <c r="C67" s="326"/>
      <c r="D67" s="326"/>
      <c r="E67" s="326"/>
      <c r="F67" s="327"/>
      <c r="G67" s="327"/>
      <c r="H67" s="327"/>
      <c r="I67" s="327"/>
      <c r="J67" s="327"/>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row>
    <row r="68" spans="1:40" ht="9.75" customHeight="1">
      <c r="A68" s="326"/>
      <c r="B68" s="326"/>
      <c r="C68" s="326"/>
      <c r="D68" s="326"/>
      <c r="E68" s="326"/>
      <c r="F68" s="327"/>
      <c r="G68" s="327"/>
      <c r="H68" s="327"/>
      <c r="I68" s="327"/>
      <c r="J68" s="327"/>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row>
    <row r="69" spans="1:40" ht="9.75" customHeight="1">
      <c r="A69" s="326"/>
      <c r="B69" s="326"/>
      <c r="C69" s="326"/>
      <c r="D69" s="326"/>
      <c r="E69" s="326"/>
      <c r="F69" s="327"/>
      <c r="G69" s="327"/>
      <c r="H69" s="327"/>
      <c r="I69" s="327"/>
      <c r="J69" s="327"/>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row>
    <row r="70" spans="1:40" ht="9.75" customHeight="1">
      <c r="A70" s="326"/>
      <c r="B70" s="326"/>
      <c r="C70" s="326"/>
      <c r="D70" s="326"/>
      <c r="E70" s="326"/>
      <c r="F70" s="327"/>
      <c r="G70" s="327"/>
      <c r="H70" s="327"/>
      <c r="I70" s="327"/>
      <c r="J70" s="327"/>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row>
    <row r="71" spans="1:40" ht="9.75" customHeight="1" thickBot="1">
      <c r="A71" s="329"/>
      <c r="B71" s="330"/>
      <c r="C71" s="330"/>
      <c r="D71" s="330"/>
      <c r="E71" s="331"/>
      <c r="F71" s="332"/>
      <c r="G71" s="333"/>
      <c r="H71" s="333"/>
      <c r="I71" s="333"/>
      <c r="J71" s="333"/>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156"/>
    </row>
    <row r="72" spans="1:40" ht="22.5" customHeight="1" thickTop="1">
      <c r="A72" s="317" t="s">
        <v>156</v>
      </c>
      <c r="B72" s="318"/>
      <c r="C72" s="318"/>
      <c r="D72" s="318"/>
      <c r="E72" s="319"/>
      <c r="F72" s="320">
        <f>SUM(F60:J71)</f>
        <v>0</v>
      </c>
      <c r="G72" s="321"/>
      <c r="H72" s="321"/>
      <c r="I72" s="321"/>
      <c r="J72" s="321"/>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row>
    <row r="73" spans="1:40" ht="4.5" customHeight="1">
      <c r="A73" s="153"/>
      <c r="B73" s="153"/>
      <c r="C73" s="153"/>
      <c r="D73" s="153"/>
      <c r="E73" s="153"/>
      <c r="F73" s="153"/>
      <c r="G73" s="153"/>
      <c r="H73" s="153"/>
      <c r="I73" s="153"/>
      <c r="J73" s="15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56"/>
      <c r="AL73" s="156"/>
      <c r="AM73" s="156"/>
    </row>
    <row r="74" spans="1:40" ht="3.75" customHeight="1">
      <c r="A74" s="174"/>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7"/>
      <c r="AL74" s="177"/>
      <c r="AM74" s="178"/>
    </row>
    <row r="75" spans="1:40" s="183" customFormat="1" ht="11.25" customHeight="1">
      <c r="A75" s="179" t="s">
        <v>157</v>
      </c>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1"/>
      <c r="AM75" s="182"/>
    </row>
    <row r="76" spans="1:40" s="183" customFormat="1" ht="11.25" customHeight="1">
      <c r="A76" s="184" t="s">
        <v>158</v>
      </c>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187"/>
    </row>
    <row r="77" spans="1:40" s="183" customFormat="1" ht="11.25" customHeight="1">
      <c r="A77" s="179" t="s">
        <v>159</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8"/>
      <c r="AM77" s="189"/>
    </row>
    <row r="78" spans="1:40" s="183" customFormat="1" ht="11.25" customHeight="1">
      <c r="A78" s="179" t="s">
        <v>160</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90"/>
      <c r="AL78" s="181"/>
      <c r="AM78" s="182"/>
    </row>
    <row r="79" spans="1:40" s="183" customFormat="1" ht="4.5" customHeight="1">
      <c r="A79" s="179"/>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90"/>
      <c r="AL79" s="181"/>
      <c r="AM79" s="182"/>
    </row>
    <row r="80" spans="1:40" s="183" customFormat="1" ht="11.25" customHeight="1">
      <c r="A80" s="323" t="s">
        <v>161</v>
      </c>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181"/>
      <c r="AM80" s="182"/>
    </row>
    <row r="81" spans="1:39" s="183" customFormat="1" ht="11.25" customHeight="1">
      <c r="A81" s="184" t="s">
        <v>162</v>
      </c>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1"/>
      <c r="AM81" s="182"/>
    </row>
    <row r="82" spans="1:39" s="183" customFormat="1" ht="11.25" customHeight="1">
      <c r="A82" s="184" t="s">
        <v>163</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0"/>
      <c r="AL82" s="181"/>
      <c r="AM82" s="182"/>
    </row>
    <row r="83" spans="1:39" s="183" customFormat="1" ht="11.25" customHeight="1">
      <c r="A83" s="184" t="s">
        <v>164</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0"/>
      <c r="AL83" s="181"/>
      <c r="AM83" s="182"/>
    </row>
    <row r="84" spans="1:39" s="183" customFormat="1" ht="4.5" customHeight="1">
      <c r="A84" s="184"/>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0"/>
      <c r="AL84" s="181"/>
      <c r="AM84" s="182"/>
    </row>
    <row r="85" spans="1:39" s="183" customFormat="1" ht="11.25" customHeight="1">
      <c r="A85" s="325" t="s">
        <v>165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181"/>
      <c r="AM85" s="182"/>
    </row>
    <row r="86" spans="1:39" s="183" customFormat="1" ht="11.25" customHeight="1">
      <c r="A86" s="184" t="s">
        <v>166</v>
      </c>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1"/>
      <c r="AM86" s="182"/>
    </row>
    <row r="87" spans="1:39" s="183" customFormat="1" ht="11.25" customHeight="1">
      <c r="A87" s="184" t="s">
        <v>167</v>
      </c>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1"/>
      <c r="AM87" s="182"/>
    </row>
    <row r="88" spans="1:39" s="183" customFormat="1" ht="3" customHeight="1">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1"/>
      <c r="AM88" s="182"/>
    </row>
    <row r="89" spans="1:39" s="183" customFormat="1" ht="11.25" customHeight="1">
      <c r="A89" s="323" t="s">
        <v>168</v>
      </c>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181"/>
      <c r="AM89" s="182"/>
    </row>
    <row r="90" spans="1:39" s="183" customFormat="1" ht="11.25" customHeight="1">
      <c r="A90" s="184" t="s">
        <v>169</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81"/>
      <c r="AL90" s="181"/>
      <c r="AM90" s="182"/>
    </row>
    <row r="91" spans="1:39" s="183" customFormat="1" ht="11.25" customHeight="1">
      <c r="A91" s="184" t="s">
        <v>170</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81"/>
      <c r="AL91" s="181"/>
      <c r="AM91" s="182"/>
    </row>
    <row r="92" spans="1:39" s="183" customFormat="1" ht="3" customHeight="1">
      <c r="A92" s="18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81"/>
      <c r="AL92" s="181"/>
      <c r="AM92" s="182"/>
    </row>
    <row r="93" spans="1:39" s="183" customFormat="1" ht="11.25" customHeight="1">
      <c r="A93" s="184" t="s">
        <v>171</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81"/>
      <c r="AL93" s="181"/>
      <c r="AM93" s="182"/>
    </row>
    <row r="94" spans="1:39">
      <c r="A94" s="193" t="s">
        <v>172</v>
      </c>
      <c r="B94" s="194"/>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95"/>
    </row>
    <row r="95" spans="1:39">
      <c r="A95" s="196" t="s">
        <v>173</v>
      </c>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8"/>
    </row>
    <row r="100" spans="1:7" s="199" customFormat="1" ht="6">
      <c r="B100" s="199" t="s">
        <v>174</v>
      </c>
      <c r="C100" s="199" t="s">
        <v>175</v>
      </c>
      <c r="D100" s="199" t="s">
        <v>176</v>
      </c>
      <c r="E100" s="199" t="s">
        <v>177</v>
      </c>
    </row>
    <row r="101" spans="1:7" s="199" customFormat="1" ht="6">
      <c r="A101" s="199" t="s">
        <v>178</v>
      </c>
      <c r="B101" s="200">
        <v>537</v>
      </c>
      <c r="C101" s="200">
        <v>268</v>
      </c>
      <c r="D101" s="200">
        <v>537</v>
      </c>
      <c r="E101" s="200">
        <v>268</v>
      </c>
      <c r="F101" s="199" t="s">
        <v>179</v>
      </c>
      <c r="G101" s="200"/>
    </row>
    <row r="102" spans="1:7" s="199" customFormat="1" ht="6">
      <c r="A102" s="199" t="s">
        <v>180</v>
      </c>
      <c r="B102" s="200">
        <v>684</v>
      </c>
      <c r="C102" s="200">
        <v>342</v>
      </c>
      <c r="D102" s="200">
        <v>684</v>
      </c>
      <c r="E102" s="200">
        <v>342</v>
      </c>
      <c r="F102" s="199" t="s">
        <v>179</v>
      </c>
      <c r="G102" s="200"/>
    </row>
    <row r="103" spans="1:7" s="199" customFormat="1" ht="6">
      <c r="A103" s="199" t="s">
        <v>181</v>
      </c>
      <c r="B103" s="200">
        <v>889</v>
      </c>
      <c r="C103" s="200">
        <v>445</v>
      </c>
      <c r="D103" s="200">
        <v>889</v>
      </c>
      <c r="E103" s="200">
        <v>445</v>
      </c>
      <c r="F103" s="199" t="s">
        <v>179</v>
      </c>
      <c r="G103" s="200"/>
    </row>
    <row r="104" spans="1:7" s="199" customFormat="1" ht="6">
      <c r="A104" s="199" t="s">
        <v>182</v>
      </c>
      <c r="B104" s="200">
        <v>231</v>
      </c>
      <c r="C104" s="200">
        <v>115</v>
      </c>
      <c r="D104" s="200">
        <v>231</v>
      </c>
      <c r="E104" s="200">
        <v>115</v>
      </c>
      <c r="F104" s="199" t="s">
        <v>179</v>
      </c>
      <c r="G104" s="200"/>
    </row>
    <row r="105" spans="1:7" s="199" customFormat="1" ht="6">
      <c r="A105" s="199" t="s">
        <v>59</v>
      </c>
      <c r="B105" s="200">
        <v>226</v>
      </c>
      <c r="C105" s="200">
        <v>113</v>
      </c>
      <c r="D105" s="200">
        <v>226</v>
      </c>
      <c r="E105" s="200">
        <v>113</v>
      </c>
      <c r="F105" s="199" t="s">
        <v>179</v>
      </c>
      <c r="G105" s="200"/>
    </row>
    <row r="106" spans="1:7" s="199" customFormat="1" ht="6">
      <c r="A106" s="199" t="s">
        <v>183</v>
      </c>
      <c r="B106" s="200">
        <v>564</v>
      </c>
      <c r="C106" s="200">
        <v>113</v>
      </c>
      <c r="D106" s="200">
        <v>564</v>
      </c>
      <c r="E106" s="200">
        <v>282</v>
      </c>
      <c r="F106" s="199" t="s">
        <v>179</v>
      </c>
      <c r="G106" s="200"/>
    </row>
    <row r="107" spans="1:7" s="199" customFormat="1" ht="6">
      <c r="A107" s="199" t="s">
        <v>184</v>
      </c>
      <c r="B107" s="200">
        <v>710</v>
      </c>
      <c r="C107" s="200">
        <v>355</v>
      </c>
      <c r="D107" s="200">
        <v>710</v>
      </c>
      <c r="E107" s="200">
        <v>355</v>
      </c>
      <c r="F107" s="199" t="s">
        <v>179</v>
      </c>
      <c r="G107" s="200"/>
    </row>
    <row r="108" spans="1:7" s="199" customFormat="1" ht="6">
      <c r="A108" s="199" t="s">
        <v>185</v>
      </c>
      <c r="B108" s="200">
        <v>1133</v>
      </c>
      <c r="C108" s="200">
        <v>567</v>
      </c>
      <c r="D108" s="200">
        <v>1133</v>
      </c>
      <c r="E108" s="200">
        <v>567</v>
      </c>
      <c r="F108" s="199" t="s">
        <v>179</v>
      </c>
      <c r="G108" s="200"/>
    </row>
    <row r="109" spans="1:7" s="199" customFormat="1" ht="6">
      <c r="A109" s="199" t="s">
        <v>186</v>
      </c>
      <c r="B109" s="201">
        <f t="shared" ref="B109:C110" si="0">D109*$AG$5</f>
        <v>0</v>
      </c>
      <c r="C109" s="201">
        <f t="shared" si="0"/>
        <v>0</v>
      </c>
      <c r="D109" s="200">
        <v>27</v>
      </c>
      <c r="E109" s="200">
        <v>13</v>
      </c>
      <c r="F109" s="199" t="s">
        <v>187</v>
      </c>
      <c r="G109" s="200"/>
    </row>
    <row r="110" spans="1:7" s="199" customFormat="1" ht="6">
      <c r="A110" s="199" t="s">
        <v>188</v>
      </c>
      <c r="B110" s="201">
        <f t="shared" si="0"/>
        <v>0</v>
      </c>
      <c r="C110" s="201">
        <f t="shared" si="0"/>
        <v>0</v>
      </c>
      <c r="D110" s="200">
        <v>27</v>
      </c>
      <c r="E110" s="200">
        <v>13</v>
      </c>
      <c r="F110" s="199" t="s">
        <v>187</v>
      </c>
      <c r="G110" s="200"/>
    </row>
    <row r="111" spans="1:7" s="199" customFormat="1" ht="6">
      <c r="A111" s="199" t="s">
        <v>67</v>
      </c>
      <c r="B111" s="200">
        <v>320</v>
      </c>
      <c r="C111" s="200">
        <v>160</v>
      </c>
      <c r="D111" s="200">
        <v>320</v>
      </c>
      <c r="E111" s="200">
        <v>160</v>
      </c>
      <c r="F111" s="199" t="s">
        <v>179</v>
      </c>
      <c r="G111" s="200"/>
    </row>
    <row r="112" spans="1:7" s="199" customFormat="1" ht="6">
      <c r="A112" s="199" t="s">
        <v>68</v>
      </c>
      <c r="B112" s="200">
        <v>339</v>
      </c>
      <c r="C112" s="200">
        <v>169</v>
      </c>
      <c r="D112" s="200">
        <v>339</v>
      </c>
      <c r="E112" s="200">
        <v>169</v>
      </c>
      <c r="F112" s="199" t="s">
        <v>179</v>
      </c>
      <c r="G112" s="200"/>
    </row>
    <row r="113" spans="1:7" s="199" customFormat="1" ht="6">
      <c r="A113" s="199" t="s">
        <v>69</v>
      </c>
      <c r="B113" s="200">
        <v>311</v>
      </c>
      <c r="C113" s="200">
        <v>156</v>
      </c>
      <c r="D113" s="200">
        <v>311</v>
      </c>
      <c r="E113" s="200">
        <v>156</v>
      </c>
      <c r="F113" s="199" t="s">
        <v>179</v>
      </c>
      <c r="G113" s="200"/>
    </row>
    <row r="114" spans="1:7" s="199" customFormat="1" ht="6">
      <c r="A114" s="199" t="s">
        <v>70</v>
      </c>
      <c r="B114" s="200">
        <v>137</v>
      </c>
      <c r="C114" s="200">
        <v>68</v>
      </c>
      <c r="D114" s="200">
        <v>137</v>
      </c>
      <c r="E114" s="200">
        <v>68</v>
      </c>
      <c r="F114" s="199" t="s">
        <v>179</v>
      </c>
      <c r="G114" s="200"/>
    </row>
    <row r="115" spans="1:7" s="199" customFormat="1" ht="6">
      <c r="A115" s="199" t="s">
        <v>71</v>
      </c>
      <c r="B115" s="200">
        <v>508</v>
      </c>
      <c r="C115" s="200">
        <v>254</v>
      </c>
      <c r="D115" s="200">
        <v>508</v>
      </c>
      <c r="E115" s="200">
        <v>254</v>
      </c>
      <c r="F115" s="199" t="s">
        <v>179</v>
      </c>
      <c r="G115" s="200"/>
    </row>
    <row r="116" spans="1:7" s="199" customFormat="1" ht="6">
      <c r="A116" s="199" t="s">
        <v>72</v>
      </c>
      <c r="B116" s="200">
        <v>204</v>
      </c>
      <c r="C116" s="200">
        <v>102</v>
      </c>
      <c r="D116" s="200">
        <v>204</v>
      </c>
      <c r="E116" s="200">
        <v>102</v>
      </c>
      <c r="F116" s="199" t="s">
        <v>179</v>
      </c>
      <c r="G116" s="200"/>
    </row>
    <row r="117" spans="1:7" s="199" customFormat="1" ht="6">
      <c r="A117" s="199" t="s">
        <v>73</v>
      </c>
      <c r="B117" s="200">
        <v>148</v>
      </c>
      <c r="C117" s="200">
        <v>74</v>
      </c>
      <c r="D117" s="200">
        <v>148</v>
      </c>
      <c r="E117" s="200">
        <v>74</v>
      </c>
      <c r="F117" s="199" t="s">
        <v>179</v>
      </c>
      <c r="G117" s="200"/>
    </row>
    <row r="118" spans="1:7" s="199" customFormat="1" ht="6">
      <c r="A118" s="199" t="s">
        <v>74</v>
      </c>
      <c r="B118" s="200"/>
      <c r="C118" s="200">
        <v>282</v>
      </c>
      <c r="D118" s="200"/>
      <c r="E118" s="200">
        <v>282</v>
      </c>
      <c r="F118" s="199" t="s">
        <v>179</v>
      </c>
      <c r="G118" s="200"/>
    </row>
    <row r="119" spans="1:7" s="199" customFormat="1" ht="6">
      <c r="A119" s="199" t="s">
        <v>189</v>
      </c>
      <c r="B119" s="200">
        <v>33</v>
      </c>
      <c r="C119" s="200">
        <v>16</v>
      </c>
      <c r="D119" s="200">
        <v>33</v>
      </c>
      <c r="E119" s="200">
        <v>16</v>
      </c>
      <c r="F119" s="199" t="s">
        <v>179</v>
      </c>
      <c r="G119" s="200"/>
    </row>
    <row r="120" spans="1:7" s="199" customFormat="1" ht="6">
      <c r="A120" s="199" t="s">
        <v>78</v>
      </c>
      <c r="B120" s="200">
        <v>475</v>
      </c>
      <c r="C120" s="200">
        <v>237</v>
      </c>
      <c r="D120" s="200">
        <v>475</v>
      </c>
      <c r="E120" s="200">
        <v>237</v>
      </c>
      <c r="F120" s="199" t="s">
        <v>179</v>
      </c>
      <c r="G120" s="200"/>
    </row>
    <row r="121" spans="1:7" s="199" customFormat="1" ht="6">
      <c r="A121" s="199" t="s">
        <v>79</v>
      </c>
      <c r="B121" s="200">
        <v>638</v>
      </c>
      <c r="C121" s="200">
        <v>319</v>
      </c>
      <c r="D121" s="200">
        <v>638</v>
      </c>
      <c r="E121" s="200">
        <v>319</v>
      </c>
      <c r="F121" s="199" t="s">
        <v>179</v>
      </c>
      <c r="G121" s="200"/>
    </row>
    <row r="122" spans="1:7" s="199" customFormat="1" ht="6">
      <c r="A122" s="199" t="s">
        <v>81</v>
      </c>
      <c r="B122" s="200">
        <f>D122*$AG$5</f>
        <v>0</v>
      </c>
      <c r="C122" s="200">
        <f>E122*$AG$5</f>
        <v>0</v>
      </c>
      <c r="D122" s="200">
        <v>38</v>
      </c>
      <c r="E122" s="200">
        <v>19</v>
      </c>
      <c r="F122" s="199" t="s">
        <v>187</v>
      </c>
      <c r="G122" s="200"/>
    </row>
    <row r="123" spans="1:7" s="199" customFormat="1" ht="6">
      <c r="A123" s="199" t="s">
        <v>82</v>
      </c>
      <c r="B123" s="200">
        <f>D123*$AG$5</f>
        <v>0</v>
      </c>
      <c r="C123" s="200">
        <f t="shared" ref="C123:C135" si="1">E123*$AG$5</f>
        <v>0</v>
      </c>
      <c r="D123" s="200">
        <v>40</v>
      </c>
      <c r="E123" s="200">
        <v>20</v>
      </c>
      <c r="F123" s="199" t="s">
        <v>187</v>
      </c>
      <c r="G123" s="200"/>
    </row>
    <row r="124" spans="1:7" s="199" customFormat="1" ht="6">
      <c r="A124" s="199" t="s">
        <v>83</v>
      </c>
      <c r="B124" s="200">
        <f t="shared" ref="B124:B135" si="2">D124*$AG$5</f>
        <v>0</v>
      </c>
      <c r="C124" s="200">
        <f t="shared" si="1"/>
        <v>0</v>
      </c>
      <c r="D124" s="200">
        <v>38</v>
      </c>
      <c r="E124" s="200">
        <v>19</v>
      </c>
      <c r="F124" s="199" t="s">
        <v>187</v>
      </c>
      <c r="G124" s="200"/>
    </row>
    <row r="125" spans="1:7" s="199" customFormat="1" ht="6">
      <c r="A125" s="199" t="s">
        <v>84</v>
      </c>
      <c r="B125" s="200">
        <f t="shared" si="2"/>
        <v>0</v>
      </c>
      <c r="C125" s="200">
        <f t="shared" si="1"/>
        <v>0</v>
      </c>
      <c r="D125" s="200">
        <v>48</v>
      </c>
      <c r="E125" s="200">
        <v>24</v>
      </c>
      <c r="F125" s="199" t="s">
        <v>187</v>
      </c>
      <c r="G125" s="200"/>
    </row>
    <row r="126" spans="1:7" s="199" customFormat="1" ht="6">
      <c r="A126" s="199" t="s">
        <v>85</v>
      </c>
      <c r="B126" s="200">
        <f t="shared" si="2"/>
        <v>0</v>
      </c>
      <c r="C126" s="200">
        <f t="shared" si="1"/>
        <v>0</v>
      </c>
      <c r="D126" s="200">
        <v>43</v>
      </c>
      <c r="E126" s="200">
        <v>21</v>
      </c>
      <c r="F126" s="199" t="s">
        <v>187</v>
      </c>
      <c r="G126" s="200"/>
    </row>
    <row r="127" spans="1:7" s="199" customFormat="1" ht="6">
      <c r="A127" s="199" t="s">
        <v>86</v>
      </c>
      <c r="B127" s="200">
        <f t="shared" si="2"/>
        <v>0</v>
      </c>
      <c r="C127" s="200">
        <f t="shared" si="1"/>
        <v>0</v>
      </c>
      <c r="D127" s="200">
        <v>36</v>
      </c>
      <c r="E127" s="200">
        <v>18</v>
      </c>
      <c r="F127" s="199" t="s">
        <v>187</v>
      </c>
      <c r="G127" s="200"/>
    </row>
    <row r="128" spans="1:7" s="199" customFormat="1" ht="6">
      <c r="A128" s="199" t="s">
        <v>190</v>
      </c>
      <c r="B128" s="200">
        <f t="shared" si="2"/>
        <v>0</v>
      </c>
      <c r="C128" s="200">
        <f t="shared" si="1"/>
        <v>0</v>
      </c>
      <c r="D128" s="200">
        <v>37</v>
      </c>
      <c r="E128" s="200">
        <v>19</v>
      </c>
      <c r="F128" s="199" t="s">
        <v>187</v>
      </c>
      <c r="G128" s="200"/>
    </row>
    <row r="129" spans="1:7" s="199" customFormat="1" ht="6">
      <c r="A129" s="199" t="s">
        <v>191</v>
      </c>
      <c r="B129" s="200">
        <f t="shared" si="2"/>
        <v>0</v>
      </c>
      <c r="C129" s="200">
        <f t="shared" si="1"/>
        <v>0</v>
      </c>
      <c r="D129" s="200">
        <v>35</v>
      </c>
      <c r="E129" s="200">
        <v>18</v>
      </c>
      <c r="F129" s="199" t="s">
        <v>187</v>
      </c>
      <c r="G129" s="200"/>
    </row>
    <row r="130" spans="1:7" s="199" customFormat="1" ht="6">
      <c r="A130" s="199" t="s">
        <v>192</v>
      </c>
      <c r="B130" s="200">
        <f t="shared" si="2"/>
        <v>0</v>
      </c>
      <c r="C130" s="200">
        <f t="shared" si="1"/>
        <v>0</v>
      </c>
      <c r="D130" s="200">
        <v>37</v>
      </c>
      <c r="E130" s="200">
        <v>19</v>
      </c>
      <c r="F130" s="199" t="s">
        <v>187</v>
      </c>
      <c r="G130" s="200"/>
    </row>
    <row r="131" spans="1:7" s="199" customFormat="1" ht="6">
      <c r="A131" s="199" t="s">
        <v>193</v>
      </c>
      <c r="B131" s="200">
        <f t="shared" si="2"/>
        <v>0</v>
      </c>
      <c r="C131" s="200">
        <f t="shared" si="1"/>
        <v>0</v>
      </c>
      <c r="D131" s="200">
        <v>35</v>
      </c>
      <c r="E131" s="200">
        <v>18</v>
      </c>
      <c r="F131" s="199" t="s">
        <v>187</v>
      </c>
      <c r="G131" s="200"/>
    </row>
    <row r="132" spans="1:7" s="199" customFormat="1" ht="6">
      <c r="A132" s="199" t="s">
        <v>194</v>
      </c>
      <c r="B132" s="200">
        <f t="shared" si="2"/>
        <v>0</v>
      </c>
      <c r="C132" s="200">
        <f t="shared" si="1"/>
        <v>0</v>
      </c>
      <c r="D132" s="200">
        <v>37</v>
      </c>
      <c r="E132" s="200">
        <v>19</v>
      </c>
      <c r="F132" s="199" t="s">
        <v>187</v>
      </c>
      <c r="G132" s="200"/>
    </row>
    <row r="133" spans="1:7" s="199" customFormat="1" ht="6">
      <c r="A133" s="199" t="s">
        <v>195</v>
      </c>
      <c r="B133" s="200">
        <f t="shared" si="2"/>
        <v>0</v>
      </c>
      <c r="C133" s="200">
        <f t="shared" si="1"/>
        <v>0</v>
      </c>
      <c r="D133" s="200">
        <v>35</v>
      </c>
      <c r="E133" s="200">
        <v>18</v>
      </c>
      <c r="F133" s="199" t="s">
        <v>187</v>
      </c>
      <c r="G133" s="200"/>
    </row>
    <row r="134" spans="1:7" s="199" customFormat="1" ht="6">
      <c r="A134" s="199" t="s">
        <v>196</v>
      </c>
      <c r="B134" s="200">
        <f t="shared" si="2"/>
        <v>0</v>
      </c>
      <c r="C134" s="200">
        <f t="shared" si="1"/>
        <v>0</v>
      </c>
      <c r="D134" s="200">
        <v>37</v>
      </c>
      <c r="E134" s="200">
        <v>19</v>
      </c>
      <c r="F134" s="199" t="s">
        <v>187</v>
      </c>
      <c r="G134" s="200"/>
    </row>
    <row r="135" spans="1:7" s="199" customFormat="1" ht="6">
      <c r="A135" s="199" t="s">
        <v>197</v>
      </c>
      <c r="B135" s="200">
        <f t="shared" si="2"/>
        <v>0</v>
      </c>
      <c r="C135" s="200">
        <f t="shared" si="1"/>
        <v>0</v>
      </c>
      <c r="D135" s="200">
        <v>35</v>
      </c>
      <c r="E135" s="200">
        <v>18</v>
      </c>
      <c r="F135" s="199" t="s">
        <v>187</v>
      </c>
      <c r="G135" s="200"/>
    </row>
    <row r="136" spans="1:7" s="199" customFormat="1" ht="6"/>
    <row r="137" spans="1:7" s="199" customFormat="1" ht="6">
      <c r="A137" s="199" t="s">
        <v>198</v>
      </c>
      <c r="B137" s="199" t="s">
        <v>199</v>
      </c>
    </row>
    <row r="138" spans="1:7" s="199" customFormat="1" ht="6">
      <c r="A138" s="199" t="s">
        <v>200</v>
      </c>
      <c r="B138" s="199">
        <v>0</v>
      </c>
      <c r="C138" s="199" t="b">
        <v>0</v>
      </c>
      <c r="D138" s="199" t="b">
        <v>0</v>
      </c>
      <c r="E138" s="199" t="b">
        <v>0</v>
      </c>
      <c r="F138" s="199">
        <v>0</v>
      </c>
      <c r="G138" s="199">
        <v>0</v>
      </c>
    </row>
    <row r="139" spans="1:7" s="199" customFormat="1" ht="6">
      <c r="A139" s="199" t="s">
        <v>201</v>
      </c>
    </row>
    <row r="140" spans="1:7" s="199" customFormat="1" ht="6">
      <c r="A140" s="199" t="s">
        <v>202</v>
      </c>
    </row>
    <row r="141" spans="1:7" s="199" customFormat="1" ht="6">
      <c r="A141" s="199" t="s">
        <v>203</v>
      </c>
    </row>
    <row r="142" spans="1:7" s="199" customFormat="1" ht="6">
      <c r="A142" s="199" t="s">
        <v>204</v>
      </c>
    </row>
    <row r="143" spans="1:7" s="199" customFormat="1" ht="6">
      <c r="A143" s="199" t="s">
        <v>205</v>
      </c>
    </row>
    <row r="144" spans="1:7" s="199" customFormat="1" ht="6">
      <c r="A144" s="199" t="s">
        <v>206</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3"/>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【令和５年４月１日～令和５年５月７日】（様式７）総括表</vt:lpstr>
      <vt:lpstr>（様式８）申請額一覧 </vt:lpstr>
      <vt:lpstr>C個票１</vt:lpstr>
      <vt:lpstr>C個票２</vt:lpstr>
      <vt:lpstr>C個票３</vt:lpstr>
      <vt:lpstr>'（はじめにお読みください）'!Print_Area</vt:lpstr>
      <vt:lpstr>'（様式８）申請額一覧 '!Print_Area</vt:lpstr>
      <vt:lpstr>'【令和５年４月１日～令和５年５月７日】（様式７）総括表'!Print_Area</vt:lpstr>
      <vt:lpstr>C個票１!Print_Area</vt:lpstr>
      <vt:lpstr>C個票２!Print_Area</vt:lpstr>
      <vt:lpstr>C個票３!Print_Area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和男</dc:creator>
  <cp:lastModifiedBy>谷川　和男</cp:lastModifiedBy>
  <dcterms:created xsi:type="dcterms:W3CDTF">2023-09-27T03:08:08Z</dcterms:created>
  <dcterms:modified xsi:type="dcterms:W3CDTF">2023-10-23T01:30:34Z</dcterms:modified>
</cp:coreProperties>
</file>