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momo.pref.okayama.jp\統合共有\0130_市町村課\04財政班\200 決算統計・公共施設状況調査関係\203 財政状況資料集\R3決算分\02_10月公表分\03_市町村から\27_吉備中央町○\"/>
    </mc:Choice>
  </mc:AlternateContent>
  <bookViews>
    <workbookView xWindow="-120" yWindow="-120" windowWidth="24240" windowHeight="13140" firstSheet="12" activeTab="13"/>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G34"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O36" i="10"/>
  <c r="BE36" i="10"/>
  <c r="AM36" i="10"/>
  <c r="BE35"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C37" i="10" s="1"/>
  <c r="U34" i="10"/>
  <c r="U35" i="10" s="1"/>
  <c r="U36" i="10" s="1"/>
  <c r="U37" i="10" s="1"/>
  <c r="AM34" i="10" l="1"/>
  <c r="AM35" i="10" l="1"/>
  <c r="BE34" i="10"/>
  <c r="BW34" i="10" l="1"/>
  <c r="BW35" i="10" s="1"/>
  <c r="BW36" i="10" s="1"/>
  <c r="BW37" i="10" s="1"/>
  <c r="BW38" i="10" s="1"/>
  <c r="BW39" i="10" s="1"/>
  <c r="BW40" i="10" s="1"/>
  <c r="BW41" i="10" s="1"/>
  <c r="BW42" i="10" s="1"/>
  <c r="BW43" i="10" s="1"/>
  <c r="CO34" i="10" l="1"/>
  <c r="CO35" i="10" s="1"/>
</calcChain>
</file>

<file path=xl/sharedStrings.xml><?xml version="1.0" encoding="utf-8"?>
<sst xmlns="http://schemas.openxmlformats.org/spreadsheetml/2006/main" count="1101" uniqueCount="605">
  <si>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</si>
  <si>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</si>
  <si>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</si>
  <si>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</si>
  <si>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</si>
  <si>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</si>
  <si>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</si>
  <si>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</si>
  <si>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</si>
  <si>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</si>
  <si>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</si>
  <si>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</si>
  <si>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</si>
  <si>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</si>
  <si>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</si>
  <si>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</si>
  <si>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</si>
  <si>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</si>
  <si>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</si>
  <si>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</si>
  <si>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</si>
  <si>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</si>
  <si>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</si>
  <si>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</si>
  <si>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</si>
  <si>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</si>
  <si>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</si>
  <si>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</si>
  <si>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</si>
  <si>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</si>
  <si>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</si>
  <si>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</si>
  <si>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</si>
  <si>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</si>
  <si>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</si>
  <si>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</si>
  <si>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</si>
  <si>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</si>
  <si>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</si>
  <si>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</si>
  <si>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</si>
  <si>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</si>
  <si>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</si>
  <si>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</si>
  <si>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</si>
  <si>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</si>
  <si>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</si>
  <si>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</si>
  <si>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</si>
  <si>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</si>
  <si>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</si>
  <si>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</si>
  <si>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</si>
  <si>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</si>
  <si>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</si>
  <si>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</si>
  <si>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</si>
  <si>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</si>
  <si>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</si>
  <si>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</si>
  <si>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</si>
  <si>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</si>
  <si>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</si>
  <si>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</si>
  <si>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</si>
  <si>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</si>
  <si>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</si>
  <si>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</si>
  <si>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</si>
  <si>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</si>
  <si>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</si>
  <si>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</si>
  <si>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</si>
  <si>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</si>
  <si>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</si>
  <si>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</si>
  <si>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</si>
  <si>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</si>
  <si>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</si>
  <si>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</si>
  <si>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</si>
  <si>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</si>
  <si>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</si>
  <si>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</si>
  <si>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</si>
  <si>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Ⅲ－０</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</si>
  <si>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</si>
  <si>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</si>
  <si>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</si>
  <si>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</si>
  <si>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</si>
  <si>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</si>
  <si>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</si>
  <si>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</si>
  <si>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</si>
  <si>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</si>
  <si>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</si>
  <si>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</si>
  <si>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吉備中央町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</si>
  <si>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</si>
  <si>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</si>
  <si>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</si>
  <si>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</si>
  <si>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</si>
  <si>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</si>
  <si>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</si>
  <si>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</si>
  <si>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</si>
  <si>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</si>
  <si>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</si>
  <si>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</si>
  <si>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</si>
  <si>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</si>
  <si>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</si>
  <si>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</si>
  <si>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</si>
  <si>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</si>
  <si>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</si>
  <si>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</si>
  <si>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</si>
  <si>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</si>
  <si>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</si>
  <si>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</si>
  <si>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</si>
  <si>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</si>
  <si>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</si>
  <si>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</si>
  <si>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</si>
  <si>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</si>
  <si>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</si>
  <si>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</si>
  <si>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</si>
  <si>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</si>
  <si>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</si>
  <si>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</si>
  <si>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</si>
  <si>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</si>
  <si>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</si>
  <si>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</si>
  <si>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</si>
  <si>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</si>
  <si>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</si>
  <si>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</si>
  <si>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</si>
  <si>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</si>
  <si>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</si>
  <si>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</si>
  <si>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</si>
  <si>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</si>
  <si>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</si>
  <si>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</si>
  <si>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25"/>
  </si>
  <si>
    <t>うち日本人(％)</t>
    <phoneticPr fontId="5"/>
  </si>
  <si>
    <t>-2.1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</si>
  <si>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</si>
  <si>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</si>
  <si>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</si>
  <si>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</si>
  <si>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</si>
  <si>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</si>
  <si>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</si>
  <si>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</si>
  <si>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</si>
  <si>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</si>
  <si>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</si>
  <si>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</si>
  <si>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</si>
  <si>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</si>
  <si>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</si>
  <si>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</si>
  <si>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</si>
  <si>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</si>
  <si>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</si>
  <si>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</si>
  <si>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</si>
  <si>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</si>
  <si>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</si>
  <si>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</si>
  <si>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</si>
  <si>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</si>
  <si>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</si>
  <si>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</si>
  <si>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</si>
  <si>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</si>
  <si>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</si>
  <si>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</si>
  <si>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</si>
  <si>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</si>
  <si>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</si>
  <si>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</si>
  <si>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</si>
  <si>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</si>
  <si>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</si>
  <si>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</si>
  <si>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</si>
  <si>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</si>
  <si>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</si>
  <si>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</si>
  <si>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</si>
  <si>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</si>
  <si>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</si>
  <si>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</si>
  <si>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</si>
  <si>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</si>
  <si>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</si>
  <si>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</si>
  <si>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</si>
  <si>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</si>
  <si>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</si>
  <si>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</si>
  <si>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</si>
  <si>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</si>
  <si>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</si>
  <si>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岡山県吉備中央町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</si>
  <si>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</si>
  <si>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</si>
  <si>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</si>
  <si>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</si>
  <si>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</si>
  <si>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</si>
  <si>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</si>
  <si>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</si>
  <si>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</si>
  <si>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</si>
  <si>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</si>
  <si>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</si>
  <si>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</si>
  <si>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</si>
  <si>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</si>
  <si>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</si>
  <si>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</si>
  <si>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</si>
  <si>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</si>
  <si>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</si>
  <si>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</si>
  <si>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</si>
  <si>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</si>
  <si>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</si>
  <si>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</si>
  <si>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</si>
  <si>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</si>
  <si>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</si>
  <si>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</si>
  <si>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</si>
  <si>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</si>
  <si>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</si>
  <si>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</si>
  <si>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</si>
  <si>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</si>
  <si>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</si>
  <si>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</si>
  <si>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</si>
  <si>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</si>
  <si>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</si>
  <si>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</si>
  <si>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</si>
  <si>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</si>
  <si>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</si>
  <si>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</si>
  <si>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</si>
  <si>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</si>
  <si>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</si>
  <si>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</si>
  <si>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</si>
  <si>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</si>
  <si>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</si>
  <si>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</si>
  <si>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</si>
  <si>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</si>
  <si>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</si>
  <si>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</si>
  <si>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</si>
  <si>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</si>
  <si>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</si>
  <si>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</si>
  <si>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</si>
  <si>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</si>
  <si>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</si>
  <si>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</si>
  <si>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</si>
  <si>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</si>
  <si>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</si>
  <si>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</si>
  <si>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</si>
  <si>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</si>
  <si>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</si>
  <si>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</si>
  <si>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</si>
  <si>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</si>
  <si>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</si>
  <si>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</si>
  <si>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</si>
  <si>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</si>
  <si>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</si>
  <si>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</si>
  <si>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</si>
  <si>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</si>
  <si>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</si>
  <si>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</si>
  <si>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</si>
  <si>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</si>
  <si>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</si>
  <si>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</si>
  <si>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</si>
  <si>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</si>
  <si>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</si>
  <si>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</si>
  <si>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</si>
  <si>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</si>
  <si>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</si>
  <si>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</si>
  <si>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</si>
  <si>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</si>
  <si>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</si>
  <si>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</si>
  <si>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</si>
  <si>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</si>
  <si>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</si>
  <si>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</si>
  <si>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</si>
  <si>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</si>
  <si>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</si>
  <si>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</si>
  <si>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</si>
  <si>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</si>
  <si>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</si>
  <si>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</si>
  <si>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</si>
  <si>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</si>
  <si>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上水道</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</si>
  <si>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</si>
  <si>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</si>
  <si>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</si>
  <si>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</si>
  <si>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</si>
  <si>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</si>
  <si>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</si>
  <si>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</si>
  <si>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</si>
  <si>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</si>
  <si>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</si>
  <si>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</si>
  <si>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</si>
  <si>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</si>
  <si>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</si>
  <si>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</si>
  <si>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</si>
  <si>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</si>
  <si>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</si>
  <si>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</si>
  <si>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</si>
  <si>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</si>
  <si>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</si>
  <si>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</si>
  <si>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</si>
  <si>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</si>
  <si>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</si>
  <si>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</si>
  <si>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</si>
  <si>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</si>
  <si>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</si>
  <si>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</si>
  <si>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</si>
  <si>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</si>
  <si>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</si>
  <si>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</si>
  <si>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</si>
  <si>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岡山県吉備中央町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</si>
  <si>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</si>
  <si>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</si>
  <si>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</si>
  <si>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</si>
  <si>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</si>
  <si>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</si>
  <si>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</si>
  <si>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</si>
  <si>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</si>
  <si>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</si>
  <si>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</si>
  <si>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</si>
  <si>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</si>
  <si>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</si>
  <si>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</si>
  <si>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</si>
  <si>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</si>
  <si>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</si>
  <si>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</si>
  <si>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</si>
  <si>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育英資金特別会計</t>
    <phoneticPr fontId="5"/>
  </si>
  <si>
    <t>診療所特別会計</t>
    <phoneticPr fontId="5"/>
  </si>
  <si>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</si>
  <si>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</si>
  <si>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</si>
  <si>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</si>
  <si>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</si>
  <si>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</si>
  <si>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</si>
  <si>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</si>
  <si>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</si>
  <si>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</si>
  <si>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</si>
  <si>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</si>
  <si>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</si>
  <si>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</si>
  <si>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</si>
  <si>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介護保険特別会計（介護保険事業）</t>
    <phoneticPr fontId="5"/>
  </si>
  <si>
    <t>介護保険特別会計（介護サービス事業）</t>
    <phoneticPr fontId="5"/>
  </si>
  <si>
    <t>後期高齢者医療特別会計</t>
    <phoneticPr fontId="5"/>
  </si>
  <si>
    <t>上水道事業会計</t>
    <phoneticPr fontId="5"/>
  </si>
  <si>
    <t>法適用企業</t>
    <phoneticPr fontId="5"/>
  </si>
  <si>
    <t>下水道事業会計</t>
    <phoneticPr fontId="5"/>
  </si>
  <si>
    <t>再生可能エネルギー事業特別会計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</si>
  <si>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</si>
  <si>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</si>
  <si>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</si>
  <si>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</si>
  <si>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</si>
  <si>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</si>
  <si>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</si>
  <si>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</si>
  <si>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</si>
  <si>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</si>
  <si>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</si>
  <si>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</si>
  <si>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</si>
  <si>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</si>
  <si>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</si>
  <si>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</si>
  <si>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</si>
  <si>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</si>
  <si>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</si>
  <si>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</si>
  <si>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</si>
  <si>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</si>
  <si>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</si>
  <si>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</si>
  <si>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</si>
  <si>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</si>
  <si>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</si>
  <si>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</si>
  <si>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</si>
  <si>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</si>
  <si>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</si>
  <si>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</si>
  <si>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</si>
  <si>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</si>
  <si>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</si>
  <si>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</si>
  <si>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</si>
  <si>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</si>
  <si>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</si>
  <si>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</si>
  <si>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</si>
  <si>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</si>
  <si>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</si>
  <si>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</si>
  <si>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</si>
  <si>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</si>
  <si>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</si>
  <si>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</si>
  <si>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</si>
  <si>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</si>
  <si>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</si>
  <si>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</si>
  <si>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</si>
  <si>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</si>
  <si>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上水道事業会計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</si>
  <si>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</si>
  <si>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</si>
  <si>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</si>
  <si>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</si>
  <si>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</si>
  <si>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</si>
  <si>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</si>
  <si>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</si>
  <si>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</si>
  <si>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</si>
  <si>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</si>
  <si>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</si>
  <si>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</si>
  <si>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</si>
  <si>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</si>
  <si>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</si>
  <si>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</si>
  <si>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</si>
  <si>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</si>
  <si>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</si>
  <si>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</si>
  <si>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</si>
  <si>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</si>
  <si>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</si>
  <si>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</si>
  <si>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</si>
  <si>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</si>
  <si>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</si>
  <si>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</si>
  <si>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</si>
  <si>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</si>
  <si>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</si>
  <si>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</si>
  <si>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</si>
  <si>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</si>
  <si>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</si>
  <si>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</si>
  <si>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</si>
  <si>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</si>
  <si>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</si>
  <si>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</si>
  <si>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</si>
  <si>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</si>
  <si>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</si>
  <si>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</si>
  <si>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</si>
  <si>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</si>
  <si>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</si>
  <si>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</si>
  <si>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</si>
  <si>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</si>
  <si>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</si>
  <si>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</si>
  <si>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</si>
  <si>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</si>
  <si>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</si>
  <si>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</si>
  <si>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</si>
  <si>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</si>
  <si>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</si>
  <si>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</si>
  <si>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</si>
  <si>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</si>
  <si>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</si>
  <si>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</si>
  <si>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</si>
  <si>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</si>
  <si>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</si>
  <si>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</si>
  <si>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</si>
  <si>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</si>
  <si>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</si>
  <si>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</si>
  <si>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</si>
  <si>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</si>
  <si>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</si>
  <si>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</si>
  <si>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</si>
  <si>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</si>
  <si>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</si>
  <si>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</si>
  <si>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</si>
  <si>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</si>
  <si>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</si>
  <si>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</si>
  <si>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</si>
  <si>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</si>
  <si>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</si>
  <si>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2.07</t>
  </si>
  <si>
    <t>▲ 4.86</t>
  </si>
  <si>
    <t>上水道事業会計</t>
  </si>
  <si>
    <t>一般会計</t>
  </si>
  <si>
    <t>介護保険特別会計（介護保険事業）</t>
  </si>
  <si>
    <t>下水道事業会計</t>
  </si>
  <si>
    <t>再生可能エネルギー事業特別会計</t>
  </si>
  <si>
    <t>国民健康保険特別会計</t>
  </si>
  <si>
    <t>住宅新築資金等貸付事業特別会計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</si>
  <si>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</si>
  <si>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</si>
  <si>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</si>
  <si>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</si>
  <si>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</si>
  <si>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</si>
  <si>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</si>
  <si>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</si>
  <si>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</si>
  <si>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旭川中部衛生施設組合</t>
  </si>
  <si>
    <t>高梁地域事務組合　一般会計</t>
  </si>
  <si>
    <t>岡山県広域水道企業団</t>
  </si>
  <si>
    <t>岡山県市町村総合事務組合　一般会計</t>
  </si>
  <si>
    <t>岡山県市町村総合事務組合　貸付金特別会計</t>
  </si>
  <si>
    <t>岡山県市町村総合事務組合　拠出金特別会計</t>
  </si>
  <si>
    <t>岡山県市町村総合事務組合　交通災害共済特別会計</t>
  </si>
  <si>
    <t>岡山県市町村税整理組合</t>
  </si>
  <si>
    <t>岡山県後期高齢者医療広域連合一般会計</t>
  </si>
  <si>
    <t>岡山県後期高齢者医療広域連合特別会計</t>
  </si>
  <si>
    <t>吉備中央農業公社</t>
  </si>
  <si>
    <t>加茂川ふるさと交流プラザ</t>
  </si>
  <si>
    <t>-</t>
    <phoneticPr fontId="2"/>
  </si>
  <si>
    <t>-</t>
    <phoneticPr fontId="2"/>
  </si>
  <si>
    <t>協働のまちづくり基金</t>
  </si>
  <si>
    <t>義務教育施設整備基金</t>
  </si>
  <si>
    <t>公共施設等維持管理基金</t>
    <rPh sb="0" eb="5">
      <t>コウキョウシセツトウ</t>
    </rPh>
    <rPh sb="5" eb="7">
      <t>イジ</t>
    </rPh>
    <rPh sb="7" eb="9">
      <t>カンリ</t>
    </rPh>
    <rPh sb="9" eb="11">
      <t>キキン</t>
    </rPh>
    <phoneticPr fontId="5"/>
  </si>
  <si>
    <t>災害対策基金</t>
  </si>
  <si>
    <t>子育て・定住応援基金</t>
    <rPh sb="0" eb="2">
      <t>コソダ</t>
    </rPh>
    <rPh sb="4" eb="6">
      <t>テイジュウ</t>
    </rPh>
    <rPh sb="6" eb="8">
      <t>オウエン</t>
    </rPh>
    <rPh sb="8" eb="10">
      <t>キキン</t>
    </rPh>
    <phoneticPr fontId="2"/>
  </si>
  <si>
    <t>-</t>
    <phoneticPr fontId="2"/>
  </si>
  <si>
    <t>※8：職員の状況については、令和3年地方公務員給与実態調査に基づいている。</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</si>
  <si>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</si>
  <si>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</si>
  <si>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</si>
  <si>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</si>
  <si>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</si>
  <si>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</si>
  <si>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</si>
  <si>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</si>
  <si>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</si>
  <si>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公共施設の新設、更新を行わず、維持管理をしながら長期に使用することにより財政支出を抑えてきた経緯から、類似団体に比して将来負担比率は低くなっており、有形固定資産減価償却率は高くなっている。
　町営定住促進住宅の整備等により、有形固定資産減価償却率は今後下がることが予想される。</t>
    <phoneticPr fontId="5"/>
  </si>
  <si>
    <t>実質公債費率、将来負担比率ともに類似団体の平均を下回っている。
合併前後に必要な事業の財源を起債によって確保したため比率が高くなっていたが、その当時の起債を概ね償還したことや充当可能基金の増加により、実質公債費率、将来負担比率ともに減少傾向にある。
今後も起債の発行の抑制に努めていくこととしている。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</si>
</sst>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0" fontId="13" fillId="0" borderId="50" xfId="1" applyFont="1" applyFill="1" applyBorder="1" applyAlignment="1">
      <alignment horizontal="center" vertical="center"/>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20" fillId="0" borderId="0" xfId="8" applyFont="1">
      <alignment vertical="center"/>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181" fontId="20" fillId="0" borderId="86"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4" fillId="0" borderId="0" xfId="11" applyFont="1" applyAlignment="1">
      <alignment vertical="center"/>
    </xf>
    <xf numFmtId="0" fontId="24" fillId="0" borderId="0" xfId="11" applyFont="1" applyBorder="1" applyAlignment="1">
      <alignmen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113913</c:v>
                </c:pt>
                <c:pt idx="1">
                  <c:v>115050</c:v>
                </c:pt>
                <c:pt idx="2">
                  <c:v>118252</c:v>
                </c:pt>
                <c:pt idx="3">
                  <c:v>120302</c:v>
                </c:pt>
                <c:pt idx="4">
                  <c:v>114841</c:v>
                </c:pt>
              </c:numCache>
            </c:numRef>
          </c:val>
          <c:smooth val="0"/>
          <c:extLst>
            <c:ext xmlns:c16="http://schemas.microsoft.com/office/drawing/2014/chart" uri="{C3380CC4-5D6E-409C-BE32-E72D297353CC}">
              <c16:uniqueId val="{00000000-36C1-44FD-8CCC-54F24667E25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63775</c:v>
                </c:pt>
                <c:pt idx="1">
                  <c:v>45916</c:v>
                </c:pt>
                <c:pt idx="2">
                  <c:v>103626</c:v>
                </c:pt>
                <c:pt idx="3">
                  <c:v>114574</c:v>
                </c:pt>
                <c:pt idx="4">
                  <c:v>111081</c:v>
                </c:pt>
              </c:numCache>
            </c:numRef>
          </c:val>
          <c:smooth val="0"/>
          <c:extLst>
            <c:ext xmlns:c16="http://schemas.microsoft.com/office/drawing/2014/chart" uri="{C3380CC4-5D6E-409C-BE32-E72D297353CC}">
              <c16:uniqueId val="{00000001-36C1-44FD-8CCC-54F24667E25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7.27</c:v>
                </c:pt>
                <c:pt idx="1">
                  <c:v>5.34</c:v>
                </c:pt>
                <c:pt idx="2">
                  <c:v>7.16</c:v>
                </c:pt>
                <c:pt idx="3">
                  <c:v>9.32</c:v>
                </c:pt>
                <c:pt idx="4">
                  <c:v>12.87</c:v>
                </c:pt>
              </c:numCache>
            </c:numRef>
          </c:val>
          <c:extLst>
            <c:ext xmlns:c16="http://schemas.microsoft.com/office/drawing/2014/chart" uri="{C3380CC4-5D6E-409C-BE32-E72D297353CC}">
              <c16:uniqueId val="{00000000-234A-4142-B156-0EAC810DA84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45.73</c:v>
                </c:pt>
                <c:pt idx="1">
                  <c:v>47.06</c:v>
                </c:pt>
                <c:pt idx="2">
                  <c:v>46.53</c:v>
                </c:pt>
                <c:pt idx="3">
                  <c:v>37.74</c:v>
                </c:pt>
                <c:pt idx="4">
                  <c:v>40.42</c:v>
                </c:pt>
              </c:numCache>
            </c:numRef>
          </c:val>
          <c:extLst>
            <c:ext xmlns:c16="http://schemas.microsoft.com/office/drawing/2014/chart" uri="{C3380CC4-5D6E-409C-BE32-E72D297353CC}">
              <c16:uniqueId val="{00000001-234A-4142-B156-0EAC810DA84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0.56999999999999995</c:v>
                </c:pt>
                <c:pt idx="1">
                  <c:v>-2.0699999999999998</c:v>
                </c:pt>
                <c:pt idx="2">
                  <c:v>0.71</c:v>
                </c:pt>
                <c:pt idx="3">
                  <c:v>-4.8600000000000003</c:v>
                </c:pt>
                <c:pt idx="4">
                  <c:v>8.6199999999999992</c:v>
                </c:pt>
              </c:numCache>
            </c:numRef>
          </c:val>
          <c:smooth val="0"/>
          <c:extLst>
            <c:ext xmlns:c16="http://schemas.microsoft.com/office/drawing/2014/chart" uri="{C3380CC4-5D6E-409C-BE32-E72D297353CC}">
              <c16:uniqueId val="{00000002-234A-4142-B156-0EAC810DA84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0.25</c:v>
                </c:pt>
                <c:pt idx="2">
                  <c:v>#N/A</c:v>
                </c:pt>
                <c:pt idx="3">
                  <c:v>0.14000000000000001</c:v>
                </c:pt>
                <c:pt idx="4">
                  <c:v>#N/A</c:v>
                </c:pt>
                <c:pt idx="5">
                  <c:v>0.15</c:v>
                </c:pt>
                <c:pt idx="6">
                  <c:v>#N/A</c:v>
                </c:pt>
                <c:pt idx="7">
                  <c:v>0</c:v>
                </c:pt>
                <c:pt idx="8">
                  <c:v>#N/A</c:v>
                </c:pt>
                <c:pt idx="9">
                  <c:v>0</c:v>
                </c:pt>
              </c:numCache>
            </c:numRef>
          </c:val>
          <c:extLst>
            <c:ext xmlns:c16="http://schemas.microsoft.com/office/drawing/2014/chart" uri="{C3380CC4-5D6E-409C-BE32-E72D297353CC}">
              <c16:uniqueId val="{00000000-3BAA-4BA3-B0E2-AFCA1B25AF1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BAA-4BA3-B0E2-AFCA1B25AF12}"/>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3BAA-4BA3-B0E2-AFCA1B25AF12}"/>
            </c:ext>
          </c:extLst>
        </c:ser>
        <c:ser>
          <c:idx val="3"/>
          <c:order val="3"/>
          <c:tx>
            <c:strRef>
              <c:f>データシート!$A$30</c:f>
              <c:strCache>
                <c:ptCount val="1"/>
                <c:pt idx="0">
                  <c:v>住宅新築資金等貸付事業特別会計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3BAA-4BA3-B0E2-AFCA1B25AF12}"/>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0.35</c:v>
                </c:pt>
                <c:pt idx="2">
                  <c:v>#N/A</c:v>
                </c:pt>
                <c:pt idx="3">
                  <c:v>0.49</c:v>
                </c:pt>
                <c:pt idx="4">
                  <c:v>#N/A</c:v>
                </c:pt>
                <c:pt idx="5">
                  <c:v>0</c:v>
                </c:pt>
                <c:pt idx="6">
                  <c:v>#N/A</c:v>
                </c:pt>
                <c:pt idx="7">
                  <c:v>0</c:v>
                </c:pt>
                <c:pt idx="8">
                  <c:v>#N/A</c:v>
                </c:pt>
                <c:pt idx="9">
                  <c:v>0</c:v>
                </c:pt>
              </c:numCache>
            </c:numRef>
          </c:val>
          <c:extLst>
            <c:ext xmlns:c16="http://schemas.microsoft.com/office/drawing/2014/chart" uri="{C3380CC4-5D6E-409C-BE32-E72D297353CC}">
              <c16:uniqueId val="{00000004-3BAA-4BA3-B0E2-AFCA1B25AF12}"/>
            </c:ext>
          </c:extLst>
        </c:ser>
        <c:ser>
          <c:idx val="5"/>
          <c:order val="5"/>
          <c:tx>
            <c:strRef>
              <c:f>データシート!$A$32</c:f>
              <c:strCache>
                <c:ptCount val="1"/>
                <c:pt idx="0">
                  <c:v>再生可能エネルギー事業特別会計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c:v>
                </c:pt>
                <c:pt idx="2">
                  <c:v>#N/A</c:v>
                </c:pt>
                <c:pt idx="3">
                  <c:v>0</c:v>
                </c:pt>
                <c:pt idx="4">
                  <c:v>#N/A</c:v>
                </c:pt>
                <c:pt idx="5">
                  <c:v>0.06</c:v>
                </c:pt>
                <c:pt idx="6">
                  <c:v>#N/A</c:v>
                </c:pt>
                <c:pt idx="7">
                  <c:v>0</c:v>
                </c:pt>
                <c:pt idx="8">
                  <c:v>#N/A</c:v>
                </c:pt>
                <c:pt idx="9">
                  <c:v>0.06</c:v>
                </c:pt>
              </c:numCache>
            </c:numRef>
          </c:val>
          <c:extLst>
            <c:ext xmlns:c16="http://schemas.microsoft.com/office/drawing/2014/chart" uri="{C3380CC4-5D6E-409C-BE32-E72D297353CC}">
              <c16:uniqueId val="{00000005-3BAA-4BA3-B0E2-AFCA1B25AF12}"/>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0</c:v>
                </c:pt>
                <c:pt idx="1">
                  <c:v>0</c:v>
                </c:pt>
                <c:pt idx="2">
                  <c:v>0</c:v>
                </c:pt>
                <c:pt idx="3">
                  <c:v>0</c:v>
                </c:pt>
                <c:pt idx="4">
                  <c:v>0</c:v>
                </c:pt>
                <c:pt idx="5">
                  <c:v>0</c:v>
                </c:pt>
                <c:pt idx="6">
                  <c:v>#N/A</c:v>
                </c:pt>
                <c:pt idx="7">
                  <c:v>0.28000000000000003</c:v>
                </c:pt>
                <c:pt idx="8">
                  <c:v>#N/A</c:v>
                </c:pt>
                <c:pt idx="9">
                  <c:v>0.25</c:v>
                </c:pt>
              </c:numCache>
            </c:numRef>
          </c:val>
          <c:extLst>
            <c:ext xmlns:c16="http://schemas.microsoft.com/office/drawing/2014/chart" uri="{C3380CC4-5D6E-409C-BE32-E72D297353CC}">
              <c16:uniqueId val="{00000006-3BAA-4BA3-B0E2-AFCA1B25AF12}"/>
            </c:ext>
          </c:extLst>
        </c:ser>
        <c:ser>
          <c:idx val="7"/>
          <c:order val="7"/>
          <c:tx>
            <c:strRef>
              <c:f>データシート!$A$34</c:f>
              <c:strCache>
                <c:ptCount val="1"/>
                <c:pt idx="0">
                  <c:v>介護保険特別会計（介護保険事業）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0.53</c:v>
                </c:pt>
                <c:pt idx="2">
                  <c:v>#N/A</c:v>
                </c:pt>
                <c:pt idx="3">
                  <c:v>0.48</c:v>
                </c:pt>
                <c:pt idx="4">
                  <c:v>#N/A</c:v>
                </c:pt>
                <c:pt idx="5">
                  <c:v>7.0000000000000007E-2</c:v>
                </c:pt>
                <c:pt idx="6">
                  <c:v>#N/A</c:v>
                </c:pt>
                <c:pt idx="7">
                  <c:v>1.05</c:v>
                </c:pt>
                <c:pt idx="8">
                  <c:v>#N/A</c:v>
                </c:pt>
                <c:pt idx="9">
                  <c:v>1.48</c:v>
                </c:pt>
              </c:numCache>
            </c:numRef>
          </c:val>
          <c:extLst>
            <c:ext xmlns:c16="http://schemas.microsoft.com/office/drawing/2014/chart" uri="{C3380CC4-5D6E-409C-BE32-E72D297353CC}">
              <c16:uniqueId val="{00000007-3BAA-4BA3-B0E2-AFCA1B25AF12}"/>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7.15</c:v>
                </c:pt>
                <c:pt idx="2">
                  <c:v>#N/A</c:v>
                </c:pt>
                <c:pt idx="3">
                  <c:v>5.26</c:v>
                </c:pt>
                <c:pt idx="4">
                  <c:v>#N/A</c:v>
                </c:pt>
                <c:pt idx="5">
                  <c:v>7.14</c:v>
                </c:pt>
                <c:pt idx="6">
                  <c:v>#N/A</c:v>
                </c:pt>
                <c:pt idx="7">
                  <c:v>9.31</c:v>
                </c:pt>
                <c:pt idx="8">
                  <c:v>#N/A</c:v>
                </c:pt>
                <c:pt idx="9">
                  <c:v>12.86</c:v>
                </c:pt>
              </c:numCache>
            </c:numRef>
          </c:val>
          <c:extLst>
            <c:ext xmlns:c16="http://schemas.microsoft.com/office/drawing/2014/chart" uri="{C3380CC4-5D6E-409C-BE32-E72D297353CC}">
              <c16:uniqueId val="{00000008-3BAA-4BA3-B0E2-AFCA1B25AF12}"/>
            </c:ext>
          </c:extLst>
        </c:ser>
        <c:ser>
          <c:idx val="9"/>
          <c:order val="9"/>
          <c:tx>
            <c:strRef>
              <c:f>データシート!$A$36</c:f>
              <c:strCache>
                <c:ptCount val="1"/>
                <c:pt idx="0">
                  <c:v>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12.57</c:v>
                </c:pt>
                <c:pt idx="2">
                  <c:v>#N/A</c:v>
                </c:pt>
                <c:pt idx="3">
                  <c:v>14.42</c:v>
                </c:pt>
                <c:pt idx="4">
                  <c:v>#N/A</c:v>
                </c:pt>
                <c:pt idx="5">
                  <c:v>15.21</c:v>
                </c:pt>
                <c:pt idx="6">
                  <c:v>#N/A</c:v>
                </c:pt>
                <c:pt idx="7">
                  <c:v>15.7</c:v>
                </c:pt>
                <c:pt idx="8">
                  <c:v>#N/A</c:v>
                </c:pt>
                <c:pt idx="9">
                  <c:v>15.72</c:v>
                </c:pt>
              </c:numCache>
            </c:numRef>
          </c:val>
          <c:extLst>
            <c:ext xmlns:c16="http://schemas.microsoft.com/office/drawing/2014/chart" uri="{C3380CC4-5D6E-409C-BE32-E72D297353CC}">
              <c16:uniqueId val="{00000009-3BAA-4BA3-B0E2-AFCA1B25AF1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1033</c:v>
                </c:pt>
                <c:pt idx="5">
                  <c:v>918</c:v>
                </c:pt>
                <c:pt idx="8">
                  <c:v>873</c:v>
                </c:pt>
                <c:pt idx="11">
                  <c:v>833</c:v>
                </c:pt>
                <c:pt idx="14">
                  <c:v>840</c:v>
                </c:pt>
              </c:numCache>
            </c:numRef>
          </c:val>
          <c:extLst>
            <c:ext xmlns:c16="http://schemas.microsoft.com/office/drawing/2014/chart" uri="{C3380CC4-5D6E-409C-BE32-E72D297353CC}">
              <c16:uniqueId val="{00000000-C510-4A17-8719-0023BDE1E82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510-4A17-8719-0023BDE1E82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16</c:v>
                </c:pt>
                <c:pt idx="3">
                  <c:v>15</c:v>
                </c:pt>
                <c:pt idx="6">
                  <c:v>16</c:v>
                </c:pt>
                <c:pt idx="9">
                  <c:v>14</c:v>
                </c:pt>
                <c:pt idx="12">
                  <c:v>14</c:v>
                </c:pt>
              </c:numCache>
            </c:numRef>
          </c:val>
          <c:extLst>
            <c:ext xmlns:c16="http://schemas.microsoft.com/office/drawing/2014/chart" uri="{C3380CC4-5D6E-409C-BE32-E72D297353CC}">
              <c16:uniqueId val="{00000002-C510-4A17-8719-0023BDE1E82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18</c:v>
                </c:pt>
                <c:pt idx="3">
                  <c:v>13</c:v>
                </c:pt>
                <c:pt idx="6">
                  <c:v>13</c:v>
                </c:pt>
                <c:pt idx="9">
                  <c:v>13</c:v>
                </c:pt>
                <c:pt idx="12">
                  <c:v>16</c:v>
                </c:pt>
              </c:numCache>
            </c:numRef>
          </c:val>
          <c:extLst>
            <c:ext xmlns:c16="http://schemas.microsoft.com/office/drawing/2014/chart" uri="{C3380CC4-5D6E-409C-BE32-E72D297353CC}">
              <c16:uniqueId val="{00000003-C510-4A17-8719-0023BDE1E82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282</c:v>
                </c:pt>
                <c:pt idx="3">
                  <c:v>253</c:v>
                </c:pt>
                <c:pt idx="6">
                  <c:v>233</c:v>
                </c:pt>
                <c:pt idx="9">
                  <c:v>211</c:v>
                </c:pt>
                <c:pt idx="12">
                  <c:v>235</c:v>
                </c:pt>
              </c:numCache>
            </c:numRef>
          </c:val>
          <c:extLst>
            <c:ext xmlns:c16="http://schemas.microsoft.com/office/drawing/2014/chart" uri="{C3380CC4-5D6E-409C-BE32-E72D297353CC}">
              <c16:uniqueId val="{00000004-C510-4A17-8719-0023BDE1E82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510-4A17-8719-0023BDE1E82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510-4A17-8719-0023BDE1E82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1176</c:v>
                </c:pt>
                <c:pt idx="3">
                  <c:v>1023</c:v>
                </c:pt>
                <c:pt idx="6">
                  <c:v>982</c:v>
                </c:pt>
                <c:pt idx="9">
                  <c:v>977</c:v>
                </c:pt>
                <c:pt idx="12">
                  <c:v>1022</c:v>
                </c:pt>
              </c:numCache>
            </c:numRef>
          </c:val>
          <c:extLst>
            <c:ext xmlns:c16="http://schemas.microsoft.com/office/drawing/2014/chart" uri="{C3380CC4-5D6E-409C-BE32-E72D297353CC}">
              <c16:uniqueId val="{00000007-C510-4A17-8719-0023BDE1E82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459</c:v>
                </c:pt>
                <c:pt idx="2">
                  <c:v>#N/A</c:v>
                </c:pt>
                <c:pt idx="3">
                  <c:v>#N/A</c:v>
                </c:pt>
                <c:pt idx="4">
                  <c:v>386</c:v>
                </c:pt>
                <c:pt idx="5">
                  <c:v>#N/A</c:v>
                </c:pt>
                <c:pt idx="6">
                  <c:v>#N/A</c:v>
                </c:pt>
                <c:pt idx="7">
                  <c:v>371</c:v>
                </c:pt>
                <c:pt idx="8">
                  <c:v>#N/A</c:v>
                </c:pt>
                <c:pt idx="9">
                  <c:v>#N/A</c:v>
                </c:pt>
                <c:pt idx="10">
                  <c:v>382</c:v>
                </c:pt>
                <c:pt idx="11">
                  <c:v>#N/A</c:v>
                </c:pt>
                <c:pt idx="12">
                  <c:v>#N/A</c:v>
                </c:pt>
                <c:pt idx="13">
                  <c:v>447</c:v>
                </c:pt>
                <c:pt idx="14">
                  <c:v>#N/A</c:v>
                </c:pt>
              </c:numCache>
            </c:numRef>
          </c:val>
          <c:smooth val="0"/>
          <c:extLst>
            <c:ext xmlns:c16="http://schemas.microsoft.com/office/drawing/2014/chart" uri="{C3380CC4-5D6E-409C-BE32-E72D297353CC}">
              <c16:uniqueId val="{00000008-C510-4A17-8719-0023BDE1E82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7584</c:v>
                </c:pt>
                <c:pt idx="5">
                  <c:v>7363</c:v>
                </c:pt>
                <c:pt idx="8">
                  <c:v>7239</c:v>
                </c:pt>
                <c:pt idx="11">
                  <c:v>6923</c:v>
                </c:pt>
                <c:pt idx="14">
                  <c:v>6929</c:v>
                </c:pt>
              </c:numCache>
            </c:numRef>
          </c:val>
          <c:extLst>
            <c:ext xmlns:c16="http://schemas.microsoft.com/office/drawing/2014/chart" uri="{C3380CC4-5D6E-409C-BE32-E72D297353CC}">
              <c16:uniqueId val="{00000000-754E-419C-8255-D81B4FB038F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402</c:v>
                </c:pt>
                <c:pt idx="5">
                  <c:v>854</c:v>
                </c:pt>
                <c:pt idx="8">
                  <c:v>796</c:v>
                </c:pt>
                <c:pt idx="11">
                  <c:v>713</c:v>
                </c:pt>
                <c:pt idx="14">
                  <c:v>673</c:v>
                </c:pt>
              </c:numCache>
            </c:numRef>
          </c:val>
          <c:extLst>
            <c:ext xmlns:c16="http://schemas.microsoft.com/office/drawing/2014/chart" uri="{C3380CC4-5D6E-409C-BE32-E72D297353CC}">
              <c16:uniqueId val="{00000001-754E-419C-8255-D81B4FB038F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3629</c:v>
                </c:pt>
                <c:pt idx="5">
                  <c:v>3683</c:v>
                </c:pt>
                <c:pt idx="8">
                  <c:v>3929</c:v>
                </c:pt>
                <c:pt idx="11">
                  <c:v>4138</c:v>
                </c:pt>
                <c:pt idx="14">
                  <c:v>4727</c:v>
                </c:pt>
              </c:numCache>
            </c:numRef>
          </c:val>
          <c:extLst>
            <c:ext xmlns:c16="http://schemas.microsoft.com/office/drawing/2014/chart" uri="{C3380CC4-5D6E-409C-BE32-E72D297353CC}">
              <c16:uniqueId val="{00000002-754E-419C-8255-D81B4FB038F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54E-419C-8255-D81B4FB038F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54E-419C-8255-D81B4FB038F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54E-419C-8255-D81B4FB038F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1159</c:v>
                </c:pt>
                <c:pt idx="3">
                  <c:v>1102</c:v>
                </c:pt>
                <c:pt idx="6">
                  <c:v>1108</c:v>
                </c:pt>
                <c:pt idx="9">
                  <c:v>1122</c:v>
                </c:pt>
                <c:pt idx="12">
                  <c:v>1104</c:v>
                </c:pt>
              </c:numCache>
            </c:numRef>
          </c:val>
          <c:extLst>
            <c:ext xmlns:c16="http://schemas.microsoft.com/office/drawing/2014/chart" uri="{C3380CC4-5D6E-409C-BE32-E72D297353CC}">
              <c16:uniqueId val="{00000006-754E-419C-8255-D81B4FB038F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201</c:v>
                </c:pt>
                <c:pt idx="3">
                  <c:v>190</c:v>
                </c:pt>
                <c:pt idx="6">
                  <c:v>204</c:v>
                </c:pt>
                <c:pt idx="9">
                  <c:v>193</c:v>
                </c:pt>
                <c:pt idx="12">
                  <c:v>178</c:v>
                </c:pt>
              </c:numCache>
            </c:numRef>
          </c:val>
          <c:extLst>
            <c:ext xmlns:c16="http://schemas.microsoft.com/office/drawing/2014/chart" uri="{C3380CC4-5D6E-409C-BE32-E72D297353CC}">
              <c16:uniqueId val="{00000007-754E-419C-8255-D81B4FB038F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2277</c:v>
                </c:pt>
                <c:pt idx="3">
                  <c:v>2208</c:v>
                </c:pt>
                <c:pt idx="6">
                  <c:v>1889</c:v>
                </c:pt>
                <c:pt idx="9">
                  <c:v>1613</c:v>
                </c:pt>
                <c:pt idx="12">
                  <c:v>1515</c:v>
                </c:pt>
              </c:numCache>
            </c:numRef>
          </c:val>
          <c:extLst>
            <c:ext xmlns:c16="http://schemas.microsoft.com/office/drawing/2014/chart" uri="{C3380CC4-5D6E-409C-BE32-E72D297353CC}">
              <c16:uniqueId val="{00000008-754E-419C-8255-D81B4FB038F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216</c:v>
                </c:pt>
                <c:pt idx="3">
                  <c:v>187</c:v>
                </c:pt>
                <c:pt idx="6">
                  <c:v>450</c:v>
                </c:pt>
                <c:pt idx="9">
                  <c:v>415</c:v>
                </c:pt>
                <c:pt idx="12">
                  <c:v>462</c:v>
                </c:pt>
              </c:numCache>
            </c:numRef>
          </c:val>
          <c:extLst>
            <c:ext xmlns:c16="http://schemas.microsoft.com/office/drawing/2014/chart" uri="{C3380CC4-5D6E-409C-BE32-E72D297353CC}">
              <c16:uniqueId val="{00000009-754E-419C-8255-D81B4FB038F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9631</c:v>
                </c:pt>
                <c:pt idx="3">
                  <c:v>9186</c:v>
                </c:pt>
                <c:pt idx="6">
                  <c:v>9161</c:v>
                </c:pt>
                <c:pt idx="9">
                  <c:v>9054</c:v>
                </c:pt>
                <c:pt idx="12">
                  <c:v>8809</c:v>
                </c:pt>
              </c:numCache>
            </c:numRef>
          </c:val>
          <c:extLst>
            <c:ext xmlns:c16="http://schemas.microsoft.com/office/drawing/2014/chart" uri="{C3380CC4-5D6E-409C-BE32-E72D297353CC}">
              <c16:uniqueId val="{0000000A-754E-419C-8255-D81B4FB038F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1869</c:v>
                </c:pt>
                <c:pt idx="2">
                  <c:v>#N/A</c:v>
                </c:pt>
                <c:pt idx="3">
                  <c:v>#N/A</c:v>
                </c:pt>
                <c:pt idx="4">
                  <c:v>974</c:v>
                </c:pt>
                <c:pt idx="5">
                  <c:v>#N/A</c:v>
                </c:pt>
                <c:pt idx="6">
                  <c:v>#N/A</c:v>
                </c:pt>
                <c:pt idx="7">
                  <c:v>847</c:v>
                </c:pt>
                <c:pt idx="8">
                  <c:v>#N/A</c:v>
                </c:pt>
                <c:pt idx="9">
                  <c:v>#N/A</c:v>
                </c:pt>
                <c:pt idx="10">
                  <c:v>622</c:v>
                </c:pt>
                <c:pt idx="11">
                  <c:v>#N/A</c:v>
                </c:pt>
                <c:pt idx="12">
                  <c:v>#N/A</c:v>
                </c:pt>
                <c:pt idx="13">
                  <c:v>0</c:v>
                </c:pt>
                <c:pt idx="14">
                  <c:v>#N/A</c:v>
                </c:pt>
              </c:numCache>
            </c:numRef>
          </c:val>
          <c:smooth val="0"/>
          <c:extLst>
            <c:ext xmlns:c16="http://schemas.microsoft.com/office/drawing/2014/chart" uri="{C3380CC4-5D6E-409C-BE32-E72D297353CC}">
              <c16:uniqueId val="{0000000B-754E-419C-8255-D81B4FB038F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2492</c:v>
                </c:pt>
                <c:pt idx="1">
                  <c:v>2091</c:v>
                </c:pt>
                <c:pt idx="2">
                  <c:v>2359</c:v>
                </c:pt>
              </c:numCache>
            </c:numRef>
          </c:val>
          <c:extLst>
            <c:ext xmlns:c16="http://schemas.microsoft.com/office/drawing/2014/chart" uri="{C3380CC4-5D6E-409C-BE32-E72D297353CC}">
              <c16:uniqueId val="{00000000-4AA8-4405-AB87-135EF2239D7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3</c:v>
                </c:pt>
                <c:pt idx="1">
                  <c:v>3</c:v>
                </c:pt>
                <c:pt idx="2">
                  <c:v>3</c:v>
                </c:pt>
              </c:numCache>
            </c:numRef>
          </c:val>
          <c:extLst>
            <c:ext xmlns:c16="http://schemas.microsoft.com/office/drawing/2014/chart" uri="{C3380CC4-5D6E-409C-BE32-E72D297353CC}">
              <c16:uniqueId val="{00000001-4AA8-4405-AB87-135EF2239D7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1352</c:v>
                </c:pt>
                <c:pt idx="1">
                  <c:v>1820</c:v>
                </c:pt>
                <c:pt idx="2">
                  <c:v>2084</c:v>
                </c:pt>
              </c:numCache>
            </c:numRef>
          </c:val>
          <c:extLst>
            <c:ext xmlns:c16="http://schemas.microsoft.com/office/drawing/2014/chart" uri="{C3380CC4-5D6E-409C-BE32-E72D297353CC}">
              <c16:uniqueId val="{00000002-4AA8-4405-AB87-135EF2239D7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{7F113D3F-3157-4971-915C-7E06A860D7D7}</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038D-4136-BD42-AAB647A578D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{2FF2AA4F-FAF3-4DD4-9B42-605B4C513730}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38D-4136-BD42-AAB647A578D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{66C2CB7D-E653-4EBB-9C75-0E2258C95713}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38D-4136-BD42-AAB647A578D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{0BF5E5FB-F4E6-4E82-B8F6-BE9C57FC7644}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38D-4136-BD42-AAB647A578D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{FF6A7FDA-8244-4F0D-8C52-B43E8A9E60AD}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38D-4136-BD42-AAB647A578D9}"/>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{842BADDE-3A1F-401E-A859-CFD0B8402C6C}</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038D-4136-BD42-AAB647A578D9}"/>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{EA3F8EC9-D613-48AB-96C1-B15CD97918E0}</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038D-4136-BD42-AAB647A578D9}"/>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{B0B35E55-B38D-4883-8EE2-1036E76C2250}</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038D-4136-BD42-AAB647A578D9}"/>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{7665E1FB-665E-4248-AF80-389874AFAA79}</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038D-4136-BD42-AAB647A578D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60.7</c:v>
                </c:pt>
                <c:pt idx="8">
                  <c:v>62.7</c:v>
                </c:pt>
                <c:pt idx="16">
                  <c:v>64.599999999999994</c:v>
                </c:pt>
                <c:pt idx="24">
                  <c:v>66.599999999999994</c:v>
                </c:pt>
                <c:pt idx="32">
                  <c:v>68.599999999999994</c:v>
                </c:pt>
              </c:numCache>
            </c:numRef>
          </c:xVal>
          <c:yVal>
            <c:numRef>
              <c:f>公会計指標分析・財政指標組合せ分析表!$BP$51:$DC$51</c:f>
              <c:numCache>
                <c:formatCode>#,##0.0;"▲ "#,##0.0</c:formatCode>
                <c:ptCount val="40"/>
                <c:pt idx="0">
                  <c:v>40.4</c:v>
                </c:pt>
                <c:pt idx="8">
                  <c:v>21.2</c:v>
                </c:pt>
                <c:pt idx="16">
                  <c:v>18.600000000000001</c:v>
                </c:pt>
                <c:pt idx="24">
                  <c:v>13</c:v>
                </c:pt>
              </c:numCache>
            </c:numRef>
          </c:yVal>
          <c:smooth val="0"/>
          <c:extLst>
            <c:ext xmlns:c16="http://schemas.microsoft.com/office/drawing/2014/chart" uri="{C3380CC4-5D6E-409C-BE32-E72D297353CC}">
              <c16:uniqueId val="{00000009-038D-4136-BD42-AAB647A578D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manualLayout>
                  <c:x val="-2.3853786647476834E-2"/>
                  <c:y val="-6.4739042105865174E-2"/>
                </c:manualLayout>
              </c:layout>
              <c:tx>
                <c:strRef>
                  <c:f>公会計指標分析・財政指標組合せ分析表!$BP$50</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{FB2F00D8-6D2D-484A-A8E1-408FA4EB72CA}</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038D-4136-BD42-AAB647A578D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{943E3131-C36C-44C6-98DC-0FE889CAF31F}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38D-4136-BD42-AAB647A578D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{6A2FE618-FF06-4D64-924D-0E5EBC56467F}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38D-4136-BD42-AAB647A578D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{781E0D20-48D0-4984-A5B0-66CF67275733}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38D-4136-BD42-AAB647A578D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{18E7F650-ECC5-4AD7-8605-B8008DCD16FC}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38D-4136-BD42-AAB647A578D9}"/>
                </c:ext>
              </c:extLst>
            </c:dLbl>
            <c:dLbl>
              <c:idx val="8"/>
              <c:layout>
                <c:manualLayout>
                  <c:x val="-4.0436614291667769E-2"/>
                  <c:y val="-6.4739042105865174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{A4C0D44B-A728-42A3-8BA7-FEC97CAAB183}</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038D-4136-BD42-AAB647A578D9}"/>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{FDFB73D4-827A-4C78-A4F8-5E559FD85F7D}</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038D-4136-BD42-AAB647A578D9}"/>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{28087A6E-3740-4B8E-823F-CF0756C90A80}</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038D-4136-BD42-AAB647A578D9}"/>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{4691FC5B-1FF0-4DA0-92BA-B7DBB8D9E598}</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038D-4136-BD42-AAB647A578D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61.7</c:v>
                </c:pt>
                <c:pt idx="8">
                  <c:v>61.8</c:v>
                </c:pt>
                <c:pt idx="16">
                  <c:v>62.8</c:v>
                </c:pt>
                <c:pt idx="24">
                  <c:v>64.2</c:v>
                </c:pt>
                <c:pt idx="32">
                  <c:v>67</c:v>
                </c:pt>
              </c:numCache>
            </c:numRef>
          </c:xVal>
          <c:yVal>
            <c:numRef>
              <c:f>公会計指標分析・財政指標組合せ分析表!$BP$55:$DC$55</c:f>
              <c:numCache>
                <c:formatCode>#,##0.0;"▲ "#,##0.0</c:formatCode>
                <c:ptCount val="40"/>
                <c:pt idx="0">
                  <c:v>46.8</c:v>
                </c:pt>
                <c:pt idx="8">
                  <c:v>48.4</c:v>
                </c:pt>
                <c:pt idx="16">
                  <c:v>43</c:v>
                </c:pt>
                <c:pt idx="24">
                  <c:v>32.4</c:v>
                </c:pt>
                <c:pt idx="32">
                  <c:v>20</c:v>
                </c:pt>
              </c:numCache>
            </c:numRef>
          </c:yVal>
          <c:smooth val="0"/>
          <c:extLst>
            <c:ext xmlns:c16="http://schemas.microsoft.com/office/drawing/2014/chart" uri="{C3380CC4-5D6E-409C-BE32-E72D297353CC}">
              <c16:uniqueId val="{00000013-038D-4136-BD42-AAB647A578D9}"/>
            </c:ext>
          </c:extLst>
        </c:ser>
        <c:dLbls>
          <c:showLegendKey val="0"/>
          <c:showVal val="1"/>
          <c:showCatName val="0"/>
          <c:showSerName val="0"/>
          <c:showPercent val="0"/>
          <c:showBubbleSize val="0"/>
        </c:dLbls>
        <c:axId val="46179840"/>
        <c:axId val="46181760"/>
      </c:scatterChart>
      <c:valAx>
        <c:axId val="46179840"/>
        <c:scaling>
          <c:orientation val="maxMin"/>
          <c:max val="68"/>
          <c:min val="6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6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{7B97CDF9-4143-41F4-9E7C-241337BBC662}</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3804-476A-BD79-EFB5BF5FEBE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{02542A94-5D30-41B4-97ED-12DBBDC15BED}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804-476A-BD79-EFB5BF5FEBE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{2E6F0D8E-6D7E-4443-87CB-240DD79CE2E6}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804-476A-BD79-EFB5BF5FEBE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{5AB89F05-C337-4C7D-BAC9-3B1B8CC1093D}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804-476A-BD79-EFB5BF5FEBE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{D45A819B-DC87-4F79-A88D-4929CFEC86D6}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804-476A-BD79-EFB5BF5FEBE0}"/>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{99B7BE7A-79A4-435A-A5F4-D4B5814B0DE5}</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3804-476A-BD79-EFB5BF5FEBE0}"/>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{CECC94F4-F01B-4354-A2F5-AA65EF4C927C}</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3804-476A-BD79-EFB5BF5FEBE0}"/>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{D838C43E-86F2-45CD-AC2A-A17F62072BA5}</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3804-476A-BD79-EFB5BF5FEBE0}"/>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{F41D1D18-76BB-48FF-BE2B-0E69AC544EE4}</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3804-476A-BD79-EFB5BF5FEBE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c:v>
                </c:pt>
                <c:pt idx="8">
                  <c:v>9.6999999999999993</c:v>
                </c:pt>
                <c:pt idx="16">
                  <c:v>8.8000000000000007</c:v>
                </c:pt>
                <c:pt idx="24">
                  <c:v>8.1</c:v>
                </c:pt>
                <c:pt idx="32">
                  <c:v>8.3000000000000007</c:v>
                </c:pt>
              </c:numCache>
            </c:numRef>
          </c:xVal>
          <c:yVal>
            <c:numRef>
              <c:f>公会計指標分析・財政指標組合せ分析表!$BP$73:$DC$73</c:f>
              <c:numCache>
                <c:formatCode>#,##0.0;"▲ "#,##0.0</c:formatCode>
                <c:ptCount val="40"/>
                <c:pt idx="0">
                  <c:v>40.4</c:v>
                </c:pt>
                <c:pt idx="8">
                  <c:v>21.2</c:v>
                </c:pt>
                <c:pt idx="16">
                  <c:v>18.600000000000001</c:v>
                </c:pt>
                <c:pt idx="24">
                  <c:v>13</c:v>
                </c:pt>
              </c:numCache>
            </c:numRef>
          </c:yVal>
          <c:smooth val="0"/>
          <c:extLst>
            <c:ext xmlns:c16="http://schemas.microsoft.com/office/drawing/2014/chart" uri="{C3380CC4-5D6E-409C-BE32-E72D297353CC}">
              <c16:uniqueId val="{00000009-3804-476A-BD79-EFB5BF5FEBE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8.5322215730180874E-3"/>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{8B403C34-A7DF-40E9-9237-0455BDC7059E}</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3804-476A-BD79-EFB5BF5FEBE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{93909D1F-9878-4D5B-9833-7986DC0D2BAF}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804-476A-BD79-EFB5BF5FEBE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{089DC49C-BBE4-415B-BD22-591C7670E9DE}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804-476A-BD79-EFB5BF5FEBE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{69D21C37-5040-4EC4-8307-647A3C80FD49}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804-476A-BD79-EFB5BF5FEBE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{4CE36AAA-D83A-46AA-9875-514768A4ACC0}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804-476A-BD79-EFB5BF5FEBE0}"/>
                </c:ext>
              </c:extLst>
            </c:dLbl>
            <c:dLbl>
              <c:idx val="8"/>
              <c:layout>
                <c:manualLayout>
                  <c:x val="0"/>
                  <c:y val="8.5322215730180076E-3"/>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{1A05D6EB-7FCA-4C0A-9CDC-B17207EFC44C}</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3804-476A-BD79-EFB5BF5FEBE0}"/>
                </c:ext>
              </c:extLst>
            </c:dLbl>
            <c:dLbl>
              <c:idx val="16"/>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{0E54BDDA-4F0F-4589-A5EC-C5412BE0B34C}</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3804-476A-BD79-EFB5BF5FEBE0}"/>
                </c:ext>
              </c:extLst>
            </c:dLbl>
            <c:dLbl>
              <c:idx val="24"/>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{55277D1E-A9BE-4EE5-A158-9F65A3F8F30E}</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3804-476A-BD79-EFB5BF5FEBE0}"/>
                </c:ext>
              </c:extLst>
            </c:dLbl>
            <c:dLbl>
              <c:idx val="32"/>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{91F99EF6-4BC3-4697-87B3-6F79728AB666}</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3804-476A-BD79-EFB5BF5FEBE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9.9</c:v>
                </c:pt>
                <c:pt idx="8">
                  <c:v>9.9</c:v>
                </c:pt>
                <c:pt idx="16">
                  <c:v>9.9</c:v>
                </c:pt>
                <c:pt idx="24">
                  <c:v>9.5</c:v>
                </c:pt>
                <c:pt idx="32">
                  <c:v>9.5</c:v>
                </c:pt>
              </c:numCache>
            </c:numRef>
          </c:xVal>
          <c:yVal>
            <c:numRef>
              <c:f>公会計指標分析・財政指標組合せ分析表!$BP$77:$DC$77</c:f>
              <c:numCache>
                <c:formatCode>#,##0.0;"▲ "#,##0.0</c:formatCode>
                <c:ptCount val="40"/>
                <c:pt idx="0">
                  <c:v>46.8</c:v>
                </c:pt>
                <c:pt idx="8">
                  <c:v>48.4</c:v>
                </c:pt>
                <c:pt idx="16">
                  <c:v>43</c:v>
                </c:pt>
                <c:pt idx="24">
                  <c:v>32.4</c:v>
                </c:pt>
                <c:pt idx="32">
                  <c:v>20</c:v>
                </c:pt>
              </c:numCache>
            </c:numRef>
          </c:yVal>
          <c:smooth val="0"/>
          <c:extLst>
            <c:ext xmlns:c16="http://schemas.microsoft.com/office/drawing/2014/chart" uri="{C3380CC4-5D6E-409C-BE32-E72D297353CC}">
              <c16:uniqueId val="{00000013-3804-476A-BD79-EFB5BF5FEBE0}"/>
            </c:ext>
          </c:extLst>
        </c:ser>
        <c:dLbls>
          <c:showLegendKey val="0"/>
          <c:showVal val="1"/>
          <c:showCatName val="0"/>
          <c:showSerName val="0"/>
          <c:showPercent val="0"/>
          <c:showBubbleSize val="0"/>
        </c:dLbls>
        <c:axId val="84219776"/>
        <c:axId val="84234240"/>
      </c:scatterChart>
      <c:valAx>
        <c:axId val="84219776"/>
        <c:scaling>
          <c:orientation val="maxMin"/>
          <c:max val="12"/>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6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33863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60070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岡山県吉備中央町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合併前後に大きな事業が集中していたことに起因する起債の償還が終了し、地方債の新規発行が少なく推移しているため、実質公債費比率は、少しづつ下がってい</a:t>
          </a:r>
          <a:r>
            <a:rPr kumimoji="1" lang="ja-JP" altLang="en-US" sz="1100">
              <a:solidFill>
                <a:schemeClr val="dk1"/>
              </a:solidFill>
              <a:effectLst/>
              <a:latin typeface="+mn-lt"/>
              <a:ea typeface="+mn-ea"/>
              <a:cs typeface="+mn-cs"/>
            </a:rPr>
            <a:t>たが、令和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年度は平成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年度の</a:t>
          </a:r>
          <a:r>
            <a:rPr kumimoji="1" lang="ja-JP" altLang="ja-JP" sz="1100">
              <a:solidFill>
                <a:schemeClr val="dk1"/>
              </a:solidFill>
              <a:effectLst/>
              <a:latin typeface="+mn-lt"/>
              <a:ea typeface="+mn-ea"/>
              <a:cs typeface="+mn-cs"/>
            </a:rPr>
            <a:t>認定こども園整備工事や町道改良工事等で借り入れた過疎対策事業債の元金償還が始まったこと</a:t>
          </a:r>
          <a:r>
            <a:rPr kumimoji="1" lang="ja-JP" altLang="en-US" sz="1100">
              <a:solidFill>
                <a:schemeClr val="dk1"/>
              </a:solidFill>
              <a:effectLst/>
              <a:latin typeface="+mn-lt"/>
              <a:ea typeface="+mn-ea"/>
              <a:cs typeface="+mn-cs"/>
            </a:rPr>
            <a:t>などのより、</a:t>
          </a:r>
          <a:r>
            <a:rPr kumimoji="1" lang="en-US" altLang="ja-JP" sz="1100">
              <a:solidFill>
                <a:schemeClr val="dk1"/>
              </a:solidFill>
              <a:effectLst/>
              <a:latin typeface="+mn-lt"/>
              <a:ea typeface="+mn-ea"/>
              <a:cs typeface="+mn-cs"/>
            </a:rPr>
            <a:t>0.2</a:t>
          </a:r>
          <a:r>
            <a:rPr kumimoji="1" lang="ja-JP" altLang="en-US" sz="1100">
              <a:solidFill>
                <a:schemeClr val="dk1"/>
              </a:solidFill>
              <a:effectLst/>
              <a:latin typeface="+mn-lt"/>
              <a:ea typeface="+mn-ea"/>
              <a:cs typeface="+mn-cs"/>
            </a:rPr>
            <a:t>上昇している</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公債費などの義務的経費の削減を中心とする財政の健全化に努める。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岡山県吉備中央町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地方債の現在高に基づく支出予定額や公営企業債等繰入見込額等も年々減少していることから、将来負担比率（分子）も減少しており、今後もこの傾向は続くものと考えられる。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引き続き新規の地方債発行の抑制を中心に財政の健全化に努める。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岡山県吉備中央町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基金全体では、前年から</a:t>
          </a:r>
          <a:r>
            <a:rPr kumimoji="1" lang="en-US" altLang="ja-JP" sz="1100">
              <a:solidFill>
                <a:schemeClr val="dk1"/>
              </a:solidFill>
              <a:effectLst/>
              <a:latin typeface="+mn-lt"/>
              <a:ea typeface="+mn-ea"/>
              <a:cs typeface="+mn-cs"/>
            </a:rPr>
            <a:t>532</a:t>
          </a:r>
          <a:r>
            <a:rPr kumimoji="1" lang="ja-JP" altLang="ja-JP" sz="1100">
              <a:solidFill>
                <a:schemeClr val="dk1"/>
              </a:solidFill>
              <a:effectLst/>
              <a:latin typeface="+mn-lt"/>
              <a:ea typeface="+mn-ea"/>
              <a:cs typeface="+mn-cs"/>
            </a:rPr>
            <a:t>百万円増加し、</a:t>
          </a:r>
          <a:r>
            <a:rPr kumimoji="1" lang="en-US" altLang="ja-JP" sz="1100">
              <a:solidFill>
                <a:schemeClr val="dk1"/>
              </a:solidFill>
              <a:effectLst/>
              <a:latin typeface="+mn-lt"/>
              <a:ea typeface="+mn-ea"/>
              <a:cs typeface="+mn-cs"/>
            </a:rPr>
            <a:t>4,446</a:t>
          </a:r>
          <a:r>
            <a:rPr kumimoji="1" lang="ja-JP" altLang="ja-JP" sz="1100">
              <a:solidFill>
                <a:schemeClr val="dk1"/>
              </a:solidFill>
              <a:effectLst/>
              <a:latin typeface="+mn-lt"/>
              <a:ea typeface="+mn-ea"/>
              <a:cs typeface="+mn-cs"/>
            </a:rPr>
            <a:t>百万円となっている。</a:t>
          </a:r>
          <a:endParaRPr lang="ja-JP" altLang="ja-JP">
            <a:effectLst/>
          </a:endParaRPr>
        </a:p>
        <a:p>
          <a:r>
            <a:rPr kumimoji="1" lang="ja-JP" altLang="ja-JP" sz="1100">
              <a:solidFill>
                <a:schemeClr val="dk1"/>
              </a:solidFill>
              <a:effectLst/>
              <a:latin typeface="+mn-lt"/>
              <a:ea typeface="+mn-ea"/>
              <a:cs typeface="+mn-cs"/>
            </a:rPr>
            <a:t>主な増額要因としては、財政調整基金の取り崩しを行わなかったことと、ふるさと納税寄附金による協働のまちづくり基金の積立金の増額や災害対策基金及び公共施設等維持管理基金の積立てを行ったことが挙げら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今後、小学校・保育園等の再編整備に向けた投資的経費の増額が見込まれることから、財源確保のための基金の取り崩しが増えていくことが想定される。</a:t>
          </a:r>
          <a:endParaRPr lang="ja-JP" altLang="ja-JP">
            <a:effectLst/>
          </a:endParaRPr>
        </a:p>
        <a:p>
          <a:r>
            <a:rPr kumimoji="1" lang="ja-JP" altLang="ja-JP" sz="1100">
              <a:solidFill>
                <a:schemeClr val="dk1"/>
              </a:solidFill>
              <a:effectLst/>
              <a:latin typeface="+mn-lt"/>
              <a:ea typeface="+mn-ea"/>
              <a:cs typeface="+mn-cs"/>
            </a:rPr>
            <a:t>健全な財政運営を行えるよう、設置目的に応じた基金の積立や管理を計画的に行っていくよう努める。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mn-lt"/>
              <a:ea typeface="+mn-ea"/>
              <a:cs typeface="+mn-cs"/>
            </a:rPr>
            <a:t>（基金の使途）</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協働のまちづくり基金：</a:t>
          </a:r>
          <a:r>
            <a:rPr lang="ja-JP" altLang="ja-JP" sz="1100">
              <a:solidFill>
                <a:schemeClr val="dk1"/>
              </a:solidFill>
              <a:effectLst/>
              <a:latin typeface="+mn-lt"/>
              <a:ea typeface="+mn-ea"/>
              <a:cs typeface="+mn-cs"/>
            </a:rPr>
            <a:t>寄附者から収受した寄附金を適正に管理し、米作り農家応援事業、</a:t>
          </a:r>
          <a:r>
            <a:rPr lang="en-US" altLang="ja-JP" sz="1100">
              <a:solidFill>
                <a:schemeClr val="dk1"/>
              </a:solidFill>
              <a:effectLst/>
              <a:latin typeface="+mn-lt"/>
              <a:ea typeface="+mn-ea"/>
              <a:cs typeface="+mn-cs"/>
            </a:rPr>
            <a:t>22</a:t>
          </a:r>
          <a:r>
            <a:rPr lang="ja-JP" altLang="ja-JP" sz="1100">
              <a:solidFill>
                <a:schemeClr val="dk1"/>
              </a:solidFill>
              <a:effectLst/>
              <a:latin typeface="+mn-lt"/>
              <a:ea typeface="+mn-ea"/>
              <a:cs typeface="+mn-cs"/>
            </a:rPr>
            <a:t>世紀の理想郷ふるさとづくり事業、町内に主たる事務所を置く特定非営利活動法人を支援する事業に充てるもの。</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義務教育施設整備基金：</a:t>
          </a:r>
          <a:r>
            <a:rPr lang="ja-JP" altLang="ja-JP" sz="1100">
              <a:solidFill>
                <a:schemeClr val="dk1"/>
              </a:solidFill>
              <a:effectLst/>
              <a:latin typeface="+mn-lt"/>
              <a:ea typeface="+mn-ea"/>
              <a:cs typeface="+mn-cs"/>
            </a:rPr>
            <a:t>小中学校の統合等適正配置事業の実施に必要な経費の財源とするもの。</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公共施設等維持管理基金：公共施設等の適切な機能の維持管理等に必要な財源を確保するもの。</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災害対策基金：</a:t>
          </a:r>
          <a:r>
            <a:rPr lang="ja-JP" altLang="ja-JP" sz="1100">
              <a:solidFill>
                <a:schemeClr val="dk1"/>
              </a:solidFill>
              <a:effectLst/>
              <a:latin typeface="+mn-lt"/>
              <a:ea typeface="+mn-ea"/>
              <a:cs typeface="+mn-cs"/>
            </a:rPr>
            <a:t>各種災害に伴う復旧事業等に係る経費に充てるもの。</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子育て・定住応援基金：子育て環境の充実及び若者の定住促進に関する施策の推進に必要な経費の財源とするもの。</a:t>
          </a:r>
          <a:endParaRPr lang="ja-JP" altLang="ja-JP" sz="1400">
            <a:effectLst/>
          </a:endParaRPr>
        </a:p>
        <a:p>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協働のまちづくり基金：ふるさと納税の寄附金により、</a:t>
          </a:r>
          <a:r>
            <a:rPr kumimoji="1" lang="en-US" altLang="ja-JP" sz="1100">
              <a:solidFill>
                <a:schemeClr val="dk1"/>
              </a:solidFill>
              <a:effectLst/>
              <a:latin typeface="+mn-lt"/>
              <a:ea typeface="+mn-ea"/>
              <a:cs typeface="+mn-cs"/>
            </a:rPr>
            <a:t>192</a:t>
          </a:r>
          <a:r>
            <a:rPr kumimoji="1" lang="ja-JP" altLang="ja-JP" sz="1100">
              <a:solidFill>
                <a:schemeClr val="dk1"/>
              </a:solidFill>
              <a:effectLst/>
              <a:latin typeface="+mn-lt"/>
              <a:ea typeface="+mn-ea"/>
              <a:cs typeface="+mn-cs"/>
            </a:rPr>
            <a:t>百万円増加し、</a:t>
          </a:r>
          <a:r>
            <a:rPr kumimoji="1" lang="en-US" altLang="ja-JP" sz="1100">
              <a:solidFill>
                <a:schemeClr val="dk1"/>
              </a:solidFill>
              <a:effectLst/>
              <a:latin typeface="+mn-lt"/>
              <a:ea typeface="+mn-ea"/>
              <a:cs typeface="+mn-cs"/>
            </a:rPr>
            <a:t>876</a:t>
          </a:r>
          <a:r>
            <a:rPr kumimoji="1" lang="ja-JP" altLang="ja-JP" sz="1100">
              <a:solidFill>
                <a:schemeClr val="dk1"/>
              </a:solidFill>
              <a:effectLst/>
              <a:latin typeface="+mn-lt"/>
              <a:ea typeface="+mn-ea"/>
              <a:cs typeface="+mn-cs"/>
            </a:rPr>
            <a:t>百万円となった。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義務教育施設整備基金：令和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年度中に積立ても取り崩しも行っていないため増減なし。</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公共施設等維持管理基金：公共施設等の適切な機能の維持管理等に向けて</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百万円増加し、</a:t>
          </a:r>
          <a:r>
            <a:rPr kumimoji="1" lang="en-US" altLang="ja-JP" sz="1100">
              <a:solidFill>
                <a:schemeClr val="dk1"/>
              </a:solidFill>
              <a:effectLst/>
              <a:latin typeface="+mn-lt"/>
              <a:ea typeface="+mn-ea"/>
              <a:cs typeface="+mn-cs"/>
            </a:rPr>
            <a:t>258</a:t>
          </a:r>
          <a:r>
            <a:rPr kumimoji="1" lang="ja-JP" altLang="ja-JP" sz="1100">
              <a:solidFill>
                <a:schemeClr val="dk1"/>
              </a:solidFill>
              <a:effectLst/>
              <a:latin typeface="+mn-lt"/>
              <a:ea typeface="+mn-ea"/>
              <a:cs typeface="+mn-cs"/>
            </a:rPr>
            <a:t>百万円となった。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災害対策基金：災害時に備えるため、</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百万円増加し、</a:t>
          </a:r>
          <a:r>
            <a:rPr kumimoji="1" lang="en-US" altLang="ja-JP" sz="1100">
              <a:solidFill>
                <a:schemeClr val="dk1"/>
              </a:solidFill>
              <a:effectLst/>
              <a:latin typeface="+mn-lt"/>
              <a:ea typeface="+mn-ea"/>
              <a:cs typeface="+mn-cs"/>
            </a:rPr>
            <a:t>155</a:t>
          </a:r>
          <a:r>
            <a:rPr kumimoji="1" lang="ja-JP" altLang="ja-JP" sz="1100">
              <a:solidFill>
                <a:schemeClr val="dk1"/>
              </a:solidFill>
              <a:effectLst/>
              <a:latin typeface="+mn-lt"/>
              <a:ea typeface="+mn-ea"/>
              <a:cs typeface="+mn-cs"/>
            </a:rPr>
            <a:t>百万円となった。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子育て・定住応援基金：子育て支援・定住促進施策に充当する額が抑えられたため、</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百万円増加し、</a:t>
          </a:r>
          <a:r>
            <a:rPr kumimoji="1" lang="en-US" altLang="ja-JP" sz="1100">
              <a:solidFill>
                <a:schemeClr val="dk1"/>
              </a:solidFill>
              <a:effectLst/>
              <a:latin typeface="+mn-lt"/>
              <a:ea typeface="+mn-ea"/>
              <a:cs typeface="+mn-cs"/>
            </a:rPr>
            <a:t>109</a:t>
          </a:r>
          <a:r>
            <a:rPr kumimoji="1" lang="ja-JP" altLang="ja-JP" sz="1100">
              <a:solidFill>
                <a:schemeClr val="dk1"/>
              </a:solidFill>
              <a:effectLst/>
              <a:latin typeface="+mn-lt"/>
              <a:ea typeface="+mn-ea"/>
              <a:cs typeface="+mn-cs"/>
            </a:rPr>
            <a:t>百万円となった。</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協働のまちづくり基金：米作り農家応援事業等の農業施策に活用を行っていく。</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義務教育施設整備基金：小学校の統合等に向けた整備費の財源として活用していく。</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公共施設等維持管理基金：公共施設等の適切な機能の維持管理等に向けて、必要となる財源を引き続き確保していく予定である。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災害対策基金：災害時に備えるため、積立を計画的に行っていく予定である。</a:t>
          </a:r>
          <a:endParaRPr lang="ja-JP" altLang="ja-JP" sz="1400">
            <a:effectLst/>
          </a:endParaRPr>
        </a:p>
        <a:p>
          <a:r>
            <a:rPr kumimoji="1" lang="ja-JP" altLang="ja-JP" sz="1100">
              <a:solidFill>
                <a:schemeClr val="dk1"/>
              </a:solidFill>
              <a:effectLst/>
              <a:latin typeface="+mn-lt"/>
              <a:ea typeface="+mn-ea"/>
              <a:cs typeface="+mn-cs"/>
            </a:rPr>
            <a:t>子育て・定住応援基金：子育て支援・定住促進施策</a:t>
          </a:r>
          <a:r>
            <a:rPr kumimoji="1" lang="ja-JP" altLang="en-US" sz="1100">
              <a:solidFill>
                <a:schemeClr val="dk1"/>
              </a:solidFill>
              <a:effectLst/>
              <a:latin typeface="+mn-lt"/>
              <a:ea typeface="+mn-ea"/>
              <a:cs typeface="+mn-cs"/>
            </a:rPr>
            <a:t>の貴重な財源として、引き続き活用していく</a:t>
          </a:r>
          <a:r>
            <a:rPr kumimoji="1" lang="ja-JP" altLang="ja-JP" sz="1100">
              <a:solidFill>
                <a:schemeClr val="dk1"/>
              </a:solidFill>
              <a:effectLst/>
              <a:latin typeface="+mn-lt"/>
              <a:ea typeface="+mn-ea"/>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財政調整基金は、前年度から</a:t>
          </a:r>
          <a:r>
            <a:rPr kumimoji="1" lang="en-US" altLang="ja-JP" sz="1100">
              <a:solidFill>
                <a:schemeClr val="dk1"/>
              </a:solidFill>
              <a:effectLst/>
              <a:latin typeface="+mn-lt"/>
              <a:ea typeface="+mn-ea"/>
              <a:cs typeface="+mn-cs"/>
            </a:rPr>
            <a:t>268</a:t>
          </a:r>
          <a:r>
            <a:rPr kumimoji="1" lang="ja-JP" altLang="ja-JP" sz="1100">
              <a:solidFill>
                <a:schemeClr val="dk1"/>
              </a:solidFill>
              <a:effectLst/>
              <a:latin typeface="+mn-lt"/>
              <a:ea typeface="+mn-ea"/>
              <a:cs typeface="+mn-cs"/>
            </a:rPr>
            <a:t>百万円増加し、</a:t>
          </a:r>
          <a:r>
            <a:rPr kumimoji="1" lang="en-US" altLang="ja-JP" sz="1100">
              <a:solidFill>
                <a:schemeClr val="dk1"/>
              </a:solidFill>
              <a:effectLst/>
              <a:latin typeface="+mn-lt"/>
              <a:ea typeface="+mn-ea"/>
              <a:cs typeface="+mn-cs"/>
            </a:rPr>
            <a:t>2,359</a:t>
          </a:r>
          <a:r>
            <a:rPr kumimoji="1" lang="ja-JP" altLang="ja-JP" sz="1100">
              <a:solidFill>
                <a:schemeClr val="dk1"/>
              </a:solidFill>
              <a:effectLst/>
              <a:latin typeface="+mn-lt"/>
              <a:ea typeface="+mn-ea"/>
              <a:cs typeface="+mn-cs"/>
            </a:rPr>
            <a:t>百万円となっている。</a:t>
          </a:r>
          <a:endParaRPr lang="ja-JP" altLang="ja-JP">
            <a:effectLst/>
          </a:endParaRPr>
        </a:p>
        <a:p>
          <a:pPr eaLnBrk="1" fontAlgn="auto" latinLnBrk="0" hangingPunct="1"/>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3年度は</a:t>
          </a:r>
          <a:r>
            <a:rPr kumimoji="1" lang="ja-JP" altLang="ja-JP" sz="1100">
              <a:solidFill>
                <a:schemeClr val="dk1"/>
              </a:solidFill>
              <a:effectLst/>
              <a:latin typeface="+mn-lt"/>
              <a:ea typeface="+mn-ea"/>
              <a:cs typeface="+mn-cs"/>
            </a:rPr>
            <a:t>、積立</a:t>
          </a:r>
          <a:r>
            <a:rPr kumimoji="1" lang="en-US" altLang="ja-JP" sz="1100">
              <a:solidFill>
                <a:schemeClr val="dk1"/>
              </a:solidFill>
              <a:effectLst/>
              <a:latin typeface="+mn-lt"/>
              <a:ea typeface="+mn-ea"/>
              <a:cs typeface="+mn-cs"/>
            </a:rPr>
            <a:t>268</a:t>
          </a:r>
          <a:r>
            <a:rPr lang="en-US" altLang="ja-JP" sz="1100" b="0" i="0" baseline="0">
              <a:solidFill>
                <a:schemeClr val="dk1"/>
              </a:solidFill>
              <a:effectLst/>
              <a:latin typeface="+mn-lt"/>
              <a:ea typeface="+mn-ea"/>
              <a:cs typeface="+mn-cs"/>
            </a:rPr>
            <a:t>,293</a:t>
          </a:r>
          <a:r>
            <a:rPr kumimoji="1" lang="ja-JP" altLang="ja-JP" sz="1100">
              <a:solidFill>
                <a:schemeClr val="dk1"/>
              </a:solidFill>
              <a:effectLst/>
              <a:latin typeface="+mn-lt"/>
              <a:ea typeface="+mn-ea"/>
              <a:cs typeface="+mn-cs"/>
            </a:rPr>
            <a:t>千円に対し、取り崩し</a:t>
          </a:r>
          <a:r>
            <a:rPr kumimoji="1" lang="en-US" altLang="ja-JP" sz="1100">
              <a:solidFill>
                <a:schemeClr val="dk1"/>
              </a:solidFill>
              <a:effectLst/>
              <a:latin typeface="+mn-lt"/>
              <a:ea typeface="+mn-ea"/>
              <a:cs typeface="+mn-cs"/>
            </a:rPr>
            <a:t>0</a:t>
          </a:r>
          <a:r>
            <a:rPr kumimoji="1" lang="ja-JP" altLang="ja-JP" sz="1100">
              <a:solidFill>
                <a:schemeClr val="dk1"/>
              </a:solidFill>
              <a:effectLst/>
              <a:latin typeface="+mn-lt"/>
              <a:ea typeface="+mn-ea"/>
              <a:cs typeface="+mn-cs"/>
            </a:rPr>
            <a:t>千円となったことにより増加となった。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今後、地方交付税の縮減等に伴い、中長期的には基金残高が減少していくことが想定される。</a:t>
          </a:r>
          <a:endParaRPr lang="ja-JP" altLang="ja-JP">
            <a:effectLst/>
          </a:endParaRPr>
        </a:p>
        <a:p>
          <a:r>
            <a:rPr kumimoji="1" lang="ja-JP" altLang="ja-JP" sz="1100">
              <a:solidFill>
                <a:schemeClr val="dk1"/>
              </a:solidFill>
              <a:effectLst/>
              <a:latin typeface="+mn-lt"/>
              <a:ea typeface="+mn-ea"/>
              <a:cs typeface="+mn-cs"/>
            </a:rPr>
            <a:t>標準財政規模に応じた適切な基金残高が確保できるよう努める。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償還のための取り崩しや基金の積立もなかったため、基金残高は</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百万円から増減なし。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地方債の現在高の減少、借入額の抑制等により、起債償還額は年々減少しており、当面は取り崩しや積立を行う予定はない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A88E459A-C5EA-44E2-9DA1-00C04C49C6E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D711675A-CDCE-415C-AB0A-4D9072F5AF1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99</xdr:col>
      <xdr:colOff>0</xdr:colOff>
      <xdr:row>50</xdr:row>
      <xdr:rowOff>0</xdr:rowOff>
    </xdr:from>
    <xdr:to>
      <xdr:col>107</xdr:col>
      <xdr:colOff>0</xdr:colOff>
      <xdr:row>52</xdr:row>
      <xdr:rowOff>0</xdr:rowOff>
    </xdr:to>
    <xdr:sp macro="" textlink="">
      <xdr:nvSpPr>
        <xdr:cNvPr id="4" name="正方形/長方形 3">
          <a:extLst>
            <a:ext uri="{FF2B5EF4-FFF2-40B4-BE49-F238E27FC236}">
              <a16:creationId xmlns:a16="http://schemas.microsoft.com/office/drawing/2014/main" id="{7897B68D-2439-4C39-B3BC-3E0744E3935C}"/>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5" name="正方形/長方形 4">
          <a:extLst>
            <a:ext uri="{FF2B5EF4-FFF2-40B4-BE49-F238E27FC236}">
              <a16:creationId xmlns:a16="http://schemas.microsoft.com/office/drawing/2014/main" id="{FAC06E75-2A37-4644-8053-8BD1EE93760A}"/>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a:extLst>
            <a:ext uri="{FF2B5EF4-FFF2-40B4-BE49-F238E27FC236}">
              <a16:creationId xmlns:a16="http://schemas.microsoft.com/office/drawing/2014/main" id="{4673014A-ADDD-4592-B79A-1303B6728C59}"/>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a:extLst>
            <a:ext uri="{FF2B5EF4-FFF2-40B4-BE49-F238E27FC236}">
              <a16:creationId xmlns:a16="http://schemas.microsoft.com/office/drawing/2014/main" id="{06C8257F-3DB7-41EA-A07A-26E4B5BFAA76}"/>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a:extLst>
            <a:ext uri="{FF2B5EF4-FFF2-40B4-BE49-F238E27FC236}">
              <a16:creationId xmlns:a16="http://schemas.microsoft.com/office/drawing/2014/main" id="{960571F0-AB98-4FDD-8648-89FBEEF406E7}"/>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a:extLst>
            <a:ext uri="{FF2B5EF4-FFF2-40B4-BE49-F238E27FC236}">
              <a16:creationId xmlns:a16="http://schemas.microsoft.com/office/drawing/2014/main" id="{04B47887-A3DA-48E3-9077-781413B9FF4E}"/>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岡山県吉備中央町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a:extLst>
            <a:ext uri="{FF2B5EF4-FFF2-40B4-BE49-F238E27FC236}">
              <a16:creationId xmlns:a16="http://schemas.microsoft.com/office/drawing/2014/main" id="{DED70E4C-72C4-459A-8648-B74F3FC4EB29}"/>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a:extLst>
            <a:ext uri="{FF2B5EF4-FFF2-40B4-BE49-F238E27FC236}">
              <a16:creationId xmlns:a16="http://schemas.microsoft.com/office/drawing/2014/main" id="{2A03FF79-DBA7-4906-AF0A-A3B3F8BCF1AB}"/>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a:extLst>
            <a:ext uri="{FF2B5EF4-FFF2-40B4-BE49-F238E27FC236}">
              <a16:creationId xmlns:a16="http://schemas.microsoft.com/office/drawing/2014/main" id="{CC315C7C-9773-4C25-9A58-74565120CFBB}"/>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a:extLst>
            <a:ext uri="{FF2B5EF4-FFF2-40B4-BE49-F238E27FC236}">
              <a16:creationId xmlns:a16="http://schemas.microsoft.com/office/drawing/2014/main" id="{202DA46B-D9A4-4CD8-9507-2586B10B4F6A}"/>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a:extLst>
            <a:ext uri="{FF2B5EF4-FFF2-40B4-BE49-F238E27FC236}">
              <a16:creationId xmlns:a16="http://schemas.microsoft.com/office/drawing/2014/main" id="{611AC4D6-2CEF-4D8B-B2FC-CEF8764C6407}"/>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a:extLst>
            <a:ext uri="{FF2B5EF4-FFF2-40B4-BE49-F238E27FC236}">
              <a16:creationId xmlns:a16="http://schemas.microsoft.com/office/drawing/2014/main" id="{294D06BD-4F2F-4B4B-8BC2-7CC7EB2F028C}"/>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10,680
10,469
268.78
12,154,532
11,293,819
751,245
5,836,602
8,808,745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a:extLst>
            <a:ext uri="{FF2B5EF4-FFF2-40B4-BE49-F238E27FC236}">
              <a16:creationId xmlns:a16="http://schemas.microsoft.com/office/drawing/2014/main" id="{4BBFA8C3-480F-409B-999C-F623570375EF}"/>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a:extLst>
            <a:ext uri="{FF2B5EF4-FFF2-40B4-BE49-F238E27FC236}">
              <a16:creationId xmlns:a16="http://schemas.microsoft.com/office/drawing/2014/main" id="{2D762817-ECB2-4810-9831-B772022EF3FE}"/>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a:extLst>
            <a:ext uri="{FF2B5EF4-FFF2-40B4-BE49-F238E27FC236}">
              <a16:creationId xmlns:a16="http://schemas.microsoft.com/office/drawing/2014/main" id="{4EFC883C-A8BB-46E1-B1A4-C7408DBFA728}"/>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a:extLst>
            <a:ext uri="{FF2B5EF4-FFF2-40B4-BE49-F238E27FC236}">
              <a16:creationId xmlns:a16="http://schemas.microsoft.com/office/drawing/2014/main" id="{76933F3D-6248-41C3-852E-FE78C370FC6B}"/>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a:extLst>
            <a:ext uri="{FF2B5EF4-FFF2-40B4-BE49-F238E27FC236}">
              <a16:creationId xmlns:a16="http://schemas.microsoft.com/office/drawing/2014/main" id="{A2AB446F-4D9C-48B7-9B5F-44AB634213E7}"/>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a:extLst>
            <a:ext uri="{FF2B5EF4-FFF2-40B4-BE49-F238E27FC236}">
              <a16:creationId xmlns:a16="http://schemas.microsoft.com/office/drawing/2014/main" id="{9FD29ABA-C37D-413E-833F-0D0D811F001D}"/>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a:extLst>
            <a:ext uri="{FF2B5EF4-FFF2-40B4-BE49-F238E27FC236}">
              <a16:creationId xmlns:a16="http://schemas.microsoft.com/office/drawing/2014/main" id="{54D0B3FE-F732-44BF-BB57-E5221786459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a:extLst>
            <a:ext uri="{FF2B5EF4-FFF2-40B4-BE49-F238E27FC236}">
              <a16:creationId xmlns:a16="http://schemas.microsoft.com/office/drawing/2014/main" id="{F66927A5-87BB-4A76-A78B-AA5BAC430A1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a:extLst>
            <a:ext uri="{FF2B5EF4-FFF2-40B4-BE49-F238E27FC236}">
              <a16:creationId xmlns:a16="http://schemas.microsoft.com/office/drawing/2014/main" id="{6C4D3300-CFC9-4863-A321-3E6ABC256396}"/>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a:extLst>
            <a:ext uri="{FF2B5EF4-FFF2-40B4-BE49-F238E27FC236}">
              <a16:creationId xmlns:a16="http://schemas.microsoft.com/office/drawing/2014/main" id="{07E4782C-B670-48E4-B3B7-6C03E7020A7E}"/>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a:extLst>
            <a:ext uri="{FF2B5EF4-FFF2-40B4-BE49-F238E27FC236}">
              <a16:creationId xmlns:a16="http://schemas.microsoft.com/office/drawing/2014/main" id="{5D314C2F-5DBB-4A42-ADF0-93AD54CE38C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a:extLst>
            <a:ext uri="{FF2B5EF4-FFF2-40B4-BE49-F238E27FC236}">
              <a16:creationId xmlns:a16="http://schemas.microsoft.com/office/drawing/2014/main" id="{6BEA3D2F-2878-4E80-932C-B345BC3178B3}"/>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a:extLst>
            <a:ext uri="{FF2B5EF4-FFF2-40B4-BE49-F238E27FC236}">
              <a16:creationId xmlns:a16="http://schemas.microsoft.com/office/drawing/2014/main" id="{64F22E1F-CEE0-4DC6-980D-E8CED1F5EA8E}"/>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a:extLst>
            <a:ext uri="{FF2B5EF4-FFF2-40B4-BE49-F238E27FC236}">
              <a16:creationId xmlns:a16="http://schemas.microsoft.com/office/drawing/2014/main" id="{4F7F4775-1965-4B50-BD54-6835637EC4E4}"/>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a:extLst>
            <a:ext uri="{FF2B5EF4-FFF2-40B4-BE49-F238E27FC236}">
              <a16:creationId xmlns:a16="http://schemas.microsoft.com/office/drawing/2014/main" id="{E0C5B0AD-E228-4EAD-92EF-E183243DC4B7}"/>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a:extLst>
            <a:ext uri="{FF2B5EF4-FFF2-40B4-BE49-F238E27FC236}">
              <a16:creationId xmlns:a16="http://schemas.microsoft.com/office/drawing/2014/main" id="{124949AC-4626-490D-ADB0-6B11D893563B}"/>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a:extLst>
            <a:ext uri="{FF2B5EF4-FFF2-40B4-BE49-F238E27FC236}">
              <a16:creationId xmlns:a16="http://schemas.microsoft.com/office/drawing/2014/main" id="{317A8657-DE4D-4687-B8D4-E3430668913D}"/>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3" name="テキスト ボックス 32">
          <a:extLst>
            <a:ext uri="{FF2B5EF4-FFF2-40B4-BE49-F238E27FC236}">
              <a16:creationId xmlns:a16="http://schemas.microsoft.com/office/drawing/2014/main" id="{CB6562ED-B482-4B1B-AB63-ECFC2798094D}"/>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4" name="テキスト ボックス 33">
          <a:extLst>
            <a:ext uri="{FF2B5EF4-FFF2-40B4-BE49-F238E27FC236}">
              <a16:creationId xmlns:a16="http://schemas.microsoft.com/office/drawing/2014/main" id="{83444E5C-AEF0-4597-B688-467ED999CAA4}"/>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5" name="テキスト ボックス 34">
          <a:extLst>
            <a:ext uri="{FF2B5EF4-FFF2-40B4-BE49-F238E27FC236}">
              <a16:creationId xmlns:a16="http://schemas.microsoft.com/office/drawing/2014/main" id="{C364B497-5DA8-44B2-9A66-16F4CA64253E}"/>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6" name="テキスト ボックス 35">
          <a:extLst>
            <a:ext uri="{FF2B5EF4-FFF2-40B4-BE49-F238E27FC236}">
              <a16:creationId xmlns:a16="http://schemas.microsoft.com/office/drawing/2014/main" id="{F558F813-18DC-4266-8286-C928A69E1C68}"/>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7" name="テキスト ボックス 36">
          <a:extLst>
            <a:ext uri="{FF2B5EF4-FFF2-40B4-BE49-F238E27FC236}">
              <a16:creationId xmlns:a16="http://schemas.microsoft.com/office/drawing/2014/main" id="{4B218A0C-AABA-4E69-8A3C-87A39D9C670E}"/>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a:extLst>
            <a:ext uri="{FF2B5EF4-FFF2-40B4-BE49-F238E27FC236}">
              <a16:creationId xmlns:a16="http://schemas.microsoft.com/office/drawing/2014/main" id="{9F7F0D3D-D490-40C3-9D9A-01455C9F8ED1}"/>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a:extLst>
            <a:ext uri="{FF2B5EF4-FFF2-40B4-BE49-F238E27FC236}">
              <a16:creationId xmlns:a16="http://schemas.microsoft.com/office/drawing/2014/main" id="{EBEDCC79-6BFE-4D0F-B0FE-51899FF4D92F}"/>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0" name="正方形/長方形 39">
          <a:extLst>
            <a:ext uri="{FF2B5EF4-FFF2-40B4-BE49-F238E27FC236}">
              <a16:creationId xmlns:a16="http://schemas.microsoft.com/office/drawing/2014/main" id="{2FE9FDE0-F5CF-44AB-B739-11F271A17EE1}"/>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a:extLst>
            <a:ext uri="{FF2B5EF4-FFF2-40B4-BE49-F238E27FC236}">
              <a16:creationId xmlns:a16="http://schemas.microsoft.com/office/drawing/2014/main" id="{64C35E0C-76A0-401A-BFCA-5C4C78990971}"/>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a:extLst>
            <a:ext uri="{FF2B5EF4-FFF2-40B4-BE49-F238E27FC236}">
              <a16:creationId xmlns:a16="http://schemas.microsoft.com/office/drawing/2014/main" id="{9D4F90CA-6F64-44E3-8749-8EFA8E725CBC}"/>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a:extLst>
            <a:ext uri="{FF2B5EF4-FFF2-40B4-BE49-F238E27FC236}">
              <a16:creationId xmlns:a16="http://schemas.microsoft.com/office/drawing/2014/main" id="{D0FB11FF-F8F6-42D7-A01E-8EFA3B951021}"/>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a:extLst>
            <a:ext uri="{FF2B5EF4-FFF2-40B4-BE49-F238E27FC236}">
              <a16:creationId xmlns:a16="http://schemas.microsoft.com/office/drawing/2014/main" id="{09FFEEE2-B8E4-44BB-B519-135C2694F7EA}"/>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a:extLst>
            <a:ext uri="{FF2B5EF4-FFF2-40B4-BE49-F238E27FC236}">
              <a16:creationId xmlns:a16="http://schemas.microsoft.com/office/drawing/2014/main" id="{20AE5383-9B00-4E50-938D-F00E14D1F8FB}"/>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a:extLst>
            <a:ext uri="{FF2B5EF4-FFF2-40B4-BE49-F238E27FC236}">
              <a16:creationId xmlns:a16="http://schemas.microsoft.com/office/drawing/2014/main" id="{3B51F382-7B57-4F44-9768-21EA4E405F15}"/>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a:extLst>
            <a:ext uri="{FF2B5EF4-FFF2-40B4-BE49-F238E27FC236}">
              <a16:creationId xmlns:a16="http://schemas.microsoft.com/office/drawing/2014/main" id="{4557FBC2-3731-4E99-9AB9-F62939A36F45}"/>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a:extLst>
            <a:ext uri="{FF2B5EF4-FFF2-40B4-BE49-F238E27FC236}">
              <a16:creationId xmlns:a16="http://schemas.microsoft.com/office/drawing/2014/main" id="{97B9622D-B6D3-410D-A9BC-55027EDC485B}"/>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a:extLst>
            <a:ext uri="{FF2B5EF4-FFF2-40B4-BE49-F238E27FC236}">
              <a16:creationId xmlns:a16="http://schemas.microsoft.com/office/drawing/2014/main" id="{4CA71FD1-FA77-445F-A49A-2ABA1D61B423}"/>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a:extLst>
            <a:ext uri="{FF2B5EF4-FFF2-40B4-BE49-F238E27FC236}">
              <a16:creationId xmlns:a16="http://schemas.microsoft.com/office/drawing/2014/main" id="{C652B89B-7943-4BF8-908D-425ED29C259C}"/>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有形固定資産減価償却率は類似団体と同様緩やかに上昇しており、公共施設の老朽化が進んでいる。</a:t>
          </a:r>
          <a:endParaRPr lang="ja-JP" altLang="ja-JP">
            <a:effectLst/>
          </a:endParaRPr>
        </a:p>
        <a:p>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年度に</a:t>
          </a:r>
          <a:r>
            <a:rPr kumimoji="1" lang="ja-JP" altLang="en-US" sz="1100">
              <a:solidFill>
                <a:schemeClr val="dk1"/>
              </a:solidFill>
              <a:effectLst/>
              <a:latin typeface="+mn-lt"/>
              <a:ea typeface="+mn-ea"/>
              <a:cs typeface="+mn-cs"/>
            </a:rPr>
            <a:t>改定</a:t>
          </a:r>
          <a:r>
            <a:rPr kumimoji="1" lang="ja-JP" altLang="ja-JP" sz="1100">
              <a:solidFill>
                <a:schemeClr val="dk1"/>
              </a:solidFill>
              <a:effectLst/>
              <a:latin typeface="+mn-lt"/>
              <a:ea typeface="+mn-ea"/>
              <a:cs typeface="+mn-cs"/>
            </a:rPr>
            <a:t>した公共施設等総合管理計画では、計画的に公共施設等の整備や維持管理を行い、長寿命化を図りながら公共施設等の利活用の促進や統廃合を進める方針としている。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1" name="テキスト ボックス 50">
          <a:extLst>
            <a:ext uri="{FF2B5EF4-FFF2-40B4-BE49-F238E27FC236}">
              <a16:creationId xmlns:a16="http://schemas.microsoft.com/office/drawing/2014/main" id="{0E2C9599-8F27-4343-A3E6-46E219F29C98}"/>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2" name="直線コネクタ 51">
          <a:extLst>
            <a:ext uri="{FF2B5EF4-FFF2-40B4-BE49-F238E27FC236}">
              <a16:creationId xmlns:a16="http://schemas.microsoft.com/office/drawing/2014/main" id="{F48DC986-5CF8-4750-A3C7-72519590AB58}"/>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3" name="テキスト ボックス 52">
          <a:extLst>
            <a:ext uri="{FF2B5EF4-FFF2-40B4-BE49-F238E27FC236}">
              <a16:creationId xmlns:a16="http://schemas.microsoft.com/office/drawing/2014/main" id="{7854977B-0DF4-4449-A4F9-FB7A281C1C66}"/>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4" name="直線コネクタ 53">
          <a:extLst>
            <a:ext uri="{FF2B5EF4-FFF2-40B4-BE49-F238E27FC236}">
              <a16:creationId xmlns:a16="http://schemas.microsoft.com/office/drawing/2014/main" id="{1ACD1A5B-CC49-4DC8-B792-1514078A9D06}"/>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5" name="テキスト ボックス 54">
          <a:extLst>
            <a:ext uri="{FF2B5EF4-FFF2-40B4-BE49-F238E27FC236}">
              <a16:creationId xmlns:a16="http://schemas.microsoft.com/office/drawing/2014/main" id="{E5914BE8-F796-47C4-9909-9903408AC506}"/>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6" name="直線コネクタ 55">
          <a:extLst>
            <a:ext uri="{FF2B5EF4-FFF2-40B4-BE49-F238E27FC236}">
              <a16:creationId xmlns:a16="http://schemas.microsoft.com/office/drawing/2014/main" id="{64C379FF-30E3-45C0-87A7-00BD37117A5E}"/>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7" name="テキスト ボックス 56">
          <a:extLst>
            <a:ext uri="{FF2B5EF4-FFF2-40B4-BE49-F238E27FC236}">
              <a16:creationId xmlns:a16="http://schemas.microsoft.com/office/drawing/2014/main" id="{772FF470-3359-46FF-A57C-EE98E98BAA3C}"/>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8" name="直線コネクタ 57">
          <a:extLst>
            <a:ext uri="{FF2B5EF4-FFF2-40B4-BE49-F238E27FC236}">
              <a16:creationId xmlns:a16="http://schemas.microsoft.com/office/drawing/2014/main" id="{FCB86B64-E275-4CDD-B8CF-F3C0ED665A28}"/>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9" name="テキスト ボックス 58">
          <a:extLst>
            <a:ext uri="{FF2B5EF4-FFF2-40B4-BE49-F238E27FC236}">
              <a16:creationId xmlns:a16="http://schemas.microsoft.com/office/drawing/2014/main" id="{7CF2C7B3-D565-4785-B78D-C7AC2DFFE1C7}"/>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0" name="直線コネクタ 59">
          <a:extLst>
            <a:ext uri="{FF2B5EF4-FFF2-40B4-BE49-F238E27FC236}">
              <a16:creationId xmlns:a16="http://schemas.microsoft.com/office/drawing/2014/main" id="{7C3F60C1-5107-47ED-ADE9-27CD7845FD4F}"/>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1" name="テキスト ボックス 60">
          <a:extLst>
            <a:ext uri="{FF2B5EF4-FFF2-40B4-BE49-F238E27FC236}">
              <a16:creationId xmlns:a16="http://schemas.microsoft.com/office/drawing/2014/main" id="{DD6F9C61-6B9B-4106-A23B-CFC6F4C5B4B5}"/>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6797E655-DFC9-410F-870E-A4748AA64743}"/>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9CE4A8BD-D690-4305-9910-678BF5E20B14}"/>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AEC9DC75-C647-4BB9-B736-B1BF1F8CAFA6}"/>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60579</xdr:rowOff>
    </xdr:from>
    <xdr:to>
      <xdr:col>23</xdr:col>
      <xdr:colOff>85090</xdr:colOff>
      <xdr:row>34</xdr:row>
      <xdr:rowOff>53467</xdr:rowOff>
    </xdr:to>
    <xdr:cxnSp macro="">
      <xdr:nvCxnSpPr>
        <xdr:cNvPr id="65" name="直線コネクタ 64">
          <a:extLst>
            <a:ext uri="{FF2B5EF4-FFF2-40B4-BE49-F238E27FC236}">
              <a16:creationId xmlns:a16="http://schemas.microsoft.com/office/drawing/2014/main" id="{F9BDAF00-996B-4B35-B04D-B06085669DD4}"/>
            </a:ext>
          </a:extLst>
        </xdr:cNvPr>
        <xdr:cNvCxnSpPr/>
      </xdr:nvCxnSpPr>
      <xdr:spPr>
        <a:xfrm flipV="1">
          <a:off x="4760595" y="5289804"/>
          <a:ext cx="1270" cy="1364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57294</xdr:rowOff>
    </xdr:from>
    <xdr:ext cx="405111" cy="259045"/>
    <xdr:sp macro="" textlink="">
      <xdr:nvSpPr>
        <xdr:cNvPr id="66" name="有形固定資産減価償却率最小値テキスト">
          <a:extLst>
            <a:ext uri="{FF2B5EF4-FFF2-40B4-BE49-F238E27FC236}">
              <a16:creationId xmlns:a16="http://schemas.microsoft.com/office/drawing/2014/main" id="{1AA707FE-81D8-48B3-8D92-DF4DD384DF02}"/>
            </a:ext>
          </a:extLst>
        </xdr:cNvPr>
        <xdr:cNvSpPr txBox="1"/>
      </xdr:nvSpPr>
      <xdr:spPr>
        <a:xfrm>
          <a:off x="4813300" y="6658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53467</xdr:rowOff>
    </xdr:from>
    <xdr:to>
      <xdr:col>23</xdr:col>
      <xdr:colOff>174625</xdr:colOff>
      <xdr:row>34</xdr:row>
      <xdr:rowOff>53467</xdr:rowOff>
    </xdr:to>
    <xdr:cxnSp macro="">
      <xdr:nvCxnSpPr>
        <xdr:cNvPr id="67" name="直線コネクタ 66">
          <a:extLst>
            <a:ext uri="{FF2B5EF4-FFF2-40B4-BE49-F238E27FC236}">
              <a16:creationId xmlns:a16="http://schemas.microsoft.com/office/drawing/2014/main" id="{0423F767-7540-451D-AECA-1340814158EE}"/>
            </a:ext>
          </a:extLst>
        </xdr:cNvPr>
        <xdr:cNvCxnSpPr/>
      </xdr:nvCxnSpPr>
      <xdr:spPr>
        <a:xfrm>
          <a:off x="4673600" y="6654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7256</xdr:rowOff>
    </xdr:from>
    <xdr:ext cx="405111" cy="259045"/>
    <xdr:sp macro="" textlink="">
      <xdr:nvSpPr>
        <xdr:cNvPr id="68" name="有形固定資産減価償却率最大値テキスト">
          <a:extLst>
            <a:ext uri="{FF2B5EF4-FFF2-40B4-BE49-F238E27FC236}">
              <a16:creationId xmlns:a16="http://schemas.microsoft.com/office/drawing/2014/main" id="{EF702D59-9BE2-41D5-B71C-093A45150F29}"/>
            </a:ext>
          </a:extLst>
        </xdr:cNvPr>
        <xdr:cNvSpPr txBox="1"/>
      </xdr:nvSpPr>
      <xdr:spPr>
        <a:xfrm>
          <a:off x="4813300" y="5065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60579</xdr:rowOff>
    </xdr:from>
    <xdr:to>
      <xdr:col>23</xdr:col>
      <xdr:colOff>174625</xdr:colOff>
      <xdr:row>26</xdr:row>
      <xdr:rowOff>60579</xdr:rowOff>
    </xdr:to>
    <xdr:cxnSp macro="">
      <xdr:nvCxnSpPr>
        <xdr:cNvPr id="69" name="直線コネクタ 68">
          <a:extLst>
            <a:ext uri="{FF2B5EF4-FFF2-40B4-BE49-F238E27FC236}">
              <a16:creationId xmlns:a16="http://schemas.microsoft.com/office/drawing/2014/main" id="{44E9A0C2-3A8F-4FE9-A66A-AFF25188D5C5}"/>
            </a:ext>
          </a:extLst>
        </xdr:cNvPr>
        <xdr:cNvCxnSpPr/>
      </xdr:nvCxnSpPr>
      <xdr:spPr>
        <a:xfrm>
          <a:off x="4673600" y="5289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27</xdr:row>
      <xdr:rowOff>87012</xdr:rowOff>
    </xdr:from>
    <xdr:ext cx="405111" cy="259045"/>
    <xdr:sp macro="" textlink="">
      <xdr:nvSpPr>
        <xdr:cNvPr id="70" name="有形固定資産減価償却率平均値テキスト">
          <a:extLst>
            <a:ext uri="{FF2B5EF4-FFF2-40B4-BE49-F238E27FC236}">
              <a16:creationId xmlns:a16="http://schemas.microsoft.com/office/drawing/2014/main" id="{3C7DD7DE-6398-489E-9DA4-CE1206B0CA26}"/>
            </a:ext>
          </a:extLst>
        </xdr:cNvPr>
        <xdr:cNvSpPr txBox="1"/>
      </xdr:nvSpPr>
      <xdr:spPr>
        <a:xfrm>
          <a:off x="4813300" y="5487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64135</xdr:rowOff>
    </xdr:from>
    <xdr:to>
      <xdr:col>23</xdr:col>
      <xdr:colOff>136525</xdr:colOff>
      <xdr:row>28</xdr:row>
      <xdr:rowOff>165735</xdr:rowOff>
    </xdr:to>
    <xdr:sp macro="" textlink="">
      <xdr:nvSpPr>
        <xdr:cNvPr id="71" name="フローチャート: 判断 70">
          <a:extLst>
            <a:ext uri="{FF2B5EF4-FFF2-40B4-BE49-F238E27FC236}">
              <a16:creationId xmlns:a16="http://schemas.microsoft.com/office/drawing/2014/main" id="{6AD79B3D-8D12-427B-BE78-BD8EE67171EA}"/>
            </a:ext>
          </a:extLst>
        </xdr:cNvPr>
        <xdr:cNvSpPr/>
      </xdr:nvSpPr>
      <xdr:spPr>
        <a:xfrm>
          <a:off x="4711700" y="563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27</xdr:row>
      <xdr:rowOff>114681</xdr:rowOff>
    </xdr:from>
    <xdr:to>
      <xdr:col>19</xdr:col>
      <xdr:colOff>187325</xdr:colOff>
      <xdr:row>28</xdr:row>
      <xdr:rowOff>44831</xdr:rowOff>
    </xdr:to>
    <xdr:sp macro="" textlink="">
      <xdr:nvSpPr>
        <xdr:cNvPr id="72" name="フローチャート: 判断 71">
          <a:extLst>
            <a:ext uri="{FF2B5EF4-FFF2-40B4-BE49-F238E27FC236}">
              <a16:creationId xmlns:a16="http://schemas.microsoft.com/office/drawing/2014/main" id="{3773C295-517C-49F1-AD9E-F094CE71E3D0}"/>
            </a:ext>
          </a:extLst>
        </xdr:cNvPr>
        <xdr:cNvSpPr/>
      </xdr:nvSpPr>
      <xdr:spPr>
        <a:xfrm>
          <a:off x="4000500" y="551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27</xdr:row>
      <xdr:rowOff>54229</xdr:rowOff>
    </xdr:from>
    <xdr:to>
      <xdr:col>15</xdr:col>
      <xdr:colOff>187325</xdr:colOff>
      <xdr:row>27</xdr:row>
      <xdr:rowOff>155829</xdr:rowOff>
    </xdr:to>
    <xdr:sp macro="" textlink="">
      <xdr:nvSpPr>
        <xdr:cNvPr id="73" name="フローチャート: 判断 72">
          <a:extLst>
            <a:ext uri="{FF2B5EF4-FFF2-40B4-BE49-F238E27FC236}">
              <a16:creationId xmlns:a16="http://schemas.microsoft.com/office/drawing/2014/main" id="{39DEEFCC-0605-4EBE-A9EA-310FD68F1C9B}"/>
            </a:ext>
          </a:extLst>
        </xdr:cNvPr>
        <xdr:cNvSpPr/>
      </xdr:nvSpPr>
      <xdr:spPr>
        <a:xfrm>
          <a:off x="3238500" y="545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27</xdr:row>
      <xdr:rowOff>11049</xdr:rowOff>
    </xdr:from>
    <xdr:to>
      <xdr:col>11</xdr:col>
      <xdr:colOff>187325</xdr:colOff>
      <xdr:row>27</xdr:row>
      <xdr:rowOff>112649</xdr:rowOff>
    </xdr:to>
    <xdr:sp macro="" textlink="">
      <xdr:nvSpPr>
        <xdr:cNvPr id="74" name="フローチャート: 判断 73">
          <a:extLst>
            <a:ext uri="{FF2B5EF4-FFF2-40B4-BE49-F238E27FC236}">
              <a16:creationId xmlns:a16="http://schemas.microsoft.com/office/drawing/2014/main" id="{61677787-CDBF-48AC-A673-536360F63D9A}"/>
            </a:ext>
          </a:extLst>
        </xdr:cNvPr>
        <xdr:cNvSpPr/>
      </xdr:nvSpPr>
      <xdr:spPr>
        <a:xfrm>
          <a:off x="2476500" y="541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27</xdr:row>
      <xdr:rowOff>6731</xdr:rowOff>
    </xdr:from>
    <xdr:to>
      <xdr:col>7</xdr:col>
      <xdr:colOff>187325</xdr:colOff>
      <xdr:row>27</xdr:row>
      <xdr:rowOff>108331</xdr:rowOff>
    </xdr:to>
    <xdr:sp macro="" textlink="">
      <xdr:nvSpPr>
        <xdr:cNvPr id="75" name="フローチャート: 判断 74">
          <a:extLst>
            <a:ext uri="{FF2B5EF4-FFF2-40B4-BE49-F238E27FC236}">
              <a16:creationId xmlns:a16="http://schemas.microsoft.com/office/drawing/2014/main" id="{DEDBD60C-C17D-4C9B-8872-077D846B70F7}"/>
            </a:ext>
          </a:extLst>
        </xdr:cNvPr>
        <xdr:cNvSpPr/>
      </xdr:nvSpPr>
      <xdr:spPr>
        <a:xfrm>
          <a:off x="1714500" y="5407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CF932512-9632-48D1-AAAC-3BECDC509817}"/>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72806B96-1DFD-4870-B320-1EF5C7ECEC52}"/>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8DD3DA0C-9CE9-4A17-97DE-4727E9D7BB88}"/>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573DD7DD-9527-4C55-B82E-4308FBF1B49D}"/>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51C03D05-874A-4D6B-83BC-492FAEF20FE1}"/>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133223</xdr:rowOff>
    </xdr:from>
    <xdr:to>
      <xdr:col>23</xdr:col>
      <xdr:colOff>136525</xdr:colOff>
      <xdr:row>29</xdr:row>
      <xdr:rowOff>63373</xdr:rowOff>
    </xdr:to>
    <xdr:sp macro="" textlink="">
      <xdr:nvSpPr>
        <xdr:cNvPr id="81" name="楕円 80">
          <a:extLst>
            <a:ext uri="{FF2B5EF4-FFF2-40B4-BE49-F238E27FC236}">
              <a16:creationId xmlns:a16="http://schemas.microsoft.com/office/drawing/2014/main" id="{3FD0085D-CF46-4C88-8651-69A8AC883FB9}"/>
            </a:ext>
          </a:extLst>
        </xdr:cNvPr>
        <xdr:cNvSpPr/>
      </xdr:nvSpPr>
      <xdr:spPr>
        <a:xfrm>
          <a:off x="4711700" y="570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111650</xdr:rowOff>
    </xdr:from>
    <xdr:ext cx="405111" cy="259045"/>
    <xdr:sp macro="" textlink="">
      <xdr:nvSpPr>
        <xdr:cNvPr id="82" name="有形固定資産減価償却率該当値テキスト">
          <a:extLst>
            <a:ext uri="{FF2B5EF4-FFF2-40B4-BE49-F238E27FC236}">
              <a16:creationId xmlns:a16="http://schemas.microsoft.com/office/drawing/2014/main" id="{94BDF500-2947-4BD6-BF18-19B075039E5E}"/>
            </a:ext>
          </a:extLst>
        </xdr:cNvPr>
        <xdr:cNvSpPr txBox="1"/>
      </xdr:nvSpPr>
      <xdr:spPr>
        <a:xfrm>
          <a:off x="4813300" y="5683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46863</xdr:rowOff>
    </xdr:from>
    <xdr:to>
      <xdr:col>19</xdr:col>
      <xdr:colOff>187325</xdr:colOff>
      <xdr:row>28</xdr:row>
      <xdr:rowOff>148463</xdr:rowOff>
    </xdr:to>
    <xdr:sp macro="" textlink="">
      <xdr:nvSpPr>
        <xdr:cNvPr id="83" name="楕円 82">
          <a:extLst>
            <a:ext uri="{FF2B5EF4-FFF2-40B4-BE49-F238E27FC236}">
              <a16:creationId xmlns:a16="http://schemas.microsoft.com/office/drawing/2014/main" id="{50389FD4-8D1B-420A-9A44-3E863B076CDA}"/>
            </a:ext>
          </a:extLst>
        </xdr:cNvPr>
        <xdr:cNvSpPr/>
      </xdr:nvSpPr>
      <xdr:spPr>
        <a:xfrm>
          <a:off x="4000500" y="5618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97663</xdr:rowOff>
    </xdr:from>
    <xdr:to>
      <xdr:col>23</xdr:col>
      <xdr:colOff>85725</xdr:colOff>
      <xdr:row>29</xdr:row>
      <xdr:rowOff>12573</xdr:rowOff>
    </xdr:to>
    <xdr:cxnSp macro="">
      <xdr:nvCxnSpPr>
        <xdr:cNvPr id="84" name="直線コネクタ 83">
          <a:extLst>
            <a:ext uri="{FF2B5EF4-FFF2-40B4-BE49-F238E27FC236}">
              <a16:creationId xmlns:a16="http://schemas.microsoft.com/office/drawing/2014/main" id="{9BD5DC8C-3DD3-474D-BA3E-A85DFE10F90A}"/>
            </a:ext>
          </a:extLst>
        </xdr:cNvPr>
        <xdr:cNvCxnSpPr/>
      </xdr:nvCxnSpPr>
      <xdr:spPr>
        <a:xfrm>
          <a:off x="4051300" y="5669788"/>
          <a:ext cx="711200" cy="8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131953</xdr:rowOff>
    </xdr:from>
    <xdr:to>
      <xdr:col>15</xdr:col>
      <xdr:colOff>187325</xdr:colOff>
      <xdr:row>28</xdr:row>
      <xdr:rowOff>62103</xdr:rowOff>
    </xdr:to>
    <xdr:sp macro="" textlink="">
      <xdr:nvSpPr>
        <xdr:cNvPr id="85" name="楕円 84">
          <a:extLst>
            <a:ext uri="{FF2B5EF4-FFF2-40B4-BE49-F238E27FC236}">
              <a16:creationId xmlns:a16="http://schemas.microsoft.com/office/drawing/2014/main" id="{6B915396-ADDC-4DC5-8455-4A0E1B8BB722}"/>
            </a:ext>
          </a:extLst>
        </xdr:cNvPr>
        <xdr:cNvSpPr/>
      </xdr:nvSpPr>
      <xdr:spPr>
        <a:xfrm>
          <a:off x="3238500" y="553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11303</xdr:rowOff>
    </xdr:from>
    <xdr:to>
      <xdr:col>19</xdr:col>
      <xdr:colOff>136525</xdr:colOff>
      <xdr:row>28</xdr:row>
      <xdr:rowOff>97663</xdr:rowOff>
    </xdr:to>
    <xdr:cxnSp macro="">
      <xdr:nvCxnSpPr>
        <xdr:cNvPr id="86" name="直線コネクタ 85">
          <a:extLst>
            <a:ext uri="{FF2B5EF4-FFF2-40B4-BE49-F238E27FC236}">
              <a16:creationId xmlns:a16="http://schemas.microsoft.com/office/drawing/2014/main" id="{4A45E75A-5D73-4EDF-8C04-A6302CDD7BC9}"/>
            </a:ext>
          </a:extLst>
        </xdr:cNvPr>
        <xdr:cNvCxnSpPr/>
      </xdr:nvCxnSpPr>
      <xdr:spPr>
        <a:xfrm>
          <a:off x="3289300" y="5583428"/>
          <a:ext cx="762000" cy="8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49911</xdr:rowOff>
    </xdr:from>
    <xdr:to>
      <xdr:col>11</xdr:col>
      <xdr:colOff>187325</xdr:colOff>
      <xdr:row>27</xdr:row>
      <xdr:rowOff>151511</xdr:rowOff>
    </xdr:to>
    <xdr:sp macro="" textlink="">
      <xdr:nvSpPr>
        <xdr:cNvPr id="87" name="楕円 86">
          <a:extLst>
            <a:ext uri="{FF2B5EF4-FFF2-40B4-BE49-F238E27FC236}">
              <a16:creationId xmlns:a16="http://schemas.microsoft.com/office/drawing/2014/main" id="{C2B5DABF-97DB-4A0F-B702-8643F415865B}"/>
            </a:ext>
          </a:extLst>
        </xdr:cNvPr>
        <xdr:cNvSpPr/>
      </xdr:nvSpPr>
      <xdr:spPr>
        <a:xfrm>
          <a:off x="2476500" y="5450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100711</xdr:rowOff>
    </xdr:from>
    <xdr:to>
      <xdr:col>15</xdr:col>
      <xdr:colOff>136525</xdr:colOff>
      <xdr:row>28</xdr:row>
      <xdr:rowOff>11303</xdr:rowOff>
    </xdr:to>
    <xdr:cxnSp macro="">
      <xdr:nvCxnSpPr>
        <xdr:cNvPr id="88" name="直線コネクタ 87">
          <a:extLst>
            <a:ext uri="{FF2B5EF4-FFF2-40B4-BE49-F238E27FC236}">
              <a16:creationId xmlns:a16="http://schemas.microsoft.com/office/drawing/2014/main" id="{BF4B441B-86DC-4037-91FA-D3B3D14C9CBF}"/>
            </a:ext>
          </a:extLst>
        </xdr:cNvPr>
        <xdr:cNvCxnSpPr/>
      </xdr:nvCxnSpPr>
      <xdr:spPr>
        <a:xfrm>
          <a:off x="2527300" y="5501386"/>
          <a:ext cx="762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26</xdr:row>
      <xdr:rowOff>135001</xdr:rowOff>
    </xdr:from>
    <xdr:to>
      <xdr:col>7</xdr:col>
      <xdr:colOff>187325</xdr:colOff>
      <xdr:row>27</xdr:row>
      <xdr:rowOff>65151</xdr:rowOff>
    </xdr:to>
    <xdr:sp macro="" textlink="">
      <xdr:nvSpPr>
        <xdr:cNvPr id="89" name="楕円 88">
          <a:extLst>
            <a:ext uri="{FF2B5EF4-FFF2-40B4-BE49-F238E27FC236}">
              <a16:creationId xmlns:a16="http://schemas.microsoft.com/office/drawing/2014/main" id="{9208A23B-DD04-412A-A90E-47B3A4118FF4}"/>
            </a:ext>
          </a:extLst>
        </xdr:cNvPr>
        <xdr:cNvSpPr/>
      </xdr:nvSpPr>
      <xdr:spPr>
        <a:xfrm>
          <a:off x="1714500" y="536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14351</xdr:rowOff>
    </xdr:from>
    <xdr:to>
      <xdr:col>11</xdr:col>
      <xdr:colOff>136525</xdr:colOff>
      <xdr:row>27</xdr:row>
      <xdr:rowOff>100711</xdr:rowOff>
    </xdr:to>
    <xdr:cxnSp macro="">
      <xdr:nvCxnSpPr>
        <xdr:cNvPr id="90" name="直線コネクタ 89">
          <a:extLst>
            <a:ext uri="{FF2B5EF4-FFF2-40B4-BE49-F238E27FC236}">
              <a16:creationId xmlns:a16="http://schemas.microsoft.com/office/drawing/2014/main" id="{7836C6BF-6968-418B-8FFE-3B430B0BCAD5}"/>
            </a:ext>
          </a:extLst>
        </xdr:cNvPr>
        <xdr:cNvCxnSpPr/>
      </xdr:nvCxnSpPr>
      <xdr:spPr>
        <a:xfrm>
          <a:off x="1765300" y="5415026"/>
          <a:ext cx="762000" cy="8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26</xdr:row>
      <xdr:rowOff>61358</xdr:rowOff>
    </xdr:from>
    <xdr:ext cx="405111" cy="259045"/>
    <xdr:sp macro="" textlink="">
      <xdr:nvSpPr>
        <xdr:cNvPr id="91" name="n_1aveValue有形固定資産減価償却率">
          <a:extLst>
            <a:ext uri="{FF2B5EF4-FFF2-40B4-BE49-F238E27FC236}">
              <a16:creationId xmlns:a16="http://schemas.microsoft.com/office/drawing/2014/main" id="{509DACDC-F7B2-4AB4-A7BE-CF4B859E6E75}"/>
            </a:ext>
          </a:extLst>
        </xdr:cNvPr>
        <xdr:cNvSpPr txBox="1"/>
      </xdr:nvSpPr>
      <xdr:spPr>
        <a:xfrm>
          <a:off x="3836044" y="5290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906</xdr:rowOff>
    </xdr:from>
    <xdr:ext cx="405111" cy="259045"/>
    <xdr:sp macro="" textlink="">
      <xdr:nvSpPr>
        <xdr:cNvPr id="92" name="n_2aveValue有形固定資産減価償却率">
          <a:extLst>
            <a:ext uri="{FF2B5EF4-FFF2-40B4-BE49-F238E27FC236}">
              <a16:creationId xmlns:a16="http://schemas.microsoft.com/office/drawing/2014/main" id="{337455EE-235A-4F81-B786-FF994B2D4BC8}"/>
            </a:ext>
          </a:extLst>
        </xdr:cNvPr>
        <xdr:cNvSpPr txBox="1"/>
      </xdr:nvSpPr>
      <xdr:spPr>
        <a:xfrm>
          <a:off x="3086744" y="5230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25</xdr:row>
      <xdr:rowOff>129176</xdr:rowOff>
    </xdr:from>
    <xdr:ext cx="405111" cy="259045"/>
    <xdr:sp macro="" textlink="">
      <xdr:nvSpPr>
        <xdr:cNvPr id="93" name="n_3aveValue有形固定資産減価償却率">
          <a:extLst>
            <a:ext uri="{FF2B5EF4-FFF2-40B4-BE49-F238E27FC236}">
              <a16:creationId xmlns:a16="http://schemas.microsoft.com/office/drawing/2014/main" id="{DE543CB2-E1E5-4BD7-9C53-8593605E7193}"/>
            </a:ext>
          </a:extLst>
        </xdr:cNvPr>
        <xdr:cNvSpPr txBox="1"/>
      </xdr:nvSpPr>
      <xdr:spPr>
        <a:xfrm>
          <a:off x="2324744" y="5186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99458</xdr:rowOff>
    </xdr:from>
    <xdr:ext cx="405111" cy="259045"/>
    <xdr:sp macro="" textlink="">
      <xdr:nvSpPr>
        <xdr:cNvPr id="94" name="n_4aveValue有形固定資産減価償却率">
          <a:extLst>
            <a:ext uri="{FF2B5EF4-FFF2-40B4-BE49-F238E27FC236}">
              <a16:creationId xmlns:a16="http://schemas.microsoft.com/office/drawing/2014/main" id="{1D35C5E7-B24B-4196-B8B7-BE649EFFB45B}"/>
            </a:ext>
          </a:extLst>
        </xdr:cNvPr>
        <xdr:cNvSpPr txBox="1"/>
      </xdr:nvSpPr>
      <xdr:spPr>
        <a:xfrm>
          <a:off x="1562744" y="5500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139590</xdr:rowOff>
    </xdr:from>
    <xdr:ext cx="405111" cy="259045"/>
    <xdr:sp macro="" textlink="">
      <xdr:nvSpPr>
        <xdr:cNvPr id="95" name="n_1mainValue有形固定資産減価償却率">
          <a:extLst>
            <a:ext uri="{FF2B5EF4-FFF2-40B4-BE49-F238E27FC236}">
              <a16:creationId xmlns:a16="http://schemas.microsoft.com/office/drawing/2014/main" id="{33E74331-B5CF-44DC-B38C-FAD17345243C}"/>
            </a:ext>
          </a:extLst>
        </xdr:cNvPr>
        <xdr:cNvSpPr txBox="1"/>
      </xdr:nvSpPr>
      <xdr:spPr>
        <a:xfrm>
          <a:off x="3836044" y="5711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53230</xdr:rowOff>
    </xdr:from>
    <xdr:ext cx="405111" cy="259045"/>
    <xdr:sp macro="" textlink="">
      <xdr:nvSpPr>
        <xdr:cNvPr id="96" name="n_2mainValue有形固定資産減価償却率">
          <a:extLst>
            <a:ext uri="{FF2B5EF4-FFF2-40B4-BE49-F238E27FC236}">
              <a16:creationId xmlns:a16="http://schemas.microsoft.com/office/drawing/2014/main" id="{5455EB90-AD2D-4CCC-89D6-9DBEF0BBF8BA}"/>
            </a:ext>
          </a:extLst>
        </xdr:cNvPr>
        <xdr:cNvSpPr txBox="1"/>
      </xdr:nvSpPr>
      <xdr:spPr>
        <a:xfrm>
          <a:off x="3086744" y="5625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142638</xdr:rowOff>
    </xdr:from>
    <xdr:ext cx="405111" cy="259045"/>
    <xdr:sp macro="" textlink="">
      <xdr:nvSpPr>
        <xdr:cNvPr id="97" name="n_3mainValue有形固定資産減価償却率">
          <a:extLst>
            <a:ext uri="{FF2B5EF4-FFF2-40B4-BE49-F238E27FC236}">
              <a16:creationId xmlns:a16="http://schemas.microsoft.com/office/drawing/2014/main" id="{219E14D8-4468-45EF-9E95-35E38D21D832}"/>
            </a:ext>
          </a:extLst>
        </xdr:cNvPr>
        <xdr:cNvSpPr txBox="1"/>
      </xdr:nvSpPr>
      <xdr:spPr>
        <a:xfrm>
          <a:off x="2324744" y="554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25</xdr:row>
      <xdr:rowOff>81678</xdr:rowOff>
    </xdr:from>
    <xdr:ext cx="405111" cy="259045"/>
    <xdr:sp macro="" textlink="">
      <xdr:nvSpPr>
        <xdr:cNvPr id="98" name="n_4mainValue有形固定資産減価償却率">
          <a:extLst>
            <a:ext uri="{FF2B5EF4-FFF2-40B4-BE49-F238E27FC236}">
              <a16:creationId xmlns:a16="http://schemas.microsoft.com/office/drawing/2014/main" id="{07283CB5-342B-483E-861B-40D3DCB60BAB}"/>
            </a:ext>
          </a:extLst>
        </xdr:cNvPr>
        <xdr:cNvSpPr txBox="1"/>
      </xdr:nvSpPr>
      <xdr:spPr>
        <a:xfrm>
          <a:off x="1562744" y="5139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460F3762-A50F-4957-8B06-4569F43F16BD}"/>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D867B394-01B7-4D3F-8F5D-F47E49A19592}"/>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F249C1FD-6C6B-4C5B-8A3E-E8A020F902E5}"/>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[ 275.4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1632952C-6192-4D96-96D5-6CC419AD74C8}"/>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9950E3B6-91AF-4211-B35A-CBF4565690EC}"/>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5B891482-1F08-4C7E-9C43-684F359C0717}"/>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C76704A9-327F-43E8-8395-2B012D278F4B}"/>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6F1B9524-1C61-431C-9C21-EF36BC85D187}"/>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EFE5B639-D425-4911-A8FF-D50EF534EE27}"/>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B103C883-7AFA-4417-A60D-061BBB22A1C7}"/>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5972B88F-5B82-47FF-9C8E-A7E649C37AD7}"/>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B0C4B4BD-9526-4423-9AAE-EFB89C2254B9}"/>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4284CB4A-5E62-419A-8366-D4367A379FF9}"/>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債務償還比率は、全国平均、岡山県平均や類似団体と比較して、低くなっている。起債の発行抑制による将来負担額の減少及び充当可能基金の増加が影響している。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4746E0F4-FA20-4757-B625-0B5392A68C45}"/>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73D22D28-27A8-425C-8B95-155CD7B17E13}"/>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4D6C1DE5-1D8D-45D0-AAEA-5C96EB340631}"/>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a:extLst>
            <a:ext uri="{FF2B5EF4-FFF2-40B4-BE49-F238E27FC236}">
              <a16:creationId xmlns:a16="http://schemas.microsoft.com/office/drawing/2014/main" id="{01CC23EC-C4A9-4CF4-8BFB-DB48253835D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16" name="テキスト ボックス 115">
          <a:extLst>
            <a:ext uri="{FF2B5EF4-FFF2-40B4-BE49-F238E27FC236}">
              <a16:creationId xmlns:a16="http://schemas.microsoft.com/office/drawing/2014/main" id="{39E5209B-7F67-4CB2-BAFA-080ED631D816}"/>
            </a:ext>
          </a:extLst>
        </xdr:cNvPr>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a:extLst>
            <a:ext uri="{FF2B5EF4-FFF2-40B4-BE49-F238E27FC236}">
              <a16:creationId xmlns:a16="http://schemas.microsoft.com/office/drawing/2014/main" id="{CE8BC459-D987-44F8-AE60-68838071D7D1}"/>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a:extLst>
            <a:ext uri="{FF2B5EF4-FFF2-40B4-BE49-F238E27FC236}">
              <a16:creationId xmlns:a16="http://schemas.microsoft.com/office/drawing/2014/main" id="{EB1BB0DE-4268-4F04-B3DC-9815B2931A9F}"/>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a:extLst>
            <a:ext uri="{FF2B5EF4-FFF2-40B4-BE49-F238E27FC236}">
              <a16:creationId xmlns:a16="http://schemas.microsoft.com/office/drawing/2014/main" id="{2AB82420-9750-432B-B521-4A77D44DF43D}"/>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a:extLst>
            <a:ext uri="{FF2B5EF4-FFF2-40B4-BE49-F238E27FC236}">
              <a16:creationId xmlns:a16="http://schemas.microsoft.com/office/drawing/2014/main" id="{A7AA3D81-7678-43A7-A17B-44D618F412DE}"/>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a:extLst>
            <a:ext uri="{FF2B5EF4-FFF2-40B4-BE49-F238E27FC236}">
              <a16:creationId xmlns:a16="http://schemas.microsoft.com/office/drawing/2014/main" id="{B4036726-985F-4084-BE6C-2D190D209F0C}"/>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a:extLst>
            <a:ext uri="{FF2B5EF4-FFF2-40B4-BE49-F238E27FC236}">
              <a16:creationId xmlns:a16="http://schemas.microsoft.com/office/drawing/2014/main" id="{04EED88B-E55A-4617-A550-7E0D1727B062}"/>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a:extLst>
            <a:ext uri="{FF2B5EF4-FFF2-40B4-BE49-F238E27FC236}">
              <a16:creationId xmlns:a16="http://schemas.microsoft.com/office/drawing/2014/main" id="{33A6C8FA-82A5-45DD-BBE5-0A85BD7CF744}"/>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a:extLst>
            <a:ext uri="{FF2B5EF4-FFF2-40B4-BE49-F238E27FC236}">
              <a16:creationId xmlns:a16="http://schemas.microsoft.com/office/drawing/2014/main" id="{127C928B-1CF7-41F1-BD69-612AEBD1ECCE}"/>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AC66D2AE-252C-4C8A-BDFD-949C42C7B11D}"/>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1E96734E-0305-499F-8CFB-F0024D5BF385}"/>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132800</xdr:rowOff>
    </xdr:to>
    <xdr:cxnSp macro="">
      <xdr:nvCxnSpPr>
        <xdr:cNvPr id="127" name="直線コネクタ 126">
          <a:extLst>
            <a:ext uri="{FF2B5EF4-FFF2-40B4-BE49-F238E27FC236}">
              <a16:creationId xmlns:a16="http://schemas.microsoft.com/office/drawing/2014/main" id="{CB90E2D8-B93E-4EBD-9ED6-5D4F0F010AE8}"/>
            </a:ext>
          </a:extLst>
        </xdr:cNvPr>
        <xdr:cNvCxnSpPr/>
      </xdr:nvCxnSpPr>
      <xdr:spPr>
        <a:xfrm flipV="1">
          <a:off x="14793595" y="5312833"/>
          <a:ext cx="1269" cy="1249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136627</xdr:rowOff>
    </xdr:from>
    <xdr:ext cx="469744" cy="259045"/>
    <xdr:sp macro="" textlink="">
      <xdr:nvSpPr>
        <xdr:cNvPr id="128" name="債務償還比率最小値テキスト">
          <a:extLst>
            <a:ext uri="{FF2B5EF4-FFF2-40B4-BE49-F238E27FC236}">
              <a16:creationId xmlns:a16="http://schemas.microsoft.com/office/drawing/2014/main" id="{5D121CE6-C041-4596-9A82-E798BDC04850}"/>
            </a:ext>
          </a:extLst>
        </xdr:cNvPr>
        <xdr:cNvSpPr txBox="1"/>
      </xdr:nvSpPr>
      <xdr:spPr>
        <a:xfrm>
          <a:off x="14846300" y="6566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132800</xdr:rowOff>
    </xdr:from>
    <xdr:to>
      <xdr:col>76</xdr:col>
      <xdr:colOff>111125</xdr:colOff>
      <xdr:row>33</xdr:row>
      <xdr:rowOff>132800</xdr:rowOff>
    </xdr:to>
    <xdr:cxnSp macro="">
      <xdr:nvCxnSpPr>
        <xdr:cNvPr id="129" name="直線コネクタ 128">
          <a:extLst>
            <a:ext uri="{FF2B5EF4-FFF2-40B4-BE49-F238E27FC236}">
              <a16:creationId xmlns:a16="http://schemas.microsoft.com/office/drawing/2014/main" id="{2DCD9B25-199F-41D6-A9B7-69A66377DB06}"/>
            </a:ext>
          </a:extLst>
        </xdr:cNvPr>
        <xdr:cNvCxnSpPr/>
      </xdr:nvCxnSpPr>
      <xdr:spPr>
        <a:xfrm>
          <a:off x="14706600" y="6562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a:extLst>
            <a:ext uri="{FF2B5EF4-FFF2-40B4-BE49-F238E27FC236}">
              <a16:creationId xmlns:a16="http://schemas.microsoft.com/office/drawing/2014/main" id="{BFF028AF-C6A7-4257-9738-518D203557FB}"/>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a:extLst>
            <a:ext uri="{FF2B5EF4-FFF2-40B4-BE49-F238E27FC236}">
              <a16:creationId xmlns:a16="http://schemas.microsoft.com/office/drawing/2014/main" id="{3E907EE7-DA43-417A-B0D7-EB1BF0702E25}"/>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120487</xdr:rowOff>
    </xdr:from>
    <xdr:ext cx="469744" cy="259045"/>
    <xdr:sp macro="" textlink="">
      <xdr:nvSpPr>
        <xdr:cNvPr id="132" name="債務償還比率平均値テキスト">
          <a:extLst>
            <a:ext uri="{FF2B5EF4-FFF2-40B4-BE49-F238E27FC236}">
              <a16:creationId xmlns:a16="http://schemas.microsoft.com/office/drawing/2014/main" id="{9F0FDB25-B2E9-42E2-A184-4A4E19242CE2}"/>
            </a:ext>
          </a:extLst>
        </xdr:cNvPr>
        <xdr:cNvSpPr txBox="1"/>
      </xdr:nvSpPr>
      <xdr:spPr>
        <a:xfrm>
          <a:off x="14846300" y="6035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142060</xdr:rowOff>
    </xdr:from>
    <xdr:to>
      <xdr:col>76</xdr:col>
      <xdr:colOff>73025</xdr:colOff>
      <xdr:row>31</xdr:row>
      <xdr:rowOff>72210</xdr:rowOff>
    </xdr:to>
    <xdr:sp macro="" textlink="">
      <xdr:nvSpPr>
        <xdr:cNvPr id="133" name="フローチャート: 判断 132">
          <a:extLst>
            <a:ext uri="{FF2B5EF4-FFF2-40B4-BE49-F238E27FC236}">
              <a16:creationId xmlns:a16="http://schemas.microsoft.com/office/drawing/2014/main" id="{75A86E45-8BC5-485C-9DAD-AC2254D22451}"/>
            </a:ext>
          </a:extLst>
        </xdr:cNvPr>
        <xdr:cNvSpPr/>
      </xdr:nvSpPr>
      <xdr:spPr>
        <a:xfrm>
          <a:off x="14744700" y="6057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143690</xdr:rowOff>
    </xdr:from>
    <xdr:to>
      <xdr:col>72</xdr:col>
      <xdr:colOff>123825</xdr:colOff>
      <xdr:row>32</xdr:row>
      <xdr:rowOff>73840</xdr:rowOff>
    </xdr:to>
    <xdr:sp macro="" textlink="">
      <xdr:nvSpPr>
        <xdr:cNvPr id="134" name="フローチャート: 判断 133">
          <a:extLst>
            <a:ext uri="{FF2B5EF4-FFF2-40B4-BE49-F238E27FC236}">
              <a16:creationId xmlns:a16="http://schemas.microsoft.com/office/drawing/2014/main" id="{78CB9C95-5C9C-4E37-BD30-298D5A929FCB}"/>
            </a:ext>
          </a:extLst>
        </xdr:cNvPr>
        <xdr:cNvSpPr/>
      </xdr:nvSpPr>
      <xdr:spPr>
        <a:xfrm>
          <a:off x="14033500" y="6230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32</xdr:row>
      <xdr:rowOff>114734</xdr:rowOff>
    </xdr:from>
    <xdr:to>
      <xdr:col>68</xdr:col>
      <xdr:colOff>123825</xdr:colOff>
      <xdr:row>33</xdr:row>
      <xdr:rowOff>44884</xdr:rowOff>
    </xdr:to>
    <xdr:sp macro="" textlink="">
      <xdr:nvSpPr>
        <xdr:cNvPr id="135" name="フローチャート: 判断 134">
          <a:extLst>
            <a:ext uri="{FF2B5EF4-FFF2-40B4-BE49-F238E27FC236}">
              <a16:creationId xmlns:a16="http://schemas.microsoft.com/office/drawing/2014/main" id="{AE2F1E6E-72DC-40BE-A6FE-7A4425569365}"/>
            </a:ext>
          </a:extLst>
        </xdr:cNvPr>
        <xdr:cNvSpPr/>
      </xdr:nvSpPr>
      <xdr:spPr>
        <a:xfrm>
          <a:off x="13271500" y="6372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32</xdr:row>
      <xdr:rowOff>112755</xdr:rowOff>
    </xdr:from>
    <xdr:to>
      <xdr:col>64</xdr:col>
      <xdr:colOff>123825</xdr:colOff>
      <xdr:row>33</xdr:row>
      <xdr:rowOff>42905</xdr:rowOff>
    </xdr:to>
    <xdr:sp macro="" textlink="">
      <xdr:nvSpPr>
        <xdr:cNvPr id="136" name="フローチャート: 判断 135">
          <a:extLst>
            <a:ext uri="{FF2B5EF4-FFF2-40B4-BE49-F238E27FC236}">
              <a16:creationId xmlns:a16="http://schemas.microsoft.com/office/drawing/2014/main" id="{D6107004-BB03-4416-83A0-711833976611}"/>
            </a:ext>
          </a:extLst>
        </xdr:cNvPr>
        <xdr:cNvSpPr/>
      </xdr:nvSpPr>
      <xdr:spPr>
        <a:xfrm>
          <a:off x="12509500" y="637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98182</xdr:rowOff>
    </xdr:from>
    <xdr:to>
      <xdr:col>60</xdr:col>
      <xdr:colOff>123825</xdr:colOff>
      <xdr:row>33</xdr:row>
      <xdr:rowOff>28332</xdr:rowOff>
    </xdr:to>
    <xdr:sp macro="" textlink="">
      <xdr:nvSpPr>
        <xdr:cNvPr id="137" name="フローチャート: 判断 136">
          <a:extLst>
            <a:ext uri="{FF2B5EF4-FFF2-40B4-BE49-F238E27FC236}">
              <a16:creationId xmlns:a16="http://schemas.microsoft.com/office/drawing/2014/main" id="{A8FA4A87-2EB4-4D21-8E45-12549350AEC0}"/>
            </a:ext>
          </a:extLst>
        </xdr:cNvPr>
        <xdr:cNvSpPr/>
      </xdr:nvSpPr>
      <xdr:spPr>
        <a:xfrm>
          <a:off x="11747500" y="6356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1B41FFD2-8C3C-4881-9C7F-FB4DF9D2621A}"/>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240B0418-B250-4897-B979-FDD79A55DC5A}"/>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58F0AA32-FE33-4092-9D1A-CE4EE044F5F1}"/>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B65A63DA-BA54-4433-9F32-308AF6E5CA4E}"/>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B3BBDC9B-C017-4E91-82D3-FBCE8F16D472}"/>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13949</xdr:rowOff>
    </xdr:from>
    <xdr:to>
      <xdr:col>76</xdr:col>
      <xdr:colOff>73025</xdr:colOff>
      <xdr:row>29</xdr:row>
      <xdr:rowOff>115549</xdr:rowOff>
    </xdr:to>
    <xdr:sp macro="" textlink="">
      <xdr:nvSpPr>
        <xdr:cNvPr id="143" name="楕円 142">
          <a:extLst>
            <a:ext uri="{FF2B5EF4-FFF2-40B4-BE49-F238E27FC236}">
              <a16:creationId xmlns:a16="http://schemas.microsoft.com/office/drawing/2014/main" id="{F53B983E-8AF7-4635-8E06-CA5B46B58C35}"/>
            </a:ext>
          </a:extLst>
        </xdr:cNvPr>
        <xdr:cNvSpPr/>
      </xdr:nvSpPr>
      <xdr:spPr>
        <a:xfrm>
          <a:off x="14744700" y="575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36826</xdr:rowOff>
    </xdr:from>
    <xdr:ext cx="469744" cy="259045"/>
    <xdr:sp macro="" textlink="">
      <xdr:nvSpPr>
        <xdr:cNvPr id="144" name="債務償還比率該当値テキスト">
          <a:extLst>
            <a:ext uri="{FF2B5EF4-FFF2-40B4-BE49-F238E27FC236}">
              <a16:creationId xmlns:a16="http://schemas.microsoft.com/office/drawing/2014/main" id="{F519F3D9-1B52-42C1-958F-81A0154CF8B9}"/>
            </a:ext>
          </a:extLst>
        </xdr:cNvPr>
        <xdr:cNvSpPr txBox="1"/>
      </xdr:nvSpPr>
      <xdr:spPr>
        <a:xfrm>
          <a:off x="14846300" y="5608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20436</xdr:rowOff>
    </xdr:from>
    <xdr:to>
      <xdr:col>72</xdr:col>
      <xdr:colOff>123825</xdr:colOff>
      <xdr:row>30</xdr:row>
      <xdr:rowOff>122036</xdr:rowOff>
    </xdr:to>
    <xdr:sp macro="" textlink="">
      <xdr:nvSpPr>
        <xdr:cNvPr id="145" name="楕円 144">
          <a:extLst>
            <a:ext uri="{FF2B5EF4-FFF2-40B4-BE49-F238E27FC236}">
              <a16:creationId xmlns:a16="http://schemas.microsoft.com/office/drawing/2014/main" id="{DAE2F146-D880-42F4-8693-C5496C57F566}"/>
            </a:ext>
          </a:extLst>
        </xdr:cNvPr>
        <xdr:cNvSpPr/>
      </xdr:nvSpPr>
      <xdr:spPr>
        <a:xfrm>
          <a:off x="14033500" y="593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64749</xdr:rowOff>
    </xdr:from>
    <xdr:to>
      <xdr:col>76</xdr:col>
      <xdr:colOff>22225</xdr:colOff>
      <xdr:row>30</xdr:row>
      <xdr:rowOff>71236</xdr:rowOff>
    </xdr:to>
    <xdr:cxnSp macro="">
      <xdr:nvCxnSpPr>
        <xdr:cNvPr id="146" name="直線コネクタ 145">
          <a:extLst>
            <a:ext uri="{FF2B5EF4-FFF2-40B4-BE49-F238E27FC236}">
              <a16:creationId xmlns:a16="http://schemas.microsoft.com/office/drawing/2014/main" id="{BF7F03E0-D41B-44D0-903E-5366506EA9BB}"/>
            </a:ext>
          </a:extLst>
        </xdr:cNvPr>
        <xdr:cNvCxnSpPr/>
      </xdr:nvCxnSpPr>
      <xdr:spPr>
        <a:xfrm flipV="1">
          <a:off x="14084300" y="5808324"/>
          <a:ext cx="711200" cy="177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98520</xdr:rowOff>
    </xdr:from>
    <xdr:to>
      <xdr:col>68</xdr:col>
      <xdr:colOff>123825</xdr:colOff>
      <xdr:row>31</xdr:row>
      <xdr:rowOff>28670</xdr:rowOff>
    </xdr:to>
    <xdr:sp macro="" textlink="">
      <xdr:nvSpPr>
        <xdr:cNvPr id="147" name="楕円 146">
          <a:extLst>
            <a:ext uri="{FF2B5EF4-FFF2-40B4-BE49-F238E27FC236}">
              <a16:creationId xmlns:a16="http://schemas.microsoft.com/office/drawing/2014/main" id="{015ED478-22A3-4581-8F94-7D7AC8ADD7BF}"/>
            </a:ext>
          </a:extLst>
        </xdr:cNvPr>
        <xdr:cNvSpPr/>
      </xdr:nvSpPr>
      <xdr:spPr>
        <a:xfrm>
          <a:off x="13271500" y="601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71236</xdr:rowOff>
    </xdr:from>
    <xdr:to>
      <xdr:col>72</xdr:col>
      <xdr:colOff>73025</xdr:colOff>
      <xdr:row>30</xdr:row>
      <xdr:rowOff>149320</xdr:rowOff>
    </xdr:to>
    <xdr:cxnSp macro="">
      <xdr:nvCxnSpPr>
        <xdr:cNvPr id="148" name="直線コネクタ 147">
          <a:extLst>
            <a:ext uri="{FF2B5EF4-FFF2-40B4-BE49-F238E27FC236}">
              <a16:creationId xmlns:a16="http://schemas.microsoft.com/office/drawing/2014/main" id="{CD95C04F-0D93-4354-8A24-B3D68D3226FA}"/>
            </a:ext>
          </a:extLst>
        </xdr:cNvPr>
        <xdr:cNvCxnSpPr/>
      </xdr:nvCxnSpPr>
      <xdr:spPr>
        <a:xfrm flipV="1">
          <a:off x="13322300" y="5986261"/>
          <a:ext cx="762000" cy="78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143140</xdr:rowOff>
    </xdr:from>
    <xdr:to>
      <xdr:col>64</xdr:col>
      <xdr:colOff>123825</xdr:colOff>
      <xdr:row>31</xdr:row>
      <xdr:rowOff>73290</xdr:rowOff>
    </xdr:to>
    <xdr:sp macro="" textlink="">
      <xdr:nvSpPr>
        <xdr:cNvPr id="149" name="楕円 148">
          <a:extLst>
            <a:ext uri="{FF2B5EF4-FFF2-40B4-BE49-F238E27FC236}">
              <a16:creationId xmlns:a16="http://schemas.microsoft.com/office/drawing/2014/main" id="{ADE2C8AC-D197-49A2-88BE-F307DE0BFE08}"/>
            </a:ext>
          </a:extLst>
        </xdr:cNvPr>
        <xdr:cNvSpPr/>
      </xdr:nvSpPr>
      <xdr:spPr>
        <a:xfrm>
          <a:off x="12509500" y="605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149320</xdr:rowOff>
    </xdr:from>
    <xdr:to>
      <xdr:col>68</xdr:col>
      <xdr:colOff>73025</xdr:colOff>
      <xdr:row>31</xdr:row>
      <xdr:rowOff>22490</xdr:rowOff>
    </xdr:to>
    <xdr:cxnSp macro="">
      <xdr:nvCxnSpPr>
        <xdr:cNvPr id="150" name="直線コネクタ 149">
          <a:extLst>
            <a:ext uri="{FF2B5EF4-FFF2-40B4-BE49-F238E27FC236}">
              <a16:creationId xmlns:a16="http://schemas.microsoft.com/office/drawing/2014/main" id="{5F47D8B2-5D36-4CEA-B35A-6FF263EDF674}"/>
            </a:ext>
          </a:extLst>
        </xdr:cNvPr>
        <xdr:cNvCxnSpPr/>
      </xdr:nvCxnSpPr>
      <xdr:spPr>
        <a:xfrm flipV="1">
          <a:off x="12560300" y="6064345"/>
          <a:ext cx="762000" cy="44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135763</xdr:rowOff>
    </xdr:from>
    <xdr:to>
      <xdr:col>60</xdr:col>
      <xdr:colOff>123825</xdr:colOff>
      <xdr:row>31</xdr:row>
      <xdr:rowOff>65913</xdr:rowOff>
    </xdr:to>
    <xdr:sp macro="" textlink="">
      <xdr:nvSpPr>
        <xdr:cNvPr id="151" name="楕円 150">
          <a:extLst>
            <a:ext uri="{FF2B5EF4-FFF2-40B4-BE49-F238E27FC236}">
              <a16:creationId xmlns:a16="http://schemas.microsoft.com/office/drawing/2014/main" id="{B57062A0-ABDD-444C-B5C4-7BF6367C9EDD}"/>
            </a:ext>
          </a:extLst>
        </xdr:cNvPr>
        <xdr:cNvSpPr/>
      </xdr:nvSpPr>
      <xdr:spPr>
        <a:xfrm>
          <a:off x="11747500" y="605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15113</xdr:rowOff>
    </xdr:from>
    <xdr:to>
      <xdr:col>64</xdr:col>
      <xdr:colOff>73025</xdr:colOff>
      <xdr:row>31</xdr:row>
      <xdr:rowOff>22490</xdr:rowOff>
    </xdr:to>
    <xdr:cxnSp macro="">
      <xdr:nvCxnSpPr>
        <xdr:cNvPr id="152" name="直線コネクタ 151">
          <a:extLst>
            <a:ext uri="{FF2B5EF4-FFF2-40B4-BE49-F238E27FC236}">
              <a16:creationId xmlns:a16="http://schemas.microsoft.com/office/drawing/2014/main" id="{01EAA525-D48D-4A44-B579-4965C58ABD96}"/>
            </a:ext>
          </a:extLst>
        </xdr:cNvPr>
        <xdr:cNvCxnSpPr/>
      </xdr:nvCxnSpPr>
      <xdr:spPr>
        <a:xfrm>
          <a:off x="11798300" y="6101588"/>
          <a:ext cx="762000" cy="7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64967</xdr:rowOff>
    </xdr:from>
    <xdr:ext cx="469744" cy="259045"/>
    <xdr:sp macro="" textlink="">
      <xdr:nvSpPr>
        <xdr:cNvPr id="153" name="n_1aveValue債務償還比率">
          <a:extLst>
            <a:ext uri="{FF2B5EF4-FFF2-40B4-BE49-F238E27FC236}">
              <a16:creationId xmlns:a16="http://schemas.microsoft.com/office/drawing/2014/main" id="{CB1E0735-2C96-4FB6-AF18-00F836D1AFD1}"/>
            </a:ext>
          </a:extLst>
        </xdr:cNvPr>
        <xdr:cNvSpPr txBox="1"/>
      </xdr:nvSpPr>
      <xdr:spPr>
        <a:xfrm>
          <a:off x="13836727" y="6322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36011</xdr:rowOff>
    </xdr:from>
    <xdr:ext cx="469744" cy="259045"/>
    <xdr:sp macro="" textlink="">
      <xdr:nvSpPr>
        <xdr:cNvPr id="154" name="n_2aveValue債務償還比率">
          <a:extLst>
            <a:ext uri="{FF2B5EF4-FFF2-40B4-BE49-F238E27FC236}">
              <a16:creationId xmlns:a16="http://schemas.microsoft.com/office/drawing/2014/main" id="{3BC2A2A0-63D6-43D1-B574-B0D3D59F0890}"/>
            </a:ext>
          </a:extLst>
        </xdr:cNvPr>
        <xdr:cNvSpPr txBox="1"/>
      </xdr:nvSpPr>
      <xdr:spPr>
        <a:xfrm>
          <a:off x="13087427" y="6465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34032</xdr:rowOff>
    </xdr:from>
    <xdr:ext cx="469744" cy="259045"/>
    <xdr:sp macro="" textlink="">
      <xdr:nvSpPr>
        <xdr:cNvPr id="155" name="n_3aveValue債務償還比率">
          <a:extLst>
            <a:ext uri="{FF2B5EF4-FFF2-40B4-BE49-F238E27FC236}">
              <a16:creationId xmlns:a16="http://schemas.microsoft.com/office/drawing/2014/main" id="{5F46D093-C538-41C4-ACC3-0E0601C3AFDD}"/>
            </a:ext>
          </a:extLst>
        </xdr:cNvPr>
        <xdr:cNvSpPr txBox="1"/>
      </xdr:nvSpPr>
      <xdr:spPr>
        <a:xfrm>
          <a:off x="12325427" y="6463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19459</xdr:rowOff>
    </xdr:from>
    <xdr:ext cx="469744" cy="259045"/>
    <xdr:sp macro="" textlink="">
      <xdr:nvSpPr>
        <xdr:cNvPr id="156" name="n_4aveValue債務償還比率">
          <a:extLst>
            <a:ext uri="{FF2B5EF4-FFF2-40B4-BE49-F238E27FC236}">
              <a16:creationId xmlns:a16="http://schemas.microsoft.com/office/drawing/2014/main" id="{71784E40-A16E-4C1F-BFB0-0E4F77B9EAA8}"/>
            </a:ext>
          </a:extLst>
        </xdr:cNvPr>
        <xdr:cNvSpPr txBox="1"/>
      </xdr:nvSpPr>
      <xdr:spPr>
        <a:xfrm>
          <a:off x="11563427" y="6448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138563</xdr:rowOff>
    </xdr:from>
    <xdr:ext cx="469744" cy="259045"/>
    <xdr:sp macro="" textlink="">
      <xdr:nvSpPr>
        <xdr:cNvPr id="157" name="n_1mainValue債務償還比率">
          <a:extLst>
            <a:ext uri="{FF2B5EF4-FFF2-40B4-BE49-F238E27FC236}">
              <a16:creationId xmlns:a16="http://schemas.microsoft.com/office/drawing/2014/main" id="{B15CB71C-94B6-4FBB-AF24-1F4198139170}"/>
            </a:ext>
          </a:extLst>
        </xdr:cNvPr>
        <xdr:cNvSpPr txBox="1"/>
      </xdr:nvSpPr>
      <xdr:spPr>
        <a:xfrm>
          <a:off x="13836727" y="5710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45197</xdr:rowOff>
    </xdr:from>
    <xdr:ext cx="469744" cy="259045"/>
    <xdr:sp macro="" textlink="">
      <xdr:nvSpPr>
        <xdr:cNvPr id="158" name="n_2mainValue債務償還比率">
          <a:extLst>
            <a:ext uri="{FF2B5EF4-FFF2-40B4-BE49-F238E27FC236}">
              <a16:creationId xmlns:a16="http://schemas.microsoft.com/office/drawing/2014/main" id="{60648A55-2F80-4CE9-A3B9-CD1047854D03}"/>
            </a:ext>
          </a:extLst>
        </xdr:cNvPr>
        <xdr:cNvSpPr txBox="1"/>
      </xdr:nvSpPr>
      <xdr:spPr>
        <a:xfrm>
          <a:off x="13087427" y="5788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89817</xdr:rowOff>
    </xdr:from>
    <xdr:ext cx="469744" cy="259045"/>
    <xdr:sp macro="" textlink="">
      <xdr:nvSpPr>
        <xdr:cNvPr id="159" name="n_3mainValue債務償還比率">
          <a:extLst>
            <a:ext uri="{FF2B5EF4-FFF2-40B4-BE49-F238E27FC236}">
              <a16:creationId xmlns:a16="http://schemas.microsoft.com/office/drawing/2014/main" id="{A8CEE86E-E63D-46EF-B364-3E54633077DE}"/>
            </a:ext>
          </a:extLst>
        </xdr:cNvPr>
        <xdr:cNvSpPr txBox="1"/>
      </xdr:nvSpPr>
      <xdr:spPr>
        <a:xfrm>
          <a:off x="12325427" y="5833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82440</xdr:rowOff>
    </xdr:from>
    <xdr:ext cx="469744" cy="259045"/>
    <xdr:sp macro="" textlink="">
      <xdr:nvSpPr>
        <xdr:cNvPr id="160" name="n_4mainValue債務償還比率">
          <a:extLst>
            <a:ext uri="{FF2B5EF4-FFF2-40B4-BE49-F238E27FC236}">
              <a16:creationId xmlns:a16="http://schemas.microsoft.com/office/drawing/2014/main" id="{10C96701-8D50-4B86-821F-968987DC4F3A}"/>
            </a:ext>
          </a:extLst>
        </xdr:cNvPr>
        <xdr:cNvSpPr txBox="1"/>
      </xdr:nvSpPr>
      <xdr:spPr>
        <a:xfrm>
          <a:off x="11563427" y="5826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0177087D-E2AB-40E8-8D54-DDF0151BE1E3}"/>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5B879AD4-6B2C-4E7A-B717-2968C21853D7}"/>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56B9C725-20E9-45CC-B2AC-B5C167C488B3}"/>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93EFE338-35B1-4C9B-A1D3-80FEDC98BE15}"/>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87215F9B-F1FD-4170-85D0-71FC1795F7A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FDA503C3-E6B6-457C-9C98-5CB63AE72DC5}"/>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0832973-0561-4393-8271-BC4AF57EBA72}"/>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14EBDEE8-5AEB-4C23-9A6B-8B8AEA4CF326}"/>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6E79C823-CE4C-48CD-A87A-A70784BB37E7}"/>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967DCA1-97F4-4F8C-94CC-BE570EA32E52}"/>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岡山県吉備中央町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B3A1DC2-2E31-462E-9054-F0F7DFB7F007}"/>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136B47F-8872-4F8B-B6D4-61248C1AF45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D456803-871E-4A01-A7CC-3F96BA6D8B3F}"/>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BD213FA-903F-4864-98FC-CF9E14BE13B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431B5C0-4940-478F-A399-51D3AB09BC78}"/>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A88A140-A115-4D75-99D3-9E2F459CF90B}"/>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10,680
10,469
268.78
12,154,532
11,293,819
751,245
5,836,602
8,808,745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20AE57E-81CB-4F59-A7BD-CBDB944F358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928A780-CC0C-4FD0-9F86-37BCEE1BF0ED}"/>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4C17CB1-C86C-4CC8-82A4-1A5E6B06CC6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B9C2DBFA-E15A-47A0-B9C6-293AF92AC92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9CA6BA66-B77F-42D8-A178-C74B18B64A6F}"/>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191F4A69-9629-4B1E-BB8B-C52B999D5CBC}"/>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865DFCE8-C9A6-46CC-9EB2-9CA4BBE9B65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FDB99E98-50FF-4BC1-86C6-80981CE1265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8C0D339-78E3-4D8B-B6C8-8F1F0E90E5E1}"/>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F736B54-8FF9-45E6-A28A-7ED2F550FB61}"/>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B30FB9CF-3C61-40C0-A088-DCBA6E842CA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D60C0BCE-BED7-4A2F-9FFB-5035B435E43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F559349B-9F99-4AB0-B8D1-8C2DD5148164}"/>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137D2D48-E919-4BED-8DC5-3A14A67CD341}"/>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B7B15164-6A27-4B82-96C4-95C378A49C36}"/>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5F4780C6-4761-46B8-8BC4-A4C6A4D868E1}"/>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1D7AAE1B-4DE7-4F4A-AFFD-812B5DD9DC9D}"/>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F280526-AD89-4040-9ACE-616F2E770F08}"/>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7FD7C68F-47BD-46F2-81A9-63A5BAAD007E}"/>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F0C86A0D-E547-441C-8B01-961F29D7D6C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F9E4D0E5-377E-4C7F-80DC-A06807B1ADC6}"/>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7A8DB231-3407-469F-9011-FF923C25BA69}"/>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8EE5E63E-BE0D-4CBF-B687-2EA573D0630E}"/>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34146767-1324-40D1-A4FB-1D5790129FBB}"/>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9B188E36-46A7-4433-A8A1-6E349751A6F3}"/>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42082E3C-A4DB-48DA-981C-C55B515E2D08}"/>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B4E58A51-2A88-4709-BE73-9EB06DCCFCF6}"/>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75F0DA75-9D0C-445C-BD99-64736215824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FBF1E197-D3F2-49F6-8B77-248BECDE8492}"/>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65B81475-EB24-4680-992D-935A053DDED7}"/>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772A8B19-C799-4615-A279-9723D3DFE83D}"/>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A8D0AAA5-C18F-4307-8CE9-F9DC19FAD696}"/>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595FB720-3F4B-46DC-9078-E421A9E20CBE}"/>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7CA83E22-C03A-4F30-AE50-08185A87BBB1}"/>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BD58B547-0FF2-4137-8D79-1DD91DBE34A7}"/>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894277C-AB17-446E-B012-A6CD6EEA224C}"/>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85C8BD98-2DE3-4F9F-BF71-1F102619CFFB}"/>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1983D214-3691-4066-80B6-8C1A09F6B10F}"/>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85DE68AA-D74F-482B-951A-669132318C1C}"/>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6CDFDE54-BFD8-4E29-9AD6-40E9EC6F6386}"/>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5F6C8733-35CD-440E-9AD0-91990403E35F}"/>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B9A9BC99-15CD-4706-8DC9-80EBE5C04BEC}"/>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45D90763-8D6C-4B20-9499-B30AA96B0D5D}"/>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5" name="テキスト ボックス 54">
          <a:extLst>
            <a:ext uri="{FF2B5EF4-FFF2-40B4-BE49-F238E27FC236}">
              <a16:creationId xmlns:a16="http://schemas.microsoft.com/office/drawing/2014/main" id="{87798551-D758-4785-A17A-589EE85AA5DC}"/>
            </a:ext>
          </a:extLst>
        </xdr:cNvPr>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984C3053-96ED-4289-BA61-DCB907DE71EF}"/>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7" name="テキスト ボックス 56">
          <a:extLst>
            <a:ext uri="{FF2B5EF4-FFF2-40B4-BE49-F238E27FC236}">
              <a16:creationId xmlns:a16="http://schemas.microsoft.com/office/drawing/2014/main" id="{EAE231E4-899C-40A6-9F65-03CEF093680B}"/>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8" name="【道路】&#10;有形固定資産減価償却率グラフ枠">
          <a:extLst>
            <a:ext uri="{FF2B5EF4-FFF2-40B4-BE49-F238E27FC236}">
              <a16:creationId xmlns:a16="http://schemas.microsoft.com/office/drawing/2014/main" id="{C4090EE7-745B-4CFC-9F3B-8ED813159F3F}"/>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144780</xdr:rowOff>
    </xdr:from>
    <xdr:to>
      <xdr:col>24</xdr:col>
      <xdr:colOff>62865</xdr:colOff>
      <xdr:row>42</xdr:row>
      <xdr:rowOff>43543</xdr:rowOff>
    </xdr:to>
    <xdr:cxnSp macro="">
      <xdr:nvCxnSpPr>
        <xdr:cNvPr id="59" name="直線コネクタ 58">
          <a:extLst>
            <a:ext uri="{FF2B5EF4-FFF2-40B4-BE49-F238E27FC236}">
              <a16:creationId xmlns:a16="http://schemas.microsoft.com/office/drawing/2014/main" id="{FF1A922A-AFD6-43B4-800F-EA168575C95C}"/>
            </a:ext>
          </a:extLst>
        </xdr:cNvPr>
        <xdr:cNvCxnSpPr/>
      </xdr:nvCxnSpPr>
      <xdr:spPr>
        <a:xfrm flipV="1">
          <a:off x="4634865" y="5631180"/>
          <a:ext cx="0" cy="1613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47370</xdr:rowOff>
    </xdr:from>
    <xdr:ext cx="405111" cy="259045"/>
    <xdr:sp macro="" textlink="">
      <xdr:nvSpPr>
        <xdr:cNvPr id="60" name="【道路】&#10;有形固定資産減価償却率最小値テキスト">
          <a:extLst>
            <a:ext uri="{FF2B5EF4-FFF2-40B4-BE49-F238E27FC236}">
              <a16:creationId xmlns:a16="http://schemas.microsoft.com/office/drawing/2014/main" id="{154A86E5-6D5D-4FE4-B2D3-631CA61C83F6}"/>
            </a:ext>
          </a:extLst>
        </xdr:cNvPr>
        <xdr:cNvSpPr txBox="1"/>
      </xdr:nvSpPr>
      <xdr:spPr>
        <a:xfrm>
          <a:off x="4673600" y="7248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43543</xdr:rowOff>
    </xdr:from>
    <xdr:to>
      <xdr:col>24</xdr:col>
      <xdr:colOff>152400</xdr:colOff>
      <xdr:row>42</xdr:row>
      <xdr:rowOff>43543</xdr:rowOff>
    </xdr:to>
    <xdr:cxnSp macro="">
      <xdr:nvCxnSpPr>
        <xdr:cNvPr id="61" name="直線コネクタ 60">
          <a:extLst>
            <a:ext uri="{FF2B5EF4-FFF2-40B4-BE49-F238E27FC236}">
              <a16:creationId xmlns:a16="http://schemas.microsoft.com/office/drawing/2014/main" id="{4CA1376B-6D52-44DB-B270-4E7B3C70C233}"/>
            </a:ext>
          </a:extLst>
        </xdr:cNvPr>
        <xdr:cNvCxnSpPr/>
      </xdr:nvCxnSpPr>
      <xdr:spPr>
        <a:xfrm>
          <a:off x="4546600" y="724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91457</xdr:rowOff>
    </xdr:from>
    <xdr:ext cx="405111" cy="259045"/>
    <xdr:sp macro="" textlink="">
      <xdr:nvSpPr>
        <xdr:cNvPr id="62" name="【道路】&#10;有形固定資産減価償却率最大値テキスト">
          <a:extLst>
            <a:ext uri="{FF2B5EF4-FFF2-40B4-BE49-F238E27FC236}">
              <a16:creationId xmlns:a16="http://schemas.microsoft.com/office/drawing/2014/main" id="{9A63DB98-FBA6-42B0-8055-390A957F9F86}"/>
            </a:ext>
          </a:extLst>
        </xdr:cNvPr>
        <xdr:cNvSpPr txBox="1"/>
      </xdr:nvSpPr>
      <xdr:spPr>
        <a:xfrm>
          <a:off x="4673600" y="540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144780</xdr:rowOff>
    </xdr:from>
    <xdr:to>
      <xdr:col>24</xdr:col>
      <xdr:colOff>152400</xdr:colOff>
      <xdr:row>32</xdr:row>
      <xdr:rowOff>144780</xdr:rowOff>
    </xdr:to>
    <xdr:cxnSp macro="">
      <xdr:nvCxnSpPr>
        <xdr:cNvPr id="63" name="直線コネクタ 62">
          <a:extLst>
            <a:ext uri="{FF2B5EF4-FFF2-40B4-BE49-F238E27FC236}">
              <a16:creationId xmlns:a16="http://schemas.microsoft.com/office/drawing/2014/main" id="{831D364D-B982-4614-8F91-549D657E65AC}"/>
            </a:ext>
          </a:extLst>
        </xdr:cNvPr>
        <xdr:cNvCxnSpPr/>
      </xdr:nvCxnSpPr>
      <xdr:spPr>
        <a:xfrm>
          <a:off x="4546600" y="563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46281</xdr:rowOff>
    </xdr:from>
    <xdr:ext cx="405111" cy="259045"/>
    <xdr:sp macro="" textlink="">
      <xdr:nvSpPr>
        <xdr:cNvPr id="64" name="【道路】&#10;有形固定資産減価償却率平均値テキスト">
          <a:extLst>
            <a:ext uri="{FF2B5EF4-FFF2-40B4-BE49-F238E27FC236}">
              <a16:creationId xmlns:a16="http://schemas.microsoft.com/office/drawing/2014/main" id="{9A487C2B-D7A5-4838-943F-18E6FC3153FC}"/>
            </a:ext>
          </a:extLst>
        </xdr:cNvPr>
        <xdr:cNvSpPr txBox="1"/>
      </xdr:nvSpPr>
      <xdr:spPr>
        <a:xfrm>
          <a:off x="4673600" y="62184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67854</xdr:rowOff>
    </xdr:from>
    <xdr:to>
      <xdr:col>24</xdr:col>
      <xdr:colOff>114300</xdr:colOff>
      <xdr:row>36</xdr:row>
      <xdr:rowOff>169454</xdr:rowOff>
    </xdr:to>
    <xdr:sp macro="" textlink="">
      <xdr:nvSpPr>
        <xdr:cNvPr id="65" name="フローチャート: 判断 64">
          <a:extLst>
            <a:ext uri="{FF2B5EF4-FFF2-40B4-BE49-F238E27FC236}">
              <a16:creationId xmlns:a16="http://schemas.microsoft.com/office/drawing/2014/main" id="{AE04FBCC-359D-4038-812D-7A2D06E128D7}"/>
            </a:ext>
          </a:extLst>
        </xdr:cNvPr>
        <xdr:cNvSpPr/>
      </xdr:nvSpPr>
      <xdr:spPr>
        <a:xfrm>
          <a:off x="4584700" y="6240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102144</xdr:rowOff>
    </xdr:from>
    <xdr:to>
      <xdr:col>20</xdr:col>
      <xdr:colOff>38100</xdr:colOff>
      <xdr:row>36</xdr:row>
      <xdr:rowOff>32294</xdr:rowOff>
    </xdr:to>
    <xdr:sp macro="" textlink="">
      <xdr:nvSpPr>
        <xdr:cNvPr id="66" name="フローチャート: 判断 65">
          <a:extLst>
            <a:ext uri="{FF2B5EF4-FFF2-40B4-BE49-F238E27FC236}">
              <a16:creationId xmlns:a16="http://schemas.microsoft.com/office/drawing/2014/main" id="{B1E1D311-6F05-469E-BAA7-041A02BDB7B0}"/>
            </a:ext>
          </a:extLst>
        </xdr:cNvPr>
        <xdr:cNvSpPr/>
      </xdr:nvSpPr>
      <xdr:spPr>
        <a:xfrm>
          <a:off x="3746500" y="610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59690</xdr:rowOff>
    </xdr:from>
    <xdr:to>
      <xdr:col>15</xdr:col>
      <xdr:colOff>101600</xdr:colOff>
      <xdr:row>35</xdr:row>
      <xdr:rowOff>161290</xdr:rowOff>
    </xdr:to>
    <xdr:sp macro="" textlink="">
      <xdr:nvSpPr>
        <xdr:cNvPr id="67" name="フローチャート: 判断 66">
          <a:extLst>
            <a:ext uri="{FF2B5EF4-FFF2-40B4-BE49-F238E27FC236}">
              <a16:creationId xmlns:a16="http://schemas.microsoft.com/office/drawing/2014/main" id="{BFCFF1A2-5F34-48B1-A55A-12EA5552A872}"/>
            </a:ext>
          </a:extLst>
        </xdr:cNvPr>
        <xdr:cNvSpPr/>
      </xdr:nvSpPr>
      <xdr:spPr>
        <a:xfrm>
          <a:off x="2857500" y="606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10704</xdr:rowOff>
    </xdr:from>
    <xdr:to>
      <xdr:col>10</xdr:col>
      <xdr:colOff>165100</xdr:colOff>
      <xdr:row>35</xdr:row>
      <xdr:rowOff>112304</xdr:rowOff>
    </xdr:to>
    <xdr:sp macro="" textlink="">
      <xdr:nvSpPr>
        <xdr:cNvPr id="68" name="フローチャート: 判断 67">
          <a:extLst>
            <a:ext uri="{FF2B5EF4-FFF2-40B4-BE49-F238E27FC236}">
              <a16:creationId xmlns:a16="http://schemas.microsoft.com/office/drawing/2014/main" id="{DB42C0E5-CC68-48BE-BD26-74D163364E52}"/>
            </a:ext>
          </a:extLst>
        </xdr:cNvPr>
        <xdr:cNvSpPr/>
      </xdr:nvSpPr>
      <xdr:spPr>
        <a:xfrm>
          <a:off x="1968500" y="601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10704</xdr:rowOff>
    </xdr:from>
    <xdr:to>
      <xdr:col>6</xdr:col>
      <xdr:colOff>38100</xdr:colOff>
      <xdr:row>35</xdr:row>
      <xdr:rowOff>112304</xdr:rowOff>
    </xdr:to>
    <xdr:sp macro="" textlink="">
      <xdr:nvSpPr>
        <xdr:cNvPr id="69" name="フローチャート: 判断 68">
          <a:extLst>
            <a:ext uri="{FF2B5EF4-FFF2-40B4-BE49-F238E27FC236}">
              <a16:creationId xmlns:a16="http://schemas.microsoft.com/office/drawing/2014/main" id="{FDE4FA30-7BAE-4892-B4AF-FA56EF33EC0C}"/>
            </a:ext>
          </a:extLst>
        </xdr:cNvPr>
        <xdr:cNvSpPr/>
      </xdr:nvSpPr>
      <xdr:spPr>
        <a:xfrm>
          <a:off x="1079500" y="601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50B92A0-704C-4EDD-A02C-5EDC3177D637}"/>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F9BDD322-E8D1-4ED9-BEDC-3791CB0E11B1}"/>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F9BE8578-813F-4778-9CE3-E11B8D352F83}"/>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53F3523D-F808-4521-8F37-08387EDE2012}"/>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a:extLst>
            <a:ext uri="{FF2B5EF4-FFF2-40B4-BE49-F238E27FC236}">
              <a16:creationId xmlns:a16="http://schemas.microsoft.com/office/drawing/2014/main" id="{60CDB45A-CED5-4DC8-9BF8-FE59CAF3521B}"/>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18869</xdr:rowOff>
    </xdr:from>
    <xdr:to>
      <xdr:col>24</xdr:col>
      <xdr:colOff>114300</xdr:colOff>
      <xdr:row>36</xdr:row>
      <xdr:rowOff>120469</xdr:rowOff>
    </xdr:to>
    <xdr:sp macro="" textlink="">
      <xdr:nvSpPr>
        <xdr:cNvPr id="75" name="楕円 74">
          <a:extLst>
            <a:ext uri="{FF2B5EF4-FFF2-40B4-BE49-F238E27FC236}">
              <a16:creationId xmlns:a16="http://schemas.microsoft.com/office/drawing/2014/main" id="{2F2528CD-192B-474B-9636-012164698101}"/>
            </a:ext>
          </a:extLst>
        </xdr:cNvPr>
        <xdr:cNvSpPr/>
      </xdr:nvSpPr>
      <xdr:spPr>
        <a:xfrm>
          <a:off x="4584700" y="619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41746</xdr:rowOff>
    </xdr:from>
    <xdr:ext cx="405111" cy="259045"/>
    <xdr:sp macro="" textlink="">
      <xdr:nvSpPr>
        <xdr:cNvPr id="76" name="【道路】&#10;有形固定資産減価償却率該当値テキスト">
          <a:extLst>
            <a:ext uri="{FF2B5EF4-FFF2-40B4-BE49-F238E27FC236}">
              <a16:creationId xmlns:a16="http://schemas.microsoft.com/office/drawing/2014/main" id="{47312917-3B95-46C8-8A5E-B0F06F987E28}"/>
            </a:ext>
          </a:extLst>
        </xdr:cNvPr>
        <xdr:cNvSpPr txBox="1"/>
      </xdr:nvSpPr>
      <xdr:spPr>
        <a:xfrm>
          <a:off x="4673600" y="6042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125004</xdr:rowOff>
    </xdr:from>
    <xdr:to>
      <xdr:col>20</xdr:col>
      <xdr:colOff>38100</xdr:colOff>
      <xdr:row>36</xdr:row>
      <xdr:rowOff>55154</xdr:rowOff>
    </xdr:to>
    <xdr:sp macro="" textlink="">
      <xdr:nvSpPr>
        <xdr:cNvPr id="77" name="楕円 76">
          <a:extLst>
            <a:ext uri="{FF2B5EF4-FFF2-40B4-BE49-F238E27FC236}">
              <a16:creationId xmlns:a16="http://schemas.microsoft.com/office/drawing/2014/main" id="{B8449A7D-A4CF-4988-81A5-52841F0F94BF}"/>
            </a:ext>
          </a:extLst>
        </xdr:cNvPr>
        <xdr:cNvSpPr/>
      </xdr:nvSpPr>
      <xdr:spPr>
        <a:xfrm>
          <a:off x="3746500" y="612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4354</xdr:rowOff>
    </xdr:from>
    <xdr:to>
      <xdr:col>24</xdr:col>
      <xdr:colOff>63500</xdr:colOff>
      <xdr:row>36</xdr:row>
      <xdr:rowOff>69669</xdr:rowOff>
    </xdr:to>
    <xdr:cxnSp macro="">
      <xdr:nvCxnSpPr>
        <xdr:cNvPr id="78" name="直線コネクタ 77">
          <a:extLst>
            <a:ext uri="{FF2B5EF4-FFF2-40B4-BE49-F238E27FC236}">
              <a16:creationId xmlns:a16="http://schemas.microsoft.com/office/drawing/2014/main" id="{B440AFA5-91F0-49DA-881C-FBB139D4C598}"/>
            </a:ext>
          </a:extLst>
        </xdr:cNvPr>
        <xdr:cNvCxnSpPr/>
      </xdr:nvCxnSpPr>
      <xdr:spPr>
        <a:xfrm>
          <a:off x="3797300" y="6176554"/>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62956</xdr:rowOff>
    </xdr:from>
    <xdr:to>
      <xdr:col>15</xdr:col>
      <xdr:colOff>101600</xdr:colOff>
      <xdr:row>35</xdr:row>
      <xdr:rowOff>164556</xdr:rowOff>
    </xdr:to>
    <xdr:sp macro="" textlink="">
      <xdr:nvSpPr>
        <xdr:cNvPr id="79" name="楕円 78">
          <a:extLst>
            <a:ext uri="{FF2B5EF4-FFF2-40B4-BE49-F238E27FC236}">
              <a16:creationId xmlns:a16="http://schemas.microsoft.com/office/drawing/2014/main" id="{F9F7816B-EA44-4089-8B11-4D26D8E99379}"/>
            </a:ext>
          </a:extLst>
        </xdr:cNvPr>
        <xdr:cNvSpPr/>
      </xdr:nvSpPr>
      <xdr:spPr>
        <a:xfrm>
          <a:off x="2857500" y="606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113756</xdr:rowOff>
    </xdr:from>
    <xdr:to>
      <xdr:col>19</xdr:col>
      <xdr:colOff>177800</xdr:colOff>
      <xdr:row>36</xdr:row>
      <xdr:rowOff>4354</xdr:rowOff>
    </xdr:to>
    <xdr:cxnSp macro="">
      <xdr:nvCxnSpPr>
        <xdr:cNvPr id="80" name="直線コネクタ 79">
          <a:extLst>
            <a:ext uri="{FF2B5EF4-FFF2-40B4-BE49-F238E27FC236}">
              <a16:creationId xmlns:a16="http://schemas.microsoft.com/office/drawing/2014/main" id="{471F4092-4259-452C-BDDE-1EC1FE7526CE}"/>
            </a:ext>
          </a:extLst>
        </xdr:cNvPr>
        <xdr:cNvCxnSpPr/>
      </xdr:nvCxnSpPr>
      <xdr:spPr>
        <a:xfrm>
          <a:off x="2908300" y="6114506"/>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169092</xdr:rowOff>
    </xdr:from>
    <xdr:to>
      <xdr:col>10</xdr:col>
      <xdr:colOff>165100</xdr:colOff>
      <xdr:row>35</xdr:row>
      <xdr:rowOff>99242</xdr:rowOff>
    </xdr:to>
    <xdr:sp macro="" textlink="">
      <xdr:nvSpPr>
        <xdr:cNvPr id="81" name="楕円 80">
          <a:extLst>
            <a:ext uri="{FF2B5EF4-FFF2-40B4-BE49-F238E27FC236}">
              <a16:creationId xmlns:a16="http://schemas.microsoft.com/office/drawing/2014/main" id="{3D1FF2C9-6363-4972-8A03-0576EC7F2CEC}"/>
            </a:ext>
          </a:extLst>
        </xdr:cNvPr>
        <xdr:cNvSpPr/>
      </xdr:nvSpPr>
      <xdr:spPr>
        <a:xfrm>
          <a:off x="1968500" y="599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48442</xdr:rowOff>
    </xdr:from>
    <xdr:to>
      <xdr:col>15</xdr:col>
      <xdr:colOff>50800</xdr:colOff>
      <xdr:row>35</xdr:row>
      <xdr:rowOff>113756</xdr:rowOff>
    </xdr:to>
    <xdr:cxnSp macro="">
      <xdr:nvCxnSpPr>
        <xdr:cNvPr id="82" name="直線コネクタ 81">
          <a:extLst>
            <a:ext uri="{FF2B5EF4-FFF2-40B4-BE49-F238E27FC236}">
              <a16:creationId xmlns:a16="http://schemas.microsoft.com/office/drawing/2014/main" id="{1679DEA5-E9A7-49EB-84DB-DD244656058F}"/>
            </a:ext>
          </a:extLst>
        </xdr:cNvPr>
        <xdr:cNvCxnSpPr/>
      </xdr:nvCxnSpPr>
      <xdr:spPr>
        <a:xfrm>
          <a:off x="2019300" y="6049192"/>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100511</xdr:rowOff>
    </xdr:from>
    <xdr:to>
      <xdr:col>6</xdr:col>
      <xdr:colOff>38100</xdr:colOff>
      <xdr:row>35</xdr:row>
      <xdr:rowOff>30661</xdr:rowOff>
    </xdr:to>
    <xdr:sp macro="" textlink="">
      <xdr:nvSpPr>
        <xdr:cNvPr id="83" name="楕円 82">
          <a:extLst>
            <a:ext uri="{FF2B5EF4-FFF2-40B4-BE49-F238E27FC236}">
              <a16:creationId xmlns:a16="http://schemas.microsoft.com/office/drawing/2014/main" id="{6BA247DD-69F7-4E35-94FE-542F6FE1C094}"/>
            </a:ext>
          </a:extLst>
        </xdr:cNvPr>
        <xdr:cNvSpPr/>
      </xdr:nvSpPr>
      <xdr:spPr>
        <a:xfrm>
          <a:off x="1079500" y="592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151311</xdr:rowOff>
    </xdr:from>
    <xdr:to>
      <xdr:col>10</xdr:col>
      <xdr:colOff>114300</xdr:colOff>
      <xdr:row>35</xdr:row>
      <xdr:rowOff>48442</xdr:rowOff>
    </xdr:to>
    <xdr:cxnSp macro="">
      <xdr:nvCxnSpPr>
        <xdr:cNvPr id="84" name="直線コネクタ 83">
          <a:extLst>
            <a:ext uri="{FF2B5EF4-FFF2-40B4-BE49-F238E27FC236}">
              <a16:creationId xmlns:a16="http://schemas.microsoft.com/office/drawing/2014/main" id="{C3CC3464-36D1-472C-ABCC-3942898E6717}"/>
            </a:ext>
          </a:extLst>
        </xdr:cNvPr>
        <xdr:cNvCxnSpPr/>
      </xdr:nvCxnSpPr>
      <xdr:spPr>
        <a:xfrm>
          <a:off x="1130300" y="5980611"/>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48821</xdr:rowOff>
    </xdr:from>
    <xdr:ext cx="405111" cy="259045"/>
    <xdr:sp macro="" textlink="">
      <xdr:nvSpPr>
        <xdr:cNvPr id="85" name="n_1aveValue【道路】&#10;有形固定資産減価償却率">
          <a:extLst>
            <a:ext uri="{FF2B5EF4-FFF2-40B4-BE49-F238E27FC236}">
              <a16:creationId xmlns:a16="http://schemas.microsoft.com/office/drawing/2014/main" id="{0FBAFDDA-8142-404C-9B56-502594A87140}"/>
            </a:ext>
          </a:extLst>
        </xdr:cNvPr>
        <xdr:cNvSpPr txBox="1"/>
      </xdr:nvSpPr>
      <xdr:spPr>
        <a:xfrm>
          <a:off x="3582044" y="5878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6367</xdr:rowOff>
    </xdr:from>
    <xdr:ext cx="405111" cy="259045"/>
    <xdr:sp macro="" textlink="">
      <xdr:nvSpPr>
        <xdr:cNvPr id="86" name="n_2aveValue【道路】&#10;有形固定資産減価償却率">
          <a:extLst>
            <a:ext uri="{FF2B5EF4-FFF2-40B4-BE49-F238E27FC236}">
              <a16:creationId xmlns:a16="http://schemas.microsoft.com/office/drawing/2014/main" id="{50252E56-BCD6-4F42-8675-87D8A51591E4}"/>
            </a:ext>
          </a:extLst>
        </xdr:cNvPr>
        <xdr:cNvSpPr txBox="1"/>
      </xdr:nvSpPr>
      <xdr:spPr>
        <a:xfrm>
          <a:off x="2705744" y="583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103431</xdr:rowOff>
    </xdr:from>
    <xdr:ext cx="405111" cy="259045"/>
    <xdr:sp macro="" textlink="">
      <xdr:nvSpPr>
        <xdr:cNvPr id="87" name="n_3aveValue【道路】&#10;有形固定資産減価償却率">
          <a:extLst>
            <a:ext uri="{FF2B5EF4-FFF2-40B4-BE49-F238E27FC236}">
              <a16:creationId xmlns:a16="http://schemas.microsoft.com/office/drawing/2014/main" id="{80BED5D0-54B1-4C04-BE6C-99541A888CC9}"/>
            </a:ext>
          </a:extLst>
        </xdr:cNvPr>
        <xdr:cNvSpPr txBox="1"/>
      </xdr:nvSpPr>
      <xdr:spPr>
        <a:xfrm>
          <a:off x="1816744" y="6104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103431</xdr:rowOff>
    </xdr:from>
    <xdr:ext cx="405111" cy="259045"/>
    <xdr:sp macro="" textlink="">
      <xdr:nvSpPr>
        <xdr:cNvPr id="88" name="n_4aveValue【道路】&#10;有形固定資産減価償却率">
          <a:extLst>
            <a:ext uri="{FF2B5EF4-FFF2-40B4-BE49-F238E27FC236}">
              <a16:creationId xmlns:a16="http://schemas.microsoft.com/office/drawing/2014/main" id="{28C56141-26F2-4EDF-AA5F-2945D2F4B808}"/>
            </a:ext>
          </a:extLst>
        </xdr:cNvPr>
        <xdr:cNvSpPr txBox="1"/>
      </xdr:nvSpPr>
      <xdr:spPr>
        <a:xfrm>
          <a:off x="927744" y="6104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46281</xdr:rowOff>
    </xdr:from>
    <xdr:ext cx="405111" cy="259045"/>
    <xdr:sp macro="" textlink="">
      <xdr:nvSpPr>
        <xdr:cNvPr id="89" name="n_1mainValue【道路】&#10;有形固定資産減価償却率">
          <a:extLst>
            <a:ext uri="{FF2B5EF4-FFF2-40B4-BE49-F238E27FC236}">
              <a16:creationId xmlns:a16="http://schemas.microsoft.com/office/drawing/2014/main" id="{21E47BCF-7A80-446F-82C0-FD3F2694027B}"/>
            </a:ext>
          </a:extLst>
        </xdr:cNvPr>
        <xdr:cNvSpPr txBox="1"/>
      </xdr:nvSpPr>
      <xdr:spPr>
        <a:xfrm>
          <a:off x="3582044" y="6218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155683</xdr:rowOff>
    </xdr:from>
    <xdr:ext cx="405111" cy="259045"/>
    <xdr:sp macro="" textlink="">
      <xdr:nvSpPr>
        <xdr:cNvPr id="90" name="n_2mainValue【道路】&#10;有形固定資産減価償却率">
          <a:extLst>
            <a:ext uri="{FF2B5EF4-FFF2-40B4-BE49-F238E27FC236}">
              <a16:creationId xmlns:a16="http://schemas.microsoft.com/office/drawing/2014/main" id="{F680E9CC-1C22-4748-BB03-A2D6A1CD000F}"/>
            </a:ext>
          </a:extLst>
        </xdr:cNvPr>
        <xdr:cNvSpPr txBox="1"/>
      </xdr:nvSpPr>
      <xdr:spPr>
        <a:xfrm>
          <a:off x="2705744" y="6156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115769</xdr:rowOff>
    </xdr:from>
    <xdr:ext cx="405111" cy="259045"/>
    <xdr:sp macro="" textlink="">
      <xdr:nvSpPr>
        <xdr:cNvPr id="91" name="n_3mainValue【道路】&#10;有形固定資産減価償却率">
          <a:extLst>
            <a:ext uri="{FF2B5EF4-FFF2-40B4-BE49-F238E27FC236}">
              <a16:creationId xmlns:a16="http://schemas.microsoft.com/office/drawing/2014/main" id="{46EE0837-3E8D-48FA-8BAC-1BDCB4335D4E}"/>
            </a:ext>
          </a:extLst>
        </xdr:cNvPr>
        <xdr:cNvSpPr txBox="1"/>
      </xdr:nvSpPr>
      <xdr:spPr>
        <a:xfrm>
          <a:off x="1816744" y="5773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47188</xdr:rowOff>
    </xdr:from>
    <xdr:ext cx="405111" cy="259045"/>
    <xdr:sp macro="" textlink="">
      <xdr:nvSpPr>
        <xdr:cNvPr id="92" name="n_4mainValue【道路】&#10;有形固定資産減価償却率">
          <a:extLst>
            <a:ext uri="{FF2B5EF4-FFF2-40B4-BE49-F238E27FC236}">
              <a16:creationId xmlns:a16="http://schemas.microsoft.com/office/drawing/2014/main" id="{CC3C12F2-91E3-46B6-AFDA-F6A11D343DAA}"/>
            </a:ext>
          </a:extLst>
        </xdr:cNvPr>
        <xdr:cNvSpPr txBox="1"/>
      </xdr:nvSpPr>
      <xdr:spPr>
        <a:xfrm>
          <a:off x="927744" y="5705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3" name="正方形/長方形 92">
          <a:extLst>
            <a:ext uri="{FF2B5EF4-FFF2-40B4-BE49-F238E27FC236}">
              <a16:creationId xmlns:a16="http://schemas.microsoft.com/office/drawing/2014/main" id="{9EFA939F-96A2-46D8-B844-985BA2EC7B98}"/>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4" name="正方形/長方形 93">
          <a:extLst>
            <a:ext uri="{FF2B5EF4-FFF2-40B4-BE49-F238E27FC236}">
              <a16:creationId xmlns:a16="http://schemas.microsoft.com/office/drawing/2014/main" id="{0008DB39-4401-4194-B9B4-2849C2C9B036}"/>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5" name="正方形/長方形 94">
          <a:extLst>
            <a:ext uri="{FF2B5EF4-FFF2-40B4-BE49-F238E27FC236}">
              <a16:creationId xmlns:a16="http://schemas.microsoft.com/office/drawing/2014/main" id="{DD48176F-D770-41D7-AA7F-97702BFC5B41}"/>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6" name="正方形/長方形 95">
          <a:extLst>
            <a:ext uri="{FF2B5EF4-FFF2-40B4-BE49-F238E27FC236}">
              <a16:creationId xmlns:a16="http://schemas.microsoft.com/office/drawing/2014/main" id="{9067B7B7-6B22-4A02-9C6F-8866E00B8C2B}"/>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7" name="正方形/長方形 96">
          <a:extLst>
            <a:ext uri="{FF2B5EF4-FFF2-40B4-BE49-F238E27FC236}">
              <a16:creationId xmlns:a16="http://schemas.microsoft.com/office/drawing/2014/main" id="{CCECC728-C853-4F54-8F44-9AFF068148E8}"/>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8" name="正方形/長方形 97">
          <a:extLst>
            <a:ext uri="{FF2B5EF4-FFF2-40B4-BE49-F238E27FC236}">
              <a16:creationId xmlns:a16="http://schemas.microsoft.com/office/drawing/2014/main" id="{132CFD86-2B5C-4C2A-9D42-1D9B9B7C7A6D}"/>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9" name="正方形/長方形 98">
          <a:extLst>
            <a:ext uri="{FF2B5EF4-FFF2-40B4-BE49-F238E27FC236}">
              <a16:creationId xmlns:a16="http://schemas.microsoft.com/office/drawing/2014/main" id="{83EFEC16-618D-4BF4-AEA7-F87CA6816CB6}"/>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100" name="正方形/長方形 99">
          <a:extLst>
            <a:ext uri="{FF2B5EF4-FFF2-40B4-BE49-F238E27FC236}">
              <a16:creationId xmlns:a16="http://schemas.microsoft.com/office/drawing/2014/main" id="{1EAE62A0-45BD-439B-98F8-A7338F5E57DD}"/>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1" name="テキスト ボックス 100">
          <a:extLst>
            <a:ext uri="{FF2B5EF4-FFF2-40B4-BE49-F238E27FC236}">
              <a16:creationId xmlns:a16="http://schemas.microsoft.com/office/drawing/2014/main" id="{831D2304-3CA0-4318-96FC-04BE08D5FFFC}"/>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2" name="直線コネクタ 101">
          <a:extLst>
            <a:ext uri="{FF2B5EF4-FFF2-40B4-BE49-F238E27FC236}">
              <a16:creationId xmlns:a16="http://schemas.microsoft.com/office/drawing/2014/main" id="{31BCCBAD-01A9-4554-B2EA-05D731FBE7D8}"/>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103" name="テキスト ボックス 102">
          <a:extLst>
            <a:ext uri="{FF2B5EF4-FFF2-40B4-BE49-F238E27FC236}">
              <a16:creationId xmlns:a16="http://schemas.microsoft.com/office/drawing/2014/main" id="{5E9BCF4F-9F12-444A-8C91-5191BF08083B}"/>
            </a:ext>
          </a:extLst>
        </xdr:cNvPr>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104" name="直線コネクタ 103">
          <a:extLst>
            <a:ext uri="{FF2B5EF4-FFF2-40B4-BE49-F238E27FC236}">
              <a16:creationId xmlns:a16="http://schemas.microsoft.com/office/drawing/2014/main" id="{E27434CC-2B68-4F02-8D48-686A23350AE1}"/>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41</xdr:row>
      <xdr:rowOff>67327</xdr:rowOff>
    </xdr:from>
    <xdr:ext cx="531299" cy="259045"/>
    <xdr:sp macro="" textlink="">
      <xdr:nvSpPr>
        <xdr:cNvPr id="105" name="テキスト ボックス 104">
          <a:extLst>
            <a:ext uri="{FF2B5EF4-FFF2-40B4-BE49-F238E27FC236}">
              <a16:creationId xmlns:a16="http://schemas.microsoft.com/office/drawing/2014/main" id="{46966D1A-295A-433C-A558-A3899DC74BEF}"/>
            </a:ext>
          </a:extLst>
        </xdr:cNvPr>
        <xdr:cNvSpPr txBox="1"/>
      </xdr:nvSpPr>
      <xdr:spPr>
        <a:xfrm>
          <a:off x="6072701" y="709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6" name="直線コネクタ 105">
          <a:extLst>
            <a:ext uri="{FF2B5EF4-FFF2-40B4-BE49-F238E27FC236}">
              <a16:creationId xmlns:a16="http://schemas.microsoft.com/office/drawing/2014/main" id="{45DC7BEB-4F8D-4B12-98C6-0C227AFD6734}"/>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7" name="テキスト ボックス 106">
          <a:extLst>
            <a:ext uri="{FF2B5EF4-FFF2-40B4-BE49-F238E27FC236}">
              <a16:creationId xmlns:a16="http://schemas.microsoft.com/office/drawing/2014/main" id="{A5F64B1D-7D80-4781-9CE6-22350CB112DA}"/>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8" name="直線コネクタ 107">
          <a:extLst>
            <a:ext uri="{FF2B5EF4-FFF2-40B4-BE49-F238E27FC236}">
              <a16:creationId xmlns:a16="http://schemas.microsoft.com/office/drawing/2014/main" id="{5FA94165-E2F2-42A0-BD06-6DC9FDD7B23F}"/>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9" name="テキスト ボックス 108">
          <a:extLst>
            <a:ext uri="{FF2B5EF4-FFF2-40B4-BE49-F238E27FC236}">
              <a16:creationId xmlns:a16="http://schemas.microsoft.com/office/drawing/2014/main" id="{8F1B1D48-5BFF-4399-A966-93E23CE1580A}"/>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10" name="直線コネクタ 109">
          <a:extLst>
            <a:ext uri="{FF2B5EF4-FFF2-40B4-BE49-F238E27FC236}">
              <a16:creationId xmlns:a16="http://schemas.microsoft.com/office/drawing/2014/main" id="{A02C6023-84F2-4F45-A267-668FF2F7E75A}"/>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11" name="テキスト ボックス 110">
          <a:extLst>
            <a:ext uri="{FF2B5EF4-FFF2-40B4-BE49-F238E27FC236}">
              <a16:creationId xmlns:a16="http://schemas.microsoft.com/office/drawing/2014/main" id="{3C3D853D-6E43-440F-9416-309C1716AED5}"/>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2" name="直線コネクタ 111">
          <a:extLst>
            <a:ext uri="{FF2B5EF4-FFF2-40B4-BE49-F238E27FC236}">
              <a16:creationId xmlns:a16="http://schemas.microsoft.com/office/drawing/2014/main" id="{2D7A41B1-A3AA-4A85-BDBF-E136E6E13BDC}"/>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3" name="テキスト ボックス 112">
          <a:extLst>
            <a:ext uri="{FF2B5EF4-FFF2-40B4-BE49-F238E27FC236}">
              <a16:creationId xmlns:a16="http://schemas.microsoft.com/office/drawing/2014/main" id="{28A07A15-E309-488A-98EA-BE4F872F5F07}"/>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a:extLst>
            <a:ext uri="{FF2B5EF4-FFF2-40B4-BE49-F238E27FC236}">
              <a16:creationId xmlns:a16="http://schemas.microsoft.com/office/drawing/2014/main" id="{667F5873-12E5-4E50-AA21-E209DDA4FD12}"/>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5" name="テキスト ボックス 114">
          <a:extLst>
            <a:ext uri="{FF2B5EF4-FFF2-40B4-BE49-F238E27FC236}">
              <a16:creationId xmlns:a16="http://schemas.microsoft.com/office/drawing/2014/main" id="{B853B3FD-E5D8-45F5-88EF-EE22678473FD}"/>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道路】&#10;一人当たり延長グラフ枠">
          <a:extLst>
            <a:ext uri="{FF2B5EF4-FFF2-40B4-BE49-F238E27FC236}">
              <a16:creationId xmlns:a16="http://schemas.microsoft.com/office/drawing/2014/main" id="{377E943F-16EC-43CB-BDCD-9F0624110713}"/>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124130</xdr:rowOff>
    </xdr:from>
    <xdr:to>
      <xdr:col>54</xdr:col>
      <xdr:colOff>189865</xdr:colOff>
      <xdr:row>42</xdr:row>
      <xdr:rowOff>133274</xdr:rowOff>
    </xdr:to>
    <xdr:cxnSp macro="">
      <xdr:nvCxnSpPr>
        <xdr:cNvPr id="117" name="直線コネクタ 116">
          <a:extLst>
            <a:ext uri="{FF2B5EF4-FFF2-40B4-BE49-F238E27FC236}">
              <a16:creationId xmlns:a16="http://schemas.microsoft.com/office/drawing/2014/main" id="{DC6E2D6C-EDD7-48AC-A63B-14E5168BAE8A}"/>
            </a:ext>
          </a:extLst>
        </xdr:cNvPr>
        <xdr:cNvCxnSpPr/>
      </xdr:nvCxnSpPr>
      <xdr:spPr>
        <a:xfrm flipV="1">
          <a:off x="10476865" y="5953430"/>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137101</xdr:rowOff>
    </xdr:from>
    <xdr:ext cx="534377" cy="259045"/>
    <xdr:sp macro="" textlink="">
      <xdr:nvSpPr>
        <xdr:cNvPr id="118" name="【道路】&#10;一人当たり延長最小値テキスト">
          <a:extLst>
            <a:ext uri="{FF2B5EF4-FFF2-40B4-BE49-F238E27FC236}">
              <a16:creationId xmlns:a16="http://schemas.microsoft.com/office/drawing/2014/main" id="{45AFE826-5DC0-4FC1-8A45-7439835D503C}"/>
            </a:ext>
          </a:extLst>
        </xdr:cNvPr>
        <xdr:cNvSpPr txBox="1"/>
      </xdr:nvSpPr>
      <xdr:spPr>
        <a:xfrm>
          <a:off x="10515600" y="7338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133274</xdr:rowOff>
    </xdr:from>
    <xdr:to>
      <xdr:col>55</xdr:col>
      <xdr:colOff>88900</xdr:colOff>
      <xdr:row>42</xdr:row>
      <xdr:rowOff>133274</xdr:rowOff>
    </xdr:to>
    <xdr:cxnSp macro="">
      <xdr:nvCxnSpPr>
        <xdr:cNvPr id="119" name="直線コネクタ 118">
          <a:extLst>
            <a:ext uri="{FF2B5EF4-FFF2-40B4-BE49-F238E27FC236}">
              <a16:creationId xmlns:a16="http://schemas.microsoft.com/office/drawing/2014/main" id="{0D3A7024-69BE-4F9B-8860-1D7DF902E95F}"/>
            </a:ext>
          </a:extLst>
        </xdr:cNvPr>
        <xdr:cNvCxnSpPr/>
      </xdr:nvCxnSpPr>
      <xdr:spPr>
        <a:xfrm>
          <a:off x="10388600" y="7334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70807</xdr:rowOff>
    </xdr:from>
    <xdr:ext cx="534377" cy="259045"/>
    <xdr:sp macro="" textlink="">
      <xdr:nvSpPr>
        <xdr:cNvPr id="120" name="【道路】&#10;一人当たり延長最大値テキスト">
          <a:extLst>
            <a:ext uri="{FF2B5EF4-FFF2-40B4-BE49-F238E27FC236}">
              <a16:creationId xmlns:a16="http://schemas.microsoft.com/office/drawing/2014/main" id="{B6B85E92-3BD3-454C-AAB8-E0DFD65DED3C}"/>
            </a:ext>
          </a:extLst>
        </xdr:cNvPr>
        <xdr:cNvSpPr txBox="1"/>
      </xdr:nvSpPr>
      <xdr:spPr>
        <a:xfrm>
          <a:off x="10515600" y="5728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124130</xdr:rowOff>
    </xdr:from>
    <xdr:to>
      <xdr:col>55</xdr:col>
      <xdr:colOff>88900</xdr:colOff>
      <xdr:row>34</xdr:row>
      <xdr:rowOff>124130</xdr:rowOff>
    </xdr:to>
    <xdr:cxnSp macro="">
      <xdr:nvCxnSpPr>
        <xdr:cNvPr id="121" name="直線コネクタ 120">
          <a:extLst>
            <a:ext uri="{FF2B5EF4-FFF2-40B4-BE49-F238E27FC236}">
              <a16:creationId xmlns:a16="http://schemas.microsoft.com/office/drawing/2014/main" id="{A89E19E2-3DDC-40EF-851F-7B3CAC4A790A}"/>
            </a:ext>
          </a:extLst>
        </xdr:cNvPr>
        <xdr:cNvCxnSpPr/>
      </xdr:nvCxnSpPr>
      <xdr:spPr>
        <a:xfrm>
          <a:off x="10388600" y="5953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138282</xdr:rowOff>
    </xdr:from>
    <xdr:ext cx="534377" cy="259045"/>
    <xdr:sp macro="" textlink="">
      <xdr:nvSpPr>
        <xdr:cNvPr id="122" name="【道路】&#10;一人当たり延長平均値テキスト">
          <a:extLst>
            <a:ext uri="{FF2B5EF4-FFF2-40B4-BE49-F238E27FC236}">
              <a16:creationId xmlns:a16="http://schemas.microsoft.com/office/drawing/2014/main" id="{A9DEEC53-D305-4EC4-B0F0-B92D8DB90E6B}"/>
            </a:ext>
          </a:extLst>
        </xdr:cNvPr>
        <xdr:cNvSpPr txBox="1"/>
      </xdr:nvSpPr>
      <xdr:spPr>
        <a:xfrm>
          <a:off x="10515600" y="68248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159855</xdr:rowOff>
    </xdr:from>
    <xdr:to>
      <xdr:col>55</xdr:col>
      <xdr:colOff>50800</xdr:colOff>
      <xdr:row>40</xdr:row>
      <xdr:rowOff>90005</xdr:rowOff>
    </xdr:to>
    <xdr:sp macro="" textlink="">
      <xdr:nvSpPr>
        <xdr:cNvPr id="123" name="フローチャート: 判断 122">
          <a:extLst>
            <a:ext uri="{FF2B5EF4-FFF2-40B4-BE49-F238E27FC236}">
              <a16:creationId xmlns:a16="http://schemas.microsoft.com/office/drawing/2014/main" id="{6AB6395A-83A6-4ACB-B4B5-11690082B0F6}"/>
            </a:ext>
          </a:extLst>
        </xdr:cNvPr>
        <xdr:cNvSpPr/>
      </xdr:nvSpPr>
      <xdr:spPr>
        <a:xfrm>
          <a:off x="10426700" y="684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170732</xdr:rowOff>
    </xdr:from>
    <xdr:to>
      <xdr:col>50</xdr:col>
      <xdr:colOff>165100</xdr:colOff>
      <xdr:row>40</xdr:row>
      <xdr:rowOff>100882</xdr:rowOff>
    </xdr:to>
    <xdr:sp macro="" textlink="">
      <xdr:nvSpPr>
        <xdr:cNvPr id="124" name="フローチャート: 判断 123">
          <a:extLst>
            <a:ext uri="{FF2B5EF4-FFF2-40B4-BE49-F238E27FC236}">
              <a16:creationId xmlns:a16="http://schemas.microsoft.com/office/drawing/2014/main" id="{809FB13C-60BD-47B4-B4DF-B49F81F5C2BB}"/>
            </a:ext>
          </a:extLst>
        </xdr:cNvPr>
        <xdr:cNvSpPr/>
      </xdr:nvSpPr>
      <xdr:spPr>
        <a:xfrm>
          <a:off x="9588500" y="6857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11188</xdr:rowOff>
    </xdr:from>
    <xdr:to>
      <xdr:col>46</xdr:col>
      <xdr:colOff>38100</xdr:colOff>
      <xdr:row>40</xdr:row>
      <xdr:rowOff>112788</xdr:rowOff>
    </xdr:to>
    <xdr:sp macro="" textlink="">
      <xdr:nvSpPr>
        <xdr:cNvPr id="125" name="フローチャート: 判断 124">
          <a:extLst>
            <a:ext uri="{FF2B5EF4-FFF2-40B4-BE49-F238E27FC236}">
              <a16:creationId xmlns:a16="http://schemas.microsoft.com/office/drawing/2014/main" id="{C6DDDEB6-CB96-40F1-A81D-0F9F747DEF3A}"/>
            </a:ext>
          </a:extLst>
        </xdr:cNvPr>
        <xdr:cNvSpPr/>
      </xdr:nvSpPr>
      <xdr:spPr>
        <a:xfrm>
          <a:off x="8699500" y="6869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20142</xdr:rowOff>
    </xdr:from>
    <xdr:to>
      <xdr:col>41</xdr:col>
      <xdr:colOff>101600</xdr:colOff>
      <xdr:row>40</xdr:row>
      <xdr:rowOff>121742</xdr:rowOff>
    </xdr:to>
    <xdr:sp macro="" textlink="">
      <xdr:nvSpPr>
        <xdr:cNvPr id="126" name="フローチャート: 判断 125">
          <a:extLst>
            <a:ext uri="{FF2B5EF4-FFF2-40B4-BE49-F238E27FC236}">
              <a16:creationId xmlns:a16="http://schemas.microsoft.com/office/drawing/2014/main" id="{B5EF3F14-18EF-4623-889D-FA08AE95578B}"/>
            </a:ext>
          </a:extLst>
        </xdr:cNvPr>
        <xdr:cNvSpPr/>
      </xdr:nvSpPr>
      <xdr:spPr>
        <a:xfrm>
          <a:off x="7810500" y="6878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32772</xdr:rowOff>
    </xdr:from>
    <xdr:to>
      <xdr:col>36</xdr:col>
      <xdr:colOff>165100</xdr:colOff>
      <xdr:row>40</xdr:row>
      <xdr:rowOff>134372</xdr:rowOff>
    </xdr:to>
    <xdr:sp macro="" textlink="">
      <xdr:nvSpPr>
        <xdr:cNvPr id="127" name="フローチャート: 判断 126">
          <a:extLst>
            <a:ext uri="{FF2B5EF4-FFF2-40B4-BE49-F238E27FC236}">
              <a16:creationId xmlns:a16="http://schemas.microsoft.com/office/drawing/2014/main" id="{9A16AA66-6150-4C2E-AA23-39EBA852A061}"/>
            </a:ext>
          </a:extLst>
        </xdr:cNvPr>
        <xdr:cNvSpPr/>
      </xdr:nvSpPr>
      <xdr:spPr>
        <a:xfrm>
          <a:off x="6921500" y="689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D74C2118-617C-4D00-A8FC-15BEBD666AB3}"/>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A94F8C78-DE76-4DB2-B2A4-1B22FB80FF7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A1E6AC18-1CB5-457A-BAC9-542C41957FE8}"/>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FCDDBAD9-75E9-4E51-B04D-60EAD24192A3}"/>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B4B40196-3CE2-47A9-8F46-A11338DF53CD}"/>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22581</xdr:rowOff>
    </xdr:from>
    <xdr:to>
      <xdr:col>55</xdr:col>
      <xdr:colOff>50800</xdr:colOff>
      <xdr:row>38</xdr:row>
      <xdr:rowOff>124181</xdr:rowOff>
    </xdr:to>
    <xdr:sp macro="" textlink="">
      <xdr:nvSpPr>
        <xdr:cNvPr id="133" name="楕円 132">
          <a:extLst>
            <a:ext uri="{FF2B5EF4-FFF2-40B4-BE49-F238E27FC236}">
              <a16:creationId xmlns:a16="http://schemas.microsoft.com/office/drawing/2014/main" id="{6897661C-2B4A-4E52-87CA-96E4C418CF42}"/>
            </a:ext>
          </a:extLst>
        </xdr:cNvPr>
        <xdr:cNvSpPr/>
      </xdr:nvSpPr>
      <xdr:spPr>
        <a:xfrm>
          <a:off x="10426700" y="6537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45458</xdr:rowOff>
    </xdr:from>
    <xdr:ext cx="534377" cy="259045"/>
    <xdr:sp macro="" textlink="">
      <xdr:nvSpPr>
        <xdr:cNvPr id="134" name="【道路】&#10;一人当たり延長該当値テキスト">
          <a:extLst>
            <a:ext uri="{FF2B5EF4-FFF2-40B4-BE49-F238E27FC236}">
              <a16:creationId xmlns:a16="http://schemas.microsoft.com/office/drawing/2014/main" id="{669ADBA9-C8FE-4484-816B-6BB810BB1304}"/>
            </a:ext>
          </a:extLst>
        </xdr:cNvPr>
        <xdr:cNvSpPr txBox="1"/>
      </xdr:nvSpPr>
      <xdr:spPr>
        <a:xfrm>
          <a:off x="10515600" y="6389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45803</xdr:rowOff>
    </xdr:from>
    <xdr:to>
      <xdr:col>50</xdr:col>
      <xdr:colOff>165100</xdr:colOff>
      <xdr:row>38</xdr:row>
      <xdr:rowOff>147403</xdr:rowOff>
    </xdr:to>
    <xdr:sp macro="" textlink="">
      <xdr:nvSpPr>
        <xdr:cNvPr id="135" name="楕円 134">
          <a:extLst>
            <a:ext uri="{FF2B5EF4-FFF2-40B4-BE49-F238E27FC236}">
              <a16:creationId xmlns:a16="http://schemas.microsoft.com/office/drawing/2014/main" id="{136B76A1-370A-420C-BC9A-0EDF62C18882}"/>
            </a:ext>
          </a:extLst>
        </xdr:cNvPr>
        <xdr:cNvSpPr/>
      </xdr:nvSpPr>
      <xdr:spPr>
        <a:xfrm>
          <a:off x="9588500" y="6560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73381</xdr:rowOff>
    </xdr:from>
    <xdr:to>
      <xdr:col>55</xdr:col>
      <xdr:colOff>0</xdr:colOff>
      <xdr:row>38</xdr:row>
      <xdr:rowOff>96603</xdr:rowOff>
    </xdr:to>
    <xdr:cxnSp macro="">
      <xdr:nvCxnSpPr>
        <xdr:cNvPr id="136" name="直線コネクタ 135">
          <a:extLst>
            <a:ext uri="{FF2B5EF4-FFF2-40B4-BE49-F238E27FC236}">
              <a16:creationId xmlns:a16="http://schemas.microsoft.com/office/drawing/2014/main" id="{201C7C03-F14F-4336-B64B-F1409CA34692}"/>
            </a:ext>
          </a:extLst>
        </xdr:cNvPr>
        <xdr:cNvCxnSpPr/>
      </xdr:nvCxnSpPr>
      <xdr:spPr>
        <a:xfrm flipV="1">
          <a:off x="9639300" y="6588481"/>
          <a:ext cx="838200" cy="23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70034</xdr:rowOff>
    </xdr:from>
    <xdr:to>
      <xdr:col>46</xdr:col>
      <xdr:colOff>38100</xdr:colOff>
      <xdr:row>39</xdr:row>
      <xdr:rowOff>184</xdr:rowOff>
    </xdr:to>
    <xdr:sp macro="" textlink="">
      <xdr:nvSpPr>
        <xdr:cNvPr id="137" name="楕円 136">
          <a:extLst>
            <a:ext uri="{FF2B5EF4-FFF2-40B4-BE49-F238E27FC236}">
              <a16:creationId xmlns:a16="http://schemas.microsoft.com/office/drawing/2014/main" id="{C0DCD8CB-EBF1-44B0-B9A4-B7D880B049DF}"/>
            </a:ext>
          </a:extLst>
        </xdr:cNvPr>
        <xdr:cNvSpPr/>
      </xdr:nvSpPr>
      <xdr:spPr>
        <a:xfrm>
          <a:off x="8699500" y="658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96603</xdr:rowOff>
    </xdr:from>
    <xdr:to>
      <xdr:col>50</xdr:col>
      <xdr:colOff>114300</xdr:colOff>
      <xdr:row>38</xdr:row>
      <xdr:rowOff>120834</xdr:rowOff>
    </xdr:to>
    <xdr:cxnSp macro="">
      <xdr:nvCxnSpPr>
        <xdr:cNvPr id="138" name="直線コネクタ 137">
          <a:extLst>
            <a:ext uri="{FF2B5EF4-FFF2-40B4-BE49-F238E27FC236}">
              <a16:creationId xmlns:a16="http://schemas.microsoft.com/office/drawing/2014/main" id="{DE118587-DE58-4F26-BFF7-11A02D0DF6B5}"/>
            </a:ext>
          </a:extLst>
        </xdr:cNvPr>
        <xdr:cNvCxnSpPr/>
      </xdr:nvCxnSpPr>
      <xdr:spPr>
        <a:xfrm flipV="1">
          <a:off x="8750300" y="6611703"/>
          <a:ext cx="889000" cy="24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135737</xdr:rowOff>
    </xdr:from>
    <xdr:to>
      <xdr:col>41</xdr:col>
      <xdr:colOff>101600</xdr:colOff>
      <xdr:row>36</xdr:row>
      <xdr:rowOff>65887</xdr:rowOff>
    </xdr:to>
    <xdr:sp macro="" textlink="">
      <xdr:nvSpPr>
        <xdr:cNvPr id="139" name="楕円 138">
          <a:extLst>
            <a:ext uri="{FF2B5EF4-FFF2-40B4-BE49-F238E27FC236}">
              <a16:creationId xmlns:a16="http://schemas.microsoft.com/office/drawing/2014/main" id="{53C22C35-1822-4C4C-BC91-15F0C966E5AB}"/>
            </a:ext>
          </a:extLst>
        </xdr:cNvPr>
        <xdr:cNvSpPr/>
      </xdr:nvSpPr>
      <xdr:spPr>
        <a:xfrm>
          <a:off x="7810500" y="6136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15087</xdr:rowOff>
    </xdr:from>
    <xdr:to>
      <xdr:col>45</xdr:col>
      <xdr:colOff>177800</xdr:colOff>
      <xdr:row>38</xdr:row>
      <xdr:rowOff>120834</xdr:rowOff>
    </xdr:to>
    <xdr:cxnSp macro="">
      <xdr:nvCxnSpPr>
        <xdr:cNvPr id="140" name="直線コネクタ 139">
          <a:extLst>
            <a:ext uri="{FF2B5EF4-FFF2-40B4-BE49-F238E27FC236}">
              <a16:creationId xmlns:a16="http://schemas.microsoft.com/office/drawing/2014/main" id="{372329B6-A997-4BC5-BE9F-F317C7EBB8E4}"/>
            </a:ext>
          </a:extLst>
        </xdr:cNvPr>
        <xdr:cNvCxnSpPr/>
      </xdr:nvCxnSpPr>
      <xdr:spPr>
        <a:xfrm>
          <a:off x="7861300" y="6187287"/>
          <a:ext cx="889000" cy="448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36</xdr:row>
      <xdr:rowOff>3321</xdr:rowOff>
    </xdr:from>
    <xdr:to>
      <xdr:col>36</xdr:col>
      <xdr:colOff>165100</xdr:colOff>
      <xdr:row>36</xdr:row>
      <xdr:rowOff>104921</xdr:rowOff>
    </xdr:to>
    <xdr:sp macro="" textlink="">
      <xdr:nvSpPr>
        <xdr:cNvPr id="141" name="楕円 140">
          <a:extLst>
            <a:ext uri="{FF2B5EF4-FFF2-40B4-BE49-F238E27FC236}">
              <a16:creationId xmlns:a16="http://schemas.microsoft.com/office/drawing/2014/main" id="{5B686F64-51D1-48B3-A30F-63066FC1DF81}"/>
            </a:ext>
          </a:extLst>
        </xdr:cNvPr>
        <xdr:cNvSpPr/>
      </xdr:nvSpPr>
      <xdr:spPr>
        <a:xfrm>
          <a:off x="6921500" y="617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36</xdr:row>
      <xdr:rowOff>15087</xdr:rowOff>
    </xdr:from>
    <xdr:to>
      <xdr:col>41</xdr:col>
      <xdr:colOff>50800</xdr:colOff>
      <xdr:row>36</xdr:row>
      <xdr:rowOff>54121</xdr:rowOff>
    </xdr:to>
    <xdr:cxnSp macro="">
      <xdr:nvCxnSpPr>
        <xdr:cNvPr id="142" name="直線コネクタ 141">
          <a:extLst>
            <a:ext uri="{FF2B5EF4-FFF2-40B4-BE49-F238E27FC236}">
              <a16:creationId xmlns:a16="http://schemas.microsoft.com/office/drawing/2014/main" id="{99F1F878-A5AD-43FF-87A1-1D9783FC811D}"/>
            </a:ext>
          </a:extLst>
        </xdr:cNvPr>
        <xdr:cNvCxnSpPr/>
      </xdr:nvCxnSpPr>
      <xdr:spPr>
        <a:xfrm flipV="1">
          <a:off x="6972300" y="6187287"/>
          <a:ext cx="889000" cy="39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92009</xdr:rowOff>
    </xdr:from>
    <xdr:ext cx="534377" cy="259045"/>
    <xdr:sp macro="" textlink="">
      <xdr:nvSpPr>
        <xdr:cNvPr id="143" name="n_1aveValue【道路】&#10;一人当たり延長">
          <a:extLst>
            <a:ext uri="{FF2B5EF4-FFF2-40B4-BE49-F238E27FC236}">
              <a16:creationId xmlns:a16="http://schemas.microsoft.com/office/drawing/2014/main" id="{8A60F401-06FC-463B-B3D6-9A685A577168}"/>
            </a:ext>
          </a:extLst>
        </xdr:cNvPr>
        <xdr:cNvSpPr txBox="1"/>
      </xdr:nvSpPr>
      <xdr:spPr>
        <a:xfrm>
          <a:off x="9359411" y="6950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103915</xdr:rowOff>
    </xdr:from>
    <xdr:ext cx="534377" cy="259045"/>
    <xdr:sp macro="" textlink="">
      <xdr:nvSpPr>
        <xdr:cNvPr id="144" name="n_2aveValue【道路】&#10;一人当たり延長">
          <a:extLst>
            <a:ext uri="{FF2B5EF4-FFF2-40B4-BE49-F238E27FC236}">
              <a16:creationId xmlns:a16="http://schemas.microsoft.com/office/drawing/2014/main" id="{C7D4EE0C-268E-49A8-9E16-54CD8FBB0134}"/>
            </a:ext>
          </a:extLst>
        </xdr:cNvPr>
        <xdr:cNvSpPr txBox="1"/>
      </xdr:nvSpPr>
      <xdr:spPr>
        <a:xfrm>
          <a:off x="8483111" y="6961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112869</xdr:rowOff>
    </xdr:from>
    <xdr:ext cx="534377" cy="259045"/>
    <xdr:sp macro="" textlink="">
      <xdr:nvSpPr>
        <xdr:cNvPr id="145" name="n_3aveValue【道路】&#10;一人当たり延長">
          <a:extLst>
            <a:ext uri="{FF2B5EF4-FFF2-40B4-BE49-F238E27FC236}">
              <a16:creationId xmlns:a16="http://schemas.microsoft.com/office/drawing/2014/main" id="{D51B2DFE-9332-47AA-8CD9-FC22A7666CB7}"/>
            </a:ext>
          </a:extLst>
        </xdr:cNvPr>
        <xdr:cNvSpPr txBox="1"/>
      </xdr:nvSpPr>
      <xdr:spPr>
        <a:xfrm>
          <a:off x="7594111" y="6970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125499</xdr:rowOff>
    </xdr:from>
    <xdr:ext cx="534377" cy="259045"/>
    <xdr:sp macro="" textlink="">
      <xdr:nvSpPr>
        <xdr:cNvPr id="146" name="n_4aveValue【道路】&#10;一人当たり延長">
          <a:extLst>
            <a:ext uri="{FF2B5EF4-FFF2-40B4-BE49-F238E27FC236}">
              <a16:creationId xmlns:a16="http://schemas.microsoft.com/office/drawing/2014/main" id="{92B120F1-3F01-45C5-90E1-EB63C2D45E3C}"/>
            </a:ext>
          </a:extLst>
        </xdr:cNvPr>
        <xdr:cNvSpPr txBox="1"/>
      </xdr:nvSpPr>
      <xdr:spPr>
        <a:xfrm>
          <a:off x="6705111" y="6983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163930</xdr:rowOff>
    </xdr:from>
    <xdr:ext cx="534377" cy="259045"/>
    <xdr:sp macro="" textlink="">
      <xdr:nvSpPr>
        <xdr:cNvPr id="147" name="n_1mainValue【道路】&#10;一人当たり延長">
          <a:extLst>
            <a:ext uri="{FF2B5EF4-FFF2-40B4-BE49-F238E27FC236}">
              <a16:creationId xmlns:a16="http://schemas.microsoft.com/office/drawing/2014/main" id="{CB9942DD-BE29-4AF4-BB13-B6714BA5FCD8}"/>
            </a:ext>
          </a:extLst>
        </xdr:cNvPr>
        <xdr:cNvSpPr txBox="1"/>
      </xdr:nvSpPr>
      <xdr:spPr>
        <a:xfrm>
          <a:off x="9359411" y="6336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16711</xdr:rowOff>
    </xdr:from>
    <xdr:ext cx="534377" cy="259045"/>
    <xdr:sp macro="" textlink="">
      <xdr:nvSpPr>
        <xdr:cNvPr id="148" name="n_2mainValue【道路】&#10;一人当たり延長">
          <a:extLst>
            <a:ext uri="{FF2B5EF4-FFF2-40B4-BE49-F238E27FC236}">
              <a16:creationId xmlns:a16="http://schemas.microsoft.com/office/drawing/2014/main" id="{051A356E-3CF9-4F4F-A075-77CF03090ADD}"/>
            </a:ext>
          </a:extLst>
        </xdr:cNvPr>
        <xdr:cNvSpPr txBox="1"/>
      </xdr:nvSpPr>
      <xdr:spPr>
        <a:xfrm>
          <a:off x="8483111" y="6360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34</xdr:row>
      <xdr:rowOff>82414</xdr:rowOff>
    </xdr:from>
    <xdr:ext cx="534377" cy="259045"/>
    <xdr:sp macro="" textlink="">
      <xdr:nvSpPr>
        <xdr:cNvPr id="149" name="n_3mainValue【道路】&#10;一人当たり延長">
          <a:extLst>
            <a:ext uri="{FF2B5EF4-FFF2-40B4-BE49-F238E27FC236}">
              <a16:creationId xmlns:a16="http://schemas.microsoft.com/office/drawing/2014/main" id="{3DFFF062-D558-4135-ADB5-28129BC09BAB}"/>
            </a:ext>
          </a:extLst>
        </xdr:cNvPr>
        <xdr:cNvSpPr txBox="1"/>
      </xdr:nvSpPr>
      <xdr:spPr>
        <a:xfrm>
          <a:off x="7594111" y="5911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34</xdr:row>
      <xdr:rowOff>121448</xdr:rowOff>
    </xdr:from>
    <xdr:ext cx="534377" cy="259045"/>
    <xdr:sp macro="" textlink="">
      <xdr:nvSpPr>
        <xdr:cNvPr id="150" name="n_4mainValue【道路】&#10;一人当たり延長">
          <a:extLst>
            <a:ext uri="{FF2B5EF4-FFF2-40B4-BE49-F238E27FC236}">
              <a16:creationId xmlns:a16="http://schemas.microsoft.com/office/drawing/2014/main" id="{9D412216-1DE6-45C1-9988-D1246FDB2C16}"/>
            </a:ext>
          </a:extLst>
        </xdr:cNvPr>
        <xdr:cNvSpPr txBox="1"/>
      </xdr:nvSpPr>
      <xdr:spPr>
        <a:xfrm>
          <a:off x="6705111" y="5950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a:extLst>
            <a:ext uri="{FF2B5EF4-FFF2-40B4-BE49-F238E27FC236}">
              <a16:creationId xmlns:a16="http://schemas.microsoft.com/office/drawing/2014/main" id="{526DE732-B586-4C1B-BADE-CD189405C8AC}"/>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a:extLst>
            <a:ext uri="{FF2B5EF4-FFF2-40B4-BE49-F238E27FC236}">
              <a16:creationId xmlns:a16="http://schemas.microsoft.com/office/drawing/2014/main" id="{798AB6E5-1B3B-482C-88F3-CB9A80460028}"/>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a:extLst>
            <a:ext uri="{FF2B5EF4-FFF2-40B4-BE49-F238E27FC236}">
              <a16:creationId xmlns:a16="http://schemas.microsoft.com/office/drawing/2014/main" id="{7BB63BBF-8711-4D3E-9C87-AA8D713731FB}"/>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a:extLst>
            <a:ext uri="{FF2B5EF4-FFF2-40B4-BE49-F238E27FC236}">
              <a16:creationId xmlns:a16="http://schemas.microsoft.com/office/drawing/2014/main" id="{A1E15D8C-5CD2-4D42-851F-AE7C54BA9153}"/>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a:extLst>
            <a:ext uri="{FF2B5EF4-FFF2-40B4-BE49-F238E27FC236}">
              <a16:creationId xmlns:a16="http://schemas.microsoft.com/office/drawing/2014/main" id="{09FB8B0C-AC12-4F7C-BC06-6234447F93DF}"/>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a:extLst>
            <a:ext uri="{FF2B5EF4-FFF2-40B4-BE49-F238E27FC236}">
              <a16:creationId xmlns:a16="http://schemas.microsoft.com/office/drawing/2014/main" id="{35409CE6-57BA-4C46-8EB6-297B64A655DC}"/>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a:extLst>
            <a:ext uri="{FF2B5EF4-FFF2-40B4-BE49-F238E27FC236}">
              <a16:creationId xmlns:a16="http://schemas.microsoft.com/office/drawing/2014/main" id="{7E4EC048-42DB-4B44-9271-3A2981AA3857}"/>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a:extLst>
            <a:ext uri="{FF2B5EF4-FFF2-40B4-BE49-F238E27FC236}">
              <a16:creationId xmlns:a16="http://schemas.microsoft.com/office/drawing/2014/main" id="{27EAF2A5-08FA-4FDB-809B-720F2685B051}"/>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a:extLst>
            <a:ext uri="{FF2B5EF4-FFF2-40B4-BE49-F238E27FC236}">
              <a16:creationId xmlns:a16="http://schemas.microsoft.com/office/drawing/2014/main" id="{19EB7FC6-5EB8-4FFB-9590-0283674423EF}"/>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a:extLst>
            <a:ext uri="{FF2B5EF4-FFF2-40B4-BE49-F238E27FC236}">
              <a16:creationId xmlns:a16="http://schemas.microsoft.com/office/drawing/2014/main" id="{E6F4B54F-6840-4599-A591-DB7F3058A195}"/>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a:extLst>
            <a:ext uri="{FF2B5EF4-FFF2-40B4-BE49-F238E27FC236}">
              <a16:creationId xmlns:a16="http://schemas.microsoft.com/office/drawing/2014/main" id="{83F50185-B81D-4816-9C21-BFF7D782D8A8}"/>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2" name="直線コネクタ 161">
          <a:extLst>
            <a:ext uri="{FF2B5EF4-FFF2-40B4-BE49-F238E27FC236}">
              <a16:creationId xmlns:a16="http://schemas.microsoft.com/office/drawing/2014/main" id="{B29A8B34-F72F-44D0-B455-3601A3C079FE}"/>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3" name="テキスト ボックス 162">
          <a:extLst>
            <a:ext uri="{FF2B5EF4-FFF2-40B4-BE49-F238E27FC236}">
              <a16:creationId xmlns:a16="http://schemas.microsoft.com/office/drawing/2014/main" id="{F193B4C6-121D-4CE0-B690-DEA1087D8324}"/>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4" name="直線コネクタ 163">
          <a:extLst>
            <a:ext uri="{FF2B5EF4-FFF2-40B4-BE49-F238E27FC236}">
              <a16:creationId xmlns:a16="http://schemas.microsoft.com/office/drawing/2014/main" id="{79D55866-9313-4507-A65F-E73D5CE4FB4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5" name="テキスト ボックス 164">
          <a:extLst>
            <a:ext uri="{FF2B5EF4-FFF2-40B4-BE49-F238E27FC236}">
              <a16:creationId xmlns:a16="http://schemas.microsoft.com/office/drawing/2014/main" id="{0C0999BF-69F8-4F96-8BF1-C2DD6BA36ED9}"/>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6" name="直線コネクタ 165">
          <a:extLst>
            <a:ext uri="{FF2B5EF4-FFF2-40B4-BE49-F238E27FC236}">
              <a16:creationId xmlns:a16="http://schemas.microsoft.com/office/drawing/2014/main" id="{B5655CE8-CF37-4E16-B466-D201150054FF}"/>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7" name="テキスト ボックス 166">
          <a:extLst>
            <a:ext uri="{FF2B5EF4-FFF2-40B4-BE49-F238E27FC236}">
              <a16:creationId xmlns:a16="http://schemas.microsoft.com/office/drawing/2014/main" id="{EA3CD50B-2A90-4586-A52C-D2F40D2E2605}"/>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8" name="直線コネクタ 167">
          <a:extLst>
            <a:ext uri="{FF2B5EF4-FFF2-40B4-BE49-F238E27FC236}">
              <a16:creationId xmlns:a16="http://schemas.microsoft.com/office/drawing/2014/main" id="{CB3DFCA2-9F95-4BFB-9599-63E0A8649739}"/>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9" name="テキスト ボックス 168">
          <a:extLst>
            <a:ext uri="{FF2B5EF4-FFF2-40B4-BE49-F238E27FC236}">
              <a16:creationId xmlns:a16="http://schemas.microsoft.com/office/drawing/2014/main" id="{8CA47D82-91A0-466E-9A50-6C6136EF42F6}"/>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0" name="直線コネクタ 169">
          <a:extLst>
            <a:ext uri="{FF2B5EF4-FFF2-40B4-BE49-F238E27FC236}">
              <a16:creationId xmlns:a16="http://schemas.microsoft.com/office/drawing/2014/main" id="{6042F2DC-4144-41C9-81DC-95583EFDA984}"/>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1" name="テキスト ボックス 170">
          <a:extLst>
            <a:ext uri="{FF2B5EF4-FFF2-40B4-BE49-F238E27FC236}">
              <a16:creationId xmlns:a16="http://schemas.microsoft.com/office/drawing/2014/main" id="{374A05EB-6D81-493C-97B4-6E6A72A15262}"/>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DAFAA45C-F320-4C84-9595-2D5B14BF32B8}"/>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3" name="テキスト ボックス 172">
          <a:extLst>
            <a:ext uri="{FF2B5EF4-FFF2-40B4-BE49-F238E27FC236}">
              <a16:creationId xmlns:a16="http://schemas.microsoft.com/office/drawing/2014/main" id="{BBA135F7-7985-46C5-9D8F-5515736581A4}"/>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a:extLst>
            <a:ext uri="{FF2B5EF4-FFF2-40B4-BE49-F238E27FC236}">
              <a16:creationId xmlns:a16="http://schemas.microsoft.com/office/drawing/2014/main" id="{562B6F53-6AA1-4072-A32B-395420EB69E6}"/>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142875</xdr:rowOff>
    </xdr:from>
    <xdr:to>
      <xdr:col>24</xdr:col>
      <xdr:colOff>62865</xdr:colOff>
      <xdr:row>63</xdr:row>
      <xdr:rowOff>142875</xdr:rowOff>
    </xdr:to>
    <xdr:cxnSp macro="">
      <xdr:nvCxnSpPr>
        <xdr:cNvPr id="175" name="直線コネクタ 174">
          <a:extLst>
            <a:ext uri="{FF2B5EF4-FFF2-40B4-BE49-F238E27FC236}">
              <a16:creationId xmlns:a16="http://schemas.microsoft.com/office/drawing/2014/main" id="{9598D6F4-8BA6-4416-ACD2-A0BB897B0EAC}"/>
            </a:ext>
          </a:extLst>
        </xdr:cNvPr>
        <xdr:cNvCxnSpPr/>
      </xdr:nvCxnSpPr>
      <xdr:spPr>
        <a:xfrm flipV="1">
          <a:off x="4634865" y="9744075"/>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146702</xdr:rowOff>
    </xdr:from>
    <xdr:ext cx="405111" cy="259045"/>
    <xdr:sp macro="" textlink="">
      <xdr:nvSpPr>
        <xdr:cNvPr id="176" name="【橋りょう・トンネル】&#10;有形固定資産減価償却率最小値テキスト">
          <a:extLst>
            <a:ext uri="{FF2B5EF4-FFF2-40B4-BE49-F238E27FC236}">
              <a16:creationId xmlns:a16="http://schemas.microsoft.com/office/drawing/2014/main" id="{014E518C-6ED0-42A1-AF13-6CAEB8BD8767}"/>
            </a:ext>
          </a:extLst>
        </xdr:cNvPr>
        <xdr:cNvSpPr txBox="1"/>
      </xdr:nvSpPr>
      <xdr:spPr>
        <a:xfrm>
          <a:off x="4673600" y="1094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142875</xdr:rowOff>
    </xdr:from>
    <xdr:to>
      <xdr:col>24</xdr:col>
      <xdr:colOff>152400</xdr:colOff>
      <xdr:row>63</xdr:row>
      <xdr:rowOff>142875</xdr:rowOff>
    </xdr:to>
    <xdr:cxnSp macro="">
      <xdr:nvCxnSpPr>
        <xdr:cNvPr id="177" name="直線コネクタ 176">
          <a:extLst>
            <a:ext uri="{FF2B5EF4-FFF2-40B4-BE49-F238E27FC236}">
              <a16:creationId xmlns:a16="http://schemas.microsoft.com/office/drawing/2014/main" id="{ABA9201F-03DB-4C58-948B-45102AFC77BF}"/>
            </a:ext>
          </a:extLst>
        </xdr:cNvPr>
        <xdr:cNvCxnSpPr/>
      </xdr:nvCxnSpPr>
      <xdr:spPr>
        <a:xfrm>
          <a:off x="4546600" y="1094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89552</xdr:rowOff>
    </xdr:from>
    <xdr:ext cx="405111" cy="259045"/>
    <xdr:sp macro="" textlink="">
      <xdr:nvSpPr>
        <xdr:cNvPr id="178" name="【橋りょう・トンネル】&#10;有形固定資産減価償却率最大値テキスト">
          <a:extLst>
            <a:ext uri="{FF2B5EF4-FFF2-40B4-BE49-F238E27FC236}">
              <a16:creationId xmlns:a16="http://schemas.microsoft.com/office/drawing/2014/main" id="{A1C45E98-FE1D-439B-AEB4-2B9DE9741986}"/>
            </a:ext>
          </a:extLst>
        </xdr:cNvPr>
        <xdr:cNvSpPr txBox="1"/>
      </xdr:nvSpPr>
      <xdr:spPr>
        <a:xfrm>
          <a:off x="4673600" y="9519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142875</xdr:rowOff>
    </xdr:from>
    <xdr:to>
      <xdr:col>24</xdr:col>
      <xdr:colOff>152400</xdr:colOff>
      <xdr:row>56</xdr:row>
      <xdr:rowOff>142875</xdr:rowOff>
    </xdr:to>
    <xdr:cxnSp macro="">
      <xdr:nvCxnSpPr>
        <xdr:cNvPr id="179" name="直線コネクタ 178">
          <a:extLst>
            <a:ext uri="{FF2B5EF4-FFF2-40B4-BE49-F238E27FC236}">
              <a16:creationId xmlns:a16="http://schemas.microsoft.com/office/drawing/2014/main" id="{B5546487-8AB9-441D-928D-3783AD92E88C}"/>
            </a:ext>
          </a:extLst>
        </xdr:cNvPr>
        <xdr:cNvCxnSpPr/>
      </xdr:nvCxnSpPr>
      <xdr:spPr>
        <a:xfrm>
          <a:off x="4546600" y="9744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137177</xdr:rowOff>
    </xdr:from>
    <xdr:ext cx="405111" cy="259045"/>
    <xdr:sp macro="" textlink="">
      <xdr:nvSpPr>
        <xdr:cNvPr id="180" name="【橋りょう・トンネル】&#10;有形固定資産減価償却率平均値テキスト">
          <a:extLst>
            <a:ext uri="{FF2B5EF4-FFF2-40B4-BE49-F238E27FC236}">
              <a16:creationId xmlns:a16="http://schemas.microsoft.com/office/drawing/2014/main" id="{1D3FE000-2C5D-41ED-8931-F216F1DA2E15}"/>
            </a:ext>
          </a:extLst>
        </xdr:cNvPr>
        <xdr:cNvSpPr txBox="1"/>
      </xdr:nvSpPr>
      <xdr:spPr>
        <a:xfrm>
          <a:off x="4673600" y="10252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158750</xdr:rowOff>
    </xdr:from>
    <xdr:to>
      <xdr:col>24</xdr:col>
      <xdr:colOff>114300</xdr:colOff>
      <xdr:row>60</xdr:row>
      <xdr:rowOff>88900</xdr:rowOff>
    </xdr:to>
    <xdr:sp macro="" textlink="">
      <xdr:nvSpPr>
        <xdr:cNvPr id="181" name="フローチャート: 判断 180">
          <a:extLst>
            <a:ext uri="{FF2B5EF4-FFF2-40B4-BE49-F238E27FC236}">
              <a16:creationId xmlns:a16="http://schemas.microsoft.com/office/drawing/2014/main" id="{50BFA189-E0DA-4733-88F1-4B3B8BD3CDC8}"/>
            </a:ext>
          </a:extLst>
        </xdr:cNvPr>
        <xdr:cNvSpPr/>
      </xdr:nvSpPr>
      <xdr:spPr>
        <a:xfrm>
          <a:off x="45847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111125</xdr:rowOff>
    </xdr:from>
    <xdr:to>
      <xdr:col>20</xdr:col>
      <xdr:colOff>38100</xdr:colOff>
      <xdr:row>60</xdr:row>
      <xdr:rowOff>41275</xdr:rowOff>
    </xdr:to>
    <xdr:sp macro="" textlink="">
      <xdr:nvSpPr>
        <xdr:cNvPr id="182" name="フローチャート: 判断 181">
          <a:extLst>
            <a:ext uri="{FF2B5EF4-FFF2-40B4-BE49-F238E27FC236}">
              <a16:creationId xmlns:a16="http://schemas.microsoft.com/office/drawing/2014/main" id="{64CB03F8-8595-456C-9F84-95C7DBDE2599}"/>
            </a:ext>
          </a:extLst>
        </xdr:cNvPr>
        <xdr:cNvSpPr/>
      </xdr:nvSpPr>
      <xdr:spPr>
        <a:xfrm>
          <a:off x="3746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52070</xdr:rowOff>
    </xdr:from>
    <xdr:to>
      <xdr:col>15</xdr:col>
      <xdr:colOff>101600</xdr:colOff>
      <xdr:row>59</xdr:row>
      <xdr:rowOff>153670</xdr:rowOff>
    </xdr:to>
    <xdr:sp macro="" textlink="">
      <xdr:nvSpPr>
        <xdr:cNvPr id="183" name="フローチャート: 判断 182">
          <a:extLst>
            <a:ext uri="{FF2B5EF4-FFF2-40B4-BE49-F238E27FC236}">
              <a16:creationId xmlns:a16="http://schemas.microsoft.com/office/drawing/2014/main" id="{9BA09392-3061-4A50-97CE-7402774E47F1}"/>
            </a:ext>
          </a:extLst>
        </xdr:cNvPr>
        <xdr:cNvSpPr/>
      </xdr:nvSpPr>
      <xdr:spPr>
        <a:xfrm>
          <a:off x="2857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25400</xdr:rowOff>
    </xdr:from>
    <xdr:to>
      <xdr:col>10</xdr:col>
      <xdr:colOff>165100</xdr:colOff>
      <xdr:row>59</xdr:row>
      <xdr:rowOff>127000</xdr:rowOff>
    </xdr:to>
    <xdr:sp macro="" textlink="">
      <xdr:nvSpPr>
        <xdr:cNvPr id="184" name="フローチャート: 判断 183">
          <a:extLst>
            <a:ext uri="{FF2B5EF4-FFF2-40B4-BE49-F238E27FC236}">
              <a16:creationId xmlns:a16="http://schemas.microsoft.com/office/drawing/2014/main" id="{A4BA4FD8-F6D4-41FB-A4CF-0462C9113215}"/>
            </a:ext>
          </a:extLst>
        </xdr:cNvPr>
        <xdr:cNvSpPr/>
      </xdr:nvSpPr>
      <xdr:spPr>
        <a:xfrm>
          <a:off x="1968500" y="1014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4445</xdr:rowOff>
    </xdr:from>
    <xdr:to>
      <xdr:col>6</xdr:col>
      <xdr:colOff>38100</xdr:colOff>
      <xdr:row>59</xdr:row>
      <xdr:rowOff>106045</xdr:rowOff>
    </xdr:to>
    <xdr:sp macro="" textlink="">
      <xdr:nvSpPr>
        <xdr:cNvPr id="185" name="フローチャート: 判断 184">
          <a:extLst>
            <a:ext uri="{FF2B5EF4-FFF2-40B4-BE49-F238E27FC236}">
              <a16:creationId xmlns:a16="http://schemas.microsoft.com/office/drawing/2014/main" id="{B60A49FC-817D-4BCF-942F-49AE97542060}"/>
            </a:ext>
          </a:extLst>
        </xdr:cNvPr>
        <xdr:cNvSpPr/>
      </xdr:nvSpPr>
      <xdr:spPr>
        <a:xfrm>
          <a:off x="1079500" y="1011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2E7D039-9323-4859-B71E-EE978904CCBF}"/>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70ADDFE5-5066-46C8-8BA3-8E3AD7A6335A}"/>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443CFD46-FEEB-4C20-9283-1008C69C4132}"/>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80D86D76-4ABA-48F7-88F5-5051EE7CFB35}"/>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8E68B0E2-5F82-41FF-B226-88DB7D7FB85C}"/>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93980</xdr:rowOff>
    </xdr:from>
    <xdr:to>
      <xdr:col>24</xdr:col>
      <xdr:colOff>114300</xdr:colOff>
      <xdr:row>60</xdr:row>
      <xdr:rowOff>24130</xdr:rowOff>
    </xdr:to>
    <xdr:sp macro="" textlink="">
      <xdr:nvSpPr>
        <xdr:cNvPr id="191" name="楕円 190">
          <a:extLst>
            <a:ext uri="{FF2B5EF4-FFF2-40B4-BE49-F238E27FC236}">
              <a16:creationId xmlns:a16="http://schemas.microsoft.com/office/drawing/2014/main" id="{CAA4EAF5-D93C-4F11-A67C-C7203DF9C41D}"/>
            </a:ext>
          </a:extLst>
        </xdr:cNvPr>
        <xdr:cNvSpPr/>
      </xdr:nvSpPr>
      <xdr:spPr>
        <a:xfrm>
          <a:off x="4584700" y="1020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116857</xdr:rowOff>
    </xdr:from>
    <xdr:ext cx="405111" cy="259045"/>
    <xdr:sp macro="" textlink="">
      <xdr:nvSpPr>
        <xdr:cNvPr id="192" name="【橋りょう・トンネル】&#10;有形固定資産減価償却率該当値テキスト">
          <a:extLst>
            <a:ext uri="{FF2B5EF4-FFF2-40B4-BE49-F238E27FC236}">
              <a16:creationId xmlns:a16="http://schemas.microsoft.com/office/drawing/2014/main" id="{D0D8D02F-7921-4C50-B16D-1428882F97D3}"/>
            </a:ext>
          </a:extLst>
        </xdr:cNvPr>
        <xdr:cNvSpPr txBox="1"/>
      </xdr:nvSpPr>
      <xdr:spPr>
        <a:xfrm>
          <a:off x="4673600" y="1006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61595</xdr:rowOff>
    </xdr:from>
    <xdr:to>
      <xdr:col>20</xdr:col>
      <xdr:colOff>38100</xdr:colOff>
      <xdr:row>59</xdr:row>
      <xdr:rowOff>163195</xdr:rowOff>
    </xdr:to>
    <xdr:sp macro="" textlink="">
      <xdr:nvSpPr>
        <xdr:cNvPr id="193" name="楕円 192">
          <a:extLst>
            <a:ext uri="{FF2B5EF4-FFF2-40B4-BE49-F238E27FC236}">
              <a16:creationId xmlns:a16="http://schemas.microsoft.com/office/drawing/2014/main" id="{E6E0CB19-5783-4ED8-8D12-F6EC2091069A}"/>
            </a:ext>
          </a:extLst>
        </xdr:cNvPr>
        <xdr:cNvSpPr/>
      </xdr:nvSpPr>
      <xdr:spPr>
        <a:xfrm>
          <a:off x="3746500" y="1017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112395</xdr:rowOff>
    </xdr:from>
    <xdr:to>
      <xdr:col>24</xdr:col>
      <xdr:colOff>63500</xdr:colOff>
      <xdr:row>59</xdr:row>
      <xdr:rowOff>144780</xdr:rowOff>
    </xdr:to>
    <xdr:cxnSp macro="">
      <xdr:nvCxnSpPr>
        <xdr:cNvPr id="194" name="直線コネクタ 193">
          <a:extLst>
            <a:ext uri="{FF2B5EF4-FFF2-40B4-BE49-F238E27FC236}">
              <a16:creationId xmlns:a16="http://schemas.microsoft.com/office/drawing/2014/main" id="{F519A0E9-3603-4667-8E7C-1DA51FCC52FD}"/>
            </a:ext>
          </a:extLst>
        </xdr:cNvPr>
        <xdr:cNvCxnSpPr/>
      </xdr:nvCxnSpPr>
      <xdr:spPr>
        <a:xfrm>
          <a:off x="3797300" y="1022794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29210</xdr:rowOff>
    </xdr:from>
    <xdr:to>
      <xdr:col>15</xdr:col>
      <xdr:colOff>101600</xdr:colOff>
      <xdr:row>59</xdr:row>
      <xdr:rowOff>130810</xdr:rowOff>
    </xdr:to>
    <xdr:sp macro="" textlink="">
      <xdr:nvSpPr>
        <xdr:cNvPr id="195" name="楕円 194">
          <a:extLst>
            <a:ext uri="{FF2B5EF4-FFF2-40B4-BE49-F238E27FC236}">
              <a16:creationId xmlns:a16="http://schemas.microsoft.com/office/drawing/2014/main" id="{9909FF32-7C5B-457C-8DAA-434371EAFFF6}"/>
            </a:ext>
          </a:extLst>
        </xdr:cNvPr>
        <xdr:cNvSpPr/>
      </xdr:nvSpPr>
      <xdr:spPr>
        <a:xfrm>
          <a:off x="2857500"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80010</xdr:rowOff>
    </xdr:from>
    <xdr:to>
      <xdr:col>19</xdr:col>
      <xdr:colOff>177800</xdr:colOff>
      <xdr:row>59</xdr:row>
      <xdr:rowOff>112395</xdr:rowOff>
    </xdr:to>
    <xdr:cxnSp macro="">
      <xdr:nvCxnSpPr>
        <xdr:cNvPr id="196" name="直線コネクタ 195">
          <a:extLst>
            <a:ext uri="{FF2B5EF4-FFF2-40B4-BE49-F238E27FC236}">
              <a16:creationId xmlns:a16="http://schemas.microsoft.com/office/drawing/2014/main" id="{DD339029-C635-4E6C-9091-09CDD3BAE965}"/>
            </a:ext>
          </a:extLst>
        </xdr:cNvPr>
        <xdr:cNvCxnSpPr/>
      </xdr:nvCxnSpPr>
      <xdr:spPr>
        <a:xfrm>
          <a:off x="2908300" y="1019556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170180</xdr:rowOff>
    </xdr:from>
    <xdr:to>
      <xdr:col>10</xdr:col>
      <xdr:colOff>165100</xdr:colOff>
      <xdr:row>59</xdr:row>
      <xdr:rowOff>100330</xdr:rowOff>
    </xdr:to>
    <xdr:sp macro="" textlink="">
      <xdr:nvSpPr>
        <xdr:cNvPr id="197" name="楕円 196">
          <a:extLst>
            <a:ext uri="{FF2B5EF4-FFF2-40B4-BE49-F238E27FC236}">
              <a16:creationId xmlns:a16="http://schemas.microsoft.com/office/drawing/2014/main" id="{530221D2-12DC-4864-8E89-1CAD70D3C94E}"/>
            </a:ext>
          </a:extLst>
        </xdr:cNvPr>
        <xdr:cNvSpPr/>
      </xdr:nvSpPr>
      <xdr:spPr>
        <a:xfrm>
          <a:off x="1968500" y="1011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49530</xdr:rowOff>
    </xdr:from>
    <xdr:to>
      <xdr:col>15</xdr:col>
      <xdr:colOff>50800</xdr:colOff>
      <xdr:row>59</xdr:row>
      <xdr:rowOff>80010</xdr:rowOff>
    </xdr:to>
    <xdr:cxnSp macro="">
      <xdr:nvCxnSpPr>
        <xdr:cNvPr id="198" name="直線コネクタ 197">
          <a:extLst>
            <a:ext uri="{FF2B5EF4-FFF2-40B4-BE49-F238E27FC236}">
              <a16:creationId xmlns:a16="http://schemas.microsoft.com/office/drawing/2014/main" id="{CD43F163-37D1-44C3-9D5E-61AD2D286AF5}"/>
            </a:ext>
          </a:extLst>
        </xdr:cNvPr>
        <xdr:cNvCxnSpPr/>
      </xdr:nvCxnSpPr>
      <xdr:spPr>
        <a:xfrm>
          <a:off x="2019300" y="101650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137795</xdr:rowOff>
    </xdr:from>
    <xdr:to>
      <xdr:col>6</xdr:col>
      <xdr:colOff>38100</xdr:colOff>
      <xdr:row>59</xdr:row>
      <xdr:rowOff>67945</xdr:rowOff>
    </xdr:to>
    <xdr:sp macro="" textlink="">
      <xdr:nvSpPr>
        <xdr:cNvPr id="199" name="楕円 198">
          <a:extLst>
            <a:ext uri="{FF2B5EF4-FFF2-40B4-BE49-F238E27FC236}">
              <a16:creationId xmlns:a16="http://schemas.microsoft.com/office/drawing/2014/main" id="{BD8A5CD4-4A0A-4F71-9100-7CFBFE5F61B9}"/>
            </a:ext>
          </a:extLst>
        </xdr:cNvPr>
        <xdr:cNvSpPr/>
      </xdr:nvSpPr>
      <xdr:spPr>
        <a:xfrm>
          <a:off x="1079500" y="1008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17145</xdr:rowOff>
    </xdr:from>
    <xdr:to>
      <xdr:col>10</xdr:col>
      <xdr:colOff>114300</xdr:colOff>
      <xdr:row>59</xdr:row>
      <xdr:rowOff>49530</xdr:rowOff>
    </xdr:to>
    <xdr:cxnSp macro="">
      <xdr:nvCxnSpPr>
        <xdr:cNvPr id="200" name="直線コネクタ 199">
          <a:extLst>
            <a:ext uri="{FF2B5EF4-FFF2-40B4-BE49-F238E27FC236}">
              <a16:creationId xmlns:a16="http://schemas.microsoft.com/office/drawing/2014/main" id="{77D99AE9-1386-4E5D-B040-DC7F881CF603}"/>
            </a:ext>
          </a:extLst>
        </xdr:cNvPr>
        <xdr:cNvCxnSpPr/>
      </xdr:nvCxnSpPr>
      <xdr:spPr>
        <a:xfrm>
          <a:off x="1130300" y="1013269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32402</xdr:rowOff>
    </xdr:from>
    <xdr:ext cx="405111" cy="259045"/>
    <xdr:sp macro="" textlink="">
      <xdr:nvSpPr>
        <xdr:cNvPr id="201" name="n_1aveValue【橋りょう・トンネル】&#10;有形固定資産減価償却率">
          <a:extLst>
            <a:ext uri="{FF2B5EF4-FFF2-40B4-BE49-F238E27FC236}">
              <a16:creationId xmlns:a16="http://schemas.microsoft.com/office/drawing/2014/main" id="{51BB6086-4B4D-4B14-8113-E18F6F8E4D2C}"/>
            </a:ext>
          </a:extLst>
        </xdr:cNvPr>
        <xdr:cNvSpPr txBox="1"/>
      </xdr:nvSpPr>
      <xdr:spPr>
        <a:xfrm>
          <a:off x="3582044" y="1031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144797</xdr:rowOff>
    </xdr:from>
    <xdr:ext cx="405111" cy="259045"/>
    <xdr:sp macro="" textlink="">
      <xdr:nvSpPr>
        <xdr:cNvPr id="202" name="n_2aveValue【橋りょう・トンネル】&#10;有形固定資産減価償却率">
          <a:extLst>
            <a:ext uri="{FF2B5EF4-FFF2-40B4-BE49-F238E27FC236}">
              <a16:creationId xmlns:a16="http://schemas.microsoft.com/office/drawing/2014/main" id="{F2F990D7-71C4-4950-8AA6-107A24BD6BBE}"/>
            </a:ext>
          </a:extLst>
        </xdr:cNvPr>
        <xdr:cNvSpPr txBox="1"/>
      </xdr:nvSpPr>
      <xdr:spPr>
        <a:xfrm>
          <a:off x="27057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118127</xdr:rowOff>
    </xdr:from>
    <xdr:ext cx="405111" cy="259045"/>
    <xdr:sp macro="" textlink="">
      <xdr:nvSpPr>
        <xdr:cNvPr id="203" name="n_3aveValue【橋りょう・トンネル】&#10;有形固定資産減価償却率">
          <a:extLst>
            <a:ext uri="{FF2B5EF4-FFF2-40B4-BE49-F238E27FC236}">
              <a16:creationId xmlns:a16="http://schemas.microsoft.com/office/drawing/2014/main" id="{0E51A3BC-1077-4BFA-8A0B-133327179E7F}"/>
            </a:ext>
          </a:extLst>
        </xdr:cNvPr>
        <xdr:cNvSpPr txBox="1"/>
      </xdr:nvSpPr>
      <xdr:spPr>
        <a:xfrm>
          <a:off x="1816744" y="1023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97172</xdr:rowOff>
    </xdr:from>
    <xdr:ext cx="405111" cy="259045"/>
    <xdr:sp macro="" textlink="">
      <xdr:nvSpPr>
        <xdr:cNvPr id="204" name="n_4aveValue【橋りょう・トンネル】&#10;有形固定資産減価償却率">
          <a:extLst>
            <a:ext uri="{FF2B5EF4-FFF2-40B4-BE49-F238E27FC236}">
              <a16:creationId xmlns:a16="http://schemas.microsoft.com/office/drawing/2014/main" id="{71E80CDD-B573-4AE0-9572-277F7CD065CC}"/>
            </a:ext>
          </a:extLst>
        </xdr:cNvPr>
        <xdr:cNvSpPr txBox="1"/>
      </xdr:nvSpPr>
      <xdr:spPr>
        <a:xfrm>
          <a:off x="927744" y="1021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8272</xdr:rowOff>
    </xdr:from>
    <xdr:ext cx="405111" cy="259045"/>
    <xdr:sp macro="" textlink="">
      <xdr:nvSpPr>
        <xdr:cNvPr id="205" name="n_1mainValue【橋りょう・トンネル】&#10;有形固定資産減価償却率">
          <a:extLst>
            <a:ext uri="{FF2B5EF4-FFF2-40B4-BE49-F238E27FC236}">
              <a16:creationId xmlns:a16="http://schemas.microsoft.com/office/drawing/2014/main" id="{9097A8F2-3849-4728-9148-AAA51D4C4C08}"/>
            </a:ext>
          </a:extLst>
        </xdr:cNvPr>
        <xdr:cNvSpPr txBox="1"/>
      </xdr:nvSpPr>
      <xdr:spPr>
        <a:xfrm>
          <a:off x="3582044" y="995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147337</xdr:rowOff>
    </xdr:from>
    <xdr:ext cx="405111" cy="259045"/>
    <xdr:sp macro="" textlink="">
      <xdr:nvSpPr>
        <xdr:cNvPr id="206" name="n_2mainValue【橋りょう・トンネル】&#10;有形固定資産減価償却率">
          <a:extLst>
            <a:ext uri="{FF2B5EF4-FFF2-40B4-BE49-F238E27FC236}">
              <a16:creationId xmlns:a16="http://schemas.microsoft.com/office/drawing/2014/main" id="{0110AA02-6CC3-43BD-A4BB-E9ECEFFF2EA0}"/>
            </a:ext>
          </a:extLst>
        </xdr:cNvPr>
        <xdr:cNvSpPr txBox="1"/>
      </xdr:nvSpPr>
      <xdr:spPr>
        <a:xfrm>
          <a:off x="2705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116857</xdr:rowOff>
    </xdr:from>
    <xdr:ext cx="405111" cy="259045"/>
    <xdr:sp macro="" textlink="">
      <xdr:nvSpPr>
        <xdr:cNvPr id="207" name="n_3mainValue【橋りょう・トンネル】&#10;有形固定資産減価償却率">
          <a:extLst>
            <a:ext uri="{FF2B5EF4-FFF2-40B4-BE49-F238E27FC236}">
              <a16:creationId xmlns:a16="http://schemas.microsoft.com/office/drawing/2014/main" id="{608DF96C-E2E1-4500-8900-0A47C0AB8BF0}"/>
            </a:ext>
          </a:extLst>
        </xdr:cNvPr>
        <xdr:cNvSpPr txBox="1"/>
      </xdr:nvSpPr>
      <xdr:spPr>
        <a:xfrm>
          <a:off x="1816744" y="988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84472</xdr:rowOff>
    </xdr:from>
    <xdr:ext cx="405111" cy="259045"/>
    <xdr:sp macro="" textlink="">
      <xdr:nvSpPr>
        <xdr:cNvPr id="208" name="n_4mainValue【橋りょう・トンネル】&#10;有形固定資産減価償却率">
          <a:extLst>
            <a:ext uri="{FF2B5EF4-FFF2-40B4-BE49-F238E27FC236}">
              <a16:creationId xmlns:a16="http://schemas.microsoft.com/office/drawing/2014/main" id="{24B52C7C-60F9-436D-8F2C-BF30A5127798}"/>
            </a:ext>
          </a:extLst>
        </xdr:cNvPr>
        <xdr:cNvSpPr txBox="1"/>
      </xdr:nvSpPr>
      <xdr:spPr>
        <a:xfrm>
          <a:off x="927744" y="985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a:extLst>
            <a:ext uri="{FF2B5EF4-FFF2-40B4-BE49-F238E27FC236}">
              <a16:creationId xmlns:a16="http://schemas.microsoft.com/office/drawing/2014/main" id="{EDA553FF-0E66-4347-8D54-B68E7A9FD83F}"/>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a:extLst>
            <a:ext uri="{FF2B5EF4-FFF2-40B4-BE49-F238E27FC236}">
              <a16:creationId xmlns:a16="http://schemas.microsoft.com/office/drawing/2014/main" id="{481A1242-ED33-4E4E-89D8-651E3FDF1A5B}"/>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a:extLst>
            <a:ext uri="{FF2B5EF4-FFF2-40B4-BE49-F238E27FC236}">
              <a16:creationId xmlns:a16="http://schemas.microsoft.com/office/drawing/2014/main" id="{BD071A3A-968F-4A5C-8E69-1991B8DC638E}"/>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a:extLst>
            <a:ext uri="{FF2B5EF4-FFF2-40B4-BE49-F238E27FC236}">
              <a16:creationId xmlns:a16="http://schemas.microsoft.com/office/drawing/2014/main" id="{A40FC836-7D13-4722-8F5E-8E9BD830CAAD}"/>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a:extLst>
            <a:ext uri="{FF2B5EF4-FFF2-40B4-BE49-F238E27FC236}">
              <a16:creationId xmlns:a16="http://schemas.microsoft.com/office/drawing/2014/main" id="{8DD463FC-BDCD-46E4-AA20-9937B3FC7F21}"/>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a:extLst>
            <a:ext uri="{FF2B5EF4-FFF2-40B4-BE49-F238E27FC236}">
              <a16:creationId xmlns:a16="http://schemas.microsoft.com/office/drawing/2014/main" id="{545D1733-B31D-4D30-A4C9-3583C600DC7E}"/>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a:extLst>
            <a:ext uri="{FF2B5EF4-FFF2-40B4-BE49-F238E27FC236}">
              <a16:creationId xmlns:a16="http://schemas.microsoft.com/office/drawing/2014/main" id="{9CA9DDAC-D60C-428A-9289-DDB50F829856}"/>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a:extLst>
            <a:ext uri="{FF2B5EF4-FFF2-40B4-BE49-F238E27FC236}">
              <a16:creationId xmlns:a16="http://schemas.microsoft.com/office/drawing/2014/main" id="{E2D00BE3-2461-4529-A116-5227742279B8}"/>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a:extLst>
            <a:ext uri="{FF2B5EF4-FFF2-40B4-BE49-F238E27FC236}">
              <a16:creationId xmlns:a16="http://schemas.microsoft.com/office/drawing/2014/main" id="{914ED0B9-1F3E-494B-B097-770A7C1D4B67}"/>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a:extLst>
            <a:ext uri="{FF2B5EF4-FFF2-40B4-BE49-F238E27FC236}">
              <a16:creationId xmlns:a16="http://schemas.microsoft.com/office/drawing/2014/main" id="{2959AAD8-23C8-4ED2-AF30-5267A81CBBBA}"/>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9" name="直線コネクタ 218">
          <a:extLst>
            <a:ext uri="{FF2B5EF4-FFF2-40B4-BE49-F238E27FC236}">
              <a16:creationId xmlns:a16="http://schemas.microsoft.com/office/drawing/2014/main" id="{E7D1F47B-1C1C-4EBE-A356-ADECAA85FFE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20" name="テキスト ボックス 219">
          <a:extLst>
            <a:ext uri="{FF2B5EF4-FFF2-40B4-BE49-F238E27FC236}">
              <a16:creationId xmlns:a16="http://schemas.microsoft.com/office/drawing/2014/main" id="{8D0333EE-B9F9-4ED1-A19D-2ECADB692B37}"/>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1" name="直線コネクタ 220">
          <a:extLst>
            <a:ext uri="{FF2B5EF4-FFF2-40B4-BE49-F238E27FC236}">
              <a16:creationId xmlns:a16="http://schemas.microsoft.com/office/drawing/2014/main" id="{2EC66059-EE1B-4F45-8ABA-A530EA73CEEB}"/>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2" name="テキスト ボックス 221">
          <a:extLst>
            <a:ext uri="{FF2B5EF4-FFF2-40B4-BE49-F238E27FC236}">
              <a16:creationId xmlns:a16="http://schemas.microsoft.com/office/drawing/2014/main" id="{4CAEEF54-7D67-491A-80A5-BDB08FF5DEB9}"/>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3" name="直線コネクタ 222">
          <a:extLst>
            <a:ext uri="{FF2B5EF4-FFF2-40B4-BE49-F238E27FC236}">
              <a16:creationId xmlns:a16="http://schemas.microsoft.com/office/drawing/2014/main" id="{F4E37281-41CA-4410-9F13-F468E961D364}"/>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4" name="テキスト ボックス 223">
          <a:extLst>
            <a:ext uri="{FF2B5EF4-FFF2-40B4-BE49-F238E27FC236}">
              <a16:creationId xmlns:a16="http://schemas.microsoft.com/office/drawing/2014/main" id="{7FFCDAE3-BE65-4434-9796-28AC469847DF}"/>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5" name="直線コネクタ 224">
          <a:extLst>
            <a:ext uri="{FF2B5EF4-FFF2-40B4-BE49-F238E27FC236}">
              <a16:creationId xmlns:a16="http://schemas.microsoft.com/office/drawing/2014/main" id="{AC474686-6FA4-4552-9FC5-797584581ED6}"/>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6" name="テキスト ボックス 225">
          <a:extLst>
            <a:ext uri="{FF2B5EF4-FFF2-40B4-BE49-F238E27FC236}">
              <a16:creationId xmlns:a16="http://schemas.microsoft.com/office/drawing/2014/main" id="{CD057460-0609-4150-B7D1-BB8AA1EC7998}"/>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7" name="直線コネクタ 226">
          <a:extLst>
            <a:ext uri="{FF2B5EF4-FFF2-40B4-BE49-F238E27FC236}">
              <a16:creationId xmlns:a16="http://schemas.microsoft.com/office/drawing/2014/main" id="{7FEA0488-6F57-45CD-A1EA-1375BCFD17E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8" name="テキスト ボックス 227">
          <a:extLst>
            <a:ext uri="{FF2B5EF4-FFF2-40B4-BE49-F238E27FC236}">
              <a16:creationId xmlns:a16="http://schemas.microsoft.com/office/drawing/2014/main" id="{72C9C0E6-5BD5-4A32-ABD1-37C2363D9EBB}"/>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9" name="直線コネクタ 228">
          <a:extLst>
            <a:ext uri="{FF2B5EF4-FFF2-40B4-BE49-F238E27FC236}">
              <a16:creationId xmlns:a16="http://schemas.microsoft.com/office/drawing/2014/main" id="{DFFE0842-DBE4-4F9F-9D56-8865437EBD36}"/>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30" name="テキスト ボックス 229">
          <a:extLst>
            <a:ext uri="{FF2B5EF4-FFF2-40B4-BE49-F238E27FC236}">
              <a16:creationId xmlns:a16="http://schemas.microsoft.com/office/drawing/2014/main" id="{BBE686B3-24A4-467F-A1BF-134DB9A43D1F}"/>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1" name="直線コネクタ 230">
          <a:extLst>
            <a:ext uri="{FF2B5EF4-FFF2-40B4-BE49-F238E27FC236}">
              <a16:creationId xmlns:a16="http://schemas.microsoft.com/office/drawing/2014/main" id="{08AE181F-0BDD-406E-9FE6-F9E548CF5FA6}"/>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2" name="テキスト ボックス 231">
          <a:extLst>
            <a:ext uri="{FF2B5EF4-FFF2-40B4-BE49-F238E27FC236}">
              <a16:creationId xmlns:a16="http://schemas.microsoft.com/office/drawing/2014/main" id="{4F012CDD-59B7-4D93-8F6D-B87BB004B9EF}"/>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3" name="【橋りょう・トンネル】&#10;一人当たり有形固定資産（償却資産）額グラフ枠">
          <a:extLst>
            <a:ext uri="{FF2B5EF4-FFF2-40B4-BE49-F238E27FC236}">
              <a16:creationId xmlns:a16="http://schemas.microsoft.com/office/drawing/2014/main" id="{44C4D6B1-9B60-4740-A4BA-91739B24C49C}"/>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112292</xdr:rowOff>
    </xdr:from>
    <xdr:to>
      <xdr:col>54</xdr:col>
      <xdr:colOff>189865</xdr:colOff>
      <xdr:row>64</xdr:row>
      <xdr:rowOff>107898</xdr:rowOff>
    </xdr:to>
    <xdr:cxnSp macro="">
      <xdr:nvCxnSpPr>
        <xdr:cNvPr id="234" name="直線コネクタ 233">
          <a:extLst>
            <a:ext uri="{FF2B5EF4-FFF2-40B4-BE49-F238E27FC236}">
              <a16:creationId xmlns:a16="http://schemas.microsoft.com/office/drawing/2014/main" id="{2CCC4769-E499-4C9D-A083-B20E0DADD0B5}"/>
            </a:ext>
          </a:extLst>
        </xdr:cNvPr>
        <xdr:cNvCxnSpPr/>
      </xdr:nvCxnSpPr>
      <xdr:spPr>
        <a:xfrm flipV="1">
          <a:off x="10476865" y="9542042"/>
          <a:ext cx="0" cy="1538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111725</xdr:rowOff>
    </xdr:from>
    <xdr:ext cx="534377" cy="259045"/>
    <xdr:sp macro="" textlink="">
      <xdr:nvSpPr>
        <xdr:cNvPr id="235" name="【橋りょう・トンネル】&#10;一人当たり有形固定資産（償却資産）額最小値テキスト">
          <a:extLst>
            <a:ext uri="{FF2B5EF4-FFF2-40B4-BE49-F238E27FC236}">
              <a16:creationId xmlns:a16="http://schemas.microsoft.com/office/drawing/2014/main" id="{5E5A1E86-4BD3-4E80-9C7D-A4DB438D4355}"/>
            </a:ext>
          </a:extLst>
        </xdr:cNvPr>
        <xdr:cNvSpPr txBox="1"/>
      </xdr:nvSpPr>
      <xdr:spPr>
        <a:xfrm>
          <a:off x="10515600" y="11084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107898</xdr:rowOff>
    </xdr:from>
    <xdr:to>
      <xdr:col>55</xdr:col>
      <xdr:colOff>88900</xdr:colOff>
      <xdr:row>64</xdr:row>
      <xdr:rowOff>107898</xdr:rowOff>
    </xdr:to>
    <xdr:cxnSp macro="">
      <xdr:nvCxnSpPr>
        <xdr:cNvPr id="236" name="直線コネクタ 235">
          <a:extLst>
            <a:ext uri="{FF2B5EF4-FFF2-40B4-BE49-F238E27FC236}">
              <a16:creationId xmlns:a16="http://schemas.microsoft.com/office/drawing/2014/main" id="{79741DB4-14A1-4BA2-91AF-73FFF8F7ABBE}"/>
            </a:ext>
          </a:extLst>
        </xdr:cNvPr>
        <xdr:cNvCxnSpPr/>
      </xdr:nvCxnSpPr>
      <xdr:spPr>
        <a:xfrm>
          <a:off x="10388600" y="11080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58969</xdr:rowOff>
    </xdr:from>
    <xdr:ext cx="690189" cy="259045"/>
    <xdr:sp macro="" textlink="">
      <xdr:nvSpPr>
        <xdr:cNvPr id="237" name="【橋りょう・トンネル】&#10;一人当たり有形固定資産（償却資産）額最大値テキスト">
          <a:extLst>
            <a:ext uri="{FF2B5EF4-FFF2-40B4-BE49-F238E27FC236}">
              <a16:creationId xmlns:a16="http://schemas.microsoft.com/office/drawing/2014/main" id="{C26AA123-08E0-4C52-8DD8-9A1B4A4BB568}"/>
            </a:ext>
          </a:extLst>
        </xdr:cNvPr>
        <xdr:cNvSpPr txBox="1"/>
      </xdr:nvSpPr>
      <xdr:spPr>
        <a:xfrm>
          <a:off x="10515600" y="93172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1,434,345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112292</xdr:rowOff>
    </xdr:from>
    <xdr:to>
      <xdr:col>55</xdr:col>
      <xdr:colOff>88900</xdr:colOff>
      <xdr:row>55</xdr:row>
      <xdr:rowOff>112292</xdr:rowOff>
    </xdr:to>
    <xdr:cxnSp macro="">
      <xdr:nvCxnSpPr>
        <xdr:cNvPr id="238" name="直線コネクタ 237">
          <a:extLst>
            <a:ext uri="{FF2B5EF4-FFF2-40B4-BE49-F238E27FC236}">
              <a16:creationId xmlns:a16="http://schemas.microsoft.com/office/drawing/2014/main" id="{1CEAB670-BD1C-49E8-8991-BFE6E44B9E47}"/>
            </a:ext>
          </a:extLst>
        </xdr:cNvPr>
        <xdr:cNvCxnSpPr/>
      </xdr:nvCxnSpPr>
      <xdr:spPr>
        <a:xfrm>
          <a:off x="10388600" y="9542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40665</xdr:rowOff>
    </xdr:from>
    <xdr:ext cx="599010" cy="259045"/>
    <xdr:sp macro="" textlink="">
      <xdr:nvSpPr>
        <xdr:cNvPr id="239" name="【橋りょう・トンネル】&#10;一人当たり有形固定資産（償却資産）額平均値テキスト">
          <a:extLst>
            <a:ext uri="{FF2B5EF4-FFF2-40B4-BE49-F238E27FC236}">
              <a16:creationId xmlns:a16="http://schemas.microsoft.com/office/drawing/2014/main" id="{C11E79C2-5501-41A1-B731-753F9DF063B9}"/>
            </a:ext>
          </a:extLst>
        </xdr:cNvPr>
        <xdr:cNvSpPr txBox="1"/>
      </xdr:nvSpPr>
      <xdr:spPr>
        <a:xfrm>
          <a:off x="10515600" y="104991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62238</xdr:rowOff>
    </xdr:from>
    <xdr:to>
      <xdr:col>55</xdr:col>
      <xdr:colOff>50800</xdr:colOff>
      <xdr:row>61</xdr:row>
      <xdr:rowOff>163838</xdr:rowOff>
    </xdr:to>
    <xdr:sp macro="" textlink="">
      <xdr:nvSpPr>
        <xdr:cNvPr id="240" name="フローチャート: 判断 239">
          <a:extLst>
            <a:ext uri="{FF2B5EF4-FFF2-40B4-BE49-F238E27FC236}">
              <a16:creationId xmlns:a16="http://schemas.microsoft.com/office/drawing/2014/main" id="{90AFA069-C191-4281-A1CC-160B4E5CDD77}"/>
            </a:ext>
          </a:extLst>
        </xdr:cNvPr>
        <xdr:cNvSpPr/>
      </xdr:nvSpPr>
      <xdr:spPr>
        <a:xfrm>
          <a:off x="10426700" y="10520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67056</xdr:rowOff>
    </xdr:from>
    <xdr:to>
      <xdr:col>50</xdr:col>
      <xdr:colOff>165100</xdr:colOff>
      <xdr:row>61</xdr:row>
      <xdr:rowOff>168656</xdr:rowOff>
    </xdr:to>
    <xdr:sp macro="" textlink="">
      <xdr:nvSpPr>
        <xdr:cNvPr id="241" name="フローチャート: 判断 240">
          <a:extLst>
            <a:ext uri="{FF2B5EF4-FFF2-40B4-BE49-F238E27FC236}">
              <a16:creationId xmlns:a16="http://schemas.microsoft.com/office/drawing/2014/main" id="{B0A0A6F0-11C0-4456-9BA2-7AE072BABD63}"/>
            </a:ext>
          </a:extLst>
        </xdr:cNvPr>
        <xdr:cNvSpPr/>
      </xdr:nvSpPr>
      <xdr:spPr>
        <a:xfrm>
          <a:off x="9588500" y="1052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98984</xdr:rowOff>
    </xdr:from>
    <xdr:to>
      <xdr:col>46</xdr:col>
      <xdr:colOff>38100</xdr:colOff>
      <xdr:row>62</xdr:row>
      <xdr:rowOff>29134</xdr:rowOff>
    </xdr:to>
    <xdr:sp macro="" textlink="">
      <xdr:nvSpPr>
        <xdr:cNvPr id="242" name="フローチャート: 判断 241">
          <a:extLst>
            <a:ext uri="{FF2B5EF4-FFF2-40B4-BE49-F238E27FC236}">
              <a16:creationId xmlns:a16="http://schemas.microsoft.com/office/drawing/2014/main" id="{4EAEF9E8-9860-4DAB-B670-9076BAB4B7B0}"/>
            </a:ext>
          </a:extLst>
        </xdr:cNvPr>
        <xdr:cNvSpPr/>
      </xdr:nvSpPr>
      <xdr:spPr>
        <a:xfrm>
          <a:off x="8699500" y="1055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123943</xdr:rowOff>
    </xdr:from>
    <xdr:to>
      <xdr:col>41</xdr:col>
      <xdr:colOff>101600</xdr:colOff>
      <xdr:row>62</xdr:row>
      <xdr:rowOff>54093</xdr:rowOff>
    </xdr:to>
    <xdr:sp macro="" textlink="">
      <xdr:nvSpPr>
        <xdr:cNvPr id="243" name="フローチャート: 判断 242">
          <a:extLst>
            <a:ext uri="{FF2B5EF4-FFF2-40B4-BE49-F238E27FC236}">
              <a16:creationId xmlns:a16="http://schemas.microsoft.com/office/drawing/2014/main" id="{E18155F5-39DB-485F-BED4-7CC9E7E10592}"/>
            </a:ext>
          </a:extLst>
        </xdr:cNvPr>
        <xdr:cNvSpPr/>
      </xdr:nvSpPr>
      <xdr:spPr>
        <a:xfrm>
          <a:off x="7810500" y="1058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2446</xdr:rowOff>
    </xdr:from>
    <xdr:to>
      <xdr:col>36</xdr:col>
      <xdr:colOff>165100</xdr:colOff>
      <xdr:row>62</xdr:row>
      <xdr:rowOff>104046</xdr:rowOff>
    </xdr:to>
    <xdr:sp macro="" textlink="">
      <xdr:nvSpPr>
        <xdr:cNvPr id="244" name="フローチャート: 判断 243">
          <a:extLst>
            <a:ext uri="{FF2B5EF4-FFF2-40B4-BE49-F238E27FC236}">
              <a16:creationId xmlns:a16="http://schemas.microsoft.com/office/drawing/2014/main" id="{76E884A8-90C0-4038-9B2B-BFB9D5F391AA}"/>
            </a:ext>
          </a:extLst>
        </xdr:cNvPr>
        <xdr:cNvSpPr/>
      </xdr:nvSpPr>
      <xdr:spPr>
        <a:xfrm>
          <a:off x="6921500" y="1063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42F5FAE5-5B79-45A3-8A68-4801E235344C}"/>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343496BC-F565-4491-9D0E-2428BD0ED33E}"/>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26FD44D1-84FF-43E8-A29F-8669CA75898A}"/>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id="{B1D8B0D4-A344-4E23-AC85-425F004AF8E2}"/>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9" name="テキスト ボックス 248">
          <a:extLst>
            <a:ext uri="{FF2B5EF4-FFF2-40B4-BE49-F238E27FC236}">
              <a16:creationId xmlns:a16="http://schemas.microsoft.com/office/drawing/2014/main" id="{2D5D8CEC-0C29-4CCC-A8A5-8BC7A856FD12}"/>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64188</xdr:rowOff>
    </xdr:from>
    <xdr:to>
      <xdr:col>55</xdr:col>
      <xdr:colOff>50800</xdr:colOff>
      <xdr:row>60</xdr:row>
      <xdr:rowOff>165788</xdr:rowOff>
    </xdr:to>
    <xdr:sp macro="" textlink="">
      <xdr:nvSpPr>
        <xdr:cNvPr id="250" name="楕円 249">
          <a:extLst>
            <a:ext uri="{FF2B5EF4-FFF2-40B4-BE49-F238E27FC236}">
              <a16:creationId xmlns:a16="http://schemas.microsoft.com/office/drawing/2014/main" id="{DB0DDB69-DBEB-4675-93E1-4111FD6AC7FF}"/>
            </a:ext>
          </a:extLst>
        </xdr:cNvPr>
        <xdr:cNvSpPr/>
      </xdr:nvSpPr>
      <xdr:spPr>
        <a:xfrm>
          <a:off x="10426700" y="1035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87065</xdr:rowOff>
    </xdr:from>
    <xdr:ext cx="599010" cy="259045"/>
    <xdr:sp macro="" textlink="">
      <xdr:nvSpPr>
        <xdr:cNvPr id="251" name="【橋りょう・トンネル】&#10;一人当たり有形固定資産（償却資産）額該当値テキスト">
          <a:extLst>
            <a:ext uri="{FF2B5EF4-FFF2-40B4-BE49-F238E27FC236}">
              <a16:creationId xmlns:a16="http://schemas.microsoft.com/office/drawing/2014/main" id="{23B4A3BD-2DAF-4C39-A877-420666ADB665}"/>
            </a:ext>
          </a:extLst>
        </xdr:cNvPr>
        <xdr:cNvSpPr txBox="1"/>
      </xdr:nvSpPr>
      <xdr:spPr>
        <a:xfrm>
          <a:off x="10515600" y="10202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79981</xdr:rowOff>
    </xdr:from>
    <xdr:to>
      <xdr:col>50</xdr:col>
      <xdr:colOff>165100</xdr:colOff>
      <xdr:row>61</xdr:row>
      <xdr:rowOff>10131</xdr:rowOff>
    </xdr:to>
    <xdr:sp macro="" textlink="">
      <xdr:nvSpPr>
        <xdr:cNvPr id="252" name="楕円 251">
          <a:extLst>
            <a:ext uri="{FF2B5EF4-FFF2-40B4-BE49-F238E27FC236}">
              <a16:creationId xmlns:a16="http://schemas.microsoft.com/office/drawing/2014/main" id="{C7F9FB2B-3121-427E-8D86-50878B440594}"/>
            </a:ext>
          </a:extLst>
        </xdr:cNvPr>
        <xdr:cNvSpPr/>
      </xdr:nvSpPr>
      <xdr:spPr>
        <a:xfrm>
          <a:off x="9588500" y="1036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114988</xdr:rowOff>
    </xdr:from>
    <xdr:to>
      <xdr:col>55</xdr:col>
      <xdr:colOff>0</xdr:colOff>
      <xdr:row>60</xdr:row>
      <xdr:rowOff>130781</xdr:rowOff>
    </xdr:to>
    <xdr:cxnSp macro="">
      <xdr:nvCxnSpPr>
        <xdr:cNvPr id="253" name="直線コネクタ 252">
          <a:extLst>
            <a:ext uri="{FF2B5EF4-FFF2-40B4-BE49-F238E27FC236}">
              <a16:creationId xmlns:a16="http://schemas.microsoft.com/office/drawing/2014/main" id="{9FE95D17-1743-42A7-B327-67F33AAC0122}"/>
            </a:ext>
          </a:extLst>
        </xdr:cNvPr>
        <xdr:cNvCxnSpPr/>
      </xdr:nvCxnSpPr>
      <xdr:spPr>
        <a:xfrm flipV="1">
          <a:off x="9639300" y="10401988"/>
          <a:ext cx="838200" cy="15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96456</xdr:rowOff>
    </xdr:from>
    <xdr:to>
      <xdr:col>46</xdr:col>
      <xdr:colOff>38100</xdr:colOff>
      <xdr:row>61</xdr:row>
      <xdr:rowOff>26606</xdr:rowOff>
    </xdr:to>
    <xdr:sp macro="" textlink="">
      <xdr:nvSpPr>
        <xdr:cNvPr id="254" name="楕円 253">
          <a:extLst>
            <a:ext uri="{FF2B5EF4-FFF2-40B4-BE49-F238E27FC236}">
              <a16:creationId xmlns:a16="http://schemas.microsoft.com/office/drawing/2014/main" id="{E93C2107-E53E-413B-A82A-78F359250F0B}"/>
            </a:ext>
          </a:extLst>
        </xdr:cNvPr>
        <xdr:cNvSpPr/>
      </xdr:nvSpPr>
      <xdr:spPr>
        <a:xfrm>
          <a:off x="8699500" y="10383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130781</xdr:rowOff>
    </xdr:from>
    <xdr:to>
      <xdr:col>50</xdr:col>
      <xdr:colOff>114300</xdr:colOff>
      <xdr:row>60</xdr:row>
      <xdr:rowOff>147256</xdr:rowOff>
    </xdr:to>
    <xdr:cxnSp macro="">
      <xdr:nvCxnSpPr>
        <xdr:cNvPr id="255" name="直線コネクタ 254">
          <a:extLst>
            <a:ext uri="{FF2B5EF4-FFF2-40B4-BE49-F238E27FC236}">
              <a16:creationId xmlns:a16="http://schemas.microsoft.com/office/drawing/2014/main" id="{17E0DEE0-BE0D-4F53-8E2B-0698A6F6B880}"/>
            </a:ext>
          </a:extLst>
        </xdr:cNvPr>
        <xdr:cNvCxnSpPr/>
      </xdr:nvCxnSpPr>
      <xdr:spPr>
        <a:xfrm flipV="1">
          <a:off x="8750300" y="10417781"/>
          <a:ext cx="889000" cy="16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115955</xdr:rowOff>
    </xdr:from>
    <xdr:to>
      <xdr:col>41</xdr:col>
      <xdr:colOff>101600</xdr:colOff>
      <xdr:row>61</xdr:row>
      <xdr:rowOff>46105</xdr:rowOff>
    </xdr:to>
    <xdr:sp macro="" textlink="">
      <xdr:nvSpPr>
        <xdr:cNvPr id="256" name="楕円 255">
          <a:extLst>
            <a:ext uri="{FF2B5EF4-FFF2-40B4-BE49-F238E27FC236}">
              <a16:creationId xmlns:a16="http://schemas.microsoft.com/office/drawing/2014/main" id="{68B84B02-B3B5-4ABE-9D73-83C86522B06A}"/>
            </a:ext>
          </a:extLst>
        </xdr:cNvPr>
        <xdr:cNvSpPr/>
      </xdr:nvSpPr>
      <xdr:spPr>
        <a:xfrm>
          <a:off x="7810500" y="1040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147256</xdr:rowOff>
    </xdr:from>
    <xdr:to>
      <xdr:col>45</xdr:col>
      <xdr:colOff>177800</xdr:colOff>
      <xdr:row>60</xdr:row>
      <xdr:rowOff>166755</xdr:rowOff>
    </xdr:to>
    <xdr:cxnSp macro="">
      <xdr:nvCxnSpPr>
        <xdr:cNvPr id="257" name="直線コネクタ 256">
          <a:extLst>
            <a:ext uri="{FF2B5EF4-FFF2-40B4-BE49-F238E27FC236}">
              <a16:creationId xmlns:a16="http://schemas.microsoft.com/office/drawing/2014/main" id="{5F6F11AB-778C-4268-9A08-D23F573EE706}"/>
            </a:ext>
          </a:extLst>
        </xdr:cNvPr>
        <xdr:cNvCxnSpPr/>
      </xdr:nvCxnSpPr>
      <xdr:spPr>
        <a:xfrm flipV="1">
          <a:off x="7861300" y="10434256"/>
          <a:ext cx="889000" cy="19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132751</xdr:rowOff>
    </xdr:from>
    <xdr:to>
      <xdr:col>36</xdr:col>
      <xdr:colOff>165100</xdr:colOff>
      <xdr:row>61</xdr:row>
      <xdr:rowOff>62901</xdr:rowOff>
    </xdr:to>
    <xdr:sp macro="" textlink="">
      <xdr:nvSpPr>
        <xdr:cNvPr id="258" name="楕円 257">
          <a:extLst>
            <a:ext uri="{FF2B5EF4-FFF2-40B4-BE49-F238E27FC236}">
              <a16:creationId xmlns:a16="http://schemas.microsoft.com/office/drawing/2014/main" id="{6CA6A83C-DF77-48BA-ACE0-5D9C287E895A}"/>
            </a:ext>
          </a:extLst>
        </xdr:cNvPr>
        <xdr:cNvSpPr/>
      </xdr:nvSpPr>
      <xdr:spPr>
        <a:xfrm>
          <a:off x="6921500" y="10419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166755</xdr:rowOff>
    </xdr:from>
    <xdr:to>
      <xdr:col>41</xdr:col>
      <xdr:colOff>50800</xdr:colOff>
      <xdr:row>61</xdr:row>
      <xdr:rowOff>12101</xdr:rowOff>
    </xdr:to>
    <xdr:cxnSp macro="">
      <xdr:nvCxnSpPr>
        <xdr:cNvPr id="259" name="直線コネクタ 258">
          <a:extLst>
            <a:ext uri="{FF2B5EF4-FFF2-40B4-BE49-F238E27FC236}">
              <a16:creationId xmlns:a16="http://schemas.microsoft.com/office/drawing/2014/main" id="{F21E74CF-E600-4ED1-AB22-9CE5B26856AA}"/>
            </a:ext>
          </a:extLst>
        </xdr:cNvPr>
        <xdr:cNvCxnSpPr/>
      </xdr:nvCxnSpPr>
      <xdr:spPr>
        <a:xfrm flipV="1">
          <a:off x="6972300" y="10453755"/>
          <a:ext cx="889000" cy="16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159783</xdr:rowOff>
    </xdr:from>
    <xdr:ext cx="599010" cy="259045"/>
    <xdr:sp macro="" textlink="">
      <xdr:nvSpPr>
        <xdr:cNvPr id="260" name="n_1aveValue【橋りょう・トンネル】&#10;一人当たり有形固定資産（償却資産）額">
          <a:extLst>
            <a:ext uri="{FF2B5EF4-FFF2-40B4-BE49-F238E27FC236}">
              <a16:creationId xmlns:a16="http://schemas.microsoft.com/office/drawing/2014/main" id="{C85B5D51-390B-45F4-8D74-FF206116B992}"/>
            </a:ext>
          </a:extLst>
        </xdr:cNvPr>
        <xdr:cNvSpPr txBox="1"/>
      </xdr:nvSpPr>
      <xdr:spPr>
        <a:xfrm>
          <a:off x="9327095" y="10618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20261</xdr:rowOff>
    </xdr:from>
    <xdr:ext cx="599010" cy="259045"/>
    <xdr:sp macro="" textlink="">
      <xdr:nvSpPr>
        <xdr:cNvPr id="261" name="n_2aveValue【橋りょう・トンネル】&#10;一人当たり有形固定資産（償却資産）額">
          <a:extLst>
            <a:ext uri="{FF2B5EF4-FFF2-40B4-BE49-F238E27FC236}">
              <a16:creationId xmlns:a16="http://schemas.microsoft.com/office/drawing/2014/main" id="{21F69BBA-227A-46AC-BA02-7BB2485007DA}"/>
            </a:ext>
          </a:extLst>
        </xdr:cNvPr>
        <xdr:cNvSpPr txBox="1"/>
      </xdr:nvSpPr>
      <xdr:spPr>
        <a:xfrm>
          <a:off x="8450795" y="10650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45220</xdr:rowOff>
    </xdr:from>
    <xdr:ext cx="599010" cy="259045"/>
    <xdr:sp macro="" textlink="">
      <xdr:nvSpPr>
        <xdr:cNvPr id="262" name="n_3aveValue【橋りょう・トンネル】&#10;一人当たり有形固定資産（償却資産）額">
          <a:extLst>
            <a:ext uri="{FF2B5EF4-FFF2-40B4-BE49-F238E27FC236}">
              <a16:creationId xmlns:a16="http://schemas.microsoft.com/office/drawing/2014/main" id="{B6A6B34D-DFD7-411B-B986-479CC3C6E868}"/>
            </a:ext>
          </a:extLst>
        </xdr:cNvPr>
        <xdr:cNvSpPr txBox="1"/>
      </xdr:nvSpPr>
      <xdr:spPr>
        <a:xfrm>
          <a:off x="7561795" y="10675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95173</xdr:rowOff>
    </xdr:from>
    <xdr:ext cx="599010" cy="259045"/>
    <xdr:sp macro="" textlink="">
      <xdr:nvSpPr>
        <xdr:cNvPr id="263" name="n_4aveValue【橋りょう・トンネル】&#10;一人当たり有形固定資産（償却資産）額">
          <a:extLst>
            <a:ext uri="{FF2B5EF4-FFF2-40B4-BE49-F238E27FC236}">
              <a16:creationId xmlns:a16="http://schemas.microsoft.com/office/drawing/2014/main" id="{A87082CE-60A0-477E-A849-BC926F015CEC}"/>
            </a:ext>
          </a:extLst>
        </xdr:cNvPr>
        <xdr:cNvSpPr txBox="1"/>
      </xdr:nvSpPr>
      <xdr:spPr>
        <a:xfrm>
          <a:off x="6672795" y="10725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26658</xdr:rowOff>
    </xdr:from>
    <xdr:ext cx="599010" cy="259045"/>
    <xdr:sp macro="" textlink="">
      <xdr:nvSpPr>
        <xdr:cNvPr id="264" name="n_1mainValue【橋りょう・トンネル】&#10;一人当たり有形固定資産（償却資産）額">
          <a:extLst>
            <a:ext uri="{FF2B5EF4-FFF2-40B4-BE49-F238E27FC236}">
              <a16:creationId xmlns:a16="http://schemas.microsoft.com/office/drawing/2014/main" id="{AD5892C1-8588-4D4A-B57E-C522B9E860AE}"/>
            </a:ext>
          </a:extLst>
        </xdr:cNvPr>
        <xdr:cNvSpPr txBox="1"/>
      </xdr:nvSpPr>
      <xdr:spPr>
        <a:xfrm>
          <a:off x="9327095" y="10142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43133</xdr:rowOff>
    </xdr:from>
    <xdr:ext cx="599010" cy="259045"/>
    <xdr:sp macro="" textlink="">
      <xdr:nvSpPr>
        <xdr:cNvPr id="265" name="n_2mainValue【橋りょう・トンネル】&#10;一人当たり有形固定資産（償却資産）額">
          <a:extLst>
            <a:ext uri="{FF2B5EF4-FFF2-40B4-BE49-F238E27FC236}">
              <a16:creationId xmlns:a16="http://schemas.microsoft.com/office/drawing/2014/main" id="{6C19BB4D-48A1-484D-87BF-F40F938302F7}"/>
            </a:ext>
          </a:extLst>
        </xdr:cNvPr>
        <xdr:cNvSpPr txBox="1"/>
      </xdr:nvSpPr>
      <xdr:spPr>
        <a:xfrm>
          <a:off x="8450795" y="10158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62632</xdr:rowOff>
    </xdr:from>
    <xdr:ext cx="599010" cy="259045"/>
    <xdr:sp macro="" textlink="">
      <xdr:nvSpPr>
        <xdr:cNvPr id="266" name="n_3mainValue【橋りょう・トンネル】&#10;一人当たり有形固定資産（償却資産）額">
          <a:extLst>
            <a:ext uri="{FF2B5EF4-FFF2-40B4-BE49-F238E27FC236}">
              <a16:creationId xmlns:a16="http://schemas.microsoft.com/office/drawing/2014/main" id="{7722CB8F-149C-44EA-BE3E-C5E7404B426E}"/>
            </a:ext>
          </a:extLst>
        </xdr:cNvPr>
        <xdr:cNvSpPr txBox="1"/>
      </xdr:nvSpPr>
      <xdr:spPr>
        <a:xfrm>
          <a:off x="7561795" y="10178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79428</xdr:rowOff>
    </xdr:from>
    <xdr:ext cx="599010" cy="259045"/>
    <xdr:sp macro="" textlink="">
      <xdr:nvSpPr>
        <xdr:cNvPr id="267" name="n_4mainValue【橋りょう・トンネル】&#10;一人当たり有形固定資産（償却資産）額">
          <a:extLst>
            <a:ext uri="{FF2B5EF4-FFF2-40B4-BE49-F238E27FC236}">
              <a16:creationId xmlns:a16="http://schemas.microsoft.com/office/drawing/2014/main" id="{7F12E5F8-FBAD-4D8E-B8D7-1365CCA8D1B8}"/>
            </a:ext>
          </a:extLst>
        </xdr:cNvPr>
        <xdr:cNvSpPr txBox="1"/>
      </xdr:nvSpPr>
      <xdr:spPr>
        <a:xfrm>
          <a:off x="6672795" y="10194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8" name="正方形/長方形 267">
          <a:extLst>
            <a:ext uri="{FF2B5EF4-FFF2-40B4-BE49-F238E27FC236}">
              <a16:creationId xmlns:a16="http://schemas.microsoft.com/office/drawing/2014/main" id="{3BA0D647-56A6-4E0D-A3B5-E4D2BFD2967F}"/>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9" name="正方形/長方形 268">
          <a:extLst>
            <a:ext uri="{FF2B5EF4-FFF2-40B4-BE49-F238E27FC236}">
              <a16:creationId xmlns:a16="http://schemas.microsoft.com/office/drawing/2014/main" id="{3F37E2F6-D38F-4387-B26D-388DBA9879C2}"/>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0" name="正方形/長方形 269">
          <a:extLst>
            <a:ext uri="{FF2B5EF4-FFF2-40B4-BE49-F238E27FC236}">
              <a16:creationId xmlns:a16="http://schemas.microsoft.com/office/drawing/2014/main" id="{8FA785F7-D598-4BA6-9139-ADDB0EF5851D}"/>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1" name="正方形/長方形 270">
          <a:extLst>
            <a:ext uri="{FF2B5EF4-FFF2-40B4-BE49-F238E27FC236}">
              <a16:creationId xmlns:a16="http://schemas.microsoft.com/office/drawing/2014/main" id="{72EA301C-1A96-48D2-B06C-6A7F37A482DF}"/>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2" name="正方形/長方形 271">
          <a:extLst>
            <a:ext uri="{FF2B5EF4-FFF2-40B4-BE49-F238E27FC236}">
              <a16:creationId xmlns:a16="http://schemas.microsoft.com/office/drawing/2014/main" id="{D1C051AE-73E6-44CA-B901-BA5ECCC32594}"/>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3" name="正方形/長方形 272">
          <a:extLst>
            <a:ext uri="{FF2B5EF4-FFF2-40B4-BE49-F238E27FC236}">
              <a16:creationId xmlns:a16="http://schemas.microsoft.com/office/drawing/2014/main" id="{2D3D39AE-8C15-4338-ADDE-BCC37A282C9C}"/>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4" name="正方形/長方形 273">
          <a:extLst>
            <a:ext uri="{FF2B5EF4-FFF2-40B4-BE49-F238E27FC236}">
              <a16:creationId xmlns:a16="http://schemas.microsoft.com/office/drawing/2014/main" id="{D4E7C343-6F51-4F12-8804-22B6AD8E33ED}"/>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正方形/長方形 274">
          <a:extLst>
            <a:ext uri="{FF2B5EF4-FFF2-40B4-BE49-F238E27FC236}">
              <a16:creationId xmlns:a16="http://schemas.microsoft.com/office/drawing/2014/main" id="{8C17E933-6191-4992-80C6-E5933888A887}"/>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6" name="テキスト ボックス 275">
          <a:extLst>
            <a:ext uri="{FF2B5EF4-FFF2-40B4-BE49-F238E27FC236}">
              <a16:creationId xmlns:a16="http://schemas.microsoft.com/office/drawing/2014/main" id="{3E587F10-CC58-4AD6-B1F3-A4F0BAA21BE1}"/>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7" name="直線コネクタ 276">
          <a:extLst>
            <a:ext uri="{FF2B5EF4-FFF2-40B4-BE49-F238E27FC236}">
              <a16:creationId xmlns:a16="http://schemas.microsoft.com/office/drawing/2014/main" id="{3673F9DD-ECF1-40CF-8584-F499E08E6CFC}"/>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8" name="テキスト ボックス 277">
          <a:extLst>
            <a:ext uri="{FF2B5EF4-FFF2-40B4-BE49-F238E27FC236}">
              <a16:creationId xmlns:a16="http://schemas.microsoft.com/office/drawing/2014/main" id="{1AF19413-9FF3-49BC-8B24-382242EF51BD}"/>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9" name="直線コネクタ 278">
          <a:extLst>
            <a:ext uri="{FF2B5EF4-FFF2-40B4-BE49-F238E27FC236}">
              <a16:creationId xmlns:a16="http://schemas.microsoft.com/office/drawing/2014/main" id="{747476BF-A86B-485B-B48B-F24A8A89E112}"/>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80" name="テキスト ボックス 279">
          <a:extLst>
            <a:ext uri="{FF2B5EF4-FFF2-40B4-BE49-F238E27FC236}">
              <a16:creationId xmlns:a16="http://schemas.microsoft.com/office/drawing/2014/main" id="{C390D6E1-695E-4FB6-B73B-5CB737D258F2}"/>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1" name="直線コネクタ 280">
          <a:extLst>
            <a:ext uri="{FF2B5EF4-FFF2-40B4-BE49-F238E27FC236}">
              <a16:creationId xmlns:a16="http://schemas.microsoft.com/office/drawing/2014/main" id="{C65BCACD-1AB3-4036-B1A3-13E8FE55CF26}"/>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2" name="テキスト ボックス 281">
          <a:extLst>
            <a:ext uri="{FF2B5EF4-FFF2-40B4-BE49-F238E27FC236}">
              <a16:creationId xmlns:a16="http://schemas.microsoft.com/office/drawing/2014/main" id="{A1AE36D9-7433-4B7D-8982-CBC6E5CEAD8E}"/>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3" name="直線コネクタ 282">
          <a:extLst>
            <a:ext uri="{FF2B5EF4-FFF2-40B4-BE49-F238E27FC236}">
              <a16:creationId xmlns:a16="http://schemas.microsoft.com/office/drawing/2014/main" id="{57AC2697-727F-4A97-A281-952D0D964F45}"/>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4" name="テキスト ボックス 283">
          <a:extLst>
            <a:ext uri="{FF2B5EF4-FFF2-40B4-BE49-F238E27FC236}">
              <a16:creationId xmlns:a16="http://schemas.microsoft.com/office/drawing/2014/main" id="{073C6EF8-AA70-454E-9F33-B24DE578880F}"/>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5" name="直線コネクタ 284">
          <a:extLst>
            <a:ext uri="{FF2B5EF4-FFF2-40B4-BE49-F238E27FC236}">
              <a16:creationId xmlns:a16="http://schemas.microsoft.com/office/drawing/2014/main" id="{1D808846-8F1A-4D4A-BAF3-DE5A3A0CD843}"/>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6" name="テキスト ボックス 285">
          <a:extLst>
            <a:ext uri="{FF2B5EF4-FFF2-40B4-BE49-F238E27FC236}">
              <a16:creationId xmlns:a16="http://schemas.microsoft.com/office/drawing/2014/main" id="{A4B3DEA9-83EC-4F5C-9EF4-14A58C8C178F}"/>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7" name="直線コネクタ 286">
          <a:extLst>
            <a:ext uri="{FF2B5EF4-FFF2-40B4-BE49-F238E27FC236}">
              <a16:creationId xmlns:a16="http://schemas.microsoft.com/office/drawing/2014/main" id="{E3EC4DFD-B026-466C-9868-0470398BEFE7}"/>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8" name="テキスト ボックス 287">
          <a:extLst>
            <a:ext uri="{FF2B5EF4-FFF2-40B4-BE49-F238E27FC236}">
              <a16:creationId xmlns:a16="http://schemas.microsoft.com/office/drawing/2014/main" id="{3395F01A-334B-43DB-A0B5-18C4CA6DF1F9}"/>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a:extLst>
            <a:ext uri="{FF2B5EF4-FFF2-40B4-BE49-F238E27FC236}">
              <a16:creationId xmlns:a16="http://schemas.microsoft.com/office/drawing/2014/main" id="{0B52AB5B-E05C-4CBE-ACF3-743037226353}"/>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90" name="テキスト ボックス 289">
          <a:extLst>
            <a:ext uri="{FF2B5EF4-FFF2-40B4-BE49-F238E27FC236}">
              <a16:creationId xmlns:a16="http://schemas.microsoft.com/office/drawing/2014/main" id="{1A761269-39D2-4D32-A3C5-EAAACD57A2C8}"/>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1" name="【公営住宅】&#10;有形固定資産減価償却率グラフ枠">
          <a:extLst>
            <a:ext uri="{FF2B5EF4-FFF2-40B4-BE49-F238E27FC236}">
              <a16:creationId xmlns:a16="http://schemas.microsoft.com/office/drawing/2014/main" id="{D1359FE9-A43D-4474-A035-188E0BC5D744}"/>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139064</xdr:rowOff>
    </xdr:from>
    <xdr:to>
      <xdr:col>24</xdr:col>
      <xdr:colOff>62865</xdr:colOff>
      <xdr:row>86</xdr:row>
      <xdr:rowOff>26670</xdr:rowOff>
    </xdr:to>
    <xdr:cxnSp macro="">
      <xdr:nvCxnSpPr>
        <xdr:cNvPr id="292" name="直線コネクタ 291">
          <a:extLst>
            <a:ext uri="{FF2B5EF4-FFF2-40B4-BE49-F238E27FC236}">
              <a16:creationId xmlns:a16="http://schemas.microsoft.com/office/drawing/2014/main" id="{4C10F637-0552-4004-B86A-2BE8E5FD9197}"/>
            </a:ext>
          </a:extLst>
        </xdr:cNvPr>
        <xdr:cNvCxnSpPr/>
      </xdr:nvCxnSpPr>
      <xdr:spPr>
        <a:xfrm flipV="1">
          <a:off x="4634865" y="13512164"/>
          <a:ext cx="0" cy="1259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30497</xdr:rowOff>
    </xdr:from>
    <xdr:ext cx="405111" cy="259045"/>
    <xdr:sp macro="" textlink="">
      <xdr:nvSpPr>
        <xdr:cNvPr id="293" name="【公営住宅】&#10;有形固定資産減価償却率最小値テキスト">
          <a:extLst>
            <a:ext uri="{FF2B5EF4-FFF2-40B4-BE49-F238E27FC236}">
              <a16:creationId xmlns:a16="http://schemas.microsoft.com/office/drawing/2014/main" id="{C432D25C-06DC-460B-A2A9-F129FD7E8089}"/>
            </a:ext>
          </a:extLst>
        </xdr:cNvPr>
        <xdr:cNvSpPr txBox="1"/>
      </xdr:nvSpPr>
      <xdr:spPr>
        <a:xfrm>
          <a:off x="4673600" y="1477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26670</xdr:rowOff>
    </xdr:from>
    <xdr:to>
      <xdr:col>24</xdr:col>
      <xdr:colOff>152400</xdr:colOff>
      <xdr:row>86</xdr:row>
      <xdr:rowOff>26670</xdr:rowOff>
    </xdr:to>
    <xdr:cxnSp macro="">
      <xdr:nvCxnSpPr>
        <xdr:cNvPr id="294" name="直線コネクタ 293">
          <a:extLst>
            <a:ext uri="{FF2B5EF4-FFF2-40B4-BE49-F238E27FC236}">
              <a16:creationId xmlns:a16="http://schemas.microsoft.com/office/drawing/2014/main" id="{C7C6A3E6-C9E0-4F2D-8915-EA0FA1CB5784}"/>
            </a:ext>
          </a:extLst>
        </xdr:cNvPr>
        <xdr:cNvCxnSpPr/>
      </xdr:nvCxnSpPr>
      <xdr:spPr>
        <a:xfrm>
          <a:off x="4546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85741</xdr:rowOff>
    </xdr:from>
    <xdr:ext cx="405111" cy="259045"/>
    <xdr:sp macro="" textlink="">
      <xdr:nvSpPr>
        <xdr:cNvPr id="295" name="【公営住宅】&#10;有形固定資産減価償却率最大値テキスト">
          <a:extLst>
            <a:ext uri="{FF2B5EF4-FFF2-40B4-BE49-F238E27FC236}">
              <a16:creationId xmlns:a16="http://schemas.microsoft.com/office/drawing/2014/main" id="{D904AC3F-CD72-4DE3-94A7-99158AB759BF}"/>
            </a:ext>
          </a:extLst>
        </xdr:cNvPr>
        <xdr:cNvSpPr txBox="1"/>
      </xdr:nvSpPr>
      <xdr:spPr>
        <a:xfrm>
          <a:off x="4673600" y="13287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139064</xdr:rowOff>
    </xdr:from>
    <xdr:to>
      <xdr:col>24</xdr:col>
      <xdr:colOff>152400</xdr:colOff>
      <xdr:row>78</xdr:row>
      <xdr:rowOff>139064</xdr:rowOff>
    </xdr:to>
    <xdr:cxnSp macro="">
      <xdr:nvCxnSpPr>
        <xdr:cNvPr id="296" name="直線コネクタ 295">
          <a:extLst>
            <a:ext uri="{FF2B5EF4-FFF2-40B4-BE49-F238E27FC236}">
              <a16:creationId xmlns:a16="http://schemas.microsoft.com/office/drawing/2014/main" id="{4ADCD23E-3C45-4237-8C5D-7BED41972374}"/>
            </a:ext>
          </a:extLst>
        </xdr:cNvPr>
        <xdr:cNvCxnSpPr/>
      </xdr:nvCxnSpPr>
      <xdr:spPr>
        <a:xfrm>
          <a:off x="4546600" y="1351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122572</xdr:rowOff>
    </xdr:from>
    <xdr:ext cx="405111" cy="259045"/>
    <xdr:sp macro="" textlink="">
      <xdr:nvSpPr>
        <xdr:cNvPr id="297" name="【公営住宅】&#10;有形固定資産減価償却率平均値テキスト">
          <a:extLst>
            <a:ext uri="{FF2B5EF4-FFF2-40B4-BE49-F238E27FC236}">
              <a16:creationId xmlns:a16="http://schemas.microsoft.com/office/drawing/2014/main" id="{B4A5CB5C-1C41-48B3-8F2E-6536FFF95557}"/>
            </a:ext>
          </a:extLst>
        </xdr:cNvPr>
        <xdr:cNvSpPr txBox="1"/>
      </xdr:nvSpPr>
      <xdr:spPr>
        <a:xfrm>
          <a:off x="4673600" y="14010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99695</xdr:rowOff>
    </xdr:from>
    <xdr:to>
      <xdr:col>24</xdr:col>
      <xdr:colOff>114300</xdr:colOff>
      <xdr:row>83</xdr:row>
      <xdr:rowOff>29845</xdr:rowOff>
    </xdr:to>
    <xdr:sp macro="" textlink="">
      <xdr:nvSpPr>
        <xdr:cNvPr id="298" name="フローチャート: 判断 297">
          <a:extLst>
            <a:ext uri="{FF2B5EF4-FFF2-40B4-BE49-F238E27FC236}">
              <a16:creationId xmlns:a16="http://schemas.microsoft.com/office/drawing/2014/main" id="{CECDE0AF-E76F-4065-B560-0A46E2DCD5F4}"/>
            </a:ext>
          </a:extLst>
        </xdr:cNvPr>
        <xdr:cNvSpPr/>
      </xdr:nvSpPr>
      <xdr:spPr>
        <a:xfrm>
          <a:off x="4584700" y="141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78739</xdr:rowOff>
    </xdr:from>
    <xdr:to>
      <xdr:col>20</xdr:col>
      <xdr:colOff>38100</xdr:colOff>
      <xdr:row>83</xdr:row>
      <xdr:rowOff>8889</xdr:rowOff>
    </xdr:to>
    <xdr:sp macro="" textlink="">
      <xdr:nvSpPr>
        <xdr:cNvPr id="299" name="フローチャート: 判断 298">
          <a:extLst>
            <a:ext uri="{FF2B5EF4-FFF2-40B4-BE49-F238E27FC236}">
              <a16:creationId xmlns:a16="http://schemas.microsoft.com/office/drawing/2014/main" id="{2AB35958-F3AD-4866-AFA6-8ACE32B3C244}"/>
            </a:ext>
          </a:extLst>
        </xdr:cNvPr>
        <xdr:cNvSpPr/>
      </xdr:nvSpPr>
      <xdr:spPr>
        <a:xfrm>
          <a:off x="3746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23495</xdr:rowOff>
    </xdr:from>
    <xdr:to>
      <xdr:col>15</xdr:col>
      <xdr:colOff>101600</xdr:colOff>
      <xdr:row>82</xdr:row>
      <xdr:rowOff>125095</xdr:rowOff>
    </xdr:to>
    <xdr:sp macro="" textlink="">
      <xdr:nvSpPr>
        <xdr:cNvPr id="300" name="フローチャート: 判断 299">
          <a:extLst>
            <a:ext uri="{FF2B5EF4-FFF2-40B4-BE49-F238E27FC236}">
              <a16:creationId xmlns:a16="http://schemas.microsoft.com/office/drawing/2014/main" id="{08DAE941-91CF-46A5-A4B6-E42FC71E785B}"/>
            </a:ext>
          </a:extLst>
        </xdr:cNvPr>
        <xdr:cNvSpPr/>
      </xdr:nvSpPr>
      <xdr:spPr>
        <a:xfrm>
          <a:off x="28575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65405</xdr:rowOff>
    </xdr:from>
    <xdr:to>
      <xdr:col>10</xdr:col>
      <xdr:colOff>165100</xdr:colOff>
      <xdr:row>82</xdr:row>
      <xdr:rowOff>167005</xdr:rowOff>
    </xdr:to>
    <xdr:sp macro="" textlink="">
      <xdr:nvSpPr>
        <xdr:cNvPr id="301" name="フローチャート: 判断 300">
          <a:extLst>
            <a:ext uri="{FF2B5EF4-FFF2-40B4-BE49-F238E27FC236}">
              <a16:creationId xmlns:a16="http://schemas.microsoft.com/office/drawing/2014/main" id="{B59F6BD1-6F37-4D25-9256-E47E64878180}"/>
            </a:ext>
          </a:extLst>
        </xdr:cNvPr>
        <xdr:cNvSpPr/>
      </xdr:nvSpPr>
      <xdr:spPr>
        <a:xfrm>
          <a:off x="1968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76836</xdr:rowOff>
    </xdr:from>
    <xdr:to>
      <xdr:col>6</xdr:col>
      <xdr:colOff>38100</xdr:colOff>
      <xdr:row>83</xdr:row>
      <xdr:rowOff>6986</xdr:rowOff>
    </xdr:to>
    <xdr:sp macro="" textlink="">
      <xdr:nvSpPr>
        <xdr:cNvPr id="302" name="フローチャート: 判断 301">
          <a:extLst>
            <a:ext uri="{FF2B5EF4-FFF2-40B4-BE49-F238E27FC236}">
              <a16:creationId xmlns:a16="http://schemas.microsoft.com/office/drawing/2014/main" id="{CD5D235C-277C-4A55-A14D-8791E81AC086}"/>
            </a:ext>
          </a:extLst>
        </xdr:cNvPr>
        <xdr:cNvSpPr/>
      </xdr:nvSpPr>
      <xdr:spPr>
        <a:xfrm>
          <a:off x="10795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47EB762B-52EF-4D1C-A6A9-538F18460B84}"/>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D35DC135-D482-4B29-B490-4C4EFDD997EE}"/>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2A6DBC5E-1F6A-4DB3-9559-B5512AE73688}"/>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4AA0C013-4282-41DD-A0EA-4940F2BE737A}"/>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B2085E38-0D54-4C1C-B975-F6B33F5F4B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122555</xdr:rowOff>
    </xdr:from>
    <xdr:to>
      <xdr:col>24</xdr:col>
      <xdr:colOff>114300</xdr:colOff>
      <xdr:row>84</xdr:row>
      <xdr:rowOff>52705</xdr:rowOff>
    </xdr:to>
    <xdr:sp macro="" textlink="">
      <xdr:nvSpPr>
        <xdr:cNvPr id="308" name="楕円 307">
          <a:extLst>
            <a:ext uri="{FF2B5EF4-FFF2-40B4-BE49-F238E27FC236}">
              <a16:creationId xmlns:a16="http://schemas.microsoft.com/office/drawing/2014/main" id="{3F4B36E1-BDCF-4A8B-8823-0A51E91F0025}"/>
            </a:ext>
          </a:extLst>
        </xdr:cNvPr>
        <xdr:cNvSpPr/>
      </xdr:nvSpPr>
      <xdr:spPr>
        <a:xfrm>
          <a:off x="4584700" y="1435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100982</xdr:rowOff>
    </xdr:from>
    <xdr:ext cx="405111" cy="259045"/>
    <xdr:sp macro="" textlink="">
      <xdr:nvSpPr>
        <xdr:cNvPr id="309" name="【公営住宅】&#10;有形固定資産減価償却率該当値テキスト">
          <a:extLst>
            <a:ext uri="{FF2B5EF4-FFF2-40B4-BE49-F238E27FC236}">
              <a16:creationId xmlns:a16="http://schemas.microsoft.com/office/drawing/2014/main" id="{0EBB8486-19E1-47BC-9890-7390F1927712}"/>
            </a:ext>
          </a:extLst>
        </xdr:cNvPr>
        <xdr:cNvSpPr txBox="1"/>
      </xdr:nvSpPr>
      <xdr:spPr>
        <a:xfrm>
          <a:off x="4673600" y="1433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76836</xdr:rowOff>
    </xdr:from>
    <xdr:to>
      <xdr:col>20</xdr:col>
      <xdr:colOff>38100</xdr:colOff>
      <xdr:row>84</xdr:row>
      <xdr:rowOff>6986</xdr:rowOff>
    </xdr:to>
    <xdr:sp macro="" textlink="">
      <xdr:nvSpPr>
        <xdr:cNvPr id="310" name="楕円 309">
          <a:extLst>
            <a:ext uri="{FF2B5EF4-FFF2-40B4-BE49-F238E27FC236}">
              <a16:creationId xmlns:a16="http://schemas.microsoft.com/office/drawing/2014/main" id="{67825C35-2033-4B35-8F42-A9A1485BA218}"/>
            </a:ext>
          </a:extLst>
        </xdr:cNvPr>
        <xdr:cNvSpPr/>
      </xdr:nvSpPr>
      <xdr:spPr>
        <a:xfrm>
          <a:off x="3746500" y="1430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127636</xdr:rowOff>
    </xdr:from>
    <xdr:to>
      <xdr:col>24</xdr:col>
      <xdr:colOff>63500</xdr:colOff>
      <xdr:row>84</xdr:row>
      <xdr:rowOff>1905</xdr:rowOff>
    </xdr:to>
    <xdr:cxnSp macro="">
      <xdr:nvCxnSpPr>
        <xdr:cNvPr id="311" name="直線コネクタ 310">
          <a:extLst>
            <a:ext uri="{FF2B5EF4-FFF2-40B4-BE49-F238E27FC236}">
              <a16:creationId xmlns:a16="http://schemas.microsoft.com/office/drawing/2014/main" id="{BE4E43A8-C3AD-4109-AB10-CAD09BDE0692}"/>
            </a:ext>
          </a:extLst>
        </xdr:cNvPr>
        <xdr:cNvCxnSpPr/>
      </xdr:nvCxnSpPr>
      <xdr:spPr>
        <a:xfrm>
          <a:off x="3797300" y="14357986"/>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27305</xdr:rowOff>
    </xdr:from>
    <xdr:to>
      <xdr:col>15</xdr:col>
      <xdr:colOff>101600</xdr:colOff>
      <xdr:row>83</xdr:row>
      <xdr:rowOff>128905</xdr:rowOff>
    </xdr:to>
    <xdr:sp macro="" textlink="">
      <xdr:nvSpPr>
        <xdr:cNvPr id="312" name="楕円 311">
          <a:extLst>
            <a:ext uri="{FF2B5EF4-FFF2-40B4-BE49-F238E27FC236}">
              <a16:creationId xmlns:a16="http://schemas.microsoft.com/office/drawing/2014/main" id="{943F058E-2ED9-49B6-AF03-6964897855CC}"/>
            </a:ext>
          </a:extLst>
        </xdr:cNvPr>
        <xdr:cNvSpPr/>
      </xdr:nvSpPr>
      <xdr:spPr>
        <a:xfrm>
          <a:off x="2857500" y="1425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78105</xdr:rowOff>
    </xdr:from>
    <xdr:to>
      <xdr:col>19</xdr:col>
      <xdr:colOff>177800</xdr:colOff>
      <xdr:row>83</xdr:row>
      <xdr:rowOff>127636</xdr:rowOff>
    </xdr:to>
    <xdr:cxnSp macro="">
      <xdr:nvCxnSpPr>
        <xdr:cNvPr id="313" name="直線コネクタ 312">
          <a:extLst>
            <a:ext uri="{FF2B5EF4-FFF2-40B4-BE49-F238E27FC236}">
              <a16:creationId xmlns:a16="http://schemas.microsoft.com/office/drawing/2014/main" id="{19CDE92B-3D18-43C3-973B-EDEAD2CFCDF6}"/>
            </a:ext>
          </a:extLst>
        </xdr:cNvPr>
        <xdr:cNvCxnSpPr/>
      </xdr:nvCxnSpPr>
      <xdr:spPr>
        <a:xfrm>
          <a:off x="2908300" y="14308455"/>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160655</xdr:rowOff>
    </xdr:from>
    <xdr:to>
      <xdr:col>10</xdr:col>
      <xdr:colOff>165100</xdr:colOff>
      <xdr:row>84</xdr:row>
      <xdr:rowOff>90805</xdr:rowOff>
    </xdr:to>
    <xdr:sp macro="" textlink="">
      <xdr:nvSpPr>
        <xdr:cNvPr id="314" name="楕円 313">
          <a:extLst>
            <a:ext uri="{FF2B5EF4-FFF2-40B4-BE49-F238E27FC236}">
              <a16:creationId xmlns:a16="http://schemas.microsoft.com/office/drawing/2014/main" id="{B16EA100-06BA-4829-91E5-D6FAA9C88F74}"/>
            </a:ext>
          </a:extLst>
        </xdr:cNvPr>
        <xdr:cNvSpPr/>
      </xdr:nvSpPr>
      <xdr:spPr>
        <a:xfrm>
          <a:off x="1968500" y="1439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78105</xdr:rowOff>
    </xdr:from>
    <xdr:to>
      <xdr:col>15</xdr:col>
      <xdr:colOff>50800</xdr:colOff>
      <xdr:row>84</xdr:row>
      <xdr:rowOff>40005</xdr:rowOff>
    </xdr:to>
    <xdr:cxnSp macro="">
      <xdr:nvCxnSpPr>
        <xdr:cNvPr id="315" name="直線コネクタ 314">
          <a:extLst>
            <a:ext uri="{FF2B5EF4-FFF2-40B4-BE49-F238E27FC236}">
              <a16:creationId xmlns:a16="http://schemas.microsoft.com/office/drawing/2014/main" id="{32049F70-D3AE-4A66-A9E1-49391A4BDC58}"/>
            </a:ext>
          </a:extLst>
        </xdr:cNvPr>
        <xdr:cNvCxnSpPr/>
      </xdr:nvCxnSpPr>
      <xdr:spPr>
        <a:xfrm flipV="1">
          <a:off x="2019300" y="14308455"/>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111125</xdr:rowOff>
    </xdr:from>
    <xdr:to>
      <xdr:col>6</xdr:col>
      <xdr:colOff>38100</xdr:colOff>
      <xdr:row>84</xdr:row>
      <xdr:rowOff>41275</xdr:rowOff>
    </xdr:to>
    <xdr:sp macro="" textlink="">
      <xdr:nvSpPr>
        <xdr:cNvPr id="316" name="楕円 315">
          <a:extLst>
            <a:ext uri="{FF2B5EF4-FFF2-40B4-BE49-F238E27FC236}">
              <a16:creationId xmlns:a16="http://schemas.microsoft.com/office/drawing/2014/main" id="{EEB1E340-62FD-4598-8FC3-D6825F31D787}"/>
            </a:ext>
          </a:extLst>
        </xdr:cNvPr>
        <xdr:cNvSpPr/>
      </xdr:nvSpPr>
      <xdr:spPr>
        <a:xfrm>
          <a:off x="1079500" y="1434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161925</xdr:rowOff>
    </xdr:from>
    <xdr:to>
      <xdr:col>10</xdr:col>
      <xdr:colOff>114300</xdr:colOff>
      <xdr:row>84</xdr:row>
      <xdr:rowOff>40005</xdr:rowOff>
    </xdr:to>
    <xdr:cxnSp macro="">
      <xdr:nvCxnSpPr>
        <xdr:cNvPr id="317" name="直線コネクタ 316">
          <a:extLst>
            <a:ext uri="{FF2B5EF4-FFF2-40B4-BE49-F238E27FC236}">
              <a16:creationId xmlns:a16="http://schemas.microsoft.com/office/drawing/2014/main" id="{9096B89F-D732-4A38-A447-A385F371CD67}"/>
            </a:ext>
          </a:extLst>
        </xdr:cNvPr>
        <xdr:cNvCxnSpPr/>
      </xdr:nvCxnSpPr>
      <xdr:spPr>
        <a:xfrm>
          <a:off x="1130300" y="1439227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25416</xdr:rowOff>
    </xdr:from>
    <xdr:ext cx="405111" cy="259045"/>
    <xdr:sp macro="" textlink="">
      <xdr:nvSpPr>
        <xdr:cNvPr id="318" name="n_1aveValue【公営住宅】&#10;有形固定資産減価償却率">
          <a:extLst>
            <a:ext uri="{FF2B5EF4-FFF2-40B4-BE49-F238E27FC236}">
              <a16:creationId xmlns:a16="http://schemas.microsoft.com/office/drawing/2014/main" id="{26F79624-5161-46BA-A9C6-CF2EC63741E4}"/>
            </a:ext>
          </a:extLst>
        </xdr:cNvPr>
        <xdr:cNvSpPr txBox="1"/>
      </xdr:nvSpPr>
      <xdr:spPr>
        <a:xfrm>
          <a:off x="3582044"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141622</xdr:rowOff>
    </xdr:from>
    <xdr:ext cx="405111" cy="259045"/>
    <xdr:sp macro="" textlink="">
      <xdr:nvSpPr>
        <xdr:cNvPr id="319" name="n_2aveValue【公営住宅】&#10;有形固定資産減価償却率">
          <a:extLst>
            <a:ext uri="{FF2B5EF4-FFF2-40B4-BE49-F238E27FC236}">
              <a16:creationId xmlns:a16="http://schemas.microsoft.com/office/drawing/2014/main" id="{10ABC6E7-50B4-494A-819D-0BF973828F92}"/>
            </a:ext>
          </a:extLst>
        </xdr:cNvPr>
        <xdr:cNvSpPr txBox="1"/>
      </xdr:nvSpPr>
      <xdr:spPr>
        <a:xfrm>
          <a:off x="2705744" y="1385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12082</xdr:rowOff>
    </xdr:from>
    <xdr:ext cx="405111" cy="259045"/>
    <xdr:sp macro="" textlink="">
      <xdr:nvSpPr>
        <xdr:cNvPr id="320" name="n_3aveValue【公営住宅】&#10;有形固定資産減価償却率">
          <a:extLst>
            <a:ext uri="{FF2B5EF4-FFF2-40B4-BE49-F238E27FC236}">
              <a16:creationId xmlns:a16="http://schemas.microsoft.com/office/drawing/2014/main" id="{7A23D5F0-F948-473E-8093-A8D861D3FB41}"/>
            </a:ext>
          </a:extLst>
        </xdr:cNvPr>
        <xdr:cNvSpPr txBox="1"/>
      </xdr:nvSpPr>
      <xdr:spPr>
        <a:xfrm>
          <a:off x="1816744" y="1389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23513</xdr:rowOff>
    </xdr:from>
    <xdr:ext cx="405111" cy="259045"/>
    <xdr:sp macro="" textlink="">
      <xdr:nvSpPr>
        <xdr:cNvPr id="321" name="n_4aveValue【公営住宅】&#10;有形固定資産減価償却率">
          <a:extLst>
            <a:ext uri="{FF2B5EF4-FFF2-40B4-BE49-F238E27FC236}">
              <a16:creationId xmlns:a16="http://schemas.microsoft.com/office/drawing/2014/main" id="{4BDCA56C-B016-4A59-85B2-3115D4E589DA}"/>
            </a:ext>
          </a:extLst>
        </xdr:cNvPr>
        <xdr:cNvSpPr txBox="1"/>
      </xdr:nvSpPr>
      <xdr:spPr>
        <a:xfrm>
          <a:off x="927744" y="13910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169563</xdr:rowOff>
    </xdr:from>
    <xdr:ext cx="405111" cy="259045"/>
    <xdr:sp macro="" textlink="">
      <xdr:nvSpPr>
        <xdr:cNvPr id="322" name="n_1mainValue【公営住宅】&#10;有形固定資産減価償却率">
          <a:extLst>
            <a:ext uri="{FF2B5EF4-FFF2-40B4-BE49-F238E27FC236}">
              <a16:creationId xmlns:a16="http://schemas.microsoft.com/office/drawing/2014/main" id="{D1B9E17F-BF13-4728-9578-2A147E8BE754}"/>
            </a:ext>
          </a:extLst>
        </xdr:cNvPr>
        <xdr:cNvSpPr txBox="1"/>
      </xdr:nvSpPr>
      <xdr:spPr>
        <a:xfrm>
          <a:off x="3582044" y="14399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120032</xdr:rowOff>
    </xdr:from>
    <xdr:ext cx="405111" cy="259045"/>
    <xdr:sp macro="" textlink="">
      <xdr:nvSpPr>
        <xdr:cNvPr id="323" name="n_2mainValue【公営住宅】&#10;有形固定資産減価償却率">
          <a:extLst>
            <a:ext uri="{FF2B5EF4-FFF2-40B4-BE49-F238E27FC236}">
              <a16:creationId xmlns:a16="http://schemas.microsoft.com/office/drawing/2014/main" id="{738EE1A3-3144-4FE7-A191-1CC2B54C1287}"/>
            </a:ext>
          </a:extLst>
        </xdr:cNvPr>
        <xdr:cNvSpPr txBox="1"/>
      </xdr:nvSpPr>
      <xdr:spPr>
        <a:xfrm>
          <a:off x="2705744" y="1435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81932</xdr:rowOff>
    </xdr:from>
    <xdr:ext cx="405111" cy="259045"/>
    <xdr:sp macro="" textlink="">
      <xdr:nvSpPr>
        <xdr:cNvPr id="324" name="n_3mainValue【公営住宅】&#10;有形固定資産減価償却率">
          <a:extLst>
            <a:ext uri="{FF2B5EF4-FFF2-40B4-BE49-F238E27FC236}">
              <a16:creationId xmlns:a16="http://schemas.microsoft.com/office/drawing/2014/main" id="{F2FA5979-CBB9-4755-9462-AFA300FEBEE1}"/>
            </a:ext>
          </a:extLst>
        </xdr:cNvPr>
        <xdr:cNvSpPr txBox="1"/>
      </xdr:nvSpPr>
      <xdr:spPr>
        <a:xfrm>
          <a:off x="1816744" y="1448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32402</xdr:rowOff>
    </xdr:from>
    <xdr:ext cx="405111" cy="259045"/>
    <xdr:sp macro="" textlink="">
      <xdr:nvSpPr>
        <xdr:cNvPr id="325" name="n_4mainValue【公営住宅】&#10;有形固定資産減価償却率">
          <a:extLst>
            <a:ext uri="{FF2B5EF4-FFF2-40B4-BE49-F238E27FC236}">
              <a16:creationId xmlns:a16="http://schemas.microsoft.com/office/drawing/2014/main" id="{A125B172-6733-4165-8660-F5D2622A4CD4}"/>
            </a:ext>
          </a:extLst>
        </xdr:cNvPr>
        <xdr:cNvSpPr txBox="1"/>
      </xdr:nvSpPr>
      <xdr:spPr>
        <a:xfrm>
          <a:off x="927744" y="1443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6" name="正方形/長方形 325">
          <a:extLst>
            <a:ext uri="{FF2B5EF4-FFF2-40B4-BE49-F238E27FC236}">
              <a16:creationId xmlns:a16="http://schemas.microsoft.com/office/drawing/2014/main" id="{A01C264C-1A67-463A-8771-47FE422600F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7" name="正方形/長方形 326">
          <a:extLst>
            <a:ext uri="{FF2B5EF4-FFF2-40B4-BE49-F238E27FC236}">
              <a16:creationId xmlns:a16="http://schemas.microsoft.com/office/drawing/2014/main" id="{4A03E52E-FDD8-487D-9121-DCD8D3944CAB}"/>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8" name="正方形/長方形 327">
          <a:extLst>
            <a:ext uri="{FF2B5EF4-FFF2-40B4-BE49-F238E27FC236}">
              <a16:creationId xmlns:a16="http://schemas.microsoft.com/office/drawing/2014/main" id="{8BD428FA-F900-4E8D-9473-BF3B25272F8B}"/>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9" name="正方形/長方形 328">
          <a:extLst>
            <a:ext uri="{FF2B5EF4-FFF2-40B4-BE49-F238E27FC236}">
              <a16:creationId xmlns:a16="http://schemas.microsoft.com/office/drawing/2014/main" id="{95D8AE2E-D295-496E-A0EE-756635D9240B}"/>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0" name="正方形/長方形 329">
          <a:extLst>
            <a:ext uri="{FF2B5EF4-FFF2-40B4-BE49-F238E27FC236}">
              <a16:creationId xmlns:a16="http://schemas.microsoft.com/office/drawing/2014/main" id="{E88E2919-A074-4F0F-AC63-7B89E2FBD952}"/>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1" name="正方形/長方形 330">
          <a:extLst>
            <a:ext uri="{FF2B5EF4-FFF2-40B4-BE49-F238E27FC236}">
              <a16:creationId xmlns:a16="http://schemas.microsoft.com/office/drawing/2014/main" id="{782A5367-06D7-4D29-A5CE-645F37F57D6B}"/>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2" name="正方形/長方形 331">
          <a:extLst>
            <a:ext uri="{FF2B5EF4-FFF2-40B4-BE49-F238E27FC236}">
              <a16:creationId xmlns:a16="http://schemas.microsoft.com/office/drawing/2014/main" id="{765E6333-6EED-498A-B188-0A8EB10E9191}"/>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3" name="正方形/長方形 332">
          <a:extLst>
            <a:ext uri="{FF2B5EF4-FFF2-40B4-BE49-F238E27FC236}">
              <a16:creationId xmlns:a16="http://schemas.microsoft.com/office/drawing/2014/main" id="{7BA6C6FC-1D50-4865-AAC0-037BE3EC795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4" name="テキスト ボックス 333">
          <a:extLst>
            <a:ext uri="{FF2B5EF4-FFF2-40B4-BE49-F238E27FC236}">
              <a16:creationId xmlns:a16="http://schemas.microsoft.com/office/drawing/2014/main" id="{9088C29C-517C-4322-95B6-13E767E8B1B7}"/>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5" name="直線コネクタ 334">
          <a:extLst>
            <a:ext uri="{FF2B5EF4-FFF2-40B4-BE49-F238E27FC236}">
              <a16:creationId xmlns:a16="http://schemas.microsoft.com/office/drawing/2014/main" id="{B4473287-4040-43CC-9031-20AF52D3EAC9}"/>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6" name="直線コネクタ 335">
          <a:extLst>
            <a:ext uri="{FF2B5EF4-FFF2-40B4-BE49-F238E27FC236}">
              <a16:creationId xmlns:a16="http://schemas.microsoft.com/office/drawing/2014/main" id="{50E5DAD1-B076-490E-ACF3-1AF6D4F3CB54}"/>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7" name="テキスト ボックス 336">
          <a:extLst>
            <a:ext uri="{FF2B5EF4-FFF2-40B4-BE49-F238E27FC236}">
              <a16:creationId xmlns:a16="http://schemas.microsoft.com/office/drawing/2014/main" id="{F085E5D0-37E7-461D-8395-2ACD58699E47}"/>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8" name="直線コネクタ 337">
          <a:extLst>
            <a:ext uri="{FF2B5EF4-FFF2-40B4-BE49-F238E27FC236}">
              <a16:creationId xmlns:a16="http://schemas.microsoft.com/office/drawing/2014/main" id="{692A521F-182F-40C9-98E4-52184C436105}"/>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9" name="テキスト ボックス 338">
          <a:extLst>
            <a:ext uri="{FF2B5EF4-FFF2-40B4-BE49-F238E27FC236}">
              <a16:creationId xmlns:a16="http://schemas.microsoft.com/office/drawing/2014/main" id="{2DB4BB51-4EAA-4450-96BE-178A8275D671}"/>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40" name="直線コネクタ 339">
          <a:extLst>
            <a:ext uri="{FF2B5EF4-FFF2-40B4-BE49-F238E27FC236}">
              <a16:creationId xmlns:a16="http://schemas.microsoft.com/office/drawing/2014/main" id="{EBBE4316-8BB7-4CAE-9867-327593C6314A}"/>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1" name="テキスト ボックス 340">
          <a:extLst>
            <a:ext uri="{FF2B5EF4-FFF2-40B4-BE49-F238E27FC236}">
              <a16:creationId xmlns:a16="http://schemas.microsoft.com/office/drawing/2014/main" id="{C76D2EF7-9FB7-427C-A5A6-6FE794165D53}"/>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2" name="直線コネクタ 341">
          <a:extLst>
            <a:ext uri="{FF2B5EF4-FFF2-40B4-BE49-F238E27FC236}">
              <a16:creationId xmlns:a16="http://schemas.microsoft.com/office/drawing/2014/main" id="{0F6D90B8-5887-4729-A1DA-3EEC0C6C4F56}"/>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3" name="テキスト ボックス 342">
          <a:extLst>
            <a:ext uri="{FF2B5EF4-FFF2-40B4-BE49-F238E27FC236}">
              <a16:creationId xmlns:a16="http://schemas.microsoft.com/office/drawing/2014/main" id="{EA8559DE-EEB3-4029-AD34-C44A5DD427BF}"/>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4" name="直線コネクタ 343">
          <a:extLst>
            <a:ext uri="{FF2B5EF4-FFF2-40B4-BE49-F238E27FC236}">
              <a16:creationId xmlns:a16="http://schemas.microsoft.com/office/drawing/2014/main" id="{19BD9761-DB16-4217-BA67-35713F1EBC89}"/>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5" name="テキスト ボックス 344">
          <a:extLst>
            <a:ext uri="{FF2B5EF4-FFF2-40B4-BE49-F238E27FC236}">
              <a16:creationId xmlns:a16="http://schemas.microsoft.com/office/drawing/2014/main" id="{4EDFD50B-8444-4209-9042-0E27DBEEEE98}"/>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6" name="直線コネクタ 345">
          <a:extLst>
            <a:ext uri="{FF2B5EF4-FFF2-40B4-BE49-F238E27FC236}">
              <a16:creationId xmlns:a16="http://schemas.microsoft.com/office/drawing/2014/main" id="{88327B12-7AA3-4689-8EB8-73AAA784F108}"/>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7" name="テキスト ボックス 346">
          <a:extLst>
            <a:ext uri="{FF2B5EF4-FFF2-40B4-BE49-F238E27FC236}">
              <a16:creationId xmlns:a16="http://schemas.microsoft.com/office/drawing/2014/main" id="{E58A58D8-8B84-44DE-A0F7-3EBCFE418FA9}"/>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8" name="【公営住宅】&#10;一人当たり面積グラフ枠">
          <a:extLst>
            <a:ext uri="{FF2B5EF4-FFF2-40B4-BE49-F238E27FC236}">
              <a16:creationId xmlns:a16="http://schemas.microsoft.com/office/drawing/2014/main" id="{F6757B85-5D1F-4E0A-BFB7-17E8FDC9C518}"/>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111379</xdr:rowOff>
    </xdr:from>
    <xdr:to>
      <xdr:col>54</xdr:col>
      <xdr:colOff>189865</xdr:colOff>
      <xdr:row>86</xdr:row>
      <xdr:rowOff>88519</xdr:rowOff>
    </xdr:to>
    <xdr:cxnSp macro="">
      <xdr:nvCxnSpPr>
        <xdr:cNvPr id="349" name="直線コネクタ 348">
          <a:extLst>
            <a:ext uri="{FF2B5EF4-FFF2-40B4-BE49-F238E27FC236}">
              <a16:creationId xmlns:a16="http://schemas.microsoft.com/office/drawing/2014/main" id="{66A69481-841F-4F43-9D55-B28F2C623C1F}"/>
            </a:ext>
          </a:extLst>
        </xdr:cNvPr>
        <xdr:cNvCxnSpPr/>
      </xdr:nvCxnSpPr>
      <xdr:spPr>
        <a:xfrm flipV="1">
          <a:off x="10476865" y="13484479"/>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92346</xdr:rowOff>
    </xdr:from>
    <xdr:ext cx="469744" cy="259045"/>
    <xdr:sp macro="" textlink="">
      <xdr:nvSpPr>
        <xdr:cNvPr id="350" name="【公営住宅】&#10;一人当たり面積最小値テキスト">
          <a:extLst>
            <a:ext uri="{FF2B5EF4-FFF2-40B4-BE49-F238E27FC236}">
              <a16:creationId xmlns:a16="http://schemas.microsoft.com/office/drawing/2014/main" id="{CBF90CF1-BD7A-48C0-8A1C-EA5AF1B1CD02}"/>
            </a:ext>
          </a:extLst>
        </xdr:cNvPr>
        <xdr:cNvSpPr txBox="1"/>
      </xdr:nvSpPr>
      <xdr:spPr>
        <a:xfrm>
          <a:off x="10515600" y="14837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88519</xdr:rowOff>
    </xdr:from>
    <xdr:to>
      <xdr:col>55</xdr:col>
      <xdr:colOff>88900</xdr:colOff>
      <xdr:row>86</xdr:row>
      <xdr:rowOff>88519</xdr:rowOff>
    </xdr:to>
    <xdr:cxnSp macro="">
      <xdr:nvCxnSpPr>
        <xdr:cNvPr id="351" name="直線コネクタ 350">
          <a:extLst>
            <a:ext uri="{FF2B5EF4-FFF2-40B4-BE49-F238E27FC236}">
              <a16:creationId xmlns:a16="http://schemas.microsoft.com/office/drawing/2014/main" id="{44A37530-A659-433D-91AB-111EDE999E0B}"/>
            </a:ext>
          </a:extLst>
        </xdr:cNvPr>
        <xdr:cNvCxnSpPr/>
      </xdr:nvCxnSpPr>
      <xdr:spPr>
        <a:xfrm>
          <a:off x="10388600" y="14833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58056</xdr:rowOff>
    </xdr:from>
    <xdr:ext cx="534377" cy="259045"/>
    <xdr:sp macro="" textlink="">
      <xdr:nvSpPr>
        <xdr:cNvPr id="352" name="【公営住宅】&#10;一人当たり面積最大値テキスト">
          <a:extLst>
            <a:ext uri="{FF2B5EF4-FFF2-40B4-BE49-F238E27FC236}">
              <a16:creationId xmlns:a16="http://schemas.microsoft.com/office/drawing/2014/main" id="{9B0C6035-4743-41A4-A5B8-FA8ADAAE073F}"/>
            </a:ext>
          </a:extLst>
        </xdr:cNvPr>
        <xdr:cNvSpPr txBox="1"/>
      </xdr:nvSpPr>
      <xdr:spPr>
        <a:xfrm>
          <a:off x="10515600" y="1325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111379</xdr:rowOff>
    </xdr:from>
    <xdr:to>
      <xdr:col>55</xdr:col>
      <xdr:colOff>88900</xdr:colOff>
      <xdr:row>78</xdr:row>
      <xdr:rowOff>111379</xdr:rowOff>
    </xdr:to>
    <xdr:cxnSp macro="">
      <xdr:nvCxnSpPr>
        <xdr:cNvPr id="353" name="直線コネクタ 352">
          <a:extLst>
            <a:ext uri="{FF2B5EF4-FFF2-40B4-BE49-F238E27FC236}">
              <a16:creationId xmlns:a16="http://schemas.microsoft.com/office/drawing/2014/main" id="{C513B60F-B5DD-445F-83B6-9C40851A861C}"/>
            </a:ext>
          </a:extLst>
        </xdr:cNvPr>
        <xdr:cNvCxnSpPr/>
      </xdr:nvCxnSpPr>
      <xdr:spPr>
        <a:xfrm>
          <a:off x="10388600" y="13484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161307</xdr:rowOff>
    </xdr:from>
    <xdr:ext cx="469744" cy="259045"/>
    <xdr:sp macro="" textlink="">
      <xdr:nvSpPr>
        <xdr:cNvPr id="354" name="【公営住宅】&#10;一人当たり面積平均値テキスト">
          <a:extLst>
            <a:ext uri="{FF2B5EF4-FFF2-40B4-BE49-F238E27FC236}">
              <a16:creationId xmlns:a16="http://schemas.microsoft.com/office/drawing/2014/main" id="{A258636F-D218-4DB9-BAC5-9F3C0901635E}"/>
            </a:ext>
          </a:extLst>
        </xdr:cNvPr>
        <xdr:cNvSpPr txBox="1"/>
      </xdr:nvSpPr>
      <xdr:spPr>
        <a:xfrm>
          <a:off x="10515600" y="14391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138430</xdr:rowOff>
    </xdr:from>
    <xdr:to>
      <xdr:col>55</xdr:col>
      <xdr:colOff>50800</xdr:colOff>
      <xdr:row>85</xdr:row>
      <xdr:rowOff>68580</xdr:rowOff>
    </xdr:to>
    <xdr:sp macro="" textlink="">
      <xdr:nvSpPr>
        <xdr:cNvPr id="355" name="フローチャート: 判断 354">
          <a:extLst>
            <a:ext uri="{FF2B5EF4-FFF2-40B4-BE49-F238E27FC236}">
              <a16:creationId xmlns:a16="http://schemas.microsoft.com/office/drawing/2014/main" id="{DAD98157-0DE9-49D3-87D4-99D85CFD28C6}"/>
            </a:ext>
          </a:extLst>
        </xdr:cNvPr>
        <xdr:cNvSpPr/>
      </xdr:nvSpPr>
      <xdr:spPr>
        <a:xfrm>
          <a:off x="10426700" y="1454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162688</xdr:rowOff>
    </xdr:from>
    <xdr:to>
      <xdr:col>50</xdr:col>
      <xdr:colOff>165100</xdr:colOff>
      <xdr:row>85</xdr:row>
      <xdr:rowOff>92838</xdr:rowOff>
    </xdr:to>
    <xdr:sp macro="" textlink="">
      <xdr:nvSpPr>
        <xdr:cNvPr id="356" name="フローチャート: 判断 355">
          <a:extLst>
            <a:ext uri="{FF2B5EF4-FFF2-40B4-BE49-F238E27FC236}">
              <a16:creationId xmlns:a16="http://schemas.microsoft.com/office/drawing/2014/main" id="{061139A2-9933-42DF-921A-3882699A1747}"/>
            </a:ext>
          </a:extLst>
        </xdr:cNvPr>
        <xdr:cNvSpPr/>
      </xdr:nvSpPr>
      <xdr:spPr>
        <a:xfrm>
          <a:off x="9588500" y="1456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156718</xdr:rowOff>
    </xdr:from>
    <xdr:to>
      <xdr:col>46</xdr:col>
      <xdr:colOff>38100</xdr:colOff>
      <xdr:row>85</xdr:row>
      <xdr:rowOff>86868</xdr:rowOff>
    </xdr:to>
    <xdr:sp macro="" textlink="">
      <xdr:nvSpPr>
        <xdr:cNvPr id="357" name="フローチャート: 判断 356">
          <a:extLst>
            <a:ext uri="{FF2B5EF4-FFF2-40B4-BE49-F238E27FC236}">
              <a16:creationId xmlns:a16="http://schemas.microsoft.com/office/drawing/2014/main" id="{7F60708F-BAFA-44C5-BA9F-600381BA9F02}"/>
            </a:ext>
          </a:extLst>
        </xdr:cNvPr>
        <xdr:cNvSpPr/>
      </xdr:nvSpPr>
      <xdr:spPr>
        <a:xfrm>
          <a:off x="8699500" y="1455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6986</xdr:rowOff>
    </xdr:from>
    <xdr:to>
      <xdr:col>41</xdr:col>
      <xdr:colOff>101600</xdr:colOff>
      <xdr:row>85</xdr:row>
      <xdr:rowOff>108586</xdr:rowOff>
    </xdr:to>
    <xdr:sp macro="" textlink="">
      <xdr:nvSpPr>
        <xdr:cNvPr id="358" name="フローチャート: 判断 357">
          <a:extLst>
            <a:ext uri="{FF2B5EF4-FFF2-40B4-BE49-F238E27FC236}">
              <a16:creationId xmlns:a16="http://schemas.microsoft.com/office/drawing/2014/main" id="{F5BAB6D8-BE09-4455-8DD0-EFF6C11F2038}"/>
            </a:ext>
          </a:extLst>
        </xdr:cNvPr>
        <xdr:cNvSpPr/>
      </xdr:nvSpPr>
      <xdr:spPr>
        <a:xfrm>
          <a:off x="7810500" y="1458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15239</xdr:rowOff>
    </xdr:from>
    <xdr:to>
      <xdr:col>36</xdr:col>
      <xdr:colOff>165100</xdr:colOff>
      <xdr:row>85</xdr:row>
      <xdr:rowOff>116839</xdr:rowOff>
    </xdr:to>
    <xdr:sp macro="" textlink="">
      <xdr:nvSpPr>
        <xdr:cNvPr id="359" name="フローチャート: 判断 358">
          <a:extLst>
            <a:ext uri="{FF2B5EF4-FFF2-40B4-BE49-F238E27FC236}">
              <a16:creationId xmlns:a16="http://schemas.microsoft.com/office/drawing/2014/main" id="{EDFE4691-8D2E-4B3C-979A-10DC181A6041}"/>
            </a:ext>
          </a:extLst>
        </xdr:cNvPr>
        <xdr:cNvSpPr/>
      </xdr:nvSpPr>
      <xdr:spPr>
        <a:xfrm>
          <a:off x="6921500" y="1458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1282F14B-549F-4EF9-80D3-D9DC2C3F16B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D63C190-E3BD-40BD-A760-233AE0CBB805}"/>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763B86AC-7F7F-4917-9294-DA0C3003E906}"/>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4DC246AE-0C85-40EB-883F-3E3D7FEDFFC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id="{BD771C92-D283-4D8D-8FE7-301CAA6B3CDA}"/>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105918</xdr:rowOff>
    </xdr:from>
    <xdr:to>
      <xdr:col>55</xdr:col>
      <xdr:colOff>50800</xdr:colOff>
      <xdr:row>86</xdr:row>
      <xdr:rowOff>36068</xdr:rowOff>
    </xdr:to>
    <xdr:sp macro="" textlink="">
      <xdr:nvSpPr>
        <xdr:cNvPr id="365" name="楕円 364">
          <a:extLst>
            <a:ext uri="{FF2B5EF4-FFF2-40B4-BE49-F238E27FC236}">
              <a16:creationId xmlns:a16="http://schemas.microsoft.com/office/drawing/2014/main" id="{BD7949EC-B851-4FAF-A13F-A2946090C6AA}"/>
            </a:ext>
          </a:extLst>
        </xdr:cNvPr>
        <xdr:cNvSpPr/>
      </xdr:nvSpPr>
      <xdr:spPr>
        <a:xfrm>
          <a:off x="10426700" y="14679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20845</xdr:rowOff>
    </xdr:from>
    <xdr:ext cx="469744" cy="259045"/>
    <xdr:sp macro="" textlink="">
      <xdr:nvSpPr>
        <xdr:cNvPr id="366" name="【公営住宅】&#10;一人当たり面積該当値テキスト">
          <a:extLst>
            <a:ext uri="{FF2B5EF4-FFF2-40B4-BE49-F238E27FC236}">
              <a16:creationId xmlns:a16="http://schemas.microsoft.com/office/drawing/2014/main" id="{0C6E5C3C-AA26-4D20-B1FF-4A2E7A792F06}"/>
            </a:ext>
          </a:extLst>
        </xdr:cNvPr>
        <xdr:cNvSpPr txBox="1"/>
      </xdr:nvSpPr>
      <xdr:spPr>
        <a:xfrm>
          <a:off x="10515600" y="14594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108838</xdr:rowOff>
    </xdr:from>
    <xdr:to>
      <xdr:col>50</xdr:col>
      <xdr:colOff>165100</xdr:colOff>
      <xdr:row>86</xdr:row>
      <xdr:rowOff>38988</xdr:rowOff>
    </xdr:to>
    <xdr:sp macro="" textlink="">
      <xdr:nvSpPr>
        <xdr:cNvPr id="367" name="楕円 366">
          <a:extLst>
            <a:ext uri="{FF2B5EF4-FFF2-40B4-BE49-F238E27FC236}">
              <a16:creationId xmlns:a16="http://schemas.microsoft.com/office/drawing/2014/main" id="{DF96FE0B-D451-4BE6-BDFA-AC394FCC517E}"/>
            </a:ext>
          </a:extLst>
        </xdr:cNvPr>
        <xdr:cNvSpPr/>
      </xdr:nvSpPr>
      <xdr:spPr>
        <a:xfrm>
          <a:off x="9588500" y="1468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156718</xdr:rowOff>
    </xdr:from>
    <xdr:to>
      <xdr:col>55</xdr:col>
      <xdr:colOff>0</xdr:colOff>
      <xdr:row>85</xdr:row>
      <xdr:rowOff>159638</xdr:rowOff>
    </xdr:to>
    <xdr:cxnSp macro="">
      <xdr:nvCxnSpPr>
        <xdr:cNvPr id="368" name="直線コネクタ 367">
          <a:extLst>
            <a:ext uri="{FF2B5EF4-FFF2-40B4-BE49-F238E27FC236}">
              <a16:creationId xmlns:a16="http://schemas.microsoft.com/office/drawing/2014/main" id="{E9FA38AD-7F38-4FA2-BCB4-DB46CF3D4844}"/>
            </a:ext>
          </a:extLst>
        </xdr:cNvPr>
        <xdr:cNvCxnSpPr/>
      </xdr:nvCxnSpPr>
      <xdr:spPr>
        <a:xfrm flipV="1">
          <a:off x="9639300" y="14729968"/>
          <a:ext cx="838200" cy="2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108965</xdr:rowOff>
    </xdr:from>
    <xdr:to>
      <xdr:col>46</xdr:col>
      <xdr:colOff>38100</xdr:colOff>
      <xdr:row>86</xdr:row>
      <xdr:rowOff>39115</xdr:rowOff>
    </xdr:to>
    <xdr:sp macro="" textlink="">
      <xdr:nvSpPr>
        <xdr:cNvPr id="369" name="楕円 368">
          <a:extLst>
            <a:ext uri="{FF2B5EF4-FFF2-40B4-BE49-F238E27FC236}">
              <a16:creationId xmlns:a16="http://schemas.microsoft.com/office/drawing/2014/main" id="{0657BB8C-A1A5-4E2B-A80C-C1A996E281A1}"/>
            </a:ext>
          </a:extLst>
        </xdr:cNvPr>
        <xdr:cNvSpPr/>
      </xdr:nvSpPr>
      <xdr:spPr>
        <a:xfrm>
          <a:off x="8699500" y="1468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159638</xdr:rowOff>
    </xdr:from>
    <xdr:to>
      <xdr:col>50</xdr:col>
      <xdr:colOff>114300</xdr:colOff>
      <xdr:row>85</xdr:row>
      <xdr:rowOff>159765</xdr:rowOff>
    </xdr:to>
    <xdr:cxnSp macro="">
      <xdr:nvCxnSpPr>
        <xdr:cNvPr id="370" name="直線コネクタ 369">
          <a:extLst>
            <a:ext uri="{FF2B5EF4-FFF2-40B4-BE49-F238E27FC236}">
              <a16:creationId xmlns:a16="http://schemas.microsoft.com/office/drawing/2014/main" id="{4D0F73A0-FEB0-48DA-ACA0-1BF88D17BB24}"/>
            </a:ext>
          </a:extLst>
        </xdr:cNvPr>
        <xdr:cNvCxnSpPr/>
      </xdr:nvCxnSpPr>
      <xdr:spPr>
        <a:xfrm flipV="1">
          <a:off x="8750300" y="14732888"/>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124461</xdr:rowOff>
    </xdr:from>
    <xdr:to>
      <xdr:col>41</xdr:col>
      <xdr:colOff>101600</xdr:colOff>
      <xdr:row>86</xdr:row>
      <xdr:rowOff>54611</xdr:rowOff>
    </xdr:to>
    <xdr:sp macro="" textlink="">
      <xdr:nvSpPr>
        <xdr:cNvPr id="371" name="楕円 370">
          <a:extLst>
            <a:ext uri="{FF2B5EF4-FFF2-40B4-BE49-F238E27FC236}">
              <a16:creationId xmlns:a16="http://schemas.microsoft.com/office/drawing/2014/main" id="{DAE3EFBC-2D94-4719-8996-AB0003D8ED4A}"/>
            </a:ext>
          </a:extLst>
        </xdr:cNvPr>
        <xdr:cNvSpPr/>
      </xdr:nvSpPr>
      <xdr:spPr>
        <a:xfrm>
          <a:off x="7810500" y="1469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159765</xdr:rowOff>
    </xdr:from>
    <xdr:to>
      <xdr:col>45</xdr:col>
      <xdr:colOff>177800</xdr:colOff>
      <xdr:row>86</xdr:row>
      <xdr:rowOff>3811</xdr:rowOff>
    </xdr:to>
    <xdr:cxnSp macro="">
      <xdr:nvCxnSpPr>
        <xdr:cNvPr id="372" name="直線コネクタ 371">
          <a:extLst>
            <a:ext uri="{FF2B5EF4-FFF2-40B4-BE49-F238E27FC236}">
              <a16:creationId xmlns:a16="http://schemas.microsoft.com/office/drawing/2014/main" id="{5700AB9E-8553-429D-8854-E5683EB96D68}"/>
            </a:ext>
          </a:extLst>
        </xdr:cNvPr>
        <xdr:cNvCxnSpPr/>
      </xdr:nvCxnSpPr>
      <xdr:spPr>
        <a:xfrm flipV="1">
          <a:off x="7861300" y="14733015"/>
          <a:ext cx="889000" cy="1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125857</xdr:rowOff>
    </xdr:from>
    <xdr:to>
      <xdr:col>36</xdr:col>
      <xdr:colOff>165100</xdr:colOff>
      <xdr:row>86</xdr:row>
      <xdr:rowOff>56007</xdr:rowOff>
    </xdr:to>
    <xdr:sp macro="" textlink="">
      <xdr:nvSpPr>
        <xdr:cNvPr id="373" name="楕円 372">
          <a:extLst>
            <a:ext uri="{FF2B5EF4-FFF2-40B4-BE49-F238E27FC236}">
              <a16:creationId xmlns:a16="http://schemas.microsoft.com/office/drawing/2014/main" id="{C11E8A18-CA93-40D5-9F3E-0BC27EFD61F1}"/>
            </a:ext>
          </a:extLst>
        </xdr:cNvPr>
        <xdr:cNvSpPr/>
      </xdr:nvSpPr>
      <xdr:spPr>
        <a:xfrm>
          <a:off x="6921500" y="14699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3811</xdr:rowOff>
    </xdr:from>
    <xdr:to>
      <xdr:col>41</xdr:col>
      <xdr:colOff>50800</xdr:colOff>
      <xdr:row>86</xdr:row>
      <xdr:rowOff>5207</xdr:rowOff>
    </xdr:to>
    <xdr:cxnSp macro="">
      <xdr:nvCxnSpPr>
        <xdr:cNvPr id="374" name="直線コネクタ 373">
          <a:extLst>
            <a:ext uri="{FF2B5EF4-FFF2-40B4-BE49-F238E27FC236}">
              <a16:creationId xmlns:a16="http://schemas.microsoft.com/office/drawing/2014/main" id="{990BE750-FD19-41AB-BB6E-A149045FAA4A}"/>
            </a:ext>
          </a:extLst>
        </xdr:cNvPr>
        <xdr:cNvCxnSpPr/>
      </xdr:nvCxnSpPr>
      <xdr:spPr>
        <a:xfrm flipV="1">
          <a:off x="6972300" y="14748511"/>
          <a:ext cx="889000" cy="1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109365</xdr:rowOff>
    </xdr:from>
    <xdr:ext cx="469744" cy="259045"/>
    <xdr:sp macro="" textlink="">
      <xdr:nvSpPr>
        <xdr:cNvPr id="375" name="n_1aveValue【公営住宅】&#10;一人当たり面積">
          <a:extLst>
            <a:ext uri="{FF2B5EF4-FFF2-40B4-BE49-F238E27FC236}">
              <a16:creationId xmlns:a16="http://schemas.microsoft.com/office/drawing/2014/main" id="{CDA33481-8D95-4634-B352-215DA5A7BFD6}"/>
            </a:ext>
          </a:extLst>
        </xdr:cNvPr>
        <xdr:cNvSpPr txBox="1"/>
      </xdr:nvSpPr>
      <xdr:spPr>
        <a:xfrm>
          <a:off x="9391727" y="14339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103395</xdr:rowOff>
    </xdr:from>
    <xdr:ext cx="469744" cy="259045"/>
    <xdr:sp macro="" textlink="">
      <xdr:nvSpPr>
        <xdr:cNvPr id="376" name="n_2aveValue【公営住宅】&#10;一人当たり面積">
          <a:extLst>
            <a:ext uri="{FF2B5EF4-FFF2-40B4-BE49-F238E27FC236}">
              <a16:creationId xmlns:a16="http://schemas.microsoft.com/office/drawing/2014/main" id="{79BDBCAE-D88B-474A-8EBC-205B63F7ECB8}"/>
            </a:ext>
          </a:extLst>
        </xdr:cNvPr>
        <xdr:cNvSpPr txBox="1"/>
      </xdr:nvSpPr>
      <xdr:spPr>
        <a:xfrm>
          <a:off x="8515427" y="14333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125113</xdr:rowOff>
    </xdr:from>
    <xdr:ext cx="469744" cy="259045"/>
    <xdr:sp macro="" textlink="">
      <xdr:nvSpPr>
        <xdr:cNvPr id="377" name="n_3aveValue【公営住宅】&#10;一人当たり面積">
          <a:extLst>
            <a:ext uri="{FF2B5EF4-FFF2-40B4-BE49-F238E27FC236}">
              <a16:creationId xmlns:a16="http://schemas.microsoft.com/office/drawing/2014/main" id="{D804D570-F293-4737-9643-0B7FD27C40D9}"/>
            </a:ext>
          </a:extLst>
        </xdr:cNvPr>
        <xdr:cNvSpPr txBox="1"/>
      </xdr:nvSpPr>
      <xdr:spPr>
        <a:xfrm>
          <a:off x="7626427" y="14355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133366</xdr:rowOff>
    </xdr:from>
    <xdr:ext cx="469744" cy="259045"/>
    <xdr:sp macro="" textlink="">
      <xdr:nvSpPr>
        <xdr:cNvPr id="378" name="n_4aveValue【公営住宅】&#10;一人当たり面積">
          <a:extLst>
            <a:ext uri="{FF2B5EF4-FFF2-40B4-BE49-F238E27FC236}">
              <a16:creationId xmlns:a16="http://schemas.microsoft.com/office/drawing/2014/main" id="{60A50C0F-6EBB-42D4-8532-D845CAB5402B}"/>
            </a:ext>
          </a:extLst>
        </xdr:cNvPr>
        <xdr:cNvSpPr txBox="1"/>
      </xdr:nvSpPr>
      <xdr:spPr>
        <a:xfrm>
          <a:off x="6737427" y="1436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30115</xdr:rowOff>
    </xdr:from>
    <xdr:ext cx="469744" cy="259045"/>
    <xdr:sp macro="" textlink="">
      <xdr:nvSpPr>
        <xdr:cNvPr id="379" name="n_1mainValue【公営住宅】&#10;一人当たり面積">
          <a:extLst>
            <a:ext uri="{FF2B5EF4-FFF2-40B4-BE49-F238E27FC236}">
              <a16:creationId xmlns:a16="http://schemas.microsoft.com/office/drawing/2014/main" id="{FE021322-B2FB-48F8-874B-27B29D3AB6C7}"/>
            </a:ext>
          </a:extLst>
        </xdr:cNvPr>
        <xdr:cNvSpPr txBox="1"/>
      </xdr:nvSpPr>
      <xdr:spPr>
        <a:xfrm>
          <a:off x="9391727" y="14774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30242</xdr:rowOff>
    </xdr:from>
    <xdr:ext cx="469744" cy="259045"/>
    <xdr:sp macro="" textlink="">
      <xdr:nvSpPr>
        <xdr:cNvPr id="380" name="n_2mainValue【公営住宅】&#10;一人当たり面積">
          <a:extLst>
            <a:ext uri="{FF2B5EF4-FFF2-40B4-BE49-F238E27FC236}">
              <a16:creationId xmlns:a16="http://schemas.microsoft.com/office/drawing/2014/main" id="{4B903E03-2251-4A5C-996B-E94231884E26}"/>
            </a:ext>
          </a:extLst>
        </xdr:cNvPr>
        <xdr:cNvSpPr txBox="1"/>
      </xdr:nvSpPr>
      <xdr:spPr>
        <a:xfrm>
          <a:off x="8515427" y="14774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45738</xdr:rowOff>
    </xdr:from>
    <xdr:ext cx="469744" cy="259045"/>
    <xdr:sp macro="" textlink="">
      <xdr:nvSpPr>
        <xdr:cNvPr id="381" name="n_3mainValue【公営住宅】&#10;一人当たり面積">
          <a:extLst>
            <a:ext uri="{FF2B5EF4-FFF2-40B4-BE49-F238E27FC236}">
              <a16:creationId xmlns:a16="http://schemas.microsoft.com/office/drawing/2014/main" id="{7386ACB0-182F-4820-BE6B-5F68566347EC}"/>
            </a:ext>
          </a:extLst>
        </xdr:cNvPr>
        <xdr:cNvSpPr txBox="1"/>
      </xdr:nvSpPr>
      <xdr:spPr>
        <a:xfrm>
          <a:off x="7626427" y="1479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47134</xdr:rowOff>
    </xdr:from>
    <xdr:ext cx="469744" cy="259045"/>
    <xdr:sp macro="" textlink="">
      <xdr:nvSpPr>
        <xdr:cNvPr id="382" name="n_4mainValue【公営住宅】&#10;一人当たり面積">
          <a:extLst>
            <a:ext uri="{FF2B5EF4-FFF2-40B4-BE49-F238E27FC236}">
              <a16:creationId xmlns:a16="http://schemas.microsoft.com/office/drawing/2014/main" id="{B81EE31C-6386-4E1D-A508-484B71C617AF}"/>
            </a:ext>
          </a:extLst>
        </xdr:cNvPr>
        <xdr:cNvSpPr txBox="1"/>
      </xdr:nvSpPr>
      <xdr:spPr>
        <a:xfrm>
          <a:off x="6737427" y="14791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3" name="正方形/長方形 382">
          <a:extLst>
            <a:ext uri="{FF2B5EF4-FFF2-40B4-BE49-F238E27FC236}">
              <a16:creationId xmlns:a16="http://schemas.microsoft.com/office/drawing/2014/main" id="{0C9C4008-545C-4B86-8BC1-34DEB183E87A}"/>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4" name="正方形/長方形 383">
          <a:extLst>
            <a:ext uri="{FF2B5EF4-FFF2-40B4-BE49-F238E27FC236}">
              <a16:creationId xmlns:a16="http://schemas.microsoft.com/office/drawing/2014/main" id="{3D38821B-EF09-44B8-8F59-FA860CBEE41F}"/>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5" name="正方形/長方形 384">
          <a:extLst>
            <a:ext uri="{FF2B5EF4-FFF2-40B4-BE49-F238E27FC236}">
              <a16:creationId xmlns:a16="http://schemas.microsoft.com/office/drawing/2014/main" id="{576C59E0-C127-4DCE-9471-D9D09225EFFE}"/>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6" name="正方形/長方形 385">
          <a:extLst>
            <a:ext uri="{FF2B5EF4-FFF2-40B4-BE49-F238E27FC236}">
              <a16:creationId xmlns:a16="http://schemas.microsoft.com/office/drawing/2014/main" id="{1172D6DE-F6D5-49FC-B476-DB9DBAE71B94}"/>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7" name="正方形/長方形 386">
          <a:extLst>
            <a:ext uri="{FF2B5EF4-FFF2-40B4-BE49-F238E27FC236}">
              <a16:creationId xmlns:a16="http://schemas.microsoft.com/office/drawing/2014/main" id="{65C8F367-A950-49C5-88B4-856AB5525A9B}"/>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8" name="正方形/長方形 387">
          <a:extLst>
            <a:ext uri="{FF2B5EF4-FFF2-40B4-BE49-F238E27FC236}">
              <a16:creationId xmlns:a16="http://schemas.microsoft.com/office/drawing/2014/main" id="{6B391467-B5F2-41A6-9946-3FB44FF14E76}"/>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9" name="正方形/長方形 388">
          <a:extLst>
            <a:ext uri="{FF2B5EF4-FFF2-40B4-BE49-F238E27FC236}">
              <a16:creationId xmlns:a16="http://schemas.microsoft.com/office/drawing/2014/main" id="{2E925433-652D-4541-BD7F-CF940FCA843F}"/>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0" name="正方形/長方形 389">
          <a:extLst>
            <a:ext uri="{FF2B5EF4-FFF2-40B4-BE49-F238E27FC236}">
              <a16:creationId xmlns:a16="http://schemas.microsoft.com/office/drawing/2014/main" id="{B8AEDEDD-132C-4F34-958B-5F8D1C9F769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91" name="正方形/長方形 390">
          <a:extLst>
            <a:ext uri="{FF2B5EF4-FFF2-40B4-BE49-F238E27FC236}">
              <a16:creationId xmlns:a16="http://schemas.microsoft.com/office/drawing/2014/main" id="{73F22BAD-F509-414D-8B28-BE3C664B4D4D}"/>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2" name="正方形/長方形 391">
          <a:extLst>
            <a:ext uri="{FF2B5EF4-FFF2-40B4-BE49-F238E27FC236}">
              <a16:creationId xmlns:a16="http://schemas.microsoft.com/office/drawing/2014/main" id="{FB3BADEE-2B61-4ACF-B0C4-D0E9C3A61C11}"/>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3" name="正方形/長方形 392">
          <a:extLst>
            <a:ext uri="{FF2B5EF4-FFF2-40B4-BE49-F238E27FC236}">
              <a16:creationId xmlns:a16="http://schemas.microsoft.com/office/drawing/2014/main" id="{DCD99771-FD28-4FA3-94C4-EBFB7E29818C}"/>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4" name="正方形/長方形 393">
          <a:extLst>
            <a:ext uri="{FF2B5EF4-FFF2-40B4-BE49-F238E27FC236}">
              <a16:creationId xmlns:a16="http://schemas.microsoft.com/office/drawing/2014/main" id="{7A2E377A-3651-423E-8334-C4D4F57F3001}"/>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5" name="正方形/長方形 394">
          <a:extLst>
            <a:ext uri="{FF2B5EF4-FFF2-40B4-BE49-F238E27FC236}">
              <a16:creationId xmlns:a16="http://schemas.microsoft.com/office/drawing/2014/main" id="{65173925-2E1C-4E9C-AE9F-45C8A62A65BC}"/>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6" name="正方形/長方形 395">
          <a:extLst>
            <a:ext uri="{FF2B5EF4-FFF2-40B4-BE49-F238E27FC236}">
              <a16:creationId xmlns:a16="http://schemas.microsoft.com/office/drawing/2014/main" id="{9784CFAC-DC91-4A45-ACCA-D6584279CEAA}"/>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7" name="正方形/長方形 396">
          <a:extLst>
            <a:ext uri="{FF2B5EF4-FFF2-40B4-BE49-F238E27FC236}">
              <a16:creationId xmlns:a16="http://schemas.microsoft.com/office/drawing/2014/main" id="{55FB6B64-9E4F-4E17-9CB8-F99B16B39657}"/>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8" name="正方形/長方形 397">
          <a:extLst>
            <a:ext uri="{FF2B5EF4-FFF2-40B4-BE49-F238E27FC236}">
              <a16:creationId xmlns:a16="http://schemas.microsoft.com/office/drawing/2014/main" id="{4CA7E40D-82EA-4711-BF54-D8A27F11D937}"/>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9" name="正方形/長方形 398">
          <a:extLst>
            <a:ext uri="{FF2B5EF4-FFF2-40B4-BE49-F238E27FC236}">
              <a16:creationId xmlns:a16="http://schemas.microsoft.com/office/drawing/2014/main" id="{05ACDD35-2593-43D1-9BEE-FED6D60C1426}"/>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0" name="正方形/長方形 399">
          <a:extLst>
            <a:ext uri="{FF2B5EF4-FFF2-40B4-BE49-F238E27FC236}">
              <a16:creationId xmlns:a16="http://schemas.microsoft.com/office/drawing/2014/main" id="{EBCA2A78-8A48-4D14-9FEA-58F4621364E6}"/>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1" name="正方形/長方形 400">
          <a:extLst>
            <a:ext uri="{FF2B5EF4-FFF2-40B4-BE49-F238E27FC236}">
              <a16:creationId xmlns:a16="http://schemas.microsoft.com/office/drawing/2014/main" id="{B97F2E96-7B95-48E6-BFD1-71F9840FF1FC}"/>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2" name="正方形/長方形 401">
          <a:extLst>
            <a:ext uri="{FF2B5EF4-FFF2-40B4-BE49-F238E27FC236}">
              <a16:creationId xmlns:a16="http://schemas.microsoft.com/office/drawing/2014/main" id="{04EB7FEF-04A3-4EF8-8DB3-89D79AE3AD1C}"/>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3" name="正方形/長方形 402">
          <a:extLst>
            <a:ext uri="{FF2B5EF4-FFF2-40B4-BE49-F238E27FC236}">
              <a16:creationId xmlns:a16="http://schemas.microsoft.com/office/drawing/2014/main" id="{462C085F-2875-43DE-B05D-B68612C10DBA}"/>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4" name="正方形/長方形 403">
          <a:extLst>
            <a:ext uri="{FF2B5EF4-FFF2-40B4-BE49-F238E27FC236}">
              <a16:creationId xmlns:a16="http://schemas.microsoft.com/office/drawing/2014/main" id="{DF2D3049-0923-4CD8-B9D9-ED93E7505585}"/>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5" name="正方形/長方形 404">
          <a:extLst>
            <a:ext uri="{FF2B5EF4-FFF2-40B4-BE49-F238E27FC236}">
              <a16:creationId xmlns:a16="http://schemas.microsoft.com/office/drawing/2014/main" id="{370EF6AC-4886-4841-9902-82F9A7E43CF8}"/>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6" name="正方形/長方形 405">
          <a:extLst>
            <a:ext uri="{FF2B5EF4-FFF2-40B4-BE49-F238E27FC236}">
              <a16:creationId xmlns:a16="http://schemas.microsoft.com/office/drawing/2014/main" id="{F7A785FF-D443-46AA-8454-B76C9D512B86}"/>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7" name="テキスト ボックス 406">
          <a:extLst>
            <a:ext uri="{FF2B5EF4-FFF2-40B4-BE49-F238E27FC236}">
              <a16:creationId xmlns:a16="http://schemas.microsoft.com/office/drawing/2014/main" id="{32129B50-7C5E-4A7E-A9AB-98BDC31D268F}"/>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8" name="直線コネクタ 407">
          <a:extLst>
            <a:ext uri="{FF2B5EF4-FFF2-40B4-BE49-F238E27FC236}">
              <a16:creationId xmlns:a16="http://schemas.microsoft.com/office/drawing/2014/main" id="{A157D485-44A3-430A-870C-53B9B4559B8B}"/>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9" name="テキスト ボックス 408">
          <a:extLst>
            <a:ext uri="{FF2B5EF4-FFF2-40B4-BE49-F238E27FC236}">
              <a16:creationId xmlns:a16="http://schemas.microsoft.com/office/drawing/2014/main" id="{BA18033E-371D-4C6B-9C2A-0E3B0647BA97}"/>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10" name="直線コネクタ 409">
          <a:extLst>
            <a:ext uri="{FF2B5EF4-FFF2-40B4-BE49-F238E27FC236}">
              <a16:creationId xmlns:a16="http://schemas.microsoft.com/office/drawing/2014/main" id="{5CBE2221-9946-4A34-A361-7276C03B9AC3}"/>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11" name="テキスト ボックス 410">
          <a:extLst>
            <a:ext uri="{FF2B5EF4-FFF2-40B4-BE49-F238E27FC236}">
              <a16:creationId xmlns:a16="http://schemas.microsoft.com/office/drawing/2014/main" id="{7A7D5B50-F119-4F83-A1B0-412E42CE98B7}"/>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2" name="直線コネクタ 411">
          <a:extLst>
            <a:ext uri="{FF2B5EF4-FFF2-40B4-BE49-F238E27FC236}">
              <a16:creationId xmlns:a16="http://schemas.microsoft.com/office/drawing/2014/main" id="{6F3630C8-6D6F-4C7B-AF18-A3B2CD76B02A}"/>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3" name="テキスト ボックス 412">
          <a:extLst>
            <a:ext uri="{FF2B5EF4-FFF2-40B4-BE49-F238E27FC236}">
              <a16:creationId xmlns:a16="http://schemas.microsoft.com/office/drawing/2014/main" id="{30CDBB7D-D4EE-444D-9375-CEEAF7B3AC6A}"/>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4" name="直線コネクタ 413">
          <a:extLst>
            <a:ext uri="{FF2B5EF4-FFF2-40B4-BE49-F238E27FC236}">
              <a16:creationId xmlns:a16="http://schemas.microsoft.com/office/drawing/2014/main" id="{ABD5ED76-FC1E-43BF-81E2-FAF9280A9D19}"/>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5" name="テキスト ボックス 414">
          <a:extLst>
            <a:ext uri="{FF2B5EF4-FFF2-40B4-BE49-F238E27FC236}">
              <a16:creationId xmlns:a16="http://schemas.microsoft.com/office/drawing/2014/main" id="{2C80C052-730A-4A85-B52D-74DA3D977776}"/>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6" name="直線コネクタ 415">
          <a:extLst>
            <a:ext uri="{FF2B5EF4-FFF2-40B4-BE49-F238E27FC236}">
              <a16:creationId xmlns:a16="http://schemas.microsoft.com/office/drawing/2014/main" id="{694B21F6-7D97-48C8-8A3D-F803B7E2D378}"/>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7" name="テキスト ボックス 416">
          <a:extLst>
            <a:ext uri="{FF2B5EF4-FFF2-40B4-BE49-F238E27FC236}">
              <a16:creationId xmlns:a16="http://schemas.microsoft.com/office/drawing/2014/main" id="{A1EE4B4D-97C5-4E15-A7D1-D633379A4D46}"/>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8" name="直線コネクタ 417">
          <a:extLst>
            <a:ext uri="{FF2B5EF4-FFF2-40B4-BE49-F238E27FC236}">
              <a16:creationId xmlns:a16="http://schemas.microsoft.com/office/drawing/2014/main" id="{02373A48-E1FB-44F2-BACB-0703800E7395}"/>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9" name="テキスト ボックス 418">
          <a:extLst>
            <a:ext uri="{FF2B5EF4-FFF2-40B4-BE49-F238E27FC236}">
              <a16:creationId xmlns:a16="http://schemas.microsoft.com/office/drawing/2014/main" id="{1520FC72-23A3-4F1F-9CC5-EF5866D1358F}"/>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0" name="直線コネクタ 419">
          <a:extLst>
            <a:ext uri="{FF2B5EF4-FFF2-40B4-BE49-F238E27FC236}">
              <a16:creationId xmlns:a16="http://schemas.microsoft.com/office/drawing/2014/main" id="{BEFFE0D5-30C4-4DFF-9481-E38E5A52C131}"/>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21" name="テキスト ボックス 420">
          <a:extLst>
            <a:ext uri="{FF2B5EF4-FFF2-40B4-BE49-F238E27FC236}">
              <a16:creationId xmlns:a16="http://schemas.microsoft.com/office/drawing/2014/main" id="{A5A3BF41-F9A9-4E58-A8B9-A5A514DB4C62}"/>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2" name="【認定こども園・幼稚園・保育所】&#10;有形固定資産減価償却率グラフ枠">
          <a:extLst>
            <a:ext uri="{FF2B5EF4-FFF2-40B4-BE49-F238E27FC236}">
              <a16:creationId xmlns:a16="http://schemas.microsoft.com/office/drawing/2014/main" id="{83F01AB1-1177-4600-A8B6-8D61C9B3235E}"/>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93345</xdr:rowOff>
    </xdr:from>
    <xdr:to>
      <xdr:col>85</xdr:col>
      <xdr:colOff>126364</xdr:colOff>
      <xdr:row>42</xdr:row>
      <xdr:rowOff>38100</xdr:rowOff>
    </xdr:to>
    <xdr:cxnSp macro="">
      <xdr:nvCxnSpPr>
        <xdr:cNvPr id="423" name="直線コネクタ 422">
          <a:extLst>
            <a:ext uri="{FF2B5EF4-FFF2-40B4-BE49-F238E27FC236}">
              <a16:creationId xmlns:a16="http://schemas.microsoft.com/office/drawing/2014/main" id="{837DAC85-D334-4B88-B7A2-6087AF28B4F3}"/>
            </a:ext>
          </a:extLst>
        </xdr:cNvPr>
        <xdr:cNvCxnSpPr/>
      </xdr:nvCxnSpPr>
      <xdr:spPr>
        <a:xfrm flipV="1">
          <a:off x="16318864" y="5922645"/>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4" name="【認定こども園・幼稚園・保育所】&#10;有形固定資産減価償却率最小値テキスト">
          <a:extLst>
            <a:ext uri="{FF2B5EF4-FFF2-40B4-BE49-F238E27FC236}">
              <a16:creationId xmlns:a16="http://schemas.microsoft.com/office/drawing/2014/main" id="{C3773075-4325-449B-AB31-87A4B567C1A2}"/>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5" name="直線コネクタ 424">
          <a:extLst>
            <a:ext uri="{FF2B5EF4-FFF2-40B4-BE49-F238E27FC236}">
              <a16:creationId xmlns:a16="http://schemas.microsoft.com/office/drawing/2014/main" id="{56AA82F9-8C7B-4EB6-A71C-61A7A891DCFC}"/>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40022</xdr:rowOff>
    </xdr:from>
    <xdr:ext cx="405111" cy="259045"/>
    <xdr:sp macro="" textlink="">
      <xdr:nvSpPr>
        <xdr:cNvPr id="426" name="【認定こども園・幼稚園・保育所】&#10;有形固定資産減価償却率最大値テキスト">
          <a:extLst>
            <a:ext uri="{FF2B5EF4-FFF2-40B4-BE49-F238E27FC236}">
              <a16:creationId xmlns:a16="http://schemas.microsoft.com/office/drawing/2014/main" id="{2B630778-0329-4793-B153-AD801F99E126}"/>
            </a:ext>
          </a:extLst>
        </xdr:cNvPr>
        <xdr:cNvSpPr txBox="1"/>
      </xdr:nvSpPr>
      <xdr:spPr>
        <a:xfrm>
          <a:off x="16357600" y="5697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93345</xdr:rowOff>
    </xdr:from>
    <xdr:to>
      <xdr:col>86</xdr:col>
      <xdr:colOff>25400</xdr:colOff>
      <xdr:row>34</xdr:row>
      <xdr:rowOff>93345</xdr:rowOff>
    </xdr:to>
    <xdr:cxnSp macro="">
      <xdr:nvCxnSpPr>
        <xdr:cNvPr id="427" name="直線コネクタ 426">
          <a:extLst>
            <a:ext uri="{FF2B5EF4-FFF2-40B4-BE49-F238E27FC236}">
              <a16:creationId xmlns:a16="http://schemas.microsoft.com/office/drawing/2014/main" id="{7C07E7C5-95FB-4E7F-BCA9-F6B812C9BC27}"/>
            </a:ext>
          </a:extLst>
        </xdr:cNvPr>
        <xdr:cNvCxnSpPr/>
      </xdr:nvCxnSpPr>
      <xdr:spPr>
        <a:xfrm>
          <a:off x="16230600" y="5922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97807</xdr:rowOff>
    </xdr:from>
    <xdr:ext cx="405111" cy="259045"/>
    <xdr:sp macro="" textlink="">
      <xdr:nvSpPr>
        <xdr:cNvPr id="428" name="【認定こども園・幼稚園・保育所】&#10;有形固定資産減価償却率平均値テキスト">
          <a:extLst>
            <a:ext uri="{FF2B5EF4-FFF2-40B4-BE49-F238E27FC236}">
              <a16:creationId xmlns:a16="http://schemas.microsoft.com/office/drawing/2014/main" id="{37573A27-0DE8-4575-85D9-B3165B92FBA7}"/>
            </a:ext>
          </a:extLst>
        </xdr:cNvPr>
        <xdr:cNvSpPr txBox="1"/>
      </xdr:nvSpPr>
      <xdr:spPr>
        <a:xfrm>
          <a:off x="16357600" y="6270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74930</xdr:rowOff>
    </xdr:from>
    <xdr:to>
      <xdr:col>85</xdr:col>
      <xdr:colOff>177800</xdr:colOff>
      <xdr:row>38</xdr:row>
      <xdr:rowOff>5080</xdr:rowOff>
    </xdr:to>
    <xdr:sp macro="" textlink="">
      <xdr:nvSpPr>
        <xdr:cNvPr id="429" name="フローチャート: 判断 428">
          <a:extLst>
            <a:ext uri="{FF2B5EF4-FFF2-40B4-BE49-F238E27FC236}">
              <a16:creationId xmlns:a16="http://schemas.microsoft.com/office/drawing/2014/main" id="{447B1A78-242A-40D8-A179-0F579FFFB6E5}"/>
            </a:ext>
          </a:extLst>
        </xdr:cNvPr>
        <xdr:cNvSpPr/>
      </xdr:nvSpPr>
      <xdr:spPr>
        <a:xfrm>
          <a:off x="162687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53975</xdr:rowOff>
    </xdr:from>
    <xdr:to>
      <xdr:col>81</xdr:col>
      <xdr:colOff>101600</xdr:colOff>
      <xdr:row>37</xdr:row>
      <xdr:rowOff>155575</xdr:rowOff>
    </xdr:to>
    <xdr:sp macro="" textlink="">
      <xdr:nvSpPr>
        <xdr:cNvPr id="430" name="フローチャート: 判断 429">
          <a:extLst>
            <a:ext uri="{FF2B5EF4-FFF2-40B4-BE49-F238E27FC236}">
              <a16:creationId xmlns:a16="http://schemas.microsoft.com/office/drawing/2014/main" id="{00DC5DB3-536B-4F16-87F6-8A31FF8DD81A}"/>
            </a:ext>
          </a:extLst>
        </xdr:cNvPr>
        <xdr:cNvSpPr/>
      </xdr:nvSpPr>
      <xdr:spPr>
        <a:xfrm>
          <a:off x="154305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151130</xdr:rowOff>
    </xdr:from>
    <xdr:to>
      <xdr:col>76</xdr:col>
      <xdr:colOff>165100</xdr:colOff>
      <xdr:row>37</xdr:row>
      <xdr:rowOff>81280</xdr:rowOff>
    </xdr:to>
    <xdr:sp macro="" textlink="">
      <xdr:nvSpPr>
        <xdr:cNvPr id="431" name="フローチャート: 判断 430">
          <a:extLst>
            <a:ext uri="{FF2B5EF4-FFF2-40B4-BE49-F238E27FC236}">
              <a16:creationId xmlns:a16="http://schemas.microsoft.com/office/drawing/2014/main" id="{92C4A451-B115-4A6D-B01D-D02094E881A4}"/>
            </a:ext>
          </a:extLst>
        </xdr:cNvPr>
        <xdr:cNvSpPr/>
      </xdr:nvSpPr>
      <xdr:spPr>
        <a:xfrm>
          <a:off x="14541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111125</xdr:rowOff>
    </xdr:from>
    <xdr:to>
      <xdr:col>72</xdr:col>
      <xdr:colOff>38100</xdr:colOff>
      <xdr:row>37</xdr:row>
      <xdr:rowOff>41275</xdr:rowOff>
    </xdr:to>
    <xdr:sp macro="" textlink="">
      <xdr:nvSpPr>
        <xdr:cNvPr id="432" name="フローチャート: 判断 431">
          <a:extLst>
            <a:ext uri="{FF2B5EF4-FFF2-40B4-BE49-F238E27FC236}">
              <a16:creationId xmlns:a16="http://schemas.microsoft.com/office/drawing/2014/main" id="{65E61713-383C-45F2-9514-710CCB25FB27}"/>
            </a:ext>
          </a:extLst>
        </xdr:cNvPr>
        <xdr:cNvSpPr/>
      </xdr:nvSpPr>
      <xdr:spPr>
        <a:xfrm>
          <a:off x="13652500" y="628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154940</xdr:rowOff>
    </xdr:from>
    <xdr:to>
      <xdr:col>67</xdr:col>
      <xdr:colOff>101600</xdr:colOff>
      <xdr:row>37</xdr:row>
      <xdr:rowOff>85090</xdr:rowOff>
    </xdr:to>
    <xdr:sp macro="" textlink="">
      <xdr:nvSpPr>
        <xdr:cNvPr id="433" name="フローチャート: 判断 432">
          <a:extLst>
            <a:ext uri="{FF2B5EF4-FFF2-40B4-BE49-F238E27FC236}">
              <a16:creationId xmlns:a16="http://schemas.microsoft.com/office/drawing/2014/main" id="{6E1FF5F9-94F7-4F62-9484-AD0D62B77343}"/>
            </a:ext>
          </a:extLst>
        </xdr:cNvPr>
        <xdr:cNvSpPr/>
      </xdr:nvSpPr>
      <xdr:spPr>
        <a:xfrm>
          <a:off x="127635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743E6CD-FB98-4077-BB3D-0790A13ACC17}"/>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C08386DC-F413-4489-9EA5-83A4193CC918}"/>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1876D7D3-4664-4127-A1C5-14D331D14306}"/>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id="{05A1EF75-287D-4CAF-A0B9-279356A63901}"/>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8" name="テキスト ボックス 437">
          <a:extLst>
            <a:ext uri="{FF2B5EF4-FFF2-40B4-BE49-F238E27FC236}">
              <a16:creationId xmlns:a16="http://schemas.microsoft.com/office/drawing/2014/main" id="{026F95A9-DB91-44DC-AD16-B15A12B19533}"/>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105410</xdr:rowOff>
    </xdr:from>
    <xdr:to>
      <xdr:col>85</xdr:col>
      <xdr:colOff>177800</xdr:colOff>
      <xdr:row>40</xdr:row>
      <xdr:rowOff>35560</xdr:rowOff>
    </xdr:to>
    <xdr:sp macro="" textlink="">
      <xdr:nvSpPr>
        <xdr:cNvPr id="439" name="楕円 438">
          <a:extLst>
            <a:ext uri="{FF2B5EF4-FFF2-40B4-BE49-F238E27FC236}">
              <a16:creationId xmlns:a16="http://schemas.microsoft.com/office/drawing/2014/main" id="{8646449B-F4ED-41A8-931A-5AA922CFEF39}"/>
            </a:ext>
          </a:extLst>
        </xdr:cNvPr>
        <xdr:cNvSpPr/>
      </xdr:nvSpPr>
      <xdr:spPr>
        <a:xfrm>
          <a:off x="162687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83837</xdr:rowOff>
    </xdr:from>
    <xdr:ext cx="405111" cy="259045"/>
    <xdr:sp macro="" textlink="">
      <xdr:nvSpPr>
        <xdr:cNvPr id="440" name="【認定こども園・幼稚園・保育所】&#10;有形固定資産減価償却率該当値テキスト">
          <a:extLst>
            <a:ext uri="{FF2B5EF4-FFF2-40B4-BE49-F238E27FC236}">
              <a16:creationId xmlns:a16="http://schemas.microsoft.com/office/drawing/2014/main" id="{97735372-B9CE-4E26-9512-46B679476B97}"/>
            </a:ext>
          </a:extLst>
        </xdr:cNvPr>
        <xdr:cNvSpPr txBox="1"/>
      </xdr:nvSpPr>
      <xdr:spPr>
        <a:xfrm>
          <a:off x="16357600"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78740</xdr:rowOff>
    </xdr:from>
    <xdr:to>
      <xdr:col>81</xdr:col>
      <xdr:colOff>101600</xdr:colOff>
      <xdr:row>40</xdr:row>
      <xdr:rowOff>8890</xdr:rowOff>
    </xdr:to>
    <xdr:sp macro="" textlink="">
      <xdr:nvSpPr>
        <xdr:cNvPr id="441" name="楕円 440">
          <a:extLst>
            <a:ext uri="{FF2B5EF4-FFF2-40B4-BE49-F238E27FC236}">
              <a16:creationId xmlns:a16="http://schemas.microsoft.com/office/drawing/2014/main" id="{CD771B47-4DB4-4AC4-B146-93F8D6CA2615}"/>
            </a:ext>
          </a:extLst>
        </xdr:cNvPr>
        <xdr:cNvSpPr/>
      </xdr:nvSpPr>
      <xdr:spPr>
        <a:xfrm>
          <a:off x="154305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129540</xdr:rowOff>
    </xdr:from>
    <xdr:to>
      <xdr:col>85</xdr:col>
      <xdr:colOff>127000</xdr:colOff>
      <xdr:row>39</xdr:row>
      <xdr:rowOff>156210</xdr:rowOff>
    </xdr:to>
    <xdr:cxnSp macro="">
      <xdr:nvCxnSpPr>
        <xdr:cNvPr id="442" name="直線コネクタ 441">
          <a:extLst>
            <a:ext uri="{FF2B5EF4-FFF2-40B4-BE49-F238E27FC236}">
              <a16:creationId xmlns:a16="http://schemas.microsoft.com/office/drawing/2014/main" id="{348B5C4C-615B-406B-A46A-AD4D87880F03}"/>
            </a:ext>
          </a:extLst>
        </xdr:cNvPr>
        <xdr:cNvCxnSpPr/>
      </xdr:nvCxnSpPr>
      <xdr:spPr>
        <a:xfrm>
          <a:off x="15481300" y="681609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38735</xdr:rowOff>
    </xdr:from>
    <xdr:to>
      <xdr:col>76</xdr:col>
      <xdr:colOff>165100</xdr:colOff>
      <xdr:row>39</xdr:row>
      <xdr:rowOff>140335</xdr:rowOff>
    </xdr:to>
    <xdr:sp macro="" textlink="">
      <xdr:nvSpPr>
        <xdr:cNvPr id="443" name="楕円 442">
          <a:extLst>
            <a:ext uri="{FF2B5EF4-FFF2-40B4-BE49-F238E27FC236}">
              <a16:creationId xmlns:a16="http://schemas.microsoft.com/office/drawing/2014/main" id="{330DA77A-E1C2-47E8-8BA4-112B7E004087}"/>
            </a:ext>
          </a:extLst>
        </xdr:cNvPr>
        <xdr:cNvSpPr/>
      </xdr:nvSpPr>
      <xdr:spPr>
        <a:xfrm>
          <a:off x="14541500" y="672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89535</xdr:rowOff>
    </xdr:from>
    <xdr:to>
      <xdr:col>81</xdr:col>
      <xdr:colOff>50800</xdr:colOff>
      <xdr:row>39</xdr:row>
      <xdr:rowOff>129540</xdr:rowOff>
    </xdr:to>
    <xdr:cxnSp macro="">
      <xdr:nvCxnSpPr>
        <xdr:cNvPr id="444" name="直線コネクタ 443">
          <a:extLst>
            <a:ext uri="{FF2B5EF4-FFF2-40B4-BE49-F238E27FC236}">
              <a16:creationId xmlns:a16="http://schemas.microsoft.com/office/drawing/2014/main" id="{DD48A23B-DE0F-44C9-AE02-60B733A66C8D}"/>
            </a:ext>
          </a:extLst>
        </xdr:cNvPr>
        <xdr:cNvCxnSpPr/>
      </xdr:nvCxnSpPr>
      <xdr:spPr>
        <a:xfrm>
          <a:off x="14592300" y="677608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164465</xdr:rowOff>
    </xdr:from>
    <xdr:to>
      <xdr:col>72</xdr:col>
      <xdr:colOff>38100</xdr:colOff>
      <xdr:row>39</xdr:row>
      <xdr:rowOff>94615</xdr:rowOff>
    </xdr:to>
    <xdr:sp macro="" textlink="">
      <xdr:nvSpPr>
        <xdr:cNvPr id="445" name="楕円 444">
          <a:extLst>
            <a:ext uri="{FF2B5EF4-FFF2-40B4-BE49-F238E27FC236}">
              <a16:creationId xmlns:a16="http://schemas.microsoft.com/office/drawing/2014/main" id="{9473A421-F861-476F-BF69-4235CFE68600}"/>
            </a:ext>
          </a:extLst>
        </xdr:cNvPr>
        <xdr:cNvSpPr/>
      </xdr:nvSpPr>
      <xdr:spPr>
        <a:xfrm>
          <a:off x="13652500" y="667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43815</xdr:rowOff>
    </xdr:from>
    <xdr:to>
      <xdr:col>76</xdr:col>
      <xdr:colOff>114300</xdr:colOff>
      <xdr:row>39</xdr:row>
      <xdr:rowOff>89535</xdr:rowOff>
    </xdr:to>
    <xdr:cxnSp macro="">
      <xdr:nvCxnSpPr>
        <xdr:cNvPr id="446" name="直線コネクタ 445">
          <a:extLst>
            <a:ext uri="{FF2B5EF4-FFF2-40B4-BE49-F238E27FC236}">
              <a16:creationId xmlns:a16="http://schemas.microsoft.com/office/drawing/2014/main" id="{C7ABF602-7AE9-4EC9-B974-883E6D69FA2C}"/>
            </a:ext>
          </a:extLst>
        </xdr:cNvPr>
        <xdr:cNvCxnSpPr/>
      </xdr:nvCxnSpPr>
      <xdr:spPr>
        <a:xfrm>
          <a:off x="13703300" y="673036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116840</xdr:rowOff>
    </xdr:from>
    <xdr:to>
      <xdr:col>67</xdr:col>
      <xdr:colOff>101600</xdr:colOff>
      <xdr:row>39</xdr:row>
      <xdr:rowOff>46990</xdr:rowOff>
    </xdr:to>
    <xdr:sp macro="" textlink="">
      <xdr:nvSpPr>
        <xdr:cNvPr id="447" name="楕円 446">
          <a:extLst>
            <a:ext uri="{FF2B5EF4-FFF2-40B4-BE49-F238E27FC236}">
              <a16:creationId xmlns:a16="http://schemas.microsoft.com/office/drawing/2014/main" id="{92A812E5-302E-492A-A41B-7B46878F0C7B}"/>
            </a:ext>
          </a:extLst>
        </xdr:cNvPr>
        <xdr:cNvSpPr/>
      </xdr:nvSpPr>
      <xdr:spPr>
        <a:xfrm>
          <a:off x="12763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167640</xdr:rowOff>
    </xdr:from>
    <xdr:to>
      <xdr:col>71</xdr:col>
      <xdr:colOff>177800</xdr:colOff>
      <xdr:row>39</xdr:row>
      <xdr:rowOff>43815</xdr:rowOff>
    </xdr:to>
    <xdr:cxnSp macro="">
      <xdr:nvCxnSpPr>
        <xdr:cNvPr id="448" name="直線コネクタ 447">
          <a:extLst>
            <a:ext uri="{FF2B5EF4-FFF2-40B4-BE49-F238E27FC236}">
              <a16:creationId xmlns:a16="http://schemas.microsoft.com/office/drawing/2014/main" id="{D845304C-374B-49B0-AF3E-1F7186FEF16C}"/>
            </a:ext>
          </a:extLst>
        </xdr:cNvPr>
        <xdr:cNvCxnSpPr/>
      </xdr:nvCxnSpPr>
      <xdr:spPr>
        <a:xfrm>
          <a:off x="12814300" y="668274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652</xdr:rowOff>
    </xdr:from>
    <xdr:ext cx="405111" cy="259045"/>
    <xdr:sp macro="" textlink="">
      <xdr:nvSpPr>
        <xdr:cNvPr id="449" name="n_1aveValue【認定こども園・幼稚園・保育所】&#10;有形固定資産減価償却率">
          <a:extLst>
            <a:ext uri="{FF2B5EF4-FFF2-40B4-BE49-F238E27FC236}">
              <a16:creationId xmlns:a16="http://schemas.microsoft.com/office/drawing/2014/main" id="{90CD4729-C5C4-4B2B-A62A-896B708252B7}"/>
            </a:ext>
          </a:extLst>
        </xdr:cNvPr>
        <xdr:cNvSpPr txBox="1"/>
      </xdr:nvSpPr>
      <xdr:spPr>
        <a:xfrm>
          <a:off x="15266044" y="617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97807</xdr:rowOff>
    </xdr:from>
    <xdr:ext cx="405111" cy="259045"/>
    <xdr:sp macro="" textlink="">
      <xdr:nvSpPr>
        <xdr:cNvPr id="450" name="n_2aveValue【認定こども園・幼稚園・保育所】&#10;有形固定資産減価償却率">
          <a:extLst>
            <a:ext uri="{FF2B5EF4-FFF2-40B4-BE49-F238E27FC236}">
              <a16:creationId xmlns:a16="http://schemas.microsoft.com/office/drawing/2014/main" id="{306C5B5A-FD34-47F4-8A1B-C690B411BF1F}"/>
            </a:ext>
          </a:extLst>
        </xdr:cNvPr>
        <xdr:cNvSpPr txBox="1"/>
      </xdr:nvSpPr>
      <xdr:spPr>
        <a:xfrm>
          <a:off x="14389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57802</xdr:rowOff>
    </xdr:from>
    <xdr:ext cx="405111" cy="259045"/>
    <xdr:sp macro="" textlink="">
      <xdr:nvSpPr>
        <xdr:cNvPr id="451" name="n_3aveValue【認定こども園・幼稚園・保育所】&#10;有形固定資産減価償却率">
          <a:extLst>
            <a:ext uri="{FF2B5EF4-FFF2-40B4-BE49-F238E27FC236}">
              <a16:creationId xmlns:a16="http://schemas.microsoft.com/office/drawing/2014/main" id="{29FDFD89-FE90-48D9-9FEE-8909C54A88B1}"/>
            </a:ext>
          </a:extLst>
        </xdr:cNvPr>
        <xdr:cNvSpPr txBox="1"/>
      </xdr:nvSpPr>
      <xdr:spPr>
        <a:xfrm>
          <a:off x="13500744" y="605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101617</xdr:rowOff>
    </xdr:from>
    <xdr:ext cx="405111" cy="259045"/>
    <xdr:sp macro="" textlink="">
      <xdr:nvSpPr>
        <xdr:cNvPr id="452" name="n_4aveValue【認定こども園・幼稚園・保育所】&#10;有形固定資産減価償却率">
          <a:extLst>
            <a:ext uri="{FF2B5EF4-FFF2-40B4-BE49-F238E27FC236}">
              <a16:creationId xmlns:a16="http://schemas.microsoft.com/office/drawing/2014/main" id="{9C7A4A52-6F08-4821-9C04-9D0B87667F86}"/>
            </a:ext>
          </a:extLst>
        </xdr:cNvPr>
        <xdr:cNvSpPr txBox="1"/>
      </xdr:nvSpPr>
      <xdr:spPr>
        <a:xfrm>
          <a:off x="12611744" y="610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17</xdr:rowOff>
    </xdr:from>
    <xdr:ext cx="405111" cy="259045"/>
    <xdr:sp macro="" textlink="">
      <xdr:nvSpPr>
        <xdr:cNvPr id="453" name="n_1mainValue【認定こども園・幼稚園・保育所】&#10;有形固定資産減価償却率">
          <a:extLst>
            <a:ext uri="{FF2B5EF4-FFF2-40B4-BE49-F238E27FC236}">
              <a16:creationId xmlns:a16="http://schemas.microsoft.com/office/drawing/2014/main" id="{EF852C4D-AC49-4F72-87D3-B4E9E42D68C6}"/>
            </a:ext>
          </a:extLst>
        </xdr:cNvPr>
        <xdr:cNvSpPr txBox="1"/>
      </xdr:nvSpPr>
      <xdr:spPr>
        <a:xfrm>
          <a:off x="15266044" y="6858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131462</xdr:rowOff>
    </xdr:from>
    <xdr:ext cx="405111" cy="259045"/>
    <xdr:sp macro="" textlink="">
      <xdr:nvSpPr>
        <xdr:cNvPr id="454" name="n_2mainValue【認定こども園・幼稚園・保育所】&#10;有形固定資産減価償却率">
          <a:extLst>
            <a:ext uri="{FF2B5EF4-FFF2-40B4-BE49-F238E27FC236}">
              <a16:creationId xmlns:a16="http://schemas.microsoft.com/office/drawing/2014/main" id="{7CC8AE57-7865-4DEA-9C32-38217D4018B4}"/>
            </a:ext>
          </a:extLst>
        </xdr:cNvPr>
        <xdr:cNvSpPr txBox="1"/>
      </xdr:nvSpPr>
      <xdr:spPr>
        <a:xfrm>
          <a:off x="14389744" y="6818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85742</xdr:rowOff>
    </xdr:from>
    <xdr:ext cx="405111" cy="259045"/>
    <xdr:sp macro="" textlink="">
      <xdr:nvSpPr>
        <xdr:cNvPr id="455" name="n_3mainValue【認定こども園・幼稚園・保育所】&#10;有形固定資産減価償却率">
          <a:extLst>
            <a:ext uri="{FF2B5EF4-FFF2-40B4-BE49-F238E27FC236}">
              <a16:creationId xmlns:a16="http://schemas.microsoft.com/office/drawing/2014/main" id="{203DC948-FE57-4D16-9715-044B4050CBB9}"/>
            </a:ext>
          </a:extLst>
        </xdr:cNvPr>
        <xdr:cNvSpPr txBox="1"/>
      </xdr:nvSpPr>
      <xdr:spPr>
        <a:xfrm>
          <a:off x="13500744" y="6772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38117</xdr:rowOff>
    </xdr:from>
    <xdr:ext cx="405111" cy="259045"/>
    <xdr:sp macro="" textlink="">
      <xdr:nvSpPr>
        <xdr:cNvPr id="456" name="n_4mainValue【認定こども園・幼稚園・保育所】&#10;有形固定資産減価償却率">
          <a:extLst>
            <a:ext uri="{FF2B5EF4-FFF2-40B4-BE49-F238E27FC236}">
              <a16:creationId xmlns:a16="http://schemas.microsoft.com/office/drawing/2014/main" id="{2AC7721E-AC8D-4988-A0EC-127730CAB0A4}"/>
            </a:ext>
          </a:extLst>
        </xdr:cNvPr>
        <xdr:cNvSpPr txBox="1"/>
      </xdr:nvSpPr>
      <xdr:spPr>
        <a:xfrm>
          <a:off x="12611744"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7" name="正方形/長方形 456">
          <a:extLst>
            <a:ext uri="{FF2B5EF4-FFF2-40B4-BE49-F238E27FC236}">
              <a16:creationId xmlns:a16="http://schemas.microsoft.com/office/drawing/2014/main" id="{060EAC70-C999-48EB-8C94-D887DEF40518}"/>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8" name="正方形/長方形 457">
          <a:extLst>
            <a:ext uri="{FF2B5EF4-FFF2-40B4-BE49-F238E27FC236}">
              <a16:creationId xmlns:a16="http://schemas.microsoft.com/office/drawing/2014/main" id="{1DEB1376-587E-4871-9D67-D2E5A5387776}"/>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9" name="正方形/長方形 458">
          <a:extLst>
            <a:ext uri="{FF2B5EF4-FFF2-40B4-BE49-F238E27FC236}">
              <a16:creationId xmlns:a16="http://schemas.microsoft.com/office/drawing/2014/main" id="{8C26B372-1EB0-4EAB-BE1E-66E0D0D3A1C5}"/>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0" name="正方形/長方形 459">
          <a:extLst>
            <a:ext uri="{FF2B5EF4-FFF2-40B4-BE49-F238E27FC236}">
              <a16:creationId xmlns:a16="http://schemas.microsoft.com/office/drawing/2014/main" id="{C34BD3CC-9860-4967-8F06-5EB678DD5A11}"/>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1" name="正方形/長方形 460">
          <a:extLst>
            <a:ext uri="{FF2B5EF4-FFF2-40B4-BE49-F238E27FC236}">
              <a16:creationId xmlns:a16="http://schemas.microsoft.com/office/drawing/2014/main" id="{265AA181-94C8-41CE-8A37-45842CE861DE}"/>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2" name="正方形/長方形 461">
          <a:extLst>
            <a:ext uri="{FF2B5EF4-FFF2-40B4-BE49-F238E27FC236}">
              <a16:creationId xmlns:a16="http://schemas.microsoft.com/office/drawing/2014/main" id="{63AA44DA-A780-43A9-AE9C-F89F7E0BC972}"/>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3" name="正方形/長方形 462">
          <a:extLst>
            <a:ext uri="{FF2B5EF4-FFF2-40B4-BE49-F238E27FC236}">
              <a16:creationId xmlns:a16="http://schemas.microsoft.com/office/drawing/2014/main" id="{65A4880E-26A8-4B93-81F3-064446960856}"/>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4" name="正方形/長方形 463">
          <a:extLst>
            <a:ext uri="{FF2B5EF4-FFF2-40B4-BE49-F238E27FC236}">
              <a16:creationId xmlns:a16="http://schemas.microsoft.com/office/drawing/2014/main" id="{6C905AE6-0378-4D45-B4EC-3C81B142B915}"/>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5" name="テキスト ボックス 464">
          <a:extLst>
            <a:ext uri="{FF2B5EF4-FFF2-40B4-BE49-F238E27FC236}">
              <a16:creationId xmlns:a16="http://schemas.microsoft.com/office/drawing/2014/main" id="{02F11639-EFEB-4B54-914A-A0F7F98BCE27}"/>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6" name="直線コネクタ 465">
          <a:extLst>
            <a:ext uri="{FF2B5EF4-FFF2-40B4-BE49-F238E27FC236}">
              <a16:creationId xmlns:a16="http://schemas.microsoft.com/office/drawing/2014/main" id="{3C4572CE-29AC-44F8-9D38-C1E11DD2A609}"/>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7" name="直線コネクタ 466">
          <a:extLst>
            <a:ext uri="{FF2B5EF4-FFF2-40B4-BE49-F238E27FC236}">
              <a16:creationId xmlns:a16="http://schemas.microsoft.com/office/drawing/2014/main" id="{E82CAC4A-C8B4-405C-809E-60374C5379DE}"/>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8" name="テキスト ボックス 467">
          <a:extLst>
            <a:ext uri="{FF2B5EF4-FFF2-40B4-BE49-F238E27FC236}">
              <a16:creationId xmlns:a16="http://schemas.microsoft.com/office/drawing/2014/main" id="{FCF320DB-97D6-44CC-B60B-E70DF57B161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9" name="直線コネクタ 468">
          <a:extLst>
            <a:ext uri="{FF2B5EF4-FFF2-40B4-BE49-F238E27FC236}">
              <a16:creationId xmlns:a16="http://schemas.microsoft.com/office/drawing/2014/main" id="{32F21968-E762-4425-89DD-AE1A38694704}"/>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70" name="テキスト ボックス 469">
          <a:extLst>
            <a:ext uri="{FF2B5EF4-FFF2-40B4-BE49-F238E27FC236}">
              <a16:creationId xmlns:a16="http://schemas.microsoft.com/office/drawing/2014/main" id="{C454D606-1E11-44E9-9023-25EE2F207206}"/>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1" name="直線コネクタ 470">
          <a:extLst>
            <a:ext uri="{FF2B5EF4-FFF2-40B4-BE49-F238E27FC236}">
              <a16:creationId xmlns:a16="http://schemas.microsoft.com/office/drawing/2014/main" id="{DD54E498-2517-49FF-9A6B-AE6E4230980D}"/>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2" name="テキスト ボックス 471">
          <a:extLst>
            <a:ext uri="{FF2B5EF4-FFF2-40B4-BE49-F238E27FC236}">
              <a16:creationId xmlns:a16="http://schemas.microsoft.com/office/drawing/2014/main" id="{6738580A-FB55-4693-B399-695897225DF2}"/>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3" name="直線コネクタ 472">
          <a:extLst>
            <a:ext uri="{FF2B5EF4-FFF2-40B4-BE49-F238E27FC236}">
              <a16:creationId xmlns:a16="http://schemas.microsoft.com/office/drawing/2014/main" id="{2540CDE6-015C-45B7-B369-E4ED75B11E67}"/>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4" name="テキスト ボックス 473">
          <a:extLst>
            <a:ext uri="{FF2B5EF4-FFF2-40B4-BE49-F238E27FC236}">
              <a16:creationId xmlns:a16="http://schemas.microsoft.com/office/drawing/2014/main" id="{0084D410-68C9-4B25-B63E-1DB8EDB5484A}"/>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5" name="直線コネクタ 474">
          <a:extLst>
            <a:ext uri="{FF2B5EF4-FFF2-40B4-BE49-F238E27FC236}">
              <a16:creationId xmlns:a16="http://schemas.microsoft.com/office/drawing/2014/main" id="{CC255FE1-1E57-457A-B6A9-9B8435ACEC19}"/>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6" name="テキスト ボックス 475">
          <a:extLst>
            <a:ext uri="{FF2B5EF4-FFF2-40B4-BE49-F238E27FC236}">
              <a16:creationId xmlns:a16="http://schemas.microsoft.com/office/drawing/2014/main" id="{696BBD77-A18E-4856-B44D-A41B7892F00C}"/>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7" name="直線コネクタ 476">
          <a:extLst>
            <a:ext uri="{FF2B5EF4-FFF2-40B4-BE49-F238E27FC236}">
              <a16:creationId xmlns:a16="http://schemas.microsoft.com/office/drawing/2014/main" id="{C16A9903-333D-4B13-B60F-D3EF7BF04A5C}"/>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8" name="テキスト ボックス 477">
          <a:extLst>
            <a:ext uri="{FF2B5EF4-FFF2-40B4-BE49-F238E27FC236}">
              <a16:creationId xmlns:a16="http://schemas.microsoft.com/office/drawing/2014/main" id="{38279676-AA6C-46CB-920B-50B1449E2C7A}"/>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9" name="【認定こども園・幼稚園・保育所】&#10;一人当たり面積グラフ枠">
          <a:extLst>
            <a:ext uri="{FF2B5EF4-FFF2-40B4-BE49-F238E27FC236}">
              <a16:creationId xmlns:a16="http://schemas.microsoft.com/office/drawing/2014/main" id="{776205A4-6C4D-4204-A1BC-4391B8B14B7F}"/>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108585</xdr:rowOff>
    </xdr:from>
    <xdr:to>
      <xdr:col>116</xdr:col>
      <xdr:colOff>62864</xdr:colOff>
      <xdr:row>41</xdr:row>
      <xdr:rowOff>158115</xdr:rowOff>
    </xdr:to>
    <xdr:cxnSp macro="">
      <xdr:nvCxnSpPr>
        <xdr:cNvPr id="480" name="直線コネクタ 479">
          <a:extLst>
            <a:ext uri="{FF2B5EF4-FFF2-40B4-BE49-F238E27FC236}">
              <a16:creationId xmlns:a16="http://schemas.microsoft.com/office/drawing/2014/main" id="{77D7DA6D-D7F7-4287-93AA-D168608C1085}"/>
            </a:ext>
          </a:extLst>
        </xdr:cNvPr>
        <xdr:cNvCxnSpPr/>
      </xdr:nvCxnSpPr>
      <xdr:spPr>
        <a:xfrm flipV="1">
          <a:off x="22160864" y="5937885"/>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161942</xdr:rowOff>
    </xdr:from>
    <xdr:ext cx="469744" cy="259045"/>
    <xdr:sp macro="" textlink="">
      <xdr:nvSpPr>
        <xdr:cNvPr id="481" name="【認定こども園・幼稚園・保育所】&#10;一人当たり面積最小値テキスト">
          <a:extLst>
            <a:ext uri="{FF2B5EF4-FFF2-40B4-BE49-F238E27FC236}">
              <a16:creationId xmlns:a16="http://schemas.microsoft.com/office/drawing/2014/main" id="{42393713-818A-479C-8207-3C822DAA5BF9}"/>
            </a:ext>
          </a:extLst>
        </xdr:cNvPr>
        <xdr:cNvSpPr txBox="1"/>
      </xdr:nvSpPr>
      <xdr:spPr>
        <a:xfrm>
          <a:off x="22199600" y="7191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158115</xdr:rowOff>
    </xdr:from>
    <xdr:to>
      <xdr:col>116</xdr:col>
      <xdr:colOff>152400</xdr:colOff>
      <xdr:row>41</xdr:row>
      <xdr:rowOff>158115</xdr:rowOff>
    </xdr:to>
    <xdr:cxnSp macro="">
      <xdr:nvCxnSpPr>
        <xdr:cNvPr id="482" name="直線コネクタ 481">
          <a:extLst>
            <a:ext uri="{FF2B5EF4-FFF2-40B4-BE49-F238E27FC236}">
              <a16:creationId xmlns:a16="http://schemas.microsoft.com/office/drawing/2014/main" id="{88785A00-E3AC-4416-8986-52DADADD03F4}"/>
            </a:ext>
          </a:extLst>
        </xdr:cNvPr>
        <xdr:cNvCxnSpPr/>
      </xdr:nvCxnSpPr>
      <xdr:spPr>
        <a:xfrm>
          <a:off x="22072600" y="7187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55262</xdr:rowOff>
    </xdr:from>
    <xdr:ext cx="469744" cy="259045"/>
    <xdr:sp macro="" textlink="">
      <xdr:nvSpPr>
        <xdr:cNvPr id="483" name="【認定こども園・幼稚園・保育所】&#10;一人当たり面積最大値テキスト">
          <a:extLst>
            <a:ext uri="{FF2B5EF4-FFF2-40B4-BE49-F238E27FC236}">
              <a16:creationId xmlns:a16="http://schemas.microsoft.com/office/drawing/2014/main" id="{B254A696-91E9-4A52-B175-824731F3F366}"/>
            </a:ext>
          </a:extLst>
        </xdr:cNvPr>
        <xdr:cNvSpPr txBox="1"/>
      </xdr:nvSpPr>
      <xdr:spPr>
        <a:xfrm>
          <a:off x="22199600" y="5713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108585</xdr:rowOff>
    </xdr:from>
    <xdr:to>
      <xdr:col>116</xdr:col>
      <xdr:colOff>152400</xdr:colOff>
      <xdr:row>34</xdr:row>
      <xdr:rowOff>108585</xdr:rowOff>
    </xdr:to>
    <xdr:cxnSp macro="">
      <xdr:nvCxnSpPr>
        <xdr:cNvPr id="484" name="直線コネクタ 483">
          <a:extLst>
            <a:ext uri="{FF2B5EF4-FFF2-40B4-BE49-F238E27FC236}">
              <a16:creationId xmlns:a16="http://schemas.microsoft.com/office/drawing/2014/main" id="{E63567E9-5E98-49B5-A190-DA771474AAB0}"/>
            </a:ext>
          </a:extLst>
        </xdr:cNvPr>
        <xdr:cNvCxnSpPr/>
      </xdr:nvCxnSpPr>
      <xdr:spPr>
        <a:xfrm>
          <a:off x="22072600" y="5937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131462</xdr:rowOff>
    </xdr:from>
    <xdr:ext cx="469744" cy="259045"/>
    <xdr:sp macro="" textlink="">
      <xdr:nvSpPr>
        <xdr:cNvPr id="485" name="【認定こども園・幼稚園・保育所】&#10;一人当たり面積平均値テキスト">
          <a:extLst>
            <a:ext uri="{FF2B5EF4-FFF2-40B4-BE49-F238E27FC236}">
              <a16:creationId xmlns:a16="http://schemas.microsoft.com/office/drawing/2014/main" id="{E32B9527-F901-4E86-AC87-8BCDA1E11249}"/>
            </a:ext>
          </a:extLst>
        </xdr:cNvPr>
        <xdr:cNvSpPr txBox="1"/>
      </xdr:nvSpPr>
      <xdr:spPr>
        <a:xfrm>
          <a:off x="22199600" y="66465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153035</xdr:rowOff>
    </xdr:from>
    <xdr:to>
      <xdr:col>116</xdr:col>
      <xdr:colOff>114300</xdr:colOff>
      <xdr:row>39</xdr:row>
      <xdr:rowOff>83185</xdr:rowOff>
    </xdr:to>
    <xdr:sp macro="" textlink="">
      <xdr:nvSpPr>
        <xdr:cNvPr id="486" name="フローチャート: 判断 485">
          <a:extLst>
            <a:ext uri="{FF2B5EF4-FFF2-40B4-BE49-F238E27FC236}">
              <a16:creationId xmlns:a16="http://schemas.microsoft.com/office/drawing/2014/main" id="{CE888932-B1C4-4997-966F-D9B599480F78}"/>
            </a:ext>
          </a:extLst>
        </xdr:cNvPr>
        <xdr:cNvSpPr/>
      </xdr:nvSpPr>
      <xdr:spPr>
        <a:xfrm>
          <a:off x="22110700" y="6668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12065</xdr:rowOff>
    </xdr:from>
    <xdr:to>
      <xdr:col>112</xdr:col>
      <xdr:colOff>38100</xdr:colOff>
      <xdr:row>39</xdr:row>
      <xdr:rowOff>113665</xdr:rowOff>
    </xdr:to>
    <xdr:sp macro="" textlink="">
      <xdr:nvSpPr>
        <xdr:cNvPr id="487" name="フローチャート: 判断 486">
          <a:extLst>
            <a:ext uri="{FF2B5EF4-FFF2-40B4-BE49-F238E27FC236}">
              <a16:creationId xmlns:a16="http://schemas.microsoft.com/office/drawing/2014/main" id="{2DDF8F28-FB50-4734-98EA-5947BA6A7009}"/>
            </a:ext>
          </a:extLst>
        </xdr:cNvPr>
        <xdr:cNvSpPr/>
      </xdr:nvSpPr>
      <xdr:spPr>
        <a:xfrm>
          <a:off x="21272500" y="66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164465</xdr:rowOff>
    </xdr:from>
    <xdr:to>
      <xdr:col>107</xdr:col>
      <xdr:colOff>101600</xdr:colOff>
      <xdr:row>39</xdr:row>
      <xdr:rowOff>94615</xdr:rowOff>
    </xdr:to>
    <xdr:sp macro="" textlink="">
      <xdr:nvSpPr>
        <xdr:cNvPr id="488" name="フローチャート: 判断 487">
          <a:extLst>
            <a:ext uri="{FF2B5EF4-FFF2-40B4-BE49-F238E27FC236}">
              <a16:creationId xmlns:a16="http://schemas.microsoft.com/office/drawing/2014/main" id="{3DEB6F62-23E3-4534-93E8-0519B48670C0}"/>
            </a:ext>
          </a:extLst>
        </xdr:cNvPr>
        <xdr:cNvSpPr/>
      </xdr:nvSpPr>
      <xdr:spPr>
        <a:xfrm>
          <a:off x="20383500" y="667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170180</xdr:rowOff>
    </xdr:from>
    <xdr:to>
      <xdr:col>102</xdr:col>
      <xdr:colOff>165100</xdr:colOff>
      <xdr:row>39</xdr:row>
      <xdr:rowOff>100330</xdr:rowOff>
    </xdr:to>
    <xdr:sp macro="" textlink="">
      <xdr:nvSpPr>
        <xdr:cNvPr id="489" name="フローチャート: 判断 488">
          <a:extLst>
            <a:ext uri="{FF2B5EF4-FFF2-40B4-BE49-F238E27FC236}">
              <a16:creationId xmlns:a16="http://schemas.microsoft.com/office/drawing/2014/main" id="{7E65FAF6-5D30-4015-8EAD-6886901D1040}"/>
            </a:ext>
          </a:extLst>
        </xdr:cNvPr>
        <xdr:cNvSpPr/>
      </xdr:nvSpPr>
      <xdr:spPr>
        <a:xfrm>
          <a:off x="19494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15875</xdr:rowOff>
    </xdr:from>
    <xdr:to>
      <xdr:col>98</xdr:col>
      <xdr:colOff>38100</xdr:colOff>
      <xdr:row>39</xdr:row>
      <xdr:rowOff>117475</xdr:rowOff>
    </xdr:to>
    <xdr:sp macro="" textlink="">
      <xdr:nvSpPr>
        <xdr:cNvPr id="490" name="フローチャート: 判断 489">
          <a:extLst>
            <a:ext uri="{FF2B5EF4-FFF2-40B4-BE49-F238E27FC236}">
              <a16:creationId xmlns:a16="http://schemas.microsoft.com/office/drawing/2014/main" id="{E6136F5F-15F7-4A3B-8CAD-70A24311C272}"/>
            </a:ext>
          </a:extLst>
        </xdr:cNvPr>
        <xdr:cNvSpPr/>
      </xdr:nvSpPr>
      <xdr:spPr>
        <a:xfrm>
          <a:off x="18605500" y="670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A3279BB7-182F-4B33-8A79-B0697A4B52BF}"/>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538C8DEC-53AB-43BD-9F1A-79F11ABB6931}"/>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BA69FCAF-D8E2-4789-ACB1-619CDDA05DDA}"/>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id="{902A406E-9ED6-42C5-BEC5-D6D917946B89}"/>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5" name="テキスト ボックス 494">
          <a:extLst>
            <a:ext uri="{FF2B5EF4-FFF2-40B4-BE49-F238E27FC236}">
              <a16:creationId xmlns:a16="http://schemas.microsoft.com/office/drawing/2014/main" id="{D28E11FD-7AF8-4972-9150-8ED4829C244E}"/>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158750</xdr:rowOff>
    </xdr:from>
    <xdr:to>
      <xdr:col>116</xdr:col>
      <xdr:colOff>114300</xdr:colOff>
      <xdr:row>37</xdr:row>
      <xdr:rowOff>88900</xdr:rowOff>
    </xdr:to>
    <xdr:sp macro="" textlink="">
      <xdr:nvSpPr>
        <xdr:cNvPr id="496" name="楕円 495">
          <a:extLst>
            <a:ext uri="{FF2B5EF4-FFF2-40B4-BE49-F238E27FC236}">
              <a16:creationId xmlns:a16="http://schemas.microsoft.com/office/drawing/2014/main" id="{09ACEBB7-EA14-4548-84FC-B59725A053C2}"/>
            </a:ext>
          </a:extLst>
        </xdr:cNvPr>
        <xdr:cNvSpPr/>
      </xdr:nvSpPr>
      <xdr:spPr>
        <a:xfrm>
          <a:off x="221107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10177</xdr:rowOff>
    </xdr:from>
    <xdr:ext cx="469744" cy="259045"/>
    <xdr:sp macro="" textlink="">
      <xdr:nvSpPr>
        <xdr:cNvPr id="497" name="【認定こども園・幼稚園・保育所】&#10;一人当たり面積該当値テキスト">
          <a:extLst>
            <a:ext uri="{FF2B5EF4-FFF2-40B4-BE49-F238E27FC236}">
              <a16:creationId xmlns:a16="http://schemas.microsoft.com/office/drawing/2014/main" id="{A4109E1C-AA09-4C41-9256-507DC873918C}"/>
            </a:ext>
          </a:extLst>
        </xdr:cNvPr>
        <xdr:cNvSpPr txBox="1"/>
      </xdr:nvSpPr>
      <xdr:spPr>
        <a:xfrm>
          <a:off x="22199600" y="618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6350</xdr:rowOff>
    </xdr:from>
    <xdr:to>
      <xdr:col>112</xdr:col>
      <xdr:colOff>38100</xdr:colOff>
      <xdr:row>37</xdr:row>
      <xdr:rowOff>107950</xdr:rowOff>
    </xdr:to>
    <xdr:sp macro="" textlink="">
      <xdr:nvSpPr>
        <xdr:cNvPr id="498" name="楕円 497">
          <a:extLst>
            <a:ext uri="{FF2B5EF4-FFF2-40B4-BE49-F238E27FC236}">
              <a16:creationId xmlns:a16="http://schemas.microsoft.com/office/drawing/2014/main" id="{9E4E2E6B-2EB7-4641-9C4C-A6F3ACDADA67}"/>
            </a:ext>
          </a:extLst>
        </xdr:cNvPr>
        <xdr:cNvSpPr/>
      </xdr:nvSpPr>
      <xdr:spPr>
        <a:xfrm>
          <a:off x="212725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38100</xdr:rowOff>
    </xdr:from>
    <xdr:to>
      <xdr:col>116</xdr:col>
      <xdr:colOff>63500</xdr:colOff>
      <xdr:row>37</xdr:row>
      <xdr:rowOff>57150</xdr:rowOff>
    </xdr:to>
    <xdr:cxnSp macro="">
      <xdr:nvCxnSpPr>
        <xdr:cNvPr id="499" name="直線コネクタ 498">
          <a:extLst>
            <a:ext uri="{FF2B5EF4-FFF2-40B4-BE49-F238E27FC236}">
              <a16:creationId xmlns:a16="http://schemas.microsoft.com/office/drawing/2014/main" id="{6D01D067-2BE0-4837-81CE-B99D3DF2FA68}"/>
            </a:ext>
          </a:extLst>
        </xdr:cNvPr>
        <xdr:cNvCxnSpPr/>
      </xdr:nvCxnSpPr>
      <xdr:spPr>
        <a:xfrm flipV="1">
          <a:off x="21323300" y="63817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27305</xdr:rowOff>
    </xdr:from>
    <xdr:to>
      <xdr:col>107</xdr:col>
      <xdr:colOff>101600</xdr:colOff>
      <xdr:row>37</xdr:row>
      <xdr:rowOff>128905</xdr:rowOff>
    </xdr:to>
    <xdr:sp macro="" textlink="">
      <xdr:nvSpPr>
        <xdr:cNvPr id="500" name="楕円 499">
          <a:extLst>
            <a:ext uri="{FF2B5EF4-FFF2-40B4-BE49-F238E27FC236}">
              <a16:creationId xmlns:a16="http://schemas.microsoft.com/office/drawing/2014/main" id="{B2D95BBE-CF0B-47E7-950E-A5FC1829A75C}"/>
            </a:ext>
          </a:extLst>
        </xdr:cNvPr>
        <xdr:cNvSpPr/>
      </xdr:nvSpPr>
      <xdr:spPr>
        <a:xfrm>
          <a:off x="20383500" y="637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57150</xdr:rowOff>
    </xdr:from>
    <xdr:to>
      <xdr:col>111</xdr:col>
      <xdr:colOff>177800</xdr:colOff>
      <xdr:row>37</xdr:row>
      <xdr:rowOff>78105</xdr:rowOff>
    </xdr:to>
    <xdr:cxnSp macro="">
      <xdr:nvCxnSpPr>
        <xdr:cNvPr id="501" name="直線コネクタ 500">
          <a:extLst>
            <a:ext uri="{FF2B5EF4-FFF2-40B4-BE49-F238E27FC236}">
              <a16:creationId xmlns:a16="http://schemas.microsoft.com/office/drawing/2014/main" id="{D6DD6267-A5F6-4074-A1B1-E66EFCBDE5DC}"/>
            </a:ext>
          </a:extLst>
        </xdr:cNvPr>
        <xdr:cNvCxnSpPr/>
      </xdr:nvCxnSpPr>
      <xdr:spPr>
        <a:xfrm flipV="1">
          <a:off x="20434300" y="640080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147320</xdr:rowOff>
    </xdr:from>
    <xdr:to>
      <xdr:col>102</xdr:col>
      <xdr:colOff>165100</xdr:colOff>
      <xdr:row>37</xdr:row>
      <xdr:rowOff>77470</xdr:rowOff>
    </xdr:to>
    <xdr:sp macro="" textlink="">
      <xdr:nvSpPr>
        <xdr:cNvPr id="502" name="楕円 501">
          <a:extLst>
            <a:ext uri="{FF2B5EF4-FFF2-40B4-BE49-F238E27FC236}">
              <a16:creationId xmlns:a16="http://schemas.microsoft.com/office/drawing/2014/main" id="{27C7EF7C-4946-41FB-8C85-104F8A587D15}"/>
            </a:ext>
          </a:extLst>
        </xdr:cNvPr>
        <xdr:cNvSpPr/>
      </xdr:nvSpPr>
      <xdr:spPr>
        <a:xfrm>
          <a:off x="19494500" y="631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26670</xdr:rowOff>
    </xdr:from>
    <xdr:to>
      <xdr:col>107</xdr:col>
      <xdr:colOff>50800</xdr:colOff>
      <xdr:row>37</xdr:row>
      <xdr:rowOff>78105</xdr:rowOff>
    </xdr:to>
    <xdr:cxnSp macro="">
      <xdr:nvCxnSpPr>
        <xdr:cNvPr id="503" name="直線コネクタ 502">
          <a:extLst>
            <a:ext uri="{FF2B5EF4-FFF2-40B4-BE49-F238E27FC236}">
              <a16:creationId xmlns:a16="http://schemas.microsoft.com/office/drawing/2014/main" id="{ED570A40-F1F3-4634-BFEA-D1AF847878FD}"/>
            </a:ext>
          </a:extLst>
        </xdr:cNvPr>
        <xdr:cNvCxnSpPr/>
      </xdr:nvCxnSpPr>
      <xdr:spPr>
        <a:xfrm>
          <a:off x="19545300" y="637032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170180</xdr:rowOff>
    </xdr:from>
    <xdr:to>
      <xdr:col>98</xdr:col>
      <xdr:colOff>38100</xdr:colOff>
      <xdr:row>37</xdr:row>
      <xdr:rowOff>100330</xdr:rowOff>
    </xdr:to>
    <xdr:sp macro="" textlink="">
      <xdr:nvSpPr>
        <xdr:cNvPr id="504" name="楕円 503">
          <a:extLst>
            <a:ext uri="{FF2B5EF4-FFF2-40B4-BE49-F238E27FC236}">
              <a16:creationId xmlns:a16="http://schemas.microsoft.com/office/drawing/2014/main" id="{AACC275B-E0EC-48E4-A8C1-81C2789931C5}"/>
            </a:ext>
          </a:extLst>
        </xdr:cNvPr>
        <xdr:cNvSpPr/>
      </xdr:nvSpPr>
      <xdr:spPr>
        <a:xfrm>
          <a:off x="18605500" y="634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26670</xdr:rowOff>
    </xdr:from>
    <xdr:to>
      <xdr:col>102</xdr:col>
      <xdr:colOff>114300</xdr:colOff>
      <xdr:row>37</xdr:row>
      <xdr:rowOff>49530</xdr:rowOff>
    </xdr:to>
    <xdr:cxnSp macro="">
      <xdr:nvCxnSpPr>
        <xdr:cNvPr id="505" name="直線コネクタ 504">
          <a:extLst>
            <a:ext uri="{FF2B5EF4-FFF2-40B4-BE49-F238E27FC236}">
              <a16:creationId xmlns:a16="http://schemas.microsoft.com/office/drawing/2014/main" id="{3AD23973-6965-44B6-8843-DE2D0A9BC52C}"/>
            </a:ext>
          </a:extLst>
        </xdr:cNvPr>
        <xdr:cNvCxnSpPr/>
      </xdr:nvCxnSpPr>
      <xdr:spPr>
        <a:xfrm flipV="1">
          <a:off x="18656300" y="63703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104792</xdr:rowOff>
    </xdr:from>
    <xdr:ext cx="469744" cy="259045"/>
    <xdr:sp macro="" textlink="">
      <xdr:nvSpPr>
        <xdr:cNvPr id="506" name="n_1aveValue【認定こども園・幼稚園・保育所】&#10;一人当たり面積">
          <a:extLst>
            <a:ext uri="{FF2B5EF4-FFF2-40B4-BE49-F238E27FC236}">
              <a16:creationId xmlns:a16="http://schemas.microsoft.com/office/drawing/2014/main" id="{8D155CFE-51DC-447C-8002-8F92087CB35E}"/>
            </a:ext>
          </a:extLst>
        </xdr:cNvPr>
        <xdr:cNvSpPr txBox="1"/>
      </xdr:nvSpPr>
      <xdr:spPr>
        <a:xfrm>
          <a:off x="21075727" y="6791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85742</xdr:rowOff>
    </xdr:from>
    <xdr:ext cx="469744" cy="259045"/>
    <xdr:sp macro="" textlink="">
      <xdr:nvSpPr>
        <xdr:cNvPr id="507" name="n_2aveValue【認定こども園・幼稚園・保育所】&#10;一人当たり面積">
          <a:extLst>
            <a:ext uri="{FF2B5EF4-FFF2-40B4-BE49-F238E27FC236}">
              <a16:creationId xmlns:a16="http://schemas.microsoft.com/office/drawing/2014/main" id="{A5F3002E-045D-492A-A365-312D5388A4E8}"/>
            </a:ext>
          </a:extLst>
        </xdr:cNvPr>
        <xdr:cNvSpPr txBox="1"/>
      </xdr:nvSpPr>
      <xdr:spPr>
        <a:xfrm>
          <a:off x="20199427" y="6772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91457</xdr:rowOff>
    </xdr:from>
    <xdr:ext cx="469744" cy="259045"/>
    <xdr:sp macro="" textlink="">
      <xdr:nvSpPr>
        <xdr:cNvPr id="508" name="n_3aveValue【認定こども園・幼稚園・保育所】&#10;一人当たり面積">
          <a:extLst>
            <a:ext uri="{FF2B5EF4-FFF2-40B4-BE49-F238E27FC236}">
              <a16:creationId xmlns:a16="http://schemas.microsoft.com/office/drawing/2014/main" id="{80593F72-1DE3-4FF4-8CEE-F734F613E1C3}"/>
            </a:ext>
          </a:extLst>
        </xdr:cNvPr>
        <xdr:cNvSpPr txBox="1"/>
      </xdr:nvSpPr>
      <xdr:spPr>
        <a:xfrm>
          <a:off x="19310427" y="677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108602</xdr:rowOff>
    </xdr:from>
    <xdr:ext cx="469744" cy="259045"/>
    <xdr:sp macro="" textlink="">
      <xdr:nvSpPr>
        <xdr:cNvPr id="509" name="n_4aveValue【認定こども園・幼稚園・保育所】&#10;一人当たり面積">
          <a:extLst>
            <a:ext uri="{FF2B5EF4-FFF2-40B4-BE49-F238E27FC236}">
              <a16:creationId xmlns:a16="http://schemas.microsoft.com/office/drawing/2014/main" id="{50EAE8B2-44A4-421A-B9D9-CD55F456C95C}"/>
            </a:ext>
          </a:extLst>
        </xdr:cNvPr>
        <xdr:cNvSpPr txBox="1"/>
      </xdr:nvSpPr>
      <xdr:spPr>
        <a:xfrm>
          <a:off x="18421427" y="6795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124477</xdr:rowOff>
    </xdr:from>
    <xdr:ext cx="469744" cy="259045"/>
    <xdr:sp macro="" textlink="">
      <xdr:nvSpPr>
        <xdr:cNvPr id="510" name="n_1mainValue【認定こども園・幼稚園・保育所】&#10;一人当たり面積">
          <a:extLst>
            <a:ext uri="{FF2B5EF4-FFF2-40B4-BE49-F238E27FC236}">
              <a16:creationId xmlns:a16="http://schemas.microsoft.com/office/drawing/2014/main" id="{0C1853EA-6316-4B0D-9B19-DED35D03C321}"/>
            </a:ext>
          </a:extLst>
        </xdr:cNvPr>
        <xdr:cNvSpPr txBox="1"/>
      </xdr:nvSpPr>
      <xdr:spPr>
        <a:xfrm>
          <a:off x="21075727"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145432</xdr:rowOff>
    </xdr:from>
    <xdr:ext cx="469744" cy="259045"/>
    <xdr:sp macro="" textlink="">
      <xdr:nvSpPr>
        <xdr:cNvPr id="511" name="n_2mainValue【認定こども園・幼稚園・保育所】&#10;一人当たり面積">
          <a:extLst>
            <a:ext uri="{FF2B5EF4-FFF2-40B4-BE49-F238E27FC236}">
              <a16:creationId xmlns:a16="http://schemas.microsoft.com/office/drawing/2014/main" id="{40B90067-C154-4054-A733-F44BCAF82603}"/>
            </a:ext>
          </a:extLst>
        </xdr:cNvPr>
        <xdr:cNvSpPr txBox="1"/>
      </xdr:nvSpPr>
      <xdr:spPr>
        <a:xfrm>
          <a:off x="20199427" y="6146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93997</xdr:rowOff>
    </xdr:from>
    <xdr:ext cx="469744" cy="259045"/>
    <xdr:sp macro="" textlink="">
      <xdr:nvSpPr>
        <xdr:cNvPr id="512" name="n_3mainValue【認定こども園・幼稚園・保育所】&#10;一人当たり面積">
          <a:extLst>
            <a:ext uri="{FF2B5EF4-FFF2-40B4-BE49-F238E27FC236}">
              <a16:creationId xmlns:a16="http://schemas.microsoft.com/office/drawing/2014/main" id="{8C7DEE2B-7D13-4A9D-99A6-8F171F993461}"/>
            </a:ext>
          </a:extLst>
        </xdr:cNvPr>
        <xdr:cNvSpPr txBox="1"/>
      </xdr:nvSpPr>
      <xdr:spPr>
        <a:xfrm>
          <a:off x="19310427" y="609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116857</xdr:rowOff>
    </xdr:from>
    <xdr:ext cx="469744" cy="259045"/>
    <xdr:sp macro="" textlink="">
      <xdr:nvSpPr>
        <xdr:cNvPr id="513" name="n_4mainValue【認定こども園・幼稚園・保育所】&#10;一人当たり面積">
          <a:extLst>
            <a:ext uri="{FF2B5EF4-FFF2-40B4-BE49-F238E27FC236}">
              <a16:creationId xmlns:a16="http://schemas.microsoft.com/office/drawing/2014/main" id="{44AE4C8F-0E89-4FDB-8EB9-75698BD1BCCB}"/>
            </a:ext>
          </a:extLst>
        </xdr:cNvPr>
        <xdr:cNvSpPr txBox="1"/>
      </xdr:nvSpPr>
      <xdr:spPr>
        <a:xfrm>
          <a:off x="18421427" y="6117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4" name="正方形/長方形 513">
          <a:extLst>
            <a:ext uri="{FF2B5EF4-FFF2-40B4-BE49-F238E27FC236}">
              <a16:creationId xmlns:a16="http://schemas.microsoft.com/office/drawing/2014/main" id="{642815BB-3CA0-4AC8-A130-813003DAC5CA}"/>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5" name="正方形/長方形 514">
          <a:extLst>
            <a:ext uri="{FF2B5EF4-FFF2-40B4-BE49-F238E27FC236}">
              <a16:creationId xmlns:a16="http://schemas.microsoft.com/office/drawing/2014/main" id="{3C4F1670-39EC-44B3-9A65-7E951A1FBC79}"/>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6" name="正方形/長方形 515">
          <a:extLst>
            <a:ext uri="{FF2B5EF4-FFF2-40B4-BE49-F238E27FC236}">
              <a16:creationId xmlns:a16="http://schemas.microsoft.com/office/drawing/2014/main" id="{FE1C9416-02FD-44E4-9289-7E09E498548C}"/>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7" name="正方形/長方形 516">
          <a:extLst>
            <a:ext uri="{FF2B5EF4-FFF2-40B4-BE49-F238E27FC236}">
              <a16:creationId xmlns:a16="http://schemas.microsoft.com/office/drawing/2014/main" id="{FF10876D-75FF-436F-B090-BE76228C1BD8}"/>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8" name="正方形/長方形 517">
          <a:extLst>
            <a:ext uri="{FF2B5EF4-FFF2-40B4-BE49-F238E27FC236}">
              <a16:creationId xmlns:a16="http://schemas.microsoft.com/office/drawing/2014/main" id="{D9B1F540-DE75-4CC1-A2D4-A31DFCA7DB7D}"/>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9" name="正方形/長方形 518">
          <a:extLst>
            <a:ext uri="{FF2B5EF4-FFF2-40B4-BE49-F238E27FC236}">
              <a16:creationId xmlns:a16="http://schemas.microsoft.com/office/drawing/2014/main" id="{80CD604A-42F2-4549-B57D-A2693092FD21}"/>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0" name="正方形/長方形 519">
          <a:extLst>
            <a:ext uri="{FF2B5EF4-FFF2-40B4-BE49-F238E27FC236}">
              <a16:creationId xmlns:a16="http://schemas.microsoft.com/office/drawing/2014/main" id="{B687AA84-B002-42CD-933E-6AA4E0DBA80E}"/>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1" name="正方形/長方形 520">
          <a:extLst>
            <a:ext uri="{FF2B5EF4-FFF2-40B4-BE49-F238E27FC236}">
              <a16:creationId xmlns:a16="http://schemas.microsoft.com/office/drawing/2014/main" id="{10515E95-4EF2-47A8-8004-CCE7E03D70E5}"/>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2" name="テキスト ボックス 521">
          <a:extLst>
            <a:ext uri="{FF2B5EF4-FFF2-40B4-BE49-F238E27FC236}">
              <a16:creationId xmlns:a16="http://schemas.microsoft.com/office/drawing/2014/main" id="{60E502C4-629D-4CE5-8116-20007304853D}"/>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3" name="直線コネクタ 522">
          <a:extLst>
            <a:ext uri="{FF2B5EF4-FFF2-40B4-BE49-F238E27FC236}">
              <a16:creationId xmlns:a16="http://schemas.microsoft.com/office/drawing/2014/main" id="{DFEFD38E-393B-488E-A685-2C1A1209F68F}"/>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4" name="テキスト ボックス 523">
          <a:extLst>
            <a:ext uri="{FF2B5EF4-FFF2-40B4-BE49-F238E27FC236}">
              <a16:creationId xmlns:a16="http://schemas.microsoft.com/office/drawing/2014/main" id="{BB32B2F7-182B-4804-A8E8-395E549659EA}"/>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5" name="直線コネクタ 524">
          <a:extLst>
            <a:ext uri="{FF2B5EF4-FFF2-40B4-BE49-F238E27FC236}">
              <a16:creationId xmlns:a16="http://schemas.microsoft.com/office/drawing/2014/main" id="{394F61BF-6379-4F7A-9908-69451CB8AFD3}"/>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26" name="テキスト ボックス 525">
          <a:extLst>
            <a:ext uri="{FF2B5EF4-FFF2-40B4-BE49-F238E27FC236}">
              <a16:creationId xmlns:a16="http://schemas.microsoft.com/office/drawing/2014/main" id="{BB6D2C95-DA9B-4BCC-9301-69B18C676FC3}"/>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7" name="直線コネクタ 526">
          <a:extLst>
            <a:ext uri="{FF2B5EF4-FFF2-40B4-BE49-F238E27FC236}">
              <a16:creationId xmlns:a16="http://schemas.microsoft.com/office/drawing/2014/main" id="{B8A52834-F26F-4285-91A2-6652ED777B1B}"/>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8" name="テキスト ボックス 527">
          <a:extLst>
            <a:ext uri="{FF2B5EF4-FFF2-40B4-BE49-F238E27FC236}">
              <a16:creationId xmlns:a16="http://schemas.microsoft.com/office/drawing/2014/main" id="{B4B40798-6F11-40BF-9EFE-977F79204A67}"/>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9" name="直線コネクタ 528">
          <a:extLst>
            <a:ext uri="{FF2B5EF4-FFF2-40B4-BE49-F238E27FC236}">
              <a16:creationId xmlns:a16="http://schemas.microsoft.com/office/drawing/2014/main" id="{003C43EF-3FDA-4110-A5A1-0F326C242573}"/>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30" name="テキスト ボックス 529">
          <a:extLst>
            <a:ext uri="{FF2B5EF4-FFF2-40B4-BE49-F238E27FC236}">
              <a16:creationId xmlns:a16="http://schemas.microsoft.com/office/drawing/2014/main" id="{8CF30CD5-E2FD-44BC-9112-E1500E64DD2F}"/>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31" name="直線コネクタ 530">
          <a:extLst>
            <a:ext uri="{FF2B5EF4-FFF2-40B4-BE49-F238E27FC236}">
              <a16:creationId xmlns:a16="http://schemas.microsoft.com/office/drawing/2014/main" id="{B47F02BA-C17C-48B9-8D31-88F8349F5DF6}"/>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32" name="テキスト ボックス 531">
          <a:extLst>
            <a:ext uri="{FF2B5EF4-FFF2-40B4-BE49-F238E27FC236}">
              <a16:creationId xmlns:a16="http://schemas.microsoft.com/office/drawing/2014/main" id="{2514A6DE-3323-484C-BECC-4BD83B57637F}"/>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3" name="直線コネクタ 532">
          <a:extLst>
            <a:ext uri="{FF2B5EF4-FFF2-40B4-BE49-F238E27FC236}">
              <a16:creationId xmlns:a16="http://schemas.microsoft.com/office/drawing/2014/main" id="{14C45C7F-B3E3-41DA-9D1B-88102F980662}"/>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4" name="テキスト ボックス 533">
          <a:extLst>
            <a:ext uri="{FF2B5EF4-FFF2-40B4-BE49-F238E27FC236}">
              <a16:creationId xmlns:a16="http://schemas.microsoft.com/office/drawing/2014/main" id="{74791797-A2AA-472F-A955-BC6D15626525}"/>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5" name="直線コネクタ 534">
          <a:extLst>
            <a:ext uri="{FF2B5EF4-FFF2-40B4-BE49-F238E27FC236}">
              <a16:creationId xmlns:a16="http://schemas.microsoft.com/office/drawing/2014/main" id="{84291681-3A57-4E87-9440-E685E714F5EF}"/>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36" name="テキスト ボックス 535">
          <a:extLst>
            <a:ext uri="{FF2B5EF4-FFF2-40B4-BE49-F238E27FC236}">
              <a16:creationId xmlns:a16="http://schemas.microsoft.com/office/drawing/2014/main" id="{35DB79A4-8624-4830-8CD1-28CFEF96B4E8}"/>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7" name="直線コネクタ 536">
          <a:extLst>
            <a:ext uri="{FF2B5EF4-FFF2-40B4-BE49-F238E27FC236}">
              <a16:creationId xmlns:a16="http://schemas.microsoft.com/office/drawing/2014/main" id="{6B2EB707-DA82-4CD0-AEB9-675A17E13B89}"/>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8" name="テキスト ボックス 537">
          <a:extLst>
            <a:ext uri="{FF2B5EF4-FFF2-40B4-BE49-F238E27FC236}">
              <a16:creationId xmlns:a16="http://schemas.microsoft.com/office/drawing/2014/main" id="{D2BBD1D3-11BA-4DD7-A89E-7CCEAF084D95}"/>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9" name="【学校施設】&#10;有形固定資産減価償却率グラフ枠">
          <a:extLst>
            <a:ext uri="{FF2B5EF4-FFF2-40B4-BE49-F238E27FC236}">
              <a16:creationId xmlns:a16="http://schemas.microsoft.com/office/drawing/2014/main" id="{0C6DF3B1-0262-4F6F-ACDF-47D08405E196}"/>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44087</xdr:rowOff>
    </xdr:from>
    <xdr:to>
      <xdr:col>85</xdr:col>
      <xdr:colOff>126364</xdr:colOff>
      <xdr:row>64</xdr:row>
      <xdr:rowOff>55517</xdr:rowOff>
    </xdr:to>
    <xdr:cxnSp macro="">
      <xdr:nvCxnSpPr>
        <xdr:cNvPr id="540" name="直線コネクタ 539">
          <a:extLst>
            <a:ext uri="{FF2B5EF4-FFF2-40B4-BE49-F238E27FC236}">
              <a16:creationId xmlns:a16="http://schemas.microsoft.com/office/drawing/2014/main" id="{2408A4BB-B158-4E1D-AC2F-B5E34D7BA57D}"/>
            </a:ext>
          </a:extLst>
        </xdr:cNvPr>
        <xdr:cNvCxnSpPr/>
      </xdr:nvCxnSpPr>
      <xdr:spPr>
        <a:xfrm flipV="1">
          <a:off x="16318864" y="9473837"/>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59344</xdr:rowOff>
    </xdr:from>
    <xdr:ext cx="405111" cy="259045"/>
    <xdr:sp macro="" textlink="">
      <xdr:nvSpPr>
        <xdr:cNvPr id="541" name="【学校施設】&#10;有形固定資産減価償却率最小値テキスト">
          <a:extLst>
            <a:ext uri="{FF2B5EF4-FFF2-40B4-BE49-F238E27FC236}">
              <a16:creationId xmlns:a16="http://schemas.microsoft.com/office/drawing/2014/main" id="{7239C3D9-FF30-48D6-BEE0-A4BD139F5848}"/>
            </a:ext>
          </a:extLst>
        </xdr:cNvPr>
        <xdr:cNvSpPr txBox="1"/>
      </xdr:nvSpPr>
      <xdr:spPr>
        <a:xfrm>
          <a:off x="16357600" y="11032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55517</xdr:rowOff>
    </xdr:from>
    <xdr:to>
      <xdr:col>86</xdr:col>
      <xdr:colOff>25400</xdr:colOff>
      <xdr:row>64</xdr:row>
      <xdr:rowOff>55517</xdr:rowOff>
    </xdr:to>
    <xdr:cxnSp macro="">
      <xdr:nvCxnSpPr>
        <xdr:cNvPr id="542" name="直線コネクタ 541">
          <a:extLst>
            <a:ext uri="{FF2B5EF4-FFF2-40B4-BE49-F238E27FC236}">
              <a16:creationId xmlns:a16="http://schemas.microsoft.com/office/drawing/2014/main" id="{8A214C0B-13FB-4513-BFE5-7CD37367CF93}"/>
            </a:ext>
          </a:extLst>
        </xdr:cNvPr>
        <xdr:cNvCxnSpPr/>
      </xdr:nvCxnSpPr>
      <xdr:spPr>
        <a:xfrm>
          <a:off x="16230600" y="11028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162214</xdr:rowOff>
    </xdr:from>
    <xdr:ext cx="405111" cy="259045"/>
    <xdr:sp macro="" textlink="">
      <xdr:nvSpPr>
        <xdr:cNvPr id="543" name="【学校施設】&#10;有形固定資産減価償却率最大値テキスト">
          <a:extLst>
            <a:ext uri="{FF2B5EF4-FFF2-40B4-BE49-F238E27FC236}">
              <a16:creationId xmlns:a16="http://schemas.microsoft.com/office/drawing/2014/main" id="{9600639A-8C5C-4D04-BF4D-51E5101D0A96}"/>
            </a:ext>
          </a:extLst>
        </xdr:cNvPr>
        <xdr:cNvSpPr txBox="1"/>
      </xdr:nvSpPr>
      <xdr:spPr>
        <a:xfrm>
          <a:off x="16357600" y="924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44087</xdr:rowOff>
    </xdr:from>
    <xdr:to>
      <xdr:col>86</xdr:col>
      <xdr:colOff>25400</xdr:colOff>
      <xdr:row>55</xdr:row>
      <xdr:rowOff>44087</xdr:rowOff>
    </xdr:to>
    <xdr:cxnSp macro="">
      <xdr:nvCxnSpPr>
        <xdr:cNvPr id="544" name="直線コネクタ 543">
          <a:extLst>
            <a:ext uri="{FF2B5EF4-FFF2-40B4-BE49-F238E27FC236}">
              <a16:creationId xmlns:a16="http://schemas.microsoft.com/office/drawing/2014/main" id="{51DE5EEA-F5FB-448E-AAB0-E2B40145386F}"/>
            </a:ext>
          </a:extLst>
        </xdr:cNvPr>
        <xdr:cNvCxnSpPr/>
      </xdr:nvCxnSpPr>
      <xdr:spPr>
        <a:xfrm>
          <a:off x="16230600" y="947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148062</xdr:rowOff>
    </xdr:from>
    <xdr:ext cx="405111" cy="259045"/>
    <xdr:sp macro="" textlink="">
      <xdr:nvSpPr>
        <xdr:cNvPr id="545" name="【学校施設】&#10;有形固定資産減価償却率平均値テキスト">
          <a:extLst>
            <a:ext uri="{FF2B5EF4-FFF2-40B4-BE49-F238E27FC236}">
              <a16:creationId xmlns:a16="http://schemas.microsoft.com/office/drawing/2014/main" id="{27E82E09-20DF-498C-AB9B-78962343F1B3}"/>
            </a:ext>
          </a:extLst>
        </xdr:cNvPr>
        <xdr:cNvSpPr txBox="1"/>
      </xdr:nvSpPr>
      <xdr:spPr>
        <a:xfrm>
          <a:off x="16357600" y="102636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169635</xdr:rowOff>
    </xdr:from>
    <xdr:to>
      <xdr:col>85</xdr:col>
      <xdr:colOff>177800</xdr:colOff>
      <xdr:row>60</xdr:row>
      <xdr:rowOff>99785</xdr:rowOff>
    </xdr:to>
    <xdr:sp macro="" textlink="">
      <xdr:nvSpPr>
        <xdr:cNvPr id="546" name="フローチャート: 判断 545">
          <a:extLst>
            <a:ext uri="{FF2B5EF4-FFF2-40B4-BE49-F238E27FC236}">
              <a16:creationId xmlns:a16="http://schemas.microsoft.com/office/drawing/2014/main" id="{B4E548F7-1921-41B7-A963-7F078A88ADFE}"/>
            </a:ext>
          </a:extLst>
        </xdr:cNvPr>
        <xdr:cNvSpPr/>
      </xdr:nvSpPr>
      <xdr:spPr>
        <a:xfrm>
          <a:off x="16268700" y="1028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169635</xdr:rowOff>
    </xdr:from>
    <xdr:to>
      <xdr:col>81</xdr:col>
      <xdr:colOff>101600</xdr:colOff>
      <xdr:row>60</xdr:row>
      <xdr:rowOff>99785</xdr:rowOff>
    </xdr:to>
    <xdr:sp macro="" textlink="">
      <xdr:nvSpPr>
        <xdr:cNvPr id="547" name="フローチャート: 判断 546">
          <a:extLst>
            <a:ext uri="{FF2B5EF4-FFF2-40B4-BE49-F238E27FC236}">
              <a16:creationId xmlns:a16="http://schemas.microsoft.com/office/drawing/2014/main" id="{3CDF0264-8F67-456D-83C7-7B98F4C18789}"/>
            </a:ext>
          </a:extLst>
        </xdr:cNvPr>
        <xdr:cNvSpPr/>
      </xdr:nvSpPr>
      <xdr:spPr>
        <a:xfrm>
          <a:off x="15430500" y="1028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101056</xdr:rowOff>
    </xdr:from>
    <xdr:to>
      <xdr:col>76</xdr:col>
      <xdr:colOff>165100</xdr:colOff>
      <xdr:row>60</xdr:row>
      <xdr:rowOff>31206</xdr:rowOff>
    </xdr:to>
    <xdr:sp macro="" textlink="">
      <xdr:nvSpPr>
        <xdr:cNvPr id="548" name="フローチャート: 判断 547">
          <a:extLst>
            <a:ext uri="{FF2B5EF4-FFF2-40B4-BE49-F238E27FC236}">
              <a16:creationId xmlns:a16="http://schemas.microsoft.com/office/drawing/2014/main" id="{10E4824B-6569-4415-A904-3701C02B9DD0}"/>
            </a:ext>
          </a:extLst>
        </xdr:cNvPr>
        <xdr:cNvSpPr/>
      </xdr:nvSpPr>
      <xdr:spPr>
        <a:xfrm>
          <a:off x="14541500" y="1021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127181</xdr:rowOff>
    </xdr:from>
    <xdr:to>
      <xdr:col>72</xdr:col>
      <xdr:colOff>38100</xdr:colOff>
      <xdr:row>60</xdr:row>
      <xdr:rowOff>57331</xdr:rowOff>
    </xdr:to>
    <xdr:sp macro="" textlink="">
      <xdr:nvSpPr>
        <xdr:cNvPr id="549" name="フローチャート: 判断 548">
          <a:extLst>
            <a:ext uri="{FF2B5EF4-FFF2-40B4-BE49-F238E27FC236}">
              <a16:creationId xmlns:a16="http://schemas.microsoft.com/office/drawing/2014/main" id="{1A35A4CE-5447-4E84-AD3B-130192BA400E}"/>
            </a:ext>
          </a:extLst>
        </xdr:cNvPr>
        <xdr:cNvSpPr/>
      </xdr:nvSpPr>
      <xdr:spPr>
        <a:xfrm>
          <a:off x="136525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94524</xdr:rowOff>
    </xdr:from>
    <xdr:to>
      <xdr:col>67</xdr:col>
      <xdr:colOff>101600</xdr:colOff>
      <xdr:row>60</xdr:row>
      <xdr:rowOff>24674</xdr:rowOff>
    </xdr:to>
    <xdr:sp macro="" textlink="">
      <xdr:nvSpPr>
        <xdr:cNvPr id="550" name="フローチャート: 判断 549">
          <a:extLst>
            <a:ext uri="{FF2B5EF4-FFF2-40B4-BE49-F238E27FC236}">
              <a16:creationId xmlns:a16="http://schemas.microsoft.com/office/drawing/2014/main" id="{24078555-7A49-4183-BC24-F783E2E1E4C2}"/>
            </a:ext>
          </a:extLst>
        </xdr:cNvPr>
        <xdr:cNvSpPr/>
      </xdr:nvSpPr>
      <xdr:spPr>
        <a:xfrm>
          <a:off x="12763500" y="1021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BCF98A66-1346-41EE-A68A-0A3B394E282E}"/>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71A166AE-9CAE-49EB-AD68-634036B31183}"/>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id="{768CB423-934A-4EBD-BDFD-546DF1A9F6B1}"/>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4" name="テキスト ボックス 553">
          <a:extLst>
            <a:ext uri="{FF2B5EF4-FFF2-40B4-BE49-F238E27FC236}">
              <a16:creationId xmlns:a16="http://schemas.microsoft.com/office/drawing/2014/main" id="{7F8A301D-EE5E-4889-8F76-BE8BE9157781}"/>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5" name="テキスト ボックス 554">
          <a:extLst>
            <a:ext uri="{FF2B5EF4-FFF2-40B4-BE49-F238E27FC236}">
              <a16:creationId xmlns:a16="http://schemas.microsoft.com/office/drawing/2014/main" id="{A7707CA4-A62D-4F3A-99FF-9BDEF9470A13}"/>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138612</xdr:rowOff>
    </xdr:from>
    <xdr:to>
      <xdr:col>85</xdr:col>
      <xdr:colOff>177800</xdr:colOff>
      <xdr:row>59</xdr:row>
      <xdr:rowOff>68762</xdr:rowOff>
    </xdr:to>
    <xdr:sp macro="" textlink="">
      <xdr:nvSpPr>
        <xdr:cNvPr id="556" name="楕円 555">
          <a:extLst>
            <a:ext uri="{FF2B5EF4-FFF2-40B4-BE49-F238E27FC236}">
              <a16:creationId xmlns:a16="http://schemas.microsoft.com/office/drawing/2014/main" id="{9BE1672A-2ED0-4C4F-8792-BE3FF6399A05}"/>
            </a:ext>
          </a:extLst>
        </xdr:cNvPr>
        <xdr:cNvSpPr/>
      </xdr:nvSpPr>
      <xdr:spPr>
        <a:xfrm>
          <a:off x="16268700" y="1008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161489</xdr:rowOff>
    </xdr:from>
    <xdr:ext cx="405111" cy="259045"/>
    <xdr:sp macro="" textlink="">
      <xdr:nvSpPr>
        <xdr:cNvPr id="557" name="【学校施設】&#10;有形固定資産減価償却率該当値テキスト">
          <a:extLst>
            <a:ext uri="{FF2B5EF4-FFF2-40B4-BE49-F238E27FC236}">
              <a16:creationId xmlns:a16="http://schemas.microsoft.com/office/drawing/2014/main" id="{CA618C7C-BFB5-4F60-83AC-346A927D9679}"/>
            </a:ext>
          </a:extLst>
        </xdr:cNvPr>
        <xdr:cNvSpPr txBox="1"/>
      </xdr:nvSpPr>
      <xdr:spPr>
        <a:xfrm>
          <a:off x="16357600" y="9934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70031</xdr:rowOff>
    </xdr:from>
    <xdr:to>
      <xdr:col>81</xdr:col>
      <xdr:colOff>101600</xdr:colOff>
      <xdr:row>59</xdr:row>
      <xdr:rowOff>181</xdr:rowOff>
    </xdr:to>
    <xdr:sp macro="" textlink="">
      <xdr:nvSpPr>
        <xdr:cNvPr id="558" name="楕円 557">
          <a:extLst>
            <a:ext uri="{FF2B5EF4-FFF2-40B4-BE49-F238E27FC236}">
              <a16:creationId xmlns:a16="http://schemas.microsoft.com/office/drawing/2014/main" id="{B62EB775-5B95-4580-974D-F3B0838BC631}"/>
            </a:ext>
          </a:extLst>
        </xdr:cNvPr>
        <xdr:cNvSpPr/>
      </xdr:nvSpPr>
      <xdr:spPr>
        <a:xfrm>
          <a:off x="15430500" y="1001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120831</xdr:rowOff>
    </xdr:from>
    <xdr:to>
      <xdr:col>85</xdr:col>
      <xdr:colOff>127000</xdr:colOff>
      <xdr:row>59</xdr:row>
      <xdr:rowOff>17962</xdr:rowOff>
    </xdr:to>
    <xdr:cxnSp macro="">
      <xdr:nvCxnSpPr>
        <xdr:cNvPr id="559" name="直線コネクタ 558">
          <a:extLst>
            <a:ext uri="{FF2B5EF4-FFF2-40B4-BE49-F238E27FC236}">
              <a16:creationId xmlns:a16="http://schemas.microsoft.com/office/drawing/2014/main" id="{C7F0FE39-4741-4F4F-A741-9A4EBAD46A2F}"/>
            </a:ext>
          </a:extLst>
        </xdr:cNvPr>
        <xdr:cNvCxnSpPr/>
      </xdr:nvCxnSpPr>
      <xdr:spPr>
        <a:xfrm>
          <a:off x="15481300" y="10064931"/>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1451</xdr:rowOff>
    </xdr:from>
    <xdr:to>
      <xdr:col>76</xdr:col>
      <xdr:colOff>165100</xdr:colOff>
      <xdr:row>58</xdr:row>
      <xdr:rowOff>103051</xdr:rowOff>
    </xdr:to>
    <xdr:sp macro="" textlink="">
      <xdr:nvSpPr>
        <xdr:cNvPr id="560" name="楕円 559">
          <a:extLst>
            <a:ext uri="{FF2B5EF4-FFF2-40B4-BE49-F238E27FC236}">
              <a16:creationId xmlns:a16="http://schemas.microsoft.com/office/drawing/2014/main" id="{CDA4AFE0-3CCC-4D20-A0FB-D25B603AEB56}"/>
            </a:ext>
          </a:extLst>
        </xdr:cNvPr>
        <xdr:cNvSpPr/>
      </xdr:nvSpPr>
      <xdr:spPr>
        <a:xfrm>
          <a:off x="14541500" y="994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52251</xdr:rowOff>
    </xdr:from>
    <xdr:to>
      <xdr:col>81</xdr:col>
      <xdr:colOff>50800</xdr:colOff>
      <xdr:row>58</xdr:row>
      <xdr:rowOff>120831</xdr:rowOff>
    </xdr:to>
    <xdr:cxnSp macro="">
      <xdr:nvCxnSpPr>
        <xdr:cNvPr id="561" name="直線コネクタ 560">
          <a:extLst>
            <a:ext uri="{FF2B5EF4-FFF2-40B4-BE49-F238E27FC236}">
              <a16:creationId xmlns:a16="http://schemas.microsoft.com/office/drawing/2014/main" id="{72F79D33-136F-463C-99C1-2596269C87D1}"/>
            </a:ext>
          </a:extLst>
        </xdr:cNvPr>
        <xdr:cNvCxnSpPr/>
      </xdr:nvCxnSpPr>
      <xdr:spPr>
        <a:xfrm>
          <a:off x="14592300" y="9996351"/>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104322</xdr:rowOff>
    </xdr:from>
    <xdr:to>
      <xdr:col>72</xdr:col>
      <xdr:colOff>38100</xdr:colOff>
      <xdr:row>58</xdr:row>
      <xdr:rowOff>34472</xdr:rowOff>
    </xdr:to>
    <xdr:sp macro="" textlink="">
      <xdr:nvSpPr>
        <xdr:cNvPr id="562" name="楕円 561">
          <a:extLst>
            <a:ext uri="{FF2B5EF4-FFF2-40B4-BE49-F238E27FC236}">
              <a16:creationId xmlns:a16="http://schemas.microsoft.com/office/drawing/2014/main" id="{1B9C695A-DF6D-419F-9BB3-A5F7E69CBB25}"/>
            </a:ext>
          </a:extLst>
        </xdr:cNvPr>
        <xdr:cNvSpPr/>
      </xdr:nvSpPr>
      <xdr:spPr>
        <a:xfrm>
          <a:off x="13652500" y="987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155122</xdr:rowOff>
    </xdr:from>
    <xdr:to>
      <xdr:col>76</xdr:col>
      <xdr:colOff>114300</xdr:colOff>
      <xdr:row>58</xdr:row>
      <xdr:rowOff>52251</xdr:rowOff>
    </xdr:to>
    <xdr:cxnSp macro="">
      <xdr:nvCxnSpPr>
        <xdr:cNvPr id="563" name="直線コネクタ 562">
          <a:extLst>
            <a:ext uri="{FF2B5EF4-FFF2-40B4-BE49-F238E27FC236}">
              <a16:creationId xmlns:a16="http://schemas.microsoft.com/office/drawing/2014/main" id="{10D37AFC-752E-4D6B-82D3-BEF02C8F9AC1}"/>
            </a:ext>
          </a:extLst>
        </xdr:cNvPr>
        <xdr:cNvCxnSpPr/>
      </xdr:nvCxnSpPr>
      <xdr:spPr>
        <a:xfrm>
          <a:off x="13703300" y="9927772"/>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107587</xdr:rowOff>
    </xdr:from>
    <xdr:to>
      <xdr:col>67</xdr:col>
      <xdr:colOff>101600</xdr:colOff>
      <xdr:row>58</xdr:row>
      <xdr:rowOff>37737</xdr:rowOff>
    </xdr:to>
    <xdr:sp macro="" textlink="">
      <xdr:nvSpPr>
        <xdr:cNvPr id="564" name="楕円 563">
          <a:extLst>
            <a:ext uri="{FF2B5EF4-FFF2-40B4-BE49-F238E27FC236}">
              <a16:creationId xmlns:a16="http://schemas.microsoft.com/office/drawing/2014/main" id="{4E920651-D3D8-46E2-89D5-A44FE15F03BE}"/>
            </a:ext>
          </a:extLst>
        </xdr:cNvPr>
        <xdr:cNvSpPr/>
      </xdr:nvSpPr>
      <xdr:spPr>
        <a:xfrm>
          <a:off x="12763500" y="988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155122</xdr:rowOff>
    </xdr:from>
    <xdr:to>
      <xdr:col>71</xdr:col>
      <xdr:colOff>177800</xdr:colOff>
      <xdr:row>57</xdr:row>
      <xdr:rowOff>158387</xdr:rowOff>
    </xdr:to>
    <xdr:cxnSp macro="">
      <xdr:nvCxnSpPr>
        <xdr:cNvPr id="565" name="直線コネクタ 564">
          <a:extLst>
            <a:ext uri="{FF2B5EF4-FFF2-40B4-BE49-F238E27FC236}">
              <a16:creationId xmlns:a16="http://schemas.microsoft.com/office/drawing/2014/main" id="{E8707DCC-465B-4206-B213-E3DF4855055B}"/>
            </a:ext>
          </a:extLst>
        </xdr:cNvPr>
        <xdr:cNvCxnSpPr/>
      </xdr:nvCxnSpPr>
      <xdr:spPr>
        <a:xfrm flipV="1">
          <a:off x="12814300" y="9927772"/>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90912</xdr:rowOff>
    </xdr:from>
    <xdr:ext cx="405111" cy="259045"/>
    <xdr:sp macro="" textlink="">
      <xdr:nvSpPr>
        <xdr:cNvPr id="566" name="n_1aveValue【学校施設】&#10;有形固定資産減価償却率">
          <a:extLst>
            <a:ext uri="{FF2B5EF4-FFF2-40B4-BE49-F238E27FC236}">
              <a16:creationId xmlns:a16="http://schemas.microsoft.com/office/drawing/2014/main" id="{FD35BA09-6F9B-447A-A900-62EECFF99F3B}"/>
            </a:ext>
          </a:extLst>
        </xdr:cNvPr>
        <xdr:cNvSpPr txBox="1"/>
      </xdr:nvSpPr>
      <xdr:spPr>
        <a:xfrm>
          <a:off x="15266044" y="10377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22333</xdr:rowOff>
    </xdr:from>
    <xdr:ext cx="405111" cy="259045"/>
    <xdr:sp macro="" textlink="">
      <xdr:nvSpPr>
        <xdr:cNvPr id="567" name="n_2aveValue【学校施設】&#10;有形固定資産減価償却率">
          <a:extLst>
            <a:ext uri="{FF2B5EF4-FFF2-40B4-BE49-F238E27FC236}">
              <a16:creationId xmlns:a16="http://schemas.microsoft.com/office/drawing/2014/main" id="{EC536A4D-C28C-41CA-AACC-903B600E2576}"/>
            </a:ext>
          </a:extLst>
        </xdr:cNvPr>
        <xdr:cNvSpPr txBox="1"/>
      </xdr:nvSpPr>
      <xdr:spPr>
        <a:xfrm>
          <a:off x="14389744" y="1030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48458</xdr:rowOff>
    </xdr:from>
    <xdr:ext cx="405111" cy="259045"/>
    <xdr:sp macro="" textlink="">
      <xdr:nvSpPr>
        <xdr:cNvPr id="568" name="n_3aveValue【学校施設】&#10;有形固定資産減価償却率">
          <a:extLst>
            <a:ext uri="{FF2B5EF4-FFF2-40B4-BE49-F238E27FC236}">
              <a16:creationId xmlns:a16="http://schemas.microsoft.com/office/drawing/2014/main" id="{77CCABB3-0ED5-4578-A844-03C3D4EA2FAB}"/>
            </a:ext>
          </a:extLst>
        </xdr:cNvPr>
        <xdr:cNvSpPr txBox="1"/>
      </xdr:nvSpPr>
      <xdr:spPr>
        <a:xfrm>
          <a:off x="13500744" y="1033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15801</xdr:rowOff>
    </xdr:from>
    <xdr:ext cx="405111" cy="259045"/>
    <xdr:sp macro="" textlink="">
      <xdr:nvSpPr>
        <xdr:cNvPr id="569" name="n_4aveValue【学校施設】&#10;有形固定資産減価償却率">
          <a:extLst>
            <a:ext uri="{FF2B5EF4-FFF2-40B4-BE49-F238E27FC236}">
              <a16:creationId xmlns:a16="http://schemas.microsoft.com/office/drawing/2014/main" id="{E8242C78-1E20-4342-8DFF-D2D150D188AC}"/>
            </a:ext>
          </a:extLst>
        </xdr:cNvPr>
        <xdr:cNvSpPr txBox="1"/>
      </xdr:nvSpPr>
      <xdr:spPr>
        <a:xfrm>
          <a:off x="12611744" y="1030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16708</xdr:rowOff>
    </xdr:from>
    <xdr:ext cx="405111" cy="259045"/>
    <xdr:sp macro="" textlink="">
      <xdr:nvSpPr>
        <xdr:cNvPr id="570" name="n_1mainValue【学校施設】&#10;有形固定資産減価償却率">
          <a:extLst>
            <a:ext uri="{FF2B5EF4-FFF2-40B4-BE49-F238E27FC236}">
              <a16:creationId xmlns:a16="http://schemas.microsoft.com/office/drawing/2014/main" id="{1DF4FB5C-0F84-4875-8B5C-14EA58166F8D}"/>
            </a:ext>
          </a:extLst>
        </xdr:cNvPr>
        <xdr:cNvSpPr txBox="1"/>
      </xdr:nvSpPr>
      <xdr:spPr>
        <a:xfrm>
          <a:off x="15266044" y="9789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119578</xdr:rowOff>
    </xdr:from>
    <xdr:ext cx="405111" cy="259045"/>
    <xdr:sp macro="" textlink="">
      <xdr:nvSpPr>
        <xdr:cNvPr id="571" name="n_2mainValue【学校施設】&#10;有形固定資産減価償却率">
          <a:extLst>
            <a:ext uri="{FF2B5EF4-FFF2-40B4-BE49-F238E27FC236}">
              <a16:creationId xmlns:a16="http://schemas.microsoft.com/office/drawing/2014/main" id="{A6E34DD1-C105-4201-94B5-A8BB71F9712C}"/>
            </a:ext>
          </a:extLst>
        </xdr:cNvPr>
        <xdr:cNvSpPr txBox="1"/>
      </xdr:nvSpPr>
      <xdr:spPr>
        <a:xfrm>
          <a:off x="14389744" y="9720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50999</xdr:rowOff>
    </xdr:from>
    <xdr:ext cx="405111" cy="259045"/>
    <xdr:sp macro="" textlink="">
      <xdr:nvSpPr>
        <xdr:cNvPr id="572" name="n_3mainValue【学校施設】&#10;有形固定資産減価償却率">
          <a:extLst>
            <a:ext uri="{FF2B5EF4-FFF2-40B4-BE49-F238E27FC236}">
              <a16:creationId xmlns:a16="http://schemas.microsoft.com/office/drawing/2014/main" id="{1E9F2367-9567-4A6F-B50D-51972A1C1C26}"/>
            </a:ext>
          </a:extLst>
        </xdr:cNvPr>
        <xdr:cNvSpPr txBox="1"/>
      </xdr:nvSpPr>
      <xdr:spPr>
        <a:xfrm>
          <a:off x="13500744" y="9652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54264</xdr:rowOff>
    </xdr:from>
    <xdr:ext cx="405111" cy="259045"/>
    <xdr:sp macro="" textlink="">
      <xdr:nvSpPr>
        <xdr:cNvPr id="573" name="n_4mainValue【学校施設】&#10;有形固定資産減価償却率">
          <a:extLst>
            <a:ext uri="{FF2B5EF4-FFF2-40B4-BE49-F238E27FC236}">
              <a16:creationId xmlns:a16="http://schemas.microsoft.com/office/drawing/2014/main" id="{FFBF7B17-083C-4CC6-9073-A1B89F80E357}"/>
            </a:ext>
          </a:extLst>
        </xdr:cNvPr>
        <xdr:cNvSpPr txBox="1"/>
      </xdr:nvSpPr>
      <xdr:spPr>
        <a:xfrm>
          <a:off x="12611744" y="9655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4" name="正方形/長方形 573">
          <a:extLst>
            <a:ext uri="{FF2B5EF4-FFF2-40B4-BE49-F238E27FC236}">
              <a16:creationId xmlns:a16="http://schemas.microsoft.com/office/drawing/2014/main" id="{B66238F6-C7A4-4D4D-8AF1-F9E2A6D4F31E}"/>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5" name="正方形/長方形 574">
          <a:extLst>
            <a:ext uri="{FF2B5EF4-FFF2-40B4-BE49-F238E27FC236}">
              <a16:creationId xmlns:a16="http://schemas.microsoft.com/office/drawing/2014/main" id="{DF0B52FE-0D31-4063-878A-6FB6ED99227E}"/>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6" name="正方形/長方形 575">
          <a:extLst>
            <a:ext uri="{FF2B5EF4-FFF2-40B4-BE49-F238E27FC236}">
              <a16:creationId xmlns:a16="http://schemas.microsoft.com/office/drawing/2014/main" id="{33CFE24E-2096-415D-AFA9-A0BB2DD8D925}"/>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7" name="正方形/長方形 576">
          <a:extLst>
            <a:ext uri="{FF2B5EF4-FFF2-40B4-BE49-F238E27FC236}">
              <a16:creationId xmlns:a16="http://schemas.microsoft.com/office/drawing/2014/main" id="{5CB11526-078B-4432-A96A-0E7389A3D13C}"/>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8" name="正方形/長方形 577">
          <a:extLst>
            <a:ext uri="{FF2B5EF4-FFF2-40B4-BE49-F238E27FC236}">
              <a16:creationId xmlns:a16="http://schemas.microsoft.com/office/drawing/2014/main" id="{AE5BB78B-6237-46EC-B70C-99D864112205}"/>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9" name="正方形/長方形 578">
          <a:extLst>
            <a:ext uri="{FF2B5EF4-FFF2-40B4-BE49-F238E27FC236}">
              <a16:creationId xmlns:a16="http://schemas.microsoft.com/office/drawing/2014/main" id="{AE094E42-99B4-48B0-A9B4-C30F657E4DA8}"/>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0" name="正方形/長方形 579">
          <a:extLst>
            <a:ext uri="{FF2B5EF4-FFF2-40B4-BE49-F238E27FC236}">
              <a16:creationId xmlns:a16="http://schemas.microsoft.com/office/drawing/2014/main" id="{E3D81763-A370-4050-9629-50834286629D}"/>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1" name="正方形/長方形 580">
          <a:extLst>
            <a:ext uri="{FF2B5EF4-FFF2-40B4-BE49-F238E27FC236}">
              <a16:creationId xmlns:a16="http://schemas.microsoft.com/office/drawing/2014/main" id="{840A62B0-95FC-41E1-8679-C0CCBA2FA82F}"/>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2" name="テキスト ボックス 581">
          <a:extLst>
            <a:ext uri="{FF2B5EF4-FFF2-40B4-BE49-F238E27FC236}">
              <a16:creationId xmlns:a16="http://schemas.microsoft.com/office/drawing/2014/main" id="{A67CAAC8-BD8C-45E1-B492-14966DE4C45B}"/>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3" name="直線コネクタ 582">
          <a:extLst>
            <a:ext uri="{FF2B5EF4-FFF2-40B4-BE49-F238E27FC236}">
              <a16:creationId xmlns:a16="http://schemas.microsoft.com/office/drawing/2014/main" id="{DF4A089E-08D5-4ED7-A206-41C7501AE551}"/>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84" name="テキスト ボックス 583">
          <a:extLst>
            <a:ext uri="{FF2B5EF4-FFF2-40B4-BE49-F238E27FC236}">
              <a16:creationId xmlns:a16="http://schemas.microsoft.com/office/drawing/2014/main" id="{D420C60E-3E49-4B84-AF5B-344681DEBC48}"/>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85" name="直線コネクタ 584">
          <a:extLst>
            <a:ext uri="{FF2B5EF4-FFF2-40B4-BE49-F238E27FC236}">
              <a16:creationId xmlns:a16="http://schemas.microsoft.com/office/drawing/2014/main" id="{35B655AF-1404-42C9-B113-049100B2DA23}"/>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6" name="テキスト ボックス 585">
          <a:extLst>
            <a:ext uri="{FF2B5EF4-FFF2-40B4-BE49-F238E27FC236}">
              <a16:creationId xmlns:a16="http://schemas.microsoft.com/office/drawing/2014/main" id="{C491D789-269B-40FA-8CF6-9BAC196BD7EF}"/>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7" name="直線コネクタ 586">
          <a:extLst>
            <a:ext uri="{FF2B5EF4-FFF2-40B4-BE49-F238E27FC236}">
              <a16:creationId xmlns:a16="http://schemas.microsoft.com/office/drawing/2014/main" id="{7FE9F854-A33A-475B-814A-CD6D90C69A83}"/>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8" name="テキスト ボックス 587">
          <a:extLst>
            <a:ext uri="{FF2B5EF4-FFF2-40B4-BE49-F238E27FC236}">
              <a16:creationId xmlns:a16="http://schemas.microsoft.com/office/drawing/2014/main" id="{06084B5C-C7DA-492C-8807-04AB366826DC}"/>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9" name="直線コネクタ 588">
          <a:extLst>
            <a:ext uri="{FF2B5EF4-FFF2-40B4-BE49-F238E27FC236}">
              <a16:creationId xmlns:a16="http://schemas.microsoft.com/office/drawing/2014/main" id="{1FC8921A-5BE6-4BF0-8430-D1EE3985D362}"/>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90" name="テキスト ボックス 589">
          <a:extLst>
            <a:ext uri="{FF2B5EF4-FFF2-40B4-BE49-F238E27FC236}">
              <a16:creationId xmlns:a16="http://schemas.microsoft.com/office/drawing/2014/main" id="{76A4E159-A059-4E1D-89CC-76D3642FC095}"/>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91" name="直線コネクタ 590">
          <a:extLst>
            <a:ext uri="{FF2B5EF4-FFF2-40B4-BE49-F238E27FC236}">
              <a16:creationId xmlns:a16="http://schemas.microsoft.com/office/drawing/2014/main" id="{35C409BB-C828-4934-BE4C-4DFC75AC115C}"/>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92" name="テキスト ボックス 591">
          <a:extLst>
            <a:ext uri="{FF2B5EF4-FFF2-40B4-BE49-F238E27FC236}">
              <a16:creationId xmlns:a16="http://schemas.microsoft.com/office/drawing/2014/main" id="{8C21F639-914A-4F84-9D3C-9AB68D65E79E}"/>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93" name="直線コネクタ 592">
          <a:extLst>
            <a:ext uri="{FF2B5EF4-FFF2-40B4-BE49-F238E27FC236}">
              <a16:creationId xmlns:a16="http://schemas.microsoft.com/office/drawing/2014/main" id="{A1F67314-F45C-45F2-B004-14B6E9BD4C37}"/>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94" name="テキスト ボックス 593">
          <a:extLst>
            <a:ext uri="{FF2B5EF4-FFF2-40B4-BE49-F238E27FC236}">
              <a16:creationId xmlns:a16="http://schemas.microsoft.com/office/drawing/2014/main" id="{AB7E5668-E416-41B4-A0CD-BEEAF26C1834}"/>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95" name="直線コネクタ 594">
          <a:extLst>
            <a:ext uri="{FF2B5EF4-FFF2-40B4-BE49-F238E27FC236}">
              <a16:creationId xmlns:a16="http://schemas.microsoft.com/office/drawing/2014/main" id="{115DF303-0D56-4007-B84A-86D133DE0773}"/>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96" name="テキスト ボックス 595">
          <a:extLst>
            <a:ext uri="{FF2B5EF4-FFF2-40B4-BE49-F238E27FC236}">
              <a16:creationId xmlns:a16="http://schemas.microsoft.com/office/drawing/2014/main" id="{32D5561F-54D9-45FD-9957-CEDDD90E142E}"/>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7" name="直線コネクタ 596">
          <a:extLst>
            <a:ext uri="{FF2B5EF4-FFF2-40B4-BE49-F238E27FC236}">
              <a16:creationId xmlns:a16="http://schemas.microsoft.com/office/drawing/2014/main" id="{532D0070-31C8-4BF7-89D8-48DE4E56984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8" name="テキスト ボックス 597">
          <a:extLst>
            <a:ext uri="{FF2B5EF4-FFF2-40B4-BE49-F238E27FC236}">
              <a16:creationId xmlns:a16="http://schemas.microsoft.com/office/drawing/2014/main" id="{6A358DBB-E6CB-4A2C-89D2-54378FDFF1FD}"/>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9" name="【学校施設】&#10;一人当たり面積グラフ枠">
          <a:extLst>
            <a:ext uri="{FF2B5EF4-FFF2-40B4-BE49-F238E27FC236}">
              <a16:creationId xmlns:a16="http://schemas.microsoft.com/office/drawing/2014/main" id="{09C0A248-52EF-4AF8-B923-E02BF07D7F14}"/>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24493</xdr:rowOff>
    </xdr:from>
    <xdr:to>
      <xdr:col>116</xdr:col>
      <xdr:colOff>62864</xdr:colOff>
      <xdr:row>65</xdr:row>
      <xdr:rowOff>34616</xdr:rowOff>
    </xdr:to>
    <xdr:cxnSp macro="">
      <xdr:nvCxnSpPr>
        <xdr:cNvPr id="600" name="直線コネクタ 599">
          <a:extLst>
            <a:ext uri="{FF2B5EF4-FFF2-40B4-BE49-F238E27FC236}">
              <a16:creationId xmlns:a16="http://schemas.microsoft.com/office/drawing/2014/main" id="{B660354D-0307-478C-95DD-DC00A5EFECC2}"/>
            </a:ext>
          </a:extLst>
        </xdr:cNvPr>
        <xdr:cNvCxnSpPr/>
      </xdr:nvCxnSpPr>
      <xdr:spPr>
        <a:xfrm flipV="1">
          <a:off x="22160864" y="9625693"/>
          <a:ext cx="0" cy="15531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65</xdr:row>
      <xdr:rowOff>38443</xdr:rowOff>
    </xdr:from>
    <xdr:ext cx="469744" cy="259045"/>
    <xdr:sp macro="" textlink="">
      <xdr:nvSpPr>
        <xdr:cNvPr id="601" name="【学校施設】&#10;一人当たり面積最小値テキスト">
          <a:extLst>
            <a:ext uri="{FF2B5EF4-FFF2-40B4-BE49-F238E27FC236}">
              <a16:creationId xmlns:a16="http://schemas.microsoft.com/office/drawing/2014/main" id="{694683EC-8184-4959-873C-0C2EE2B507CD}"/>
            </a:ext>
          </a:extLst>
        </xdr:cNvPr>
        <xdr:cNvSpPr txBox="1"/>
      </xdr:nvSpPr>
      <xdr:spPr>
        <a:xfrm>
          <a:off x="22199600" y="11182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65</xdr:row>
      <xdr:rowOff>34616</xdr:rowOff>
    </xdr:from>
    <xdr:to>
      <xdr:col>116</xdr:col>
      <xdr:colOff>152400</xdr:colOff>
      <xdr:row>65</xdr:row>
      <xdr:rowOff>34616</xdr:rowOff>
    </xdr:to>
    <xdr:cxnSp macro="">
      <xdr:nvCxnSpPr>
        <xdr:cNvPr id="602" name="直線コネクタ 601">
          <a:extLst>
            <a:ext uri="{FF2B5EF4-FFF2-40B4-BE49-F238E27FC236}">
              <a16:creationId xmlns:a16="http://schemas.microsoft.com/office/drawing/2014/main" id="{63C6E0DF-B42F-443C-BC3D-C58E283397DB}"/>
            </a:ext>
          </a:extLst>
        </xdr:cNvPr>
        <xdr:cNvCxnSpPr/>
      </xdr:nvCxnSpPr>
      <xdr:spPr>
        <a:xfrm>
          <a:off x="22072600" y="11178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142620</xdr:rowOff>
    </xdr:from>
    <xdr:ext cx="469744" cy="259045"/>
    <xdr:sp macro="" textlink="">
      <xdr:nvSpPr>
        <xdr:cNvPr id="603" name="【学校施設】&#10;一人当たり面積最大値テキスト">
          <a:extLst>
            <a:ext uri="{FF2B5EF4-FFF2-40B4-BE49-F238E27FC236}">
              <a16:creationId xmlns:a16="http://schemas.microsoft.com/office/drawing/2014/main" id="{96818C70-E1C1-4E7D-A081-BA2A98FDD4A9}"/>
            </a:ext>
          </a:extLst>
        </xdr:cNvPr>
        <xdr:cNvSpPr txBox="1"/>
      </xdr:nvSpPr>
      <xdr:spPr>
        <a:xfrm>
          <a:off x="22199600" y="9400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24493</xdr:rowOff>
    </xdr:from>
    <xdr:to>
      <xdr:col>116</xdr:col>
      <xdr:colOff>152400</xdr:colOff>
      <xdr:row>56</xdr:row>
      <xdr:rowOff>24493</xdr:rowOff>
    </xdr:to>
    <xdr:cxnSp macro="">
      <xdr:nvCxnSpPr>
        <xdr:cNvPr id="604" name="直線コネクタ 603">
          <a:extLst>
            <a:ext uri="{FF2B5EF4-FFF2-40B4-BE49-F238E27FC236}">
              <a16:creationId xmlns:a16="http://schemas.microsoft.com/office/drawing/2014/main" id="{B25E98BF-F9B1-4E32-97CF-0C3C8BB5955E}"/>
            </a:ext>
          </a:extLst>
        </xdr:cNvPr>
        <xdr:cNvCxnSpPr/>
      </xdr:nvCxnSpPr>
      <xdr:spPr>
        <a:xfrm>
          <a:off x="22072600" y="9625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40294</xdr:rowOff>
    </xdr:from>
    <xdr:ext cx="469744" cy="259045"/>
    <xdr:sp macro="" textlink="">
      <xdr:nvSpPr>
        <xdr:cNvPr id="605" name="【学校施設】&#10;一人当たり面積平均値テキスト">
          <a:extLst>
            <a:ext uri="{FF2B5EF4-FFF2-40B4-BE49-F238E27FC236}">
              <a16:creationId xmlns:a16="http://schemas.microsoft.com/office/drawing/2014/main" id="{50C2E836-A548-4A20-99B8-534C22F84A84}"/>
            </a:ext>
          </a:extLst>
        </xdr:cNvPr>
        <xdr:cNvSpPr txBox="1"/>
      </xdr:nvSpPr>
      <xdr:spPr>
        <a:xfrm>
          <a:off x="22199600" y="104987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61867</xdr:rowOff>
    </xdr:from>
    <xdr:to>
      <xdr:col>116</xdr:col>
      <xdr:colOff>114300</xdr:colOff>
      <xdr:row>61</xdr:row>
      <xdr:rowOff>163467</xdr:rowOff>
    </xdr:to>
    <xdr:sp macro="" textlink="">
      <xdr:nvSpPr>
        <xdr:cNvPr id="606" name="フローチャート: 判断 605">
          <a:extLst>
            <a:ext uri="{FF2B5EF4-FFF2-40B4-BE49-F238E27FC236}">
              <a16:creationId xmlns:a16="http://schemas.microsoft.com/office/drawing/2014/main" id="{D614678C-EF24-46C9-9622-A95C0F898D08}"/>
            </a:ext>
          </a:extLst>
        </xdr:cNvPr>
        <xdr:cNvSpPr/>
      </xdr:nvSpPr>
      <xdr:spPr>
        <a:xfrm>
          <a:off x="22110700" y="10520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7656</xdr:rowOff>
    </xdr:from>
    <xdr:to>
      <xdr:col>112</xdr:col>
      <xdr:colOff>38100</xdr:colOff>
      <xdr:row>61</xdr:row>
      <xdr:rowOff>109256</xdr:rowOff>
    </xdr:to>
    <xdr:sp macro="" textlink="">
      <xdr:nvSpPr>
        <xdr:cNvPr id="607" name="フローチャート: 判断 606">
          <a:extLst>
            <a:ext uri="{FF2B5EF4-FFF2-40B4-BE49-F238E27FC236}">
              <a16:creationId xmlns:a16="http://schemas.microsoft.com/office/drawing/2014/main" id="{EDBEF185-3AA3-40AE-A5B7-D85B8246A2C3}"/>
            </a:ext>
          </a:extLst>
        </xdr:cNvPr>
        <xdr:cNvSpPr/>
      </xdr:nvSpPr>
      <xdr:spPr>
        <a:xfrm>
          <a:off x="21272500" y="1046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151347</xdr:rowOff>
    </xdr:from>
    <xdr:to>
      <xdr:col>107</xdr:col>
      <xdr:colOff>101600</xdr:colOff>
      <xdr:row>61</xdr:row>
      <xdr:rowOff>81497</xdr:rowOff>
    </xdr:to>
    <xdr:sp macro="" textlink="">
      <xdr:nvSpPr>
        <xdr:cNvPr id="608" name="フローチャート: 判断 607">
          <a:extLst>
            <a:ext uri="{FF2B5EF4-FFF2-40B4-BE49-F238E27FC236}">
              <a16:creationId xmlns:a16="http://schemas.microsoft.com/office/drawing/2014/main" id="{1270519F-154B-45D0-AC95-6F14E0C1EA26}"/>
            </a:ext>
          </a:extLst>
        </xdr:cNvPr>
        <xdr:cNvSpPr/>
      </xdr:nvSpPr>
      <xdr:spPr>
        <a:xfrm>
          <a:off x="20383500" y="1043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1451</xdr:rowOff>
    </xdr:from>
    <xdr:to>
      <xdr:col>102</xdr:col>
      <xdr:colOff>165100</xdr:colOff>
      <xdr:row>61</xdr:row>
      <xdr:rowOff>103051</xdr:rowOff>
    </xdr:to>
    <xdr:sp macro="" textlink="">
      <xdr:nvSpPr>
        <xdr:cNvPr id="609" name="フローチャート: 判断 608">
          <a:extLst>
            <a:ext uri="{FF2B5EF4-FFF2-40B4-BE49-F238E27FC236}">
              <a16:creationId xmlns:a16="http://schemas.microsoft.com/office/drawing/2014/main" id="{D24FC01F-DAF9-4D4B-9530-0733BD5746C7}"/>
            </a:ext>
          </a:extLst>
        </xdr:cNvPr>
        <xdr:cNvSpPr/>
      </xdr:nvSpPr>
      <xdr:spPr>
        <a:xfrm>
          <a:off x="19494500" y="1045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148409</xdr:rowOff>
    </xdr:from>
    <xdr:to>
      <xdr:col>98</xdr:col>
      <xdr:colOff>38100</xdr:colOff>
      <xdr:row>61</xdr:row>
      <xdr:rowOff>78559</xdr:rowOff>
    </xdr:to>
    <xdr:sp macro="" textlink="">
      <xdr:nvSpPr>
        <xdr:cNvPr id="610" name="フローチャート: 判断 609">
          <a:extLst>
            <a:ext uri="{FF2B5EF4-FFF2-40B4-BE49-F238E27FC236}">
              <a16:creationId xmlns:a16="http://schemas.microsoft.com/office/drawing/2014/main" id="{2E173EA1-AEA3-4539-8C73-2373EE9A7587}"/>
            </a:ext>
          </a:extLst>
        </xdr:cNvPr>
        <xdr:cNvSpPr/>
      </xdr:nvSpPr>
      <xdr:spPr>
        <a:xfrm>
          <a:off x="18605500" y="1043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11" name="テキスト ボックス 610">
          <a:extLst>
            <a:ext uri="{FF2B5EF4-FFF2-40B4-BE49-F238E27FC236}">
              <a16:creationId xmlns:a16="http://schemas.microsoft.com/office/drawing/2014/main" id="{307CAE0C-94AE-4389-8B55-38F13F6EFDB3}"/>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2" name="テキスト ボックス 611">
          <a:extLst>
            <a:ext uri="{FF2B5EF4-FFF2-40B4-BE49-F238E27FC236}">
              <a16:creationId xmlns:a16="http://schemas.microsoft.com/office/drawing/2014/main" id="{F7EF3572-D986-4A8C-8EE0-A50B1629A427}"/>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3" name="テキスト ボックス 612">
          <a:extLst>
            <a:ext uri="{FF2B5EF4-FFF2-40B4-BE49-F238E27FC236}">
              <a16:creationId xmlns:a16="http://schemas.microsoft.com/office/drawing/2014/main" id="{495108C4-0C3A-48E4-8B79-48B4B5CB98D2}"/>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4" name="テキスト ボックス 613">
          <a:extLst>
            <a:ext uri="{FF2B5EF4-FFF2-40B4-BE49-F238E27FC236}">
              <a16:creationId xmlns:a16="http://schemas.microsoft.com/office/drawing/2014/main" id="{D0D648AB-DA56-48C4-911F-27C09014BBFC}"/>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5" name="テキスト ボックス 614">
          <a:extLst>
            <a:ext uri="{FF2B5EF4-FFF2-40B4-BE49-F238E27FC236}">
              <a16:creationId xmlns:a16="http://schemas.microsoft.com/office/drawing/2014/main" id="{CE36F14D-7C4C-4109-BCD3-577CE61854A9}"/>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56315</xdr:rowOff>
    </xdr:from>
    <xdr:to>
      <xdr:col>116</xdr:col>
      <xdr:colOff>114300</xdr:colOff>
      <xdr:row>59</xdr:row>
      <xdr:rowOff>157915</xdr:rowOff>
    </xdr:to>
    <xdr:sp macro="" textlink="">
      <xdr:nvSpPr>
        <xdr:cNvPr id="616" name="楕円 615">
          <a:extLst>
            <a:ext uri="{FF2B5EF4-FFF2-40B4-BE49-F238E27FC236}">
              <a16:creationId xmlns:a16="http://schemas.microsoft.com/office/drawing/2014/main" id="{F7F41B3B-A1FB-48F9-8ED1-C3CA59866459}"/>
            </a:ext>
          </a:extLst>
        </xdr:cNvPr>
        <xdr:cNvSpPr/>
      </xdr:nvSpPr>
      <xdr:spPr>
        <a:xfrm>
          <a:off x="22110700" y="1017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79192</xdr:rowOff>
    </xdr:from>
    <xdr:ext cx="469744" cy="259045"/>
    <xdr:sp macro="" textlink="">
      <xdr:nvSpPr>
        <xdr:cNvPr id="617" name="【学校施設】&#10;一人当たり面積該当値テキスト">
          <a:extLst>
            <a:ext uri="{FF2B5EF4-FFF2-40B4-BE49-F238E27FC236}">
              <a16:creationId xmlns:a16="http://schemas.microsoft.com/office/drawing/2014/main" id="{94C79E83-94A5-40DE-B4F0-13C73128A737}"/>
            </a:ext>
          </a:extLst>
        </xdr:cNvPr>
        <xdr:cNvSpPr txBox="1"/>
      </xdr:nvSpPr>
      <xdr:spPr>
        <a:xfrm>
          <a:off x="22199600" y="10023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83748</xdr:rowOff>
    </xdr:from>
    <xdr:to>
      <xdr:col>112</xdr:col>
      <xdr:colOff>38100</xdr:colOff>
      <xdr:row>60</xdr:row>
      <xdr:rowOff>13898</xdr:rowOff>
    </xdr:to>
    <xdr:sp macro="" textlink="">
      <xdr:nvSpPr>
        <xdr:cNvPr id="618" name="楕円 617">
          <a:extLst>
            <a:ext uri="{FF2B5EF4-FFF2-40B4-BE49-F238E27FC236}">
              <a16:creationId xmlns:a16="http://schemas.microsoft.com/office/drawing/2014/main" id="{2851B23E-3EBE-46A0-A3C7-C8E68C411D14}"/>
            </a:ext>
          </a:extLst>
        </xdr:cNvPr>
        <xdr:cNvSpPr/>
      </xdr:nvSpPr>
      <xdr:spPr>
        <a:xfrm>
          <a:off x="21272500" y="1019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107115</xdr:rowOff>
    </xdr:from>
    <xdr:to>
      <xdr:col>116</xdr:col>
      <xdr:colOff>63500</xdr:colOff>
      <xdr:row>59</xdr:row>
      <xdr:rowOff>134548</xdr:rowOff>
    </xdr:to>
    <xdr:cxnSp macro="">
      <xdr:nvCxnSpPr>
        <xdr:cNvPr id="619" name="直線コネクタ 618">
          <a:extLst>
            <a:ext uri="{FF2B5EF4-FFF2-40B4-BE49-F238E27FC236}">
              <a16:creationId xmlns:a16="http://schemas.microsoft.com/office/drawing/2014/main" id="{814168EC-3E2F-4D3E-8BF1-D6303696DE4B}"/>
            </a:ext>
          </a:extLst>
        </xdr:cNvPr>
        <xdr:cNvCxnSpPr/>
      </xdr:nvCxnSpPr>
      <xdr:spPr>
        <a:xfrm flipV="1">
          <a:off x="21323300" y="10222665"/>
          <a:ext cx="8382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111833</xdr:rowOff>
    </xdr:from>
    <xdr:to>
      <xdr:col>107</xdr:col>
      <xdr:colOff>101600</xdr:colOff>
      <xdr:row>60</xdr:row>
      <xdr:rowOff>41983</xdr:rowOff>
    </xdr:to>
    <xdr:sp macro="" textlink="">
      <xdr:nvSpPr>
        <xdr:cNvPr id="620" name="楕円 619">
          <a:extLst>
            <a:ext uri="{FF2B5EF4-FFF2-40B4-BE49-F238E27FC236}">
              <a16:creationId xmlns:a16="http://schemas.microsoft.com/office/drawing/2014/main" id="{8FDD8B40-7112-4651-A9F0-5FF8B37DE97C}"/>
            </a:ext>
          </a:extLst>
        </xdr:cNvPr>
        <xdr:cNvSpPr/>
      </xdr:nvSpPr>
      <xdr:spPr>
        <a:xfrm>
          <a:off x="20383500" y="10227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134548</xdr:rowOff>
    </xdr:from>
    <xdr:to>
      <xdr:col>111</xdr:col>
      <xdr:colOff>177800</xdr:colOff>
      <xdr:row>59</xdr:row>
      <xdr:rowOff>162633</xdr:rowOff>
    </xdr:to>
    <xdr:cxnSp macro="">
      <xdr:nvCxnSpPr>
        <xdr:cNvPr id="621" name="直線コネクタ 620">
          <a:extLst>
            <a:ext uri="{FF2B5EF4-FFF2-40B4-BE49-F238E27FC236}">
              <a16:creationId xmlns:a16="http://schemas.microsoft.com/office/drawing/2014/main" id="{4B7AA4FD-7AB3-486C-9498-E01A74475153}"/>
            </a:ext>
          </a:extLst>
        </xdr:cNvPr>
        <xdr:cNvCxnSpPr/>
      </xdr:nvCxnSpPr>
      <xdr:spPr>
        <a:xfrm flipV="1">
          <a:off x="20434300" y="10250098"/>
          <a:ext cx="889000" cy="28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47498</xdr:rowOff>
    </xdr:from>
    <xdr:to>
      <xdr:col>102</xdr:col>
      <xdr:colOff>165100</xdr:colOff>
      <xdr:row>60</xdr:row>
      <xdr:rowOff>149098</xdr:rowOff>
    </xdr:to>
    <xdr:sp macro="" textlink="">
      <xdr:nvSpPr>
        <xdr:cNvPr id="622" name="楕円 621">
          <a:extLst>
            <a:ext uri="{FF2B5EF4-FFF2-40B4-BE49-F238E27FC236}">
              <a16:creationId xmlns:a16="http://schemas.microsoft.com/office/drawing/2014/main" id="{75667BE5-470B-44CF-9B53-F3E33CBF475A}"/>
            </a:ext>
          </a:extLst>
        </xdr:cNvPr>
        <xdr:cNvSpPr/>
      </xdr:nvSpPr>
      <xdr:spPr>
        <a:xfrm>
          <a:off x="19494500" y="1033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162633</xdr:rowOff>
    </xdr:from>
    <xdr:to>
      <xdr:col>107</xdr:col>
      <xdr:colOff>50800</xdr:colOff>
      <xdr:row>60</xdr:row>
      <xdr:rowOff>98298</xdr:rowOff>
    </xdr:to>
    <xdr:cxnSp macro="">
      <xdr:nvCxnSpPr>
        <xdr:cNvPr id="623" name="直線コネクタ 622">
          <a:extLst>
            <a:ext uri="{FF2B5EF4-FFF2-40B4-BE49-F238E27FC236}">
              <a16:creationId xmlns:a16="http://schemas.microsoft.com/office/drawing/2014/main" id="{53D34A28-3C39-40F1-925D-1BAF081A044A}"/>
            </a:ext>
          </a:extLst>
        </xdr:cNvPr>
        <xdr:cNvCxnSpPr/>
      </xdr:nvCxnSpPr>
      <xdr:spPr>
        <a:xfrm flipV="1">
          <a:off x="19545300" y="10278183"/>
          <a:ext cx="889000" cy="107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74603</xdr:rowOff>
    </xdr:from>
    <xdr:to>
      <xdr:col>98</xdr:col>
      <xdr:colOff>38100</xdr:colOff>
      <xdr:row>61</xdr:row>
      <xdr:rowOff>4753</xdr:rowOff>
    </xdr:to>
    <xdr:sp macro="" textlink="">
      <xdr:nvSpPr>
        <xdr:cNvPr id="624" name="楕円 623">
          <a:extLst>
            <a:ext uri="{FF2B5EF4-FFF2-40B4-BE49-F238E27FC236}">
              <a16:creationId xmlns:a16="http://schemas.microsoft.com/office/drawing/2014/main" id="{F60DA78B-C22B-4C32-B158-F4ADE99A2F6A}"/>
            </a:ext>
          </a:extLst>
        </xdr:cNvPr>
        <xdr:cNvSpPr/>
      </xdr:nvSpPr>
      <xdr:spPr>
        <a:xfrm>
          <a:off x="18605500" y="10361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98298</xdr:rowOff>
    </xdr:from>
    <xdr:to>
      <xdr:col>102</xdr:col>
      <xdr:colOff>114300</xdr:colOff>
      <xdr:row>60</xdr:row>
      <xdr:rowOff>125403</xdr:rowOff>
    </xdr:to>
    <xdr:cxnSp macro="">
      <xdr:nvCxnSpPr>
        <xdr:cNvPr id="625" name="直線コネクタ 624">
          <a:extLst>
            <a:ext uri="{FF2B5EF4-FFF2-40B4-BE49-F238E27FC236}">
              <a16:creationId xmlns:a16="http://schemas.microsoft.com/office/drawing/2014/main" id="{7E5DD9E4-CFDE-4FC3-AFC9-9F7D3ABBD151}"/>
            </a:ext>
          </a:extLst>
        </xdr:cNvPr>
        <xdr:cNvCxnSpPr/>
      </xdr:nvCxnSpPr>
      <xdr:spPr>
        <a:xfrm flipV="1">
          <a:off x="18656300" y="10385298"/>
          <a:ext cx="889000" cy="27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100383</xdr:rowOff>
    </xdr:from>
    <xdr:ext cx="469744" cy="259045"/>
    <xdr:sp macro="" textlink="">
      <xdr:nvSpPr>
        <xdr:cNvPr id="626" name="n_1aveValue【学校施設】&#10;一人当たり面積">
          <a:extLst>
            <a:ext uri="{FF2B5EF4-FFF2-40B4-BE49-F238E27FC236}">
              <a16:creationId xmlns:a16="http://schemas.microsoft.com/office/drawing/2014/main" id="{C378B7F1-E833-4763-97A0-A800D2DCDFC6}"/>
            </a:ext>
          </a:extLst>
        </xdr:cNvPr>
        <xdr:cNvSpPr txBox="1"/>
      </xdr:nvSpPr>
      <xdr:spPr>
        <a:xfrm>
          <a:off x="21075727" y="10558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72624</xdr:rowOff>
    </xdr:from>
    <xdr:ext cx="469744" cy="259045"/>
    <xdr:sp macro="" textlink="">
      <xdr:nvSpPr>
        <xdr:cNvPr id="627" name="n_2aveValue【学校施設】&#10;一人当たり面積">
          <a:extLst>
            <a:ext uri="{FF2B5EF4-FFF2-40B4-BE49-F238E27FC236}">
              <a16:creationId xmlns:a16="http://schemas.microsoft.com/office/drawing/2014/main" id="{05510EE0-8DC9-40CA-AD4A-8D1177EB870D}"/>
            </a:ext>
          </a:extLst>
        </xdr:cNvPr>
        <xdr:cNvSpPr txBox="1"/>
      </xdr:nvSpPr>
      <xdr:spPr>
        <a:xfrm>
          <a:off x="20199427" y="10531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94178</xdr:rowOff>
    </xdr:from>
    <xdr:ext cx="469744" cy="259045"/>
    <xdr:sp macro="" textlink="">
      <xdr:nvSpPr>
        <xdr:cNvPr id="628" name="n_3aveValue【学校施設】&#10;一人当たり面積">
          <a:extLst>
            <a:ext uri="{FF2B5EF4-FFF2-40B4-BE49-F238E27FC236}">
              <a16:creationId xmlns:a16="http://schemas.microsoft.com/office/drawing/2014/main" id="{B61F02E2-1547-43C6-8EBD-B5CC6DC05FA3}"/>
            </a:ext>
          </a:extLst>
        </xdr:cNvPr>
        <xdr:cNvSpPr txBox="1"/>
      </xdr:nvSpPr>
      <xdr:spPr>
        <a:xfrm>
          <a:off x="19310427" y="10552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69686</xdr:rowOff>
    </xdr:from>
    <xdr:ext cx="469744" cy="259045"/>
    <xdr:sp macro="" textlink="">
      <xdr:nvSpPr>
        <xdr:cNvPr id="629" name="n_4aveValue【学校施設】&#10;一人当たり面積">
          <a:extLst>
            <a:ext uri="{FF2B5EF4-FFF2-40B4-BE49-F238E27FC236}">
              <a16:creationId xmlns:a16="http://schemas.microsoft.com/office/drawing/2014/main" id="{2A6B4C9F-1774-4BB1-A048-781399FBA5A5}"/>
            </a:ext>
          </a:extLst>
        </xdr:cNvPr>
        <xdr:cNvSpPr txBox="1"/>
      </xdr:nvSpPr>
      <xdr:spPr>
        <a:xfrm>
          <a:off x="18421427" y="10528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30425</xdr:rowOff>
    </xdr:from>
    <xdr:ext cx="469744" cy="259045"/>
    <xdr:sp macro="" textlink="">
      <xdr:nvSpPr>
        <xdr:cNvPr id="630" name="n_1mainValue【学校施設】&#10;一人当たり面積">
          <a:extLst>
            <a:ext uri="{FF2B5EF4-FFF2-40B4-BE49-F238E27FC236}">
              <a16:creationId xmlns:a16="http://schemas.microsoft.com/office/drawing/2014/main" id="{FD20C20F-E118-4925-908C-124671E5FE54}"/>
            </a:ext>
          </a:extLst>
        </xdr:cNvPr>
        <xdr:cNvSpPr txBox="1"/>
      </xdr:nvSpPr>
      <xdr:spPr>
        <a:xfrm>
          <a:off x="21075727" y="9974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58510</xdr:rowOff>
    </xdr:from>
    <xdr:ext cx="469744" cy="259045"/>
    <xdr:sp macro="" textlink="">
      <xdr:nvSpPr>
        <xdr:cNvPr id="631" name="n_2mainValue【学校施設】&#10;一人当たり面積">
          <a:extLst>
            <a:ext uri="{FF2B5EF4-FFF2-40B4-BE49-F238E27FC236}">
              <a16:creationId xmlns:a16="http://schemas.microsoft.com/office/drawing/2014/main" id="{AF18C9C3-F0B2-41C9-B9AF-15D29647C64F}"/>
            </a:ext>
          </a:extLst>
        </xdr:cNvPr>
        <xdr:cNvSpPr txBox="1"/>
      </xdr:nvSpPr>
      <xdr:spPr>
        <a:xfrm>
          <a:off x="20199427" y="10002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165625</xdr:rowOff>
    </xdr:from>
    <xdr:ext cx="469744" cy="259045"/>
    <xdr:sp macro="" textlink="">
      <xdr:nvSpPr>
        <xdr:cNvPr id="632" name="n_3mainValue【学校施設】&#10;一人当たり面積">
          <a:extLst>
            <a:ext uri="{FF2B5EF4-FFF2-40B4-BE49-F238E27FC236}">
              <a16:creationId xmlns:a16="http://schemas.microsoft.com/office/drawing/2014/main" id="{E64FD286-0B0B-40E8-A736-2A335CF888A6}"/>
            </a:ext>
          </a:extLst>
        </xdr:cNvPr>
        <xdr:cNvSpPr txBox="1"/>
      </xdr:nvSpPr>
      <xdr:spPr>
        <a:xfrm>
          <a:off x="19310427" y="10109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21280</xdr:rowOff>
    </xdr:from>
    <xdr:ext cx="469744" cy="259045"/>
    <xdr:sp macro="" textlink="">
      <xdr:nvSpPr>
        <xdr:cNvPr id="633" name="n_4mainValue【学校施設】&#10;一人当たり面積">
          <a:extLst>
            <a:ext uri="{FF2B5EF4-FFF2-40B4-BE49-F238E27FC236}">
              <a16:creationId xmlns:a16="http://schemas.microsoft.com/office/drawing/2014/main" id="{57AE4989-CA60-4B13-9703-14FE7682908A}"/>
            </a:ext>
          </a:extLst>
        </xdr:cNvPr>
        <xdr:cNvSpPr txBox="1"/>
      </xdr:nvSpPr>
      <xdr:spPr>
        <a:xfrm>
          <a:off x="18421427" y="10136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4" name="正方形/長方形 633">
          <a:extLst>
            <a:ext uri="{FF2B5EF4-FFF2-40B4-BE49-F238E27FC236}">
              <a16:creationId xmlns:a16="http://schemas.microsoft.com/office/drawing/2014/main" id="{C7367EAD-5672-48C8-A25A-6AE1B4A1C715}"/>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5" name="正方形/長方形 634">
          <a:extLst>
            <a:ext uri="{FF2B5EF4-FFF2-40B4-BE49-F238E27FC236}">
              <a16:creationId xmlns:a16="http://schemas.microsoft.com/office/drawing/2014/main" id="{412E1411-69EC-4862-88A1-F88206F0D4D9}"/>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6" name="正方形/長方形 635">
          <a:extLst>
            <a:ext uri="{FF2B5EF4-FFF2-40B4-BE49-F238E27FC236}">
              <a16:creationId xmlns:a16="http://schemas.microsoft.com/office/drawing/2014/main" id="{C750950D-BCE8-471B-9C32-78DC6873D3C2}"/>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7" name="正方形/長方形 636">
          <a:extLst>
            <a:ext uri="{FF2B5EF4-FFF2-40B4-BE49-F238E27FC236}">
              <a16:creationId xmlns:a16="http://schemas.microsoft.com/office/drawing/2014/main" id="{766D0944-E97E-4484-B2E3-347254B4D756}"/>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8" name="正方形/長方形 637">
          <a:extLst>
            <a:ext uri="{FF2B5EF4-FFF2-40B4-BE49-F238E27FC236}">
              <a16:creationId xmlns:a16="http://schemas.microsoft.com/office/drawing/2014/main" id="{1DD8F884-B9F8-4A13-A842-40C8293D2176}"/>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9" name="正方形/長方形 638">
          <a:extLst>
            <a:ext uri="{FF2B5EF4-FFF2-40B4-BE49-F238E27FC236}">
              <a16:creationId xmlns:a16="http://schemas.microsoft.com/office/drawing/2014/main" id="{3BB472C5-BF98-44BF-85E5-22F37EFE75DD}"/>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40" name="正方形/長方形 639">
          <a:extLst>
            <a:ext uri="{FF2B5EF4-FFF2-40B4-BE49-F238E27FC236}">
              <a16:creationId xmlns:a16="http://schemas.microsoft.com/office/drawing/2014/main" id="{89911B4C-610B-4555-A22B-78A0EED94BAC}"/>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1" name="正方形/長方形 640">
          <a:extLst>
            <a:ext uri="{FF2B5EF4-FFF2-40B4-BE49-F238E27FC236}">
              <a16:creationId xmlns:a16="http://schemas.microsoft.com/office/drawing/2014/main" id="{039D4057-83ED-4CE7-AAAA-69A65B4FEAF5}"/>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42" name="正方形/長方形 641">
          <a:extLst>
            <a:ext uri="{FF2B5EF4-FFF2-40B4-BE49-F238E27FC236}">
              <a16:creationId xmlns:a16="http://schemas.microsoft.com/office/drawing/2014/main" id="{ECAF8CBF-1589-4EC3-B8F5-4B20C4F3FAC3}"/>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3" name="正方形/長方形 642">
          <a:extLst>
            <a:ext uri="{FF2B5EF4-FFF2-40B4-BE49-F238E27FC236}">
              <a16:creationId xmlns:a16="http://schemas.microsoft.com/office/drawing/2014/main" id="{78FEEC48-38DF-4418-A8A4-0D2066C31349}"/>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4" name="正方形/長方形 643">
          <a:extLst>
            <a:ext uri="{FF2B5EF4-FFF2-40B4-BE49-F238E27FC236}">
              <a16:creationId xmlns:a16="http://schemas.microsoft.com/office/drawing/2014/main" id="{0CECBDFF-A12B-45A2-8A7F-F6DCC5910CD9}"/>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5" name="正方形/長方形 644">
          <a:extLst>
            <a:ext uri="{FF2B5EF4-FFF2-40B4-BE49-F238E27FC236}">
              <a16:creationId xmlns:a16="http://schemas.microsoft.com/office/drawing/2014/main" id="{509DFE25-B5FA-45A3-8CCC-2E29D2882934}"/>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6" name="正方形/長方形 645">
          <a:extLst>
            <a:ext uri="{FF2B5EF4-FFF2-40B4-BE49-F238E27FC236}">
              <a16:creationId xmlns:a16="http://schemas.microsoft.com/office/drawing/2014/main" id="{5EA8D1FB-EE41-4629-B5CD-342110517A48}"/>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7" name="正方形/長方形 646">
          <a:extLst>
            <a:ext uri="{FF2B5EF4-FFF2-40B4-BE49-F238E27FC236}">
              <a16:creationId xmlns:a16="http://schemas.microsoft.com/office/drawing/2014/main" id="{4C4A6E10-C4B8-42E3-BDA3-8844BBD39B44}"/>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8" name="正方形/長方形 647">
          <a:extLst>
            <a:ext uri="{FF2B5EF4-FFF2-40B4-BE49-F238E27FC236}">
              <a16:creationId xmlns:a16="http://schemas.microsoft.com/office/drawing/2014/main" id="{8761E6B6-C157-4FCD-B00B-D0F65B9DAF09}"/>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9" name="正方形/長方形 648">
          <a:extLst>
            <a:ext uri="{FF2B5EF4-FFF2-40B4-BE49-F238E27FC236}">
              <a16:creationId xmlns:a16="http://schemas.microsoft.com/office/drawing/2014/main" id="{E84B5DCB-E7FB-4331-AEDB-019A0B0317B7}"/>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50" name="正方形/長方形 649">
          <a:extLst>
            <a:ext uri="{FF2B5EF4-FFF2-40B4-BE49-F238E27FC236}">
              <a16:creationId xmlns:a16="http://schemas.microsoft.com/office/drawing/2014/main" id="{C961D0C2-081F-4AD9-B497-FE34438BBE69}"/>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1" name="正方形/長方形 650">
          <a:extLst>
            <a:ext uri="{FF2B5EF4-FFF2-40B4-BE49-F238E27FC236}">
              <a16:creationId xmlns:a16="http://schemas.microsoft.com/office/drawing/2014/main" id="{D9FCAAF7-1AEB-47E0-B259-6696B2147A0D}"/>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2" name="正方形/長方形 651">
          <a:extLst>
            <a:ext uri="{FF2B5EF4-FFF2-40B4-BE49-F238E27FC236}">
              <a16:creationId xmlns:a16="http://schemas.microsoft.com/office/drawing/2014/main" id="{7FA1757D-E754-47A9-BBCD-C2E2F9FC2653}"/>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3" name="正方形/長方形 652">
          <a:extLst>
            <a:ext uri="{FF2B5EF4-FFF2-40B4-BE49-F238E27FC236}">
              <a16:creationId xmlns:a16="http://schemas.microsoft.com/office/drawing/2014/main" id="{A44CD200-5C7E-433A-9346-F5C066700305}"/>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4" name="正方形/長方形 653">
          <a:extLst>
            <a:ext uri="{FF2B5EF4-FFF2-40B4-BE49-F238E27FC236}">
              <a16:creationId xmlns:a16="http://schemas.microsoft.com/office/drawing/2014/main" id="{1D4EE98E-ABC5-4201-BF32-0EBC64F3CA1D}"/>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5" name="正方形/長方形 654">
          <a:extLst>
            <a:ext uri="{FF2B5EF4-FFF2-40B4-BE49-F238E27FC236}">
              <a16:creationId xmlns:a16="http://schemas.microsoft.com/office/drawing/2014/main" id="{5E4D8C64-3EE1-4414-8615-1CEA5FF9012D}"/>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6" name="正方形/長方形 655">
          <a:extLst>
            <a:ext uri="{FF2B5EF4-FFF2-40B4-BE49-F238E27FC236}">
              <a16:creationId xmlns:a16="http://schemas.microsoft.com/office/drawing/2014/main" id="{929CA1D9-C8FF-4505-BDFE-D0D54E138738}"/>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7" name="正方形/長方形 656">
          <a:extLst>
            <a:ext uri="{FF2B5EF4-FFF2-40B4-BE49-F238E27FC236}">
              <a16:creationId xmlns:a16="http://schemas.microsoft.com/office/drawing/2014/main" id="{89EE636D-928C-4DF2-AF43-93F9344DA2B9}"/>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8" name="テキスト ボックス 657">
          <a:extLst>
            <a:ext uri="{FF2B5EF4-FFF2-40B4-BE49-F238E27FC236}">
              <a16:creationId xmlns:a16="http://schemas.microsoft.com/office/drawing/2014/main" id="{02C4AE20-0540-4871-AD72-D39CB3BBD61D}"/>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9" name="直線コネクタ 658">
          <a:extLst>
            <a:ext uri="{FF2B5EF4-FFF2-40B4-BE49-F238E27FC236}">
              <a16:creationId xmlns:a16="http://schemas.microsoft.com/office/drawing/2014/main" id="{4C3AB40C-B7C5-4EFF-B6D9-6AF41C9D63CF}"/>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60" name="テキスト ボックス 659">
          <a:extLst>
            <a:ext uri="{FF2B5EF4-FFF2-40B4-BE49-F238E27FC236}">
              <a16:creationId xmlns:a16="http://schemas.microsoft.com/office/drawing/2014/main" id="{D9B4683B-023D-4E62-B776-C03691C6442B}"/>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61" name="直線コネクタ 660">
          <a:extLst>
            <a:ext uri="{FF2B5EF4-FFF2-40B4-BE49-F238E27FC236}">
              <a16:creationId xmlns:a16="http://schemas.microsoft.com/office/drawing/2014/main" id="{16A485D9-C0E1-44E7-9D71-11796988CCDE}"/>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662" name="テキスト ボックス 661">
          <a:extLst>
            <a:ext uri="{FF2B5EF4-FFF2-40B4-BE49-F238E27FC236}">
              <a16:creationId xmlns:a16="http://schemas.microsoft.com/office/drawing/2014/main" id="{1F56281F-AC71-4137-BB84-E27CB081FA06}"/>
            </a:ext>
          </a:extLst>
        </xdr:cNvPr>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63" name="直線コネクタ 662">
          <a:extLst>
            <a:ext uri="{FF2B5EF4-FFF2-40B4-BE49-F238E27FC236}">
              <a16:creationId xmlns:a16="http://schemas.microsoft.com/office/drawing/2014/main" id="{73A37079-206A-45E1-8C4B-BD07CF26C50A}"/>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64" name="テキスト ボックス 663">
          <a:extLst>
            <a:ext uri="{FF2B5EF4-FFF2-40B4-BE49-F238E27FC236}">
              <a16:creationId xmlns:a16="http://schemas.microsoft.com/office/drawing/2014/main" id="{F30E7586-C92E-48F2-A4F2-03519149CCBD}"/>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65" name="直線コネクタ 664">
          <a:extLst>
            <a:ext uri="{FF2B5EF4-FFF2-40B4-BE49-F238E27FC236}">
              <a16:creationId xmlns:a16="http://schemas.microsoft.com/office/drawing/2014/main" id="{88FD208B-D098-4F2A-A17C-361447A3584E}"/>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66" name="テキスト ボックス 665">
          <a:extLst>
            <a:ext uri="{FF2B5EF4-FFF2-40B4-BE49-F238E27FC236}">
              <a16:creationId xmlns:a16="http://schemas.microsoft.com/office/drawing/2014/main" id="{B291A967-2CB1-4D3F-81DD-498AF92284DD}"/>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67" name="直線コネクタ 666">
          <a:extLst>
            <a:ext uri="{FF2B5EF4-FFF2-40B4-BE49-F238E27FC236}">
              <a16:creationId xmlns:a16="http://schemas.microsoft.com/office/drawing/2014/main" id="{7ECB48B0-7F13-4BE0-BAA1-E3C13EBF7BB3}"/>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668" name="テキスト ボックス 667">
          <a:extLst>
            <a:ext uri="{FF2B5EF4-FFF2-40B4-BE49-F238E27FC236}">
              <a16:creationId xmlns:a16="http://schemas.microsoft.com/office/drawing/2014/main" id="{8DFFA59F-E95B-419D-95B6-ECE580E8135E}"/>
            </a:ext>
          </a:extLst>
        </xdr:cNvPr>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9" name="直線コネクタ 668">
          <a:extLst>
            <a:ext uri="{FF2B5EF4-FFF2-40B4-BE49-F238E27FC236}">
              <a16:creationId xmlns:a16="http://schemas.microsoft.com/office/drawing/2014/main" id="{0549A2E1-2AB7-45DB-8A14-FA13DA2835D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70" name="テキスト ボックス 669">
          <a:extLst>
            <a:ext uri="{FF2B5EF4-FFF2-40B4-BE49-F238E27FC236}">
              <a16:creationId xmlns:a16="http://schemas.microsoft.com/office/drawing/2014/main" id="{8756A077-011F-4AF9-A74A-479CE0DAC846}"/>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1" name="【公民館】&#10;有形固定資産減価償却率グラフ枠">
          <a:extLst>
            <a:ext uri="{FF2B5EF4-FFF2-40B4-BE49-F238E27FC236}">
              <a16:creationId xmlns:a16="http://schemas.microsoft.com/office/drawing/2014/main" id="{9A4EC8F6-C115-422D-8655-76FDAF3484DD}"/>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87630</xdr:rowOff>
    </xdr:from>
    <xdr:to>
      <xdr:col>85</xdr:col>
      <xdr:colOff>126364</xdr:colOff>
      <xdr:row>107</xdr:row>
      <xdr:rowOff>151637</xdr:rowOff>
    </xdr:to>
    <xdr:cxnSp macro="">
      <xdr:nvCxnSpPr>
        <xdr:cNvPr id="672" name="直線コネクタ 671">
          <a:extLst>
            <a:ext uri="{FF2B5EF4-FFF2-40B4-BE49-F238E27FC236}">
              <a16:creationId xmlns:a16="http://schemas.microsoft.com/office/drawing/2014/main" id="{BC2D1496-C024-4D12-88E2-66C60A188172}"/>
            </a:ext>
          </a:extLst>
        </xdr:cNvPr>
        <xdr:cNvCxnSpPr/>
      </xdr:nvCxnSpPr>
      <xdr:spPr>
        <a:xfrm flipV="1">
          <a:off x="16318864" y="17232630"/>
          <a:ext cx="0" cy="1264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155464</xdr:rowOff>
    </xdr:from>
    <xdr:ext cx="405111" cy="259045"/>
    <xdr:sp macro="" textlink="">
      <xdr:nvSpPr>
        <xdr:cNvPr id="673" name="【公民館】&#10;有形固定資産減価償却率最小値テキスト">
          <a:extLst>
            <a:ext uri="{FF2B5EF4-FFF2-40B4-BE49-F238E27FC236}">
              <a16:creationId xmlns:a16="http://schemas.microsoft.com/office/drawing/2014/main" id="{C9E436FA-0233-4203-89AE-B524C05A78BC}"/>
            </a:ext>
          </a:extLst>
        </xdr:cNvPr>
        <xdr:cNvSpPr txBox="1"/>
      </xdr:nvSpPr>
      <xdr:spPr>
        <a:xfrm>
          <a:off x="16357600" y="18500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151637</xdr:rowOff>
    </xdr:from>
    <xdr:to>
      <xdr:col>86</xdr:col>
      <xdr:colOff>25400</xdr:colOff>
      <xdr:row>107</xdr:row>
      <xdr:rowOff>151637</xdr:rowOff>
    </xdr:to>
    <xdr:cxnSp macro="">
      <xdr:nvCxnSpPr>
        <xdr:cNvPr id="674" name="直線コネクタ 673">
          <a:extLst>
            <a:ext uri="{FF2B5EF4-FFF2-40B4-BE49-F238E27FC236}">
              <a16:creationId xmlns:a16="http://schemas.microsoft.com/office/drawing/2014/main" id="{85FA0D97-B91A-41E5-BB2A-6239527B16BF}"/>
            </a:ext>
          </a:extLst>
        </xdr:cNvPr>
        <xdr:cNvCxnSpPr/>
      </xdr:nvCxnSpPr>
      <xdr:spPr>
        <a:xfrm>
          <a:off x="16230600" y="18496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34307</xdr:rowOff>
    </xdr:from>
    <xdr:ext cx="405111" cy="259045"/>
    <xdr:sp macro="" textlink="">
      <xdr:nvSpPr>
        <xdr:cNvPr id="675" name="【公民館】&#10;有形固定資産減価償却率最大値テキスト">
          <a:extLst>
            <a:ext uri="{FF2B5EF4-FFF2-40B4-BE49-F238E27FC236}">
              <a16:creationId xmlns:a16="http://schemas.microsoft.com/office/drawing/2014/main" id="{8FC30A1D-3D87-4857-AC46-8D1AAA9DC6C5}"/>
            </a:ext>
          </a:extLst>
        </xdr:cNvPr>
        <xdr:cNvSpPr txBox="1"/>
      </xdr:nvSpPr>
      <xdr:spPr>
        <a:xfrm>
          <a:off x="16357600" y="1700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87630</xdr:rowOff>
    </xdr:from>
    <xdr:to>
      <xdr:col>86</xdr:col>
      <xdr:colOff>25400</xdr:colOff>
      <xdr:row>100</xdr:row>
      <xdr:rowOff>87630</xdr:rowOff>
    </xdr:to>
    <xdr:cxnSp macro="">
      <xdr:nvCxnSpPr>
        <xdr:cNvPr id="676" name="直線コネクタ 675">
          <a:extLst>
            <a:ext uri="{FF2B5EF4-FFF2-40B4-BE49-F238E27FC236}">
              <a16:creationId xmlns:a16="http://schemas.microsoft.com/office/drawing/2014/main" id="{58A532A9-8CB3-4FCB-827F-CA549ABEACCD}"/>
            </a:ext>
          </a:extLst>
        </xdr:cNvPr>
        <xdr:cNvCxnSpPr/>
      </xdr:nvCxnSpPr>
      <xdr:spPr>
        <a:xfrm>
          <a:off x="16230600" y="1723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114571</xdr:rowOff>
    </xdr:from>
    <xdr:ext cx="405111" cy="259045"/>
    <xdr:sp macro="" textlink="">
      <xdr:nvSpPr>
        <xdr:cNvPr id="677" name="【公民館】&#10;有形固定資産減価償却率平均値テキスト">
          <a:extLst>
            <a:ext uri="{FF2B5EF4-FFF2-40B4-BE49-F238E27FC236}">
              <a16:creationId xmlns:a16="http://schemas.microsoft.com/office/drawing/2014/main" id="{1BA80D50-2D0C-4DF9-9FA1-DBBAC4692536}"/>
            </a:ext>
          </a:extLst>
        </xdr:cNvPr>
        <xdr:cNvSpPr txBox="1"/>
      </xdr:nvSpPr>
      <xdr:spPr>
        <a:xfrm>
          <a:off x="16357600" y="177739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91694</xdr:rowOff>
    </xdr:from>
    <xdr:to>
      <xdr:col>85</xdr:col>
      <xdr:colOff>177800</xdr:colOff>
      <xdr:row>105</xdr:row>
      <xdr:rowOff>21844</xdr:rowOff>
    </xdr:to>
    <xdr:sp macro="" textlink="">
      <xdr:nvSpPr>
        <xdr:cNvPr id="678" name="フローチャート: 判断 677">
          <a:extLst>
            <a:ext uri="{FF2B5EF4-FFF2-40B4-BE49-F238E27FC236}">
              <a16:creationId xmlns:a16="http://schemas.microsoft.com/office/drawing/2014/main" id="{2008C1F3-D8A0-4680-9B67-3833A7A01FF7}"/>
            </a:ext>
          </a:extLst>
        </xdr:cNvPr>
        <xdr:cNvSpPr/>
      </xdr:nvSpPr>
      <xdr:spPr>
        <a:xfrm>
          <a:off x="16268700" y="17922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20828</xdr:rowOff>
    </xdr:from>
    <xdr:to>
      <xdr:col>81</xdr:col>
      <xdr:colOff>101600</xdr:colOff>
      <xdr:row>104</xdr:row>
      <xdr:rowOff>122428</xdr:rowOff>
    </xdr:to>
    <xdr:sp macro="" textlink="">
      <xdr:nvSpPr>
        <xdr:cNvPr id="679" name="フローチャート: 判断 678">
          <a:extLst>
            <a:ext uri="{FF2B5EF4-FFF2-40B4-BE49-F238E27FC236}">
              <a16:creationId xmlns:a16="http://schemas.microsoft.com/office/drawing/2014/main" id="{A75D6787-77C4-4C69-AA62-FA515D354024}"/>
            </a:ext>
          </a:extLst>
        </xdr:cNvPr>
        <xdr:cNvSpPr/>
      </xdr:nvSpPr>
      <xdr:spPr>
        <a:xfrm>
          <a:off x="15430500" y="1785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98552</xdr:rowOff>
    </xdr:from>
    <xdr:to>
      <xdr:col>76</xdr:col>
      <xdr:colOff>165100</xdr:colOff>
      <xdr:row>104</xdr:row>
      <xdr:rowOff>28702</xdr:rowOff>
    </xdr:to>
    <xdr:sp macro="" textlink="">
      <xdr:nvSpPr>
        <xdr:cNvPr id="680" name="フローチャート: 判断 679">
          <a:extLst>
            <a:ext uri="{FF2B5EF4-FFF2-40B4-BE49-F238E27FC236}">
              <a16:creationId xmlns:a16="http://schemas.microsoft.com/office/drawing/2014/main" id="{16C5DA11-FC33-416E-8930-919B4EDEDAF3}"/>
            </a:ext>
          </a:extLst>
        </xdr:cNvPr>
        <xdr:cNvSpPr/>
      </xdr:nvSpPr>
      <xdr:spPr>
        <a:xfrm>
          <a:off x="14541500" y="1775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66548</xdr:rowOff>
    </xdr:from>
    <xdr:to>
      <xdr:col>72</xdr:col>
      <xdr:colOff>38100</xdr:colOff>
      <xdr:row>103</xdr:row>
      <xdr:rowOff>168148</xdr:rowOff>
    </xdr:to>
    <xdr:sp macro="" textlink="">
      <xdr:nvSpPr>
        <xdr:cNvPr id="681" name="フローチャート: 判断 680">
          <a:extLst>
            <a:ext uri="{FF2B5EF4-FFF2-40B4-BE49-F238E27FC236}">
              <a16:creationId xmlns:a16="http://schemas.microsoft.com/office/drawing/2014/main" id="{3B450EE2-644C-4F42-8A35-33023E44D543}"/>
            </a:ext>
          </a:extLst>
        </xdr:cNvPr>
        <xdr:cNvSpPr/>
      </xdr:nvSpPr>
      <xdr:spPr>
        <a:xfrm>
          <a:off x="13652500" y="1772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57404</xdr:rowOff>
    </xdr:from>
    <xdr:to>
      <xdr:col>67</xdr:col>
      <xdr:colOff>101600</xdr:colOff>
      <xdr:row>103</xdr:row>
      <xdr:rowOff>159004</xdr:rowOff>
    </xdr:to>
    <xdr:sp macro="" textlink="">
      <xdr:nvSpPr>
        <xdr:cNvPr id="682" name="フローチャート: 判断 681">
          <a:extLst>
            <a:ext uri="{FF2B5EF4-FFF2-40B4-BE49-F238E27FC236}">
              <a16:creationId xmlns:a16="http://schemas.microsoft.com/office/drawing/2014/main" id="{9216E3F8-A77F-4C1A-B55F-D976A5588B16}"/>
            </a:ext>
          </a:extLst>
        </xdr:cNvPr>
        <xdr:cNvSpPr/>
      </xdr:nvSpPr>
      <xdr:spPr>
        <a:xfrm>
          <a:off x="12763500" y="1771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9D35B26C-8F11-4DCD-AB14-905153146508}"/>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4" name="テキスト ボックス 683">
          <a:extLst>
            <a:ext uri="{FF2B5EF4-FFF2-40B4-BE49-F238E27FC236}">
              <a16:creationId xmlns:a16="http://schemas.microsoft.com/office/drawing/2014/main" id="{3C5A7815-786C-4F4B-BE1A-06A75E145C11}"/>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5" name="テキスト ボックス 684">
          <a:extLst>
            <a:ext uri="{FF2B5EF4-FFF2-40B4-BE49-F238E27FC236}">
              <a16:creationId xmlns:a16="http://schemas.microsoft.com/office/drawing/2014/main" id="{6EE5B386-7139-46CE-80F1-04E023E1D93C}"/>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6" name="テキスト ボックス 685">
          <a:extLst>
            <a:ext uri="{FF2B5EF4-FFF2-40B4-BE49-F238E27FC236}">
              <a16:creationId xmlns:a16="http://schemas.microsoft.com/office/drawing/2014/main" id="{5CCE31EB-B785-451B-A290-33AD9A224AE8}"/>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7" name="テキスト ボックス 686">
          <a:extLst>
            <a:ext uri="{FF2B5EF4-FFF2-40B4-BE49-F238E27FC236}">
              <a16:creationId xmlns:a16="http://schemas.microsoft.com/office/drawing/2014/main" id="{09EB0F96-488F-4430-93B5-56DCE421ED9E}"/>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135128</xdr:rowOff>
    </xdr:from>
    <xdr:to>
      <xdr:col>85</xdr:col>
      <xdr:colOff>177800</xdr:colOff>
      <xdr:row>105</xdr:row>
      <xdr:rowOff>65278</xdr:rowOff>
    </xdr:to>
    <xdr:sp macro="" textlink="">
      <xdr:nvSpPr>
        <xdr:cNvPr id="688" name="楕円 687">
          <a:extLst>
            <a:ext uri="{FF2B5EF4-FFF2-40B4-BE49-F238E27FC236}">
              <a16:creationId xmlns:a16="http://schemas.microsoft.com/office/drawing/2014/main" id="{5F2D9532-1384-454A-A347-5964E5090F72}"/>
            </a:ext>
          </a:extLst>
        </xdr:cNvPr>
        <xdr:cNvSpPr/>
      </xdr:nvSpPr>
      <xdr:spPr>
        <a:xfrm>
          <a:off x="16268700" y="1796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113555</xdr:rowOff>
    </xdr:from>
    <xdr:ext cx="405111" cy="259045"/>
    <xdr:sp macro="" textlink="">
      <xdr:nvSpPr>
        <xdr:cNvPr id="689" name="【公民館】&#10;有形固定資産減価償却率該当値テキスト">
          <a:extLst>
            <a:ext uri="{FF2B5EF4-FFF2-40B4-BE49-F238E27FC236}">
              <a16:creationId xmlns:a16="http://schemas.microsoft.com/office/drawing/2014/main" id="{EDBBE6B8-9387-4404-B804-381794C929AB}"/>
            </a:ext>
          </a:extLst>
        </xdr:cNvPr>
        <xdr:cNvSpPr txBox="1"/>
      </xdr:nvSpPr>
      <xdr:spPr>
        <a:xfrm>
          <a:off x="16357600" y="17944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84837</xdr:rowOff>
    </xdr:from>
    <xdr:to>
      <xdr:col>81</xdr:col>
      <xdr:colOff>101600</xdr:colOff>
      <xdr:row>105</xdr:row>
      <xdr:rowOff>14987</xdr:rowOff>
    </xdr:to>
    <xdr:sp macro="" textlink="">
      <xdr:nvSpPr>
        <xdr:cNvPr id="690" name="楕円 689">
          <a:extLst>
            <a:ext uri="{FF2B5EF4-FFF2-40B4-BE49-F238E27FC236}">
              <a16:creationId xmlns:a16="http://schemas.microsoft.com/office/drawing/2014/main" id="{8DFAA86B-C55A-46D5-9BEA-B874F9CF38AC}"/>
            </a:ext>
          </a:extLst>
        </xdr:cNvPr>
        <xdr:cNvSpPr/>
      </xdr:nvSpPr>
      <xdr:spPr>
        <a:xfrm>
          <a:off x="15430500" y="1791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135637</xdr:rowOff>
    </xdr:from>
    <xdr:to>
      <xdr:col>85</xdr:col>
      <xdr:colOff>127000</xdr:colOff>
      <xdr:row>105</xdr:row>
      <xdr:rowOff>14478</xdr:rowOff>
    </xdr:to>
    <xdr:cxnSp macro="">
      <xdr:nvCxnSpPr>
        <xdr:cNvPr id="691" name="直線コネクタ 690">
          <a:extLst>
            <a:ext uri="{FF2B5EF4-FFF2-40B4-BE49-F238E27FC236}">
              <a16:creationId xmlns:a16="http://schemas.microsoft.com/office/drawing/2014/main" id="{B0B169A5-5B27-45BC-9ECD-0D6BC2E919B0}"/>
            </a:ext>
          </a:extLst>
        </xdr:cNvPr>
        <xdr:cNvCxnSpPr/>
      </xdr:nvCxnSpPr>
      <xdr:spPr>
        <a:xfrm>
          <a:off x="15481300" y="17966437"/>
          <a:ext cx="8382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34544</xdr:rowOff>
    </xdr:from>
    <xdr:to>
      <xdr:col>76</xdr:col>
      <xdr:colOff>165100</xdr:colOff>
      <xdr:row>104</xdr:row>
      <xdr:rowOff>136144</xdr:rowOff>
    </xdr:to>
    <xdr:sp macro="" textlink="">
      <xdr:nvSpPr>
        <xdr:cNvPr id="692" name="楕円 691">
          <a:extLst>
            <a:ext uri="{FF2B5EF4-FFF2-40B4-BE49-F238E27FC236}">
              <a16:creationId xmlns:a16="http://schemas.microsoft.com/office/drawing/2014/main" id="{B3C4A19B-460D-4E1D-A43F-550D53050E67}"/>
            </a:ext>
          </a:extLst>
        </xdr:cNvPr>
        <xdr:cNvSpPr/>
      </xdr:nvSpPr>
      <xdr:spPr>
        <a:xfrm>
          <a:off x="14541500" y="1786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85344</xdr:rowOff>
    </xdr:from>
    <xdr:to>
      <xdr:col>81</xdr:col>
      <xdr:colOff>50800</xdr:colOff>
      <xdr:row>104</xdr:row>
      <xdr:rowOff>135637</xdr:rowOff>
    </xdr:to>
    <xdr:cxnSp macro="">
      <xdr:nvCxnSpPr>
        <xdr:cNvPr id="693" name="直線コネクタ 692">
          <a:extLst>
            <a:ext uri="{FF2B5EF4-FFF2-40B4-BE49-F238E27FC236}">
              <a16:creationId xmlns:a16="http://schemas.microsoft.com/office/drawing/2014/main" id="{0D663A0F-4691-414D-B32C-459F11DC9046}"/>
            </a:ext>
          </a:extLst>
        </xdr:cNvPr>
        <xdr:cNvCxnSpPr/>
      </xdr:nvCxnSpPr>
      <xdr:spPr>
        <a:xfrm>
          <a:off x="14592300" y="17916144"/>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157987</xdr:rowOff>
    </xdr:from>
    <xdr:to>
      <xdr:col>72</xdr:col>
      <xdr:colOff>38100</xdr:colOff>
      <xdr:row>104</xdr:row>
      <xdr:rowOff>88137</xdr:rowOff>
    </xdr:to>
    <xdr:sp macro="" textlink="">
      <xdr:nvSpPr>
        <xdr:cNvPr id="694" name="楕円 693">
          <a:extLst>
            <a:ext uri="{FF2B5EF4-FFF2-40B4-BE49-F238E27FC236}">
              <a16:creationId xmlns:a16="http://schemas.microsoft.com/office/drawing/2014/main" id="{C4B8309A-429E-4FA3-B3B8-161B5B066955}"/>
            </a:ext>
          </a:extLst>
        </xdr:cNvPr>
        <xdr:cNvSpPr/>
      </xdr:nvSpPr>
      <xdr:spPr>
        <a:xfrm>
          <a:off x="13652500" y="1781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37337</xdr:rowOff>
    </xdr:from>
    <xdr:to>
      <xdr:col>76</xdr:col>
      <xdr:colOff>114300</xdr:colOff>
      <xdr:row>104</xdr:row>
      <xdr:rowOff>85344</xdr:rowOff>
    </xdr:to>
    <xdr:cxnSp macro="">
      <xdr:nvCxnSpPr>
        <xdr:cNvPr id="695" name="直線コネクタ 694">
          <a:extLst>
            <a:ext uri="{FF2B5EF4-FFF2-40B4-BE49-F238E27FC236}">
              <a16:creationId xmlns:a16="http://schemas.microsoft.com/office/drawing/2014/main" id="{BFAEA1C3-2C73-4379-9546-8E9F552F7A5F}"/>
            </a:ext>
          </a:extLst>
        </xdr:cNvPr>
        <xdr:cNvCxnSpPr/>
      </xdr:nvCxnSpPr>
      <xdr:spPr>
        <a:xfrm>
          <a:off x="13703300" y="17868137"/>
          <a:ext cx="8890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107696</xdr:rowOff>
    </xdr:from>
    <xdr:to>
      <xdr:col>67</xdr:col>
      <xdr:colOff>101600</xdr:colOff>
      <xdr:row>104</xdr:row>
      <xdr:rowOff>37846</xdr:rowOff>
    </xdr:to>
    <xdr:sp macro="" textlink="">
      <xdr:nvSpPr>
        <xdr:cNvPr id="696" name="楕円 695">
          <a:extLst>
            <a:ext uri="{FF2B5EF4-FFF2-40B4-BE49-F238E27FC236}">
              <a16:creationId xmlns:a16="http://schemas.microsoft.com/office/drawing/2014/main" id="{555D3252-FA2D-4A61-9301-B7D17B2C727E}"/>
            </a:ext>
          </a:extLst>
        </xdr:cNvPr>
        <xdr:cNvSpPr/>
      </xdr:nvSpPr>
      <xdr:spPr>
        <a:xfrm>
          <a:off x="12763500" y="1776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158496</xdr:rowOff>
    </xdr:from>
    <xdr:to>
      <xdr:col>71</xdr:col>
      <xdr:colOff>177800</xdr:colOff>
      <xdr:row>104</xdr:row>
      <xdr:rowOff>37337</xdr:rowOff>
    </xdr:to>
    <xdr:cxnSp macro="">
      <xdr:nvCxnSpPr>
        <xdr:cNvPr id="697" name="直線コネクタ 696">
          <a:extLst>
            <a:ext uri="{FF2B5EF4-FFF2-40B4-BE49-F238E27FC236}">
              <a16:creationId xmlns:a16="http://schemas.microsoft.com/office/drawing/2014/main" id="{5C421897-E733-47E2-8B6E-B855D606FE1E}"/>
            </a:ext>
          </a:extLst>
        </xdr:cNvPr>
        <xdr:cNvCxnSpPr/>
      </xdr:nvCxnSpPr>
      <xdr:spPr>
        <a:xfrm>
          <a:off x="12814300" y="17817846"/>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138955</xdr:rowOff>
    </xdr:from>
    <xdr:ext cx="405111" cy="259045"/>
    <xdr:sp macro="" textlink="">
      <xdr:nvSpPr>
        <xdr:cNvPr id="698" name="n_1aveValue【公民館】&#10;有形固定資産減価償却率">
          <a:extLst>
            <a:ext uri="{FF2B5EF4-FFF2-40B4-BE49-F238E27FC236}">
              <a16:creationId xmlns:a16="http://schemas.microsoft.com/office/drawing/2014/main" id="{B211155B-1418-4918-8606-3D162A8F8A7C}"/>
            </a:ext>
          </a:extLst>
        </xdr:cNvPr>
        <xdr:cNvSpPr txBox="1"/>
      </xdr:nvSpPr>
      <xdr:spPr>
        <a:xfrm>
          <a:off x="15266044" y="17626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45229</xdr:rowOff>
    </xdr:from>
    <xdr:ext cx="405111" cy="259045"/>
    <xdr:sp macro="" textlink="">
      <xdr:nvSpPr>
        <xdr:cNvPr id="699" name="n_2aveValue【公民館】&#10;有形固定資産減価償却率">
          <a:extLst>
            <a:ext uri="{FF2B5EF4-FFF2-40B4-BE49-F238E27FC236}">
              <a16:creationId xmlns:a16="http://schemas.microsoft.com/office/drawing/2014/main" id="{D3E14C8B-8931-4201-B1D1-97F6DEB6E65C}"/>
            </a:ext>
          </a:extLst>
        </xdr:cNvPr>
        <xdr:cNvSpPr txBox="1"/>
      </xdr:nvSpPr>
      <xdr:spPr>
        <a:xfrm>
          <a:off x="14389744" y="17533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13225</xdr:rowOff>
    </xdr:from>
    <xdr:ext cx="405111" cy="259045"/>
    <xdr:sp macro="" textlink="">
      <xdr:nvSpPr>
        <xdr:cNvPr id="700" name="n_3aveValue【公民館】&#10;有形固定資産減価償却率">
          <a:extLst>
            <a:ext uri="{FF2B5EF4-FFF2-40B4-BE49-F238E27FC236}">
              <a16:creationId xmlns:a16="http://schemas.microsoft.com/office/drawing/2014/main" id="{CB9E0C1E-B454-41EF-B171-29A2F81A5CAB}"/>
            </a:ext>
          </a:extLst>
        </xdr:cNvPr>
        <xdr:cNvSpPr txBox="1"/>
      </xdr:nvSpPr>
      <xdr:spPr>
        <a:xfrm>
          <a:off x="13500744" y="17501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4081</xdr:rowOff>
    </xdr:from>
    <xdr:ext cx="405111" cy="259045"/>
    <xdr:sp macro="" textlink="">
      <xdr:nvSpPr>
        <xdr:cNvPr id="701" name="n_4aveValue【公民館】&#10;有形固定資産減価償却率">
          <a:extLst>
            <a:ext uri="{FF2B5EF4-FFF2-40B4-BE49-F238E27FC236}">
              <a16:creationId xmlns:a16="http://schemas.microsoft.com/office/drawing/2014/main" id="{F1D1A66C-DB6B-47E7-8DBE-109242A85B37}"/>
            </a:ext>
          </a:extLst>
        </xdr:cNvPr>
        <xdr:cNvSpPr txBox="1"/>
      </xdr:nvSpPr>
      <xdr:spPr>
        <a:xfrm>
          <a:off x="12611744" y="17491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6114</xdr:rowOff>
    </xdr:from>
    <xdr:ext cx="405111" cy="259045"/>
    <xdr:sp macro="" textlink="">
      <xdr:nvSpPr>
        <xdr:cNvPr id="702" name="n_1mainValue【公民館】&#10;有形固定資産減価償却率">
          <a:extLst>
            <a:ext uri="{FF2B5EF4-FFF2-40B4-BE49-F238E27FC236}">
              <a16:creationId xmlns:a16="http://schemas.microsoft.com/office/drawing/2014/main" id="{2FD8260B-E5B1-4F72-8259-D8453A6C0B3E}"/>
            </a:ext>
          </a:extLst>
        </xdr:cNvPr>
        <xdr:cNvSpPr txBox="1"/>
      </xdr:nvSpPr>
      <xdr:spPr>
        <a:xfrm>
          <a:off x="15266044" y="1800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127271</xdr:rowOff>
    </xdr:from>
    <xdr:ext cx="405111" cy="259045"/>
    <xdr:sp macro="" textlink="">
      <xdr:nvSpPr>
        <xdr:cNvPr id="703" name="n_2mainValue【公民館】&#10;有形固定資産減価償却率">
          <a:extLst>
            <a:ext uri="{FF2B5EF4-FFF2-40B4-BE49-F238E27FC236}">
              <a16:creationId xmlns:a16="http://schemas.microsoft.com/office/drawing/2014/main" id="{28265575-8179-44FD-8291-1EF9F624679A}"/>
            </a:ext>
          </a:extLst>
        </xdr:cNvPr>
        <xdr:cNvSpPr txBox="1"/>
      </xdr:nvSpPr>
      <xdr:spPr>
        <a:xfrm>
          <a:off x="14389744" y="17958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79264</xdr:rowOff>
    </xdr:from>
    <xdr:ext cx="405111" cy="259045"/>
    <xdr:sp macro="" textlink="">
      <xdr:nvSpPr>
        <xdr:cNvPr id="704" name="n_3mainValue【公民館】&#10;有形固定資産減価償却率">
          <a:extLst>
            <a:ext uri="{FF2B5EF4-FFF2-40B4-BE49-F238E27FC236}">
              <a16:creationId xmlns:a16="http://schemas.microsoft.com/office/drawing/2014/main" id="{53DFF58E-0BA4-4591-9A88-A9EBCCEC8A5A}"/>
            </a:ext>
          </a:extLst>
        </xdr:cNvPr>
        <xdr:cNvSpPr txBox="1"/>
      </xdr:nvSpPr>
      <xdr:spPr>
        <a:xfrm>
          <a:off x="13500744" y="17910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28973</xdr:rowOff>
    </xdr:from>
    <xdr:ext cx="405111" cy="259045"/>
    <xdr:sp macro="" textlink="">
      <xdr:nvSpPr>
        <xdr:cNvPr id="705" name="n_4mainValue【公民館】&#10;有形固定資産減価償却率">
          <a:extLst>
            <a:ext uri="{FF2B5EF4-FFF2-40B4-BE49-F238E27FC236}">
              <a16:creationId xmlns:a16="http://schemas.microsoft.com/office/drawing/2014/main" id="{B4636824-DA85-4A6E-8A73-CDB299F86431}"/>
            </a:ext>
          </a:extLst>
        </xdr:cNvPr>
        <xdr:cNvSpPr txBox="1"/>
      </xdr:nvSpPr>
      <xdr:spPr>
        <a:xfrm>
          <a:off x="12611744" y="17859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6" name="正方形/長方形 705">
          <a:extLst>
            <a:ext uri="{FF2B5EF4-FFF2-40B4-BE49-F238E27FC236}">
              <a16:creationId xmlns:a16="http://schemas.microsoft.com/office/drawing/2014/main" id="{676CD1ED-3189-4421-B4AD-84CE62CFAC1F}"/>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7" name="正方形/長方形 706">
          <a:extLst>
            <a:ext uri="{FF2B5EF4-FFF2-40B4-BE49-F238E27FC236}">
              <a16:creationId xmlns:a16="http://schemas.microsoft.com/office/drawing/2014/main" id="{6328C30D-45E3-43A2-A505-30C720F9CF51}"/>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8" name="正方形/長方形 707">
          <a:extLst>
            <a:ext uri="{FF2B5EF4-FFF2-40B4-BE49-F238E27FC236}">
              <a16:creationId xmlns:a16="http://schemas.microsoft.com/office/drawing/2014/main" id="{C00D6E2F-9E12-4ACE-91C8-EC1273F3C0A9}"/>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9" name="正方形/長方形 708">
          <a:extLst>
            <a:ext uri="{FF2B5EF4-FFF2-40B4-BE49-F238E27FC236}">
              <a16:creationId xmlns:a16="http://schemas.microsoft.com/office/drawing/2014/main" id="{15DB93FA-2253-4DC5-9BB8-D59C94F04B5D}"/>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10" name="正方形/長方形 709">
          <a:extLst>
            <a:ext uri="{FF2B5EF4-FFF2-40B4-BE49-F238E27FC236}">
              <a16:creationId xmlns:a16="http://schemas.microsoft.com/office/drawing/2014/main" id="{146C943F-A533-4706-826D-09C82EA06DA8}"/>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11" name="正方形/長方形 710">
          <a:extLst>
            <a:ext uri="{FF2B5EF4-FFF2-40B4-BE49-F238E27FC236}">
              <a16:creationId xmlns:a16="http://schemas.microsoft.com/office/drawing/2014/main" id="{8B678B43-ECFB-47CD-B6D2-12ACFDCF7974}"/>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2" name="正方形/長方形 711">
          <a:extLst>
            <a:ext uri="{FF2B5EF4-FFF2-40B4-BE49-F238E27FC236}">
              <a16:creationId xmlns:a16="http://schemas.microsoft.com/office/drawing/2014/main" id="{B3FB8AF7-B2F7-4633-9239-7FCAB80EE494}"/>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3" name="正方形/長方形 712">
          <a:extLst>
            <a:ext uri="{FF2B5EF4-FFF2-40B4-BE49-F238E27FC236}">
              <a16:creationId xmlns:a16="http://schemas.microsoft.com/office/drawing/2014/main" id="{0ADE7BDB-769B-4C31-B2C9-BA13C819E614}"/>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4" name="テキスト ボックス 713">
          <a:extLst>
            <a:ext uri="{FF2B5EF4-FFF2-40B4-BE49-F238E27FC236}">
              <a16:creationId xmlns:a16="http://schemas.microsoft.com/office/drawing/2014/main" id="{A8695C5E-46EE-48CA-9F69-AED26B85956C}"/>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5" name="直線コネクタ 714">
          <a:extLst>
            <a:ext uri="{FF2B5EF4-FFF2-40B4-BE49-F238E27FC236}">
              <a16:creationId xmlns:a16="http://schemas.microsoft.com/office/drawing/2014/main" id="{E2931C96-4F49-46CA-9A2D-5BBF0982D89F}"/>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16" name="直線コネクタ 715">
          <a:extLst>
            <a:ext uri="{FF2B5EF4-FFF2-40B4-BE49-F238E27FC236}">
              <a16:creationId xmlns:a16="http://schemas.microsoft.com/office/drawing/2014/main" id="{9624363D-D165-4BEB-83ED-D880160AAB24}"/>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7" name="テキスト ボックス 716">
          <a:extLst>
            <a:ext uri="{FF2B5EF4-FFF2-40B4-BE49-F238E27FC236}">
              <a16:creationId xmlns:a16="http://schemas.microsoft.com/office/drawing/2014/main" id="{B292DE13-86B7-4483-827B-CC4B603824EC}"/>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8" name="直線コネクタ 717">
          <a:extLst>
            <a:ext uri="{FF2B5EF4-FFF2-40B4-BE49-F238E27FC236}">
              <a16:creationId xmlns:a16="http://schemas.microsoft.com/office/drawing/2014/main" id="{53CD5883-487A-4318-B4D5-49ABB7A76E05}"/>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9" name="テキスト ボックス 718">
          <a:extLst>
            <a:ext uri="{FF2B5EF4-FFF2-40B4-BE49-F238E27FC236}">
              <a16:creationId xmlns:a16="http://schemas.microsoft.com/office/drawing/2014/main" id="{E4FF2073-1E70-4163-873E-6C0A10AD0514}"/>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20" name="直線コネクタ 719">
          <a:extLst>
            <a:ext uri="{FF2B5EF4-FFF2-40B4-BE49-F238E27FC236}">
              <a16:creationId xmlns:a16="http://schemas.microsoft.com/office/drawing/2014/main" id="{7E74E805-E97A-4136-AA89-91476ADC4B5E}"/>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21" name="テキスト ボックス 720">
          <a:extLst>
            <a:ext uri="{FF2B5EF4-FFF2-40B4-BE49-F238E27FC236}">
              <a16:creationId xmlns:a16="http://schemas.microsoft.com/office/drawing/2014/main" id="{A20984C9-D91C-42C6-ABB9-D18098F3E46B}"/>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22" name="直線コネクタ 721">
          <a:extLst>
            <a:ext uri="{FF2B5EF4-FFF2-40B4-BE49-F238E27FC236}">
              <a16:creationId xmlns:a16="http://schemas.microsoft.com/office/drawing/2014/main" id="{5ACA383A-97D5-4104-8A08-79160CEAE044}"/>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23" name="テキスト ボックス 722">
          <a:extLst>
            <a:ext uri="{FF2B5EF4-FFF2-40B4-BE49-F238E27FC236}">
              <a16:creationId xmlns:a16="http://schemas.microsoft.com/office/drawing/2014/main" id="{71CD645C-CD6A-451D-A5E6-7CE413041CA8}"/>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24" name="直線コネクタ 723">
          <a:extLst>
            <a:ext uri="{FF2B5EF4-FFF2-40B4-BE49-F238E27FC236}">
              <a16:creationId xmlns:a16="http://schemas.microsoft.com/office/drawing/2014/main" id="{7F7A4348-B0B0-4348-80EA-AE69B508293D}"/>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25" name="テキスト ボックス 724">
          <a:extLst>
            <a:ext uri="{FF2B5EF4-FFF2-40B4-BE49-F238E27FC236}">
              <a16:creationId xmlns:a16="http://schemas.microsoft.com/office/drawing/2014/main" id="{E20F5550-0ACB-41D1-8F4E-8D60E625E6E1}"/>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6" name="直線コネクタ 725">
          <a:extLst>
            <a:ext uri="{FF2B5EF4-FFF2-40B4-BE49-F238E27FC236}">
              <a16:creationId xmlns:a16="http://schemas.microsoft.com/office/drawing/2014/main" id="{D3D741E8-858C-4550-85C2-D27B5C8DBE17}"/>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7" name="テキスト ボックス 726">
          <a:extLst>
            <a:ext uri="{FF2B5EF4-FFF2-40B4-BE49-F238E27FC236}">
              <a16:creationId xmlns:a16="http://schemas.microsoft.com/office/drawing/2014/main" id="{42D382D5-4CD2-4AAF-B151-4D430CDD2F29}"/>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8" name="【公民館】&#10;一人当たり面積グラフ枠">
          <a:extLst>
            <a:ext uri="{FF2B5EF4-FFF2-40B4-BE49-F238E27FC236}">
              <a16:creationId xmlns:a16="http://schemas.microsoft.com/office/drawing/2014/main" id="{504E7040-C3B2-4607-BFAE-10F9B9C9EA1A}"/>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33528</xdr:rowOff>
    </xdr:from>
    <xdr:to>
      <xdr:col>116</xdr:col>
      <xdr:colOff>62864</xdr:colOff>
      <xdr:row>108</xdr:row>
      <xdr:rowOff>79248</xdr:rowOff>
    </xdr:to>
    <xdr:cxnSp macro="">
      <xdr:nvCxnSpPr>
        <xdr:cNvPr id="729" name="直線コネクタ 728">
          <a:extLst>
            <a:ext uri="{FF2B5EF4-FFF2-40B4-BE49-F238E27FC236}">
              <a16:creationId xmlns:a16="http://schemas.microsoft.com/office/drawing/2014/main" id="{52E276C4-FCE2-4D5F-B5D2-EF3ADA299A67}"/>
            </a:ext>
          </a:extLst>
        </xdr:cNvPr>
        <xdr:cNvCxnSpPr/>
      </xdr:nvCxnSpPr>
      <xdr:spPr>
        <a:xfrm flipV="1">
          <a:off x="22160864" y="17349978"/>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83075</xdr:rowOff>
    </xdr:from>
    <xdr:ext cx="469744" cy="259045"/>
    <xdr:sp macro="" textlink="">
      <xdr:nvSpPr>
        <xdr:cNvPr id="730" name="【公民館】&#10;一人当たり面積最小値テキスト">
          <a:extLst>
            <a:ext uri="{FF2B5EF4-FFF2-40B4-BE49-F238E27FC236}">
              <a16:creationId xmlns:a16="http://schemas.microsoft.com/office/drawing/2014/main" id="{8D6659EB-D5EA-465B-AE3F-5463F82C7C47}"/>
            </a:ext>
          </a:extLst>
        </xdr:cNvPr>
        <xdr:cNvSpPr txBox="1"/>
      </xdr:nvSpPr>
      <xdr:spPr>
        <a:xfrm>
          <a:off x="22199600" y="18599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79248</xdr:rowOff>
    </xdr:from>
    <xdr:to>
      <xdr:col>116</xdr:col>
      <xdr:colOff>152400</xdr:colOff>
      <xdr:row>108</xdr:row>
      <xdr:rowOff>79248</xdr:rowOff>
    </xdr:to>
    <xdr:cxnSp macro="">
      <xdr:nvCxnSpPr>
        <xdr:cNvPr id="731" name="直線コネクタ 730">
          <a:extLst>
            <a:ext uri="{FF2B5EF4-FFF2-40B4-BE49-F238E27FC236}">
              <a16:creationId xmlns:a16="http://schemas.microsoft.com/office/drawing/2014/main" id="{0A024FBF-9DAB-4FBA-9485-F85BCA0651C8}"/>
            </a:ext>
          </a:extLst>
        </xdr:cNvPr>
        <xdr:cNvCxnSpPr/>
      </xdr:nvCxnSpPr>
      <xdr:spPr>
        <a:xfrm>
          <a:off x="22072600" y="18595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151655</xdr:rowOff>
    </xdr:from>
    <xdr:ext cx="469744" cy="259045"/>
    <xdr:sp macro="" textlink="">
      <xdr:nvSpPr>
        <xdr:cNvPr id="732" name="【公民館】&#10;一人当たり面積最大値テキスト">
          <a:extLst>
            <a:ext uri="{FF2B5EF4-FFF2-40B4-BE49-F238E27FC236}">
              <a16:creationId xmlns:a16="http://schemas.microsoft.com/office/drawing/2014/main" id="{68156AC3-2B5E-44FF-BCFF-59CAFE17C6AA}"/>
            </a:ext>
          </a:extLst>
        </xdr:cNvPr>
        <xdr:cNvSpPr txBox="1"/>
      </xdr:nvSpPr>
      <xdr:spPr>
        <a:xfrm>
          <a:off x="22199600" y="17125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33528</xdr:rowOff>
    </xdr:from>
    <xdr:to>
      <xdr:col>116</xdr:col>
      <xdr:colOff>152400</xdr:colOff>
      <xdr:row>101</xdr:row>
      <xdr:rowOff>33528</xdr:rowOff>
    </xdr:to>
    <xdr:cxnSp macro="">
      <xdr:nvCxnSpPr>
        <xdr:cNvPr id="733" name="直線コネクタ 732">
          <a:extLst>
            <a:ext uri="{FF2B5EF4-FFF2-40B4-BE49-F238E27FC236}">
              <a16:creationId xmlns:a16="http://schemas.microsoft.com/office/drawing/2014/main" id="{48CDA945-429A-4592-8F6E-7339AC711E80}"/>
            </a:ext>
          </a:extLst>
        </xdr:cNvPr>
        <xdr:cNvCxnSpPr/>
      </xdr:nvCxnSpPr>
      <xdr:spPr>
        <a:xfrm>
          <a:off x="22072600" y="17349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157751</xdr:rowOff>
    </xdr:from>
    <xdr:ext cx="469744" cy="259045"/>
    <xdr:sp macro="" textlink="">
      <xdr:nvSpPr>
        <xdr:cNvPr id="734" name="【公民館】&#10;一人当たり面積平均値テキスト">
          <a:extLst>
            <a:ext uri="{FF2B5EF4-FFF2-40B4-BE49-F238E27FC236}">
              <a16:creationId xmlns:a16="http://schemas.microsoft.com/office/drawing/2014/main" id="{29D0E737-71B9-4BD1-B3E3-192E0356C0C2}"/>
            </a:ext>
          </a:extLst>
        </xdr:cNvPr>
        <xdr:cNvSpPr txBox="1"/>
      </xdr:nvSpPr>
      <xdr:spPr>
        <a:xfrm>
          <a:off x="22199600" y="183314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7874</xdr:rowOff>
    </xdr:from>
    <xdr:to>
      <xdr:col>116</xdr:col>
      <xdr:colOff>114300</xdr:colOff>
      <xdr:row>107</xdr:row>
      <xdr:rowOff>109474</xdr:rowOff>
    </xdr:to>
    <xdr:sp macro="" textlink="">
      <xdr:nvSpPr>
        <xdr:cNvPr id="735" name="フローチャート: 判断 734">
          <a:extLst>
            <a:ext uri="{FF2B5EF4-FFF2-40B4-BE49-F238E27FC236}">
              <a16:creationId xmlns:a16="http://schemas.microsoft.com/office/drawing/2014/main" id="{49A6C2E8-E68A-48B6-A872-93580D050E21}"/>
            </a:ext>
          </a:extLst>
        </xdr:cNvPr>
        <xdr:cNvSpPr/>
      </xdr:nvSpPr>
      <xdr:spPr>
        <a:xfrm>
          <a:off x="22110700" y="18353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9398</xdr:rowOff>
    </xdr:from>
    <xdr:to>
      <xdr:col>112</xdr:col>
      <xdr:colOff>38100</xdr:colOff>
      <xdr:row>107</xdr:row>
      <xdr:rowOff>110998</xdr:rowOff>
    </xdr:to>
    <xdr:sp macro="" textlink="">
      <xdr:nvSpPr>
        <xdr:cNvPr id="736" name="フローチャート: 判断 735">
          <a:extLst>
            <a:ext uri="{FF2B5EF4-FFF2-40B4-BE49-F238E27FC236}">
              <a16:creationId xmlns:a16="http://schemas.microsoft.com/office/drawing/2014/main" id="{130968D0-6365-4F8D-8239-7BE53C199972}"/>
            </a:ext>
          </a:extLst>
        </xdr:cNvPr>
        <xdr:cNvSpPr/>
      </xdr:nvSpPr>
      <xdr:spPr>
        <a:xfrm>
          <a:off x="21272500" y="1835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12446</xdr:rowOff>
    </xdr:from>
    <xdr:to>
      <xdr:col>107</xdr:col>
      <xdr:colOff>101600</xdr:colOff>
      <xdr:row>107</xdr:row>
      <xdr:rowOff>114046</xdr:rowOff>
    </xdr:to>
    <xdr:sp macro="" textlink="">
      <xdr:nvSpPr>
        <xdr:cNvPr id="737" name="フローチャート: 判断 736">
          <a:extLst>
            <a:ext uri="{FF2B5EF4-FFF2-40B4-BE49-F238E27FC236}">
              <a16:creationId xmlns:a16="http://schemas.microsoft.com/office/drawing/2014/main" id="{63D2A371-9C35-4F9E-9924-D828A9B365C7}"/>
            </a:ext>
          </a:extLst>
        </xdr:cNvPr>
        <xdr:cNvSpPr/>
      </xdr:nvSpPr>
      <xdr:spPr>
        <a:xfrm>
          <a:off x="20383500" y="183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15494</xdr:rowOff>
    </xdr:from>
    <xdr:to>
      <xdr:col>102</xdr:col>
      <xdr:colOff>165100</xdr:colOff>
      <xdr:row>107</xdr:row>
      <xdr:rowOff>117094</xdr:rowOff>
    </xdr:to>
    <xdr:sp macro="" textlink="">
      <xdr:nvSpPr>
        <xdr:cNvPr id="738" name="フローチャート: 判断 737">
          <a:extLst>
            <a:ext uri="{FF2B5EF4-FFF2-40B4-BE49-F238E27FC236}">
              <a16:creationId xmlns:a16="http://schemas.microsoft.com/office/drawing/2014/main" id="{07D57766-AE34-4F50-9DCA-F065C3AE86D6}"/>
            </a:ext>
          </a:extLst>
        </xdr:cNvPr>
        <xdr:cNvSpPr/>
      </xdr:nvSpPr>
      <xdr:spPr>
        <a:xfrm>
          <a:off x="19494500" y="1836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24637</xdr:rowOff>
    </xdr:from>
    <xdr:to>
      <xdr:col>98</xdr:col>
      <xdr:colOff>38100</xdr:colOff>
      <xdr:row>107</xdr:row>
      <xdr:rowOff>126237</xdr:rowOff>
    </xdr:to>
    <xdr:sp macro="" textlink="">
      <xdr:nvSpPr>
        <xdr:cNvPr id="739" name="フローチャート: 判断 738">
          <a:extLst>
            <a:ext uri="{FF2B5EF4-FFF2-40B4-BE49-F238E27FC236}">
              <a16:creationId xmlns:a16="http://schemas.microsoft.com/office/drawing/2014/main" id="{3316A9D1-869E-48D9-84A9-633D075E24E6}"/>
            </a:ext>
          </a:extLst>
        </xdr:cNvPr>
        <xdr:cNvSpPr/>
      </xdr:nvSpPr>
      <xdr:spPr>
        <a:xfrm>
          <a:off x="18605500" y="1836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AA7B5775-7CA6-402C-B00B-ACE2221A857A}"/>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id="{7F33E8E4-6258-49DA-9CDE-33BB9B9D9BD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2" name="テキスト ボックス 741">
          <a:extLst>
            <a:ext uri="{FF2B5EF4-FFF2-40B4-BE49-F238E27FC236}">
              <a16:creationId xmlns:a16="http://schemas.microsoft.com/office/drawing/2014/main" id="{3676529A-7B40-497B-8711-1D4C60F2BA32}"/>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3" name="テキスト ボックス 742">
          <a:extLst>
            <a:ext uri="{FF2B5EF4-FFF2-40B4-BE49-F238E27FC236}">
              <a16:creationId xmlns:a16="http://schemas.microsoft.com/office/drawing/2014/main" id="{4532A1E7-11DD-4B70-AEF5-2105A27F8B7A}"/>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4" name="テキスト ボックス 743">
          <a:extLst>
            <a:ext uri="{FF2B5EF4-FFF2-40B4-BE49-F238E27FC236}">
              <a16:creationId xmlns:a16="http://schemas.microsoft.com/office/drawing/2014/main" id="{14604233-A6F2-4925-8EA5-B0657BC89889}"/>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109220</xdr:rowOff>
    </xdr:from>
    <xdr:to>
      <xdr:col>116</xdr:col>
      <xdr:colOff>114300</xdr:colOff>
      <xdr:row>107</xdr:row>
      <xdr:rowOff>39370</xdr:rowOff>
    </xdr:to>
    <xdr:sp macro="" textlink="">
      <xdr:nvSpPr>
        <xdr:cNvPr id="745" name="楕円 744">
          <a:extLst>
            <a:ext uri="{FF2B5EF4-FFF2-40B4-BE49-F238E27FC236}">
              <a16:creationId xmlns:a16="http://schemas.microsoft.com/office/drawing/2014/main" id="{1ECE2E86-278A-44CF-9F2A-BBCFC649BCF4}"/>
            </a:ext>
          </a:extLst>
        </xdr:cNvPr>
        <xdr:cNvSpPr/>
      </xdr:nvSpPr>
      <xdr:spPr>
        <a:xfrm>
          <a:off x="22110700" y="1828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132097</xdr:rowOff>
    </xdr:from>
    <xdr:ext cx="469744" cy="259045"/>
    <xdr:sp macro="" textlink="">
      <xdr:nvSpPr>
        <xdr:cNvPr id="746" name="【公民館】&#10;一人当たり面積該当値テキスト">
          <a:extLst>
            <a:ext uri="{FF2B5EF4-FFF2-40B4-BE49-F238E27FC236}">
              <a16:creationId xmlns:a16="http://schemas.microsoft.com/office/drawing/2014/main" id="{0D4D7AB5-2D4B-4555-A247-ED1DCF779340}"/>
            </a:ext>
          </a:extLst>
        </xdr:cNvPr>
        <xdr:cNvSpPr txBox="1"/>
      </xdr:nvSpPr>
      <xdr:spPr>
        <a:xfrm>
          <a:off x="22199600" y="1813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116839</xdr:rowOff>
    </xdr:from>
    <xdr:to>
      <xdr:col>112</xdr:col>
      <xdr:colOff>38100</xdr:colOff>
      <xdr:row>107</xdr:row>
      <xdr:rowOff>46989</xdr:rowOff>
    </xdr:to>
    <xdr:sp macro="" textlink="">
      <xdr:nvSpPr>
        <xdr:cNvPr id="747" name="楕円 746">
          <a:extLst>
            <a:ext uri="{FF2B5EF4-FFF2-40B4-BE49-F238E27FC236}">
              <a16:creationId xmlns:a16="http://schemas.microsoft.com/office/drawing/2014/main" id="{57575021-824D-4483-8564-245924A37266}"/>
            </a:ext>
          </a:extLst>
        </xdr:cNvPr>
        <xdr:cNvSpPr/>
      </xdr:nvSpPr>
      <xdr:spPr>
        <a:xfrm>
          <a:off x="212725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160020</xdr:rowOff>
    </xdr:from>
    <xdr:to>
      <xdr:col>116</xdr:col>
      <xdr:colOff>63500</xdr:colOff>
      <xdr:row>106</xdr:row>
      <xdr:rowOff>167639</xdr:rowOff>
    </xdr:to>
    <xdr:cxnSp macro="">
      <xdr:nvCxnSpPr>
        <xdr:cNvPr id="748" name="直線コネクタ 747">
          <a:extLst>
            <a:ext uri="{FF2B5EF4-FFF2-40B4-BE49-F238E27FC236}">
              <a16:creationId xmlns:a16="http://schemas.microsoft.com/office/drawing/2014/main" id="{BE4FD961-DFE1-4DB4-A4E7-854972440FBF}"/>
            </a:ext>
          </a:extLst>
        </xdr:cNvPr>
        <xdr:cNvCxnSpPr/>
      </xdr:nvCxnSpPr>
      <xdr:spPr>
        <a:xfrm flipV="1">
          <a:off x="21323300" y="1833372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124461</xdr:rowOff>
    </xdr:from>
    <xdr:to>
      <xdr:col>107</xdr:col>
      <xdr:colOff>101600</xdr:colOff>
      <xdr:row>107</xdr:row>
      <xdr:rowOff>54611</xdr:rowOff>
    </xdr:to>
    <xdr:sp macro="" textlink="">
      <xdr:nvSpPr>
        <xdr:cNvPr id="749" name="楕円 748">
          <a:extLst>
            <a:ext uri="{FF2B5EF4-FFF2-40B4-BE49-F238E27FC236}">
              <a16:creationId xmlns:a16="http://schemas.microsoft.com/office/drawing/2014/main" id="{E96699D0-A347-4440-B864-7DA99402B035}"/>
            </a:ext>
          </a:extLst>
        </xdr:cNvPr>
        <xdr:cNvSpPr/>
      </xdr:nvSpPr>
      <xdr:spPr>
        <a:xfrm>
          <a:off x="20383500" y="1829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167639</xdr:rowOff>
    </xdr:from>
    <xdr:to>
      <xdr:col>111</xdr:col>
      <xdr:colOff>177800</xdr:colOff>
      <xdr:row>107</xdr:row>
      <xdr:rowOff>3811</xdr:rowOff>
    </xdr:to>
    <xdr:cxnSp macro="">
      <xdr:nvCxnSpPr>
        <xdr:cNvPr id="750" name="直線コネクタ 749">
          <a:extLst>
            <a:ext uri="{FF2B5EF4-FFF2-40B4-BE49-F238E27FC236}">
              <a16:creationId xmlns:a16="http://schemas.microsoft.com/office/drawing/2014/main" id="{8C636EC9-E35F-4FED-8BC8-71A30D6D877C}"/>
            </a:ext>
          </a:extLst>
        </xdr:cNvPr>
        <xdr:cNvCxnSpPr/>
      </xdr:nvCxnSpPr>
      <xdr:spPr>
        <a:xfrm flipV="1">
          <a:off x="20434300" y="183413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95504</xdr:rowOff>
    </xdr:from>
    <xdr:to>
      <xdr:col>102</xdr:col>
      <xdr:colOff>165100</xdr:colOff>
      <xdr:row>106</xdr:row>
      <xdr:rowOff>25654</xdr:rowOff>
    </xdr:to>
    <xdr:sp macro="" textlink="">
      <xdr:nvSpPr>
        <xdr:cNvPr id="751" name="楕円 750">
          <a:extLst>
            <a:ext uri="{FF2B5EF4-FFF2-40B4-BE49-F238E27FC236}">
              <a16:creationId xmlns:a16="http://schemas.microsoft.com/office/drawing/2014/main" id="{196B12A7-7C8D-4F78-94DC-FEA93F9C578D}"/>
            </a:ext>
          </a:extLst>
        </xdr:cNvPr>
        <xdr:cNvSpPr/>
      </xdr:nvSpPr>
      <xdr:spPr>
        <a:xfrm>
          <a:off x="19494500" y="18097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146304</xdr:rowOff>
    </xdr:from>
    <xdr:to>
      <xdr:col>107</xdr:col>
      <xdr:colOff>50800</xdr:colOff>
      <xdr:row>107</xdr:row>
      <xdr:rowOff>3811</xdr:rowOff>
    </xdr:to>
    <xdr:cxnSp macro="">
      <xdr:nvCxnSpPr>
        <xdr:cNvPr id="752" name="直線コネクタ 751">
          <a:extLst>
            <a:ext uri="{FF2B5EF4-FFF2-40B4-BE49-F238E27FC236}">
              <a16:creationId xmlns:a16="http://schemas.microsoft.com/office/drawing/2014/main" id="{604C349A-0160-4146-8954-B6D50863C816}"/>
            </a:ext>
          </a:extLst>
        </xdr:cNvPr>
        <xdr:cNvCxnSpPr/>
      </xdr:nvCxnSpPr>
      <xdr:spPr>
        <a:xfrm>
          <a:off x="19545300" y="18148554"/>
          <a:ext cx="889000" cy="200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109220</xdr:rowOff>
    </xdr:from>
    <xdr:to>
      <xdr:col>98</xdr:col>
      <xdr:colOff>38100</xdr:colOff>
      <xdr:row>106</xdr:row>
      <xdr:rowOff>39370</xdr:rowOff>
    </xdr:to>
    <xdr:sp macro="" textlink="">
      <xdr:nvSpPr>
        <xdr:cNvPr id="753" name="楕円 752">
          <a:extLst>
            <a:ext uri="{FF2B5EF4-FFF2-40B4-BE49-F238E27FC236}">
              <a16:creationId xmlns:a16="http://schemas.microsoft.com/office/drawing/2014/main" id="{F953D8EA-969A-4BD8-9027-4F7AAC597F5E}"/>
            </a:ext>
          </a:extLst>
        </xdr:cNvPr>
        <xdr:cNvSpPr/>
      </xdr:nvSpPr>
      <xdr:spPr>
        <a:xfrm>
          <a:off x="18605500" y="1811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146304</xdr:rowOff>
    </xdr:from>
    <xdr:to>
      <xdr:col>102</xdr:col>
      <xdr:colOff>114300</xdr:colOff>
      <xdr:row>105</xdr:row>
      <xdr:rowOff>160020</xdr:rowOff>
    </xdr:to>
    <xdr:cxnSp macro="">
      <xdr:nvCxnSpPr>
        <xdr:cNvPr id="754" name="直線コネクタ 753">
          <a:extLst>
            <a:ext uri="{FF2B5EF4-FFF2-40B4-BE49-F238E27FC236}">
              <a16:creationId xmlns:a16="http://schemas.microsoft.com/office/drawing/2014/main" id="{810AF055-83F6-428C-A7A6-BE886C654658}"/>
            </a:ext>
          </a:extLst>
        </xdr:cNvPr>
        <xdr:cNvCxnSpPr/>
      </xdr:nvCxnSpPr>
      <xdr:spPr>
        <a:xfrm flipV="1">
          <a:off x="18656300" y="1814855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102125</xdr:rowOff>
    </xdr:from>
    <xdr:ext cx="469744" cy="259045"/>
    <xdr:sp macro="" textlink="">
      <xdr:nvSpPr>
        <xdr:cNvPr id="755" name="n_1aveValue【公民館】&#10;一人当たり面積">
          <a:extLst>
            <a:ext uri="{FF2B5EF4-FFF2-40B4-BE49-F238E27FC236}">
              <a16:creationId xmlns:a16="http://schemas.microsoft.com/office/drawing/2014/main" id="{5C846200-149A-4390-BD35-1B421F015526}"/>
            </a:ext>
          </a:extLst>
        </xdr:cNvPr>
        <xdr:cNvSpPr txBox="1"/>
      </xdr:nvSpPr>
      <xdr:spPr>
        <a:xfrm>
          <a:off x="21075727" y="1844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105173</xdr:rowOff>
    </xdr:from>
    <xdr:ext cx="469744" cy="259045"/>
    <xdr:sp macro="" textlink="">
      <xdr:nvSpPr>
        <xdr:cNvPr id="756" name="n_2aveValue【公民館】&#10;一人当たり面積">
          <a:extLst>
            <a:ext uri="{FF2B5EF4-FFF2-40B4-BE49-F238E27FC236}">
              <a16:creationId xmlns:a16="http://schemas.microsoft.com/office/drawing/2014/main" id="{EC5B953F-184B-45AD-9C44-C1F2AFE3C3C7}"/>
            </a:ext>
          </a:extLst>
        </xdr:cNvPr>
        <xdr:cNvSpPr txBox="1"/>
      </xdr:nvSpPr>
      <xdr:spPr>
        <a:xfrm>
          <a:off x="20199427" y="18450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108221</xdr:rowOff>
    </xdr:from>
    <xdr:ext cx="469744" cy="259045"/>
    <xdr:sp macro="" textlink="">
      <xdr:nvSpPr>
        <xdr:cNvPr id="757" name="n_3aveValue【公民館】&#10;一人当たり面積">
          <a:extLst>
            <a:ext uri="{FF2B5EF4-FFF2-40B4-BE49-F238E27FC236}">
              <a16:creationId xmlns:a16="http://schemas.microsoft.com/office/drawing/2014/main" id="{AD4869FA-8663-455A-8721-3759A4F8C24D}"/>
            </a:ext>
          </a:extLst>
        </xdr:cNvPr>
        <xdr:cNvSpPr txBox="1"/>
      </xdr:nvSpPr>
      <xdr:spPr>
        <a:xfrm>
          <a:off x="19310427" y="18453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117364</xdr:rowOff>
    </xdr:from>
    <xdr:ext cx="469744" cy="259045"/>
    <xdr:sp macro="" textlink="">
      <xdr:nvSpPr>
        <xdr:cNvPr id="758" name="n_4aveValue【公民館】&#10;一人当たり面積">
          <a:extLst>
            <a:ext uri="{FF2B5EF4-FFF2-40B4-BE49-F238E27FC236}">
              <a16:creationId xmlns:a16="http://schemas.microsoft.com/office/drawing/2014/main" id="{FDBD792B-AE4C-4068-9D6C-0CB4372C3BA2}"/>
            </a:ext>
          </a:extLst>
        </xdr:cNvPr>
        <xdr:cNvSpPr txBox="1"/>
      </xdr:nvSpPr>
      <xdr:spPr>
        <a:xfrm>
          <a:off x="18421427" y="18462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63516</xdr:rowOff>
    </xdr:from>
    <xdr:ext cx="469744" cy="259045"/>
    <xdr:sp macro="" textlink="">
      <xdr:nvSpPr>
        <xdr:cNvPr id="759" name="n_1mainValue【公民館】&#10;一人当たり面積">
          <a:extLst>
            <a:ext uri="{FF2B5EF4-FFF2-40B4-BE49-F238E27FC236}">
              <a16:creationId xmlns:a16="http://schemas.microsoft.com/office/drawing/2014/main" id="{14133723-55D6-4E23-8282-0A3E756FED41}"/>
            </a:ext>
          </a:extLst>
        </xdr:cNvPr>
        <xdr:cNvSpPr txBox="1"/>
      </xdr:nvSpPr>
      <xdr:spPr>
        <a:xfrm>
          <a:off x="21075727" y="1806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71138</xdr:rowOff>
    </xdr:from>
    <xdr:ext cx="469744" cy="259045"/>
    <xdr:sp macro="" textlink="">
      <xdr:nvSpPr>
        <xdr:cNvPr id="760" name="n_2mainValue【公民館】&#10;一人当たり面積">
          <a:extLst>
            <a:ext uri="{FF2B5EF4-FFF2-40B4-BE49-F238E27FC236}">
              <a16:creationId xmlns:a16="http://schemas.microsoft.com/office/drawing/2014/main" id="{C896825C-5116-4A9F-A3F7-26E4998E5792}"/>
            </a:ext>
          </a:extLst>
        </xdr:cNvPr>
        <xdr:cNvSpPr txBox="1"/>
      </xdr:nvSpPr>
      <xdr:spPr>
        <a:xfrm>
          <a:off x="20199427" y="18073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42181</xdr:rowOff>
    </xdr:from>
    <xdr:ext cx="469744" cy="259045"/>
    <xdr:sp macro="" textlink="">
      <xdr:nvSpPr>
        <xdr:cNvPr id="761" name="n_3mainValue【公民館】&#10;一人当たり面積">
          <a:extLst>
            <a:ext uri="{FF2B5EF4-FFF2-40B4-BE49-F238E27FC236}">
              <a16:creationId xmlns:a16="http://schemas.microsoft.com/office/drawing/2014/main" id="{A4F58BAF-02B8-43EA-81C4-79E73E95F6F5}"/>
            </a:ext>
          </a:extLst>
        </xdr:cNvPr>
        <xdr:cNvSpPr txBox="1"/>
      </xdr:nvSpPr>
      <xdr:spPr>
        <a:xfrm>
          <a:off x="19310427" y="17872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55897</xdr:rowOff>
    </xdr:from>
    <xdr:ext cx="469744" cy="259045"/>
    <xdr:sp macro="" textlink="">
      <xdr:nvSpPr>
        <xdr:cNvPr id="762" name="n_4mainValue【公民館】&#10;一人当たり面積">
          <a:extLst>
            <a:ext uri="{FF2B5EF4-FFF2-40B4-BE49-F238E27FC236}">
              <a16:creationId xmlns:a16="http://schemas.microsoft.com/office/drawing/2014/main" id="{9CDDBF03-BE23-4FBB-983E-99F7C8FBBE0B}"/>
            </a:ext>
          </a:extLst>
        </xdr:cNvPr>
        <xdr:cNvSpPr txBox="1"/>
      </xdr:nvSpPr>
      <xdr:spPr>
        <a:xfrm>
          <a:off x="18421427" y="1788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3" name="正方形/長方形 762">
          <a:extLst>
            <a:ext uri="{FF2B5EF4-FFF2-40B4-BE49-F238E27FC236}">
              <a16:creationId xmlns:a16="http://schemas.microsoft.com/office/drawing/2014/main" id="{736ED03C-3E38-43F5-8CF2-02507A4C6349}"/>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4" name="正方形/長方形 763">
          <a:extLst>
            <a:ext uri="{FF2B5EF4-FFF2-40B4-BE49-F238E27FC236}">
              <a16:creationId xmlns:a16="http://schemas.microsoft.com/office/drawing/2014/main" id="{22222EF4-85DD-467F-8028-6911440AEE48}"/>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5" name="テキスト ボックス 764">
          <a:extLst>
            <a:ext uri="{FF2B5EF4-FFF2-40B4-BE49-F238E27FC236}">
              <a16:creationId xmlns:a16="http://schemas.microsoft.com/office/drawing/2014/main" id="{DDB17DAB-463D-4559-AB0A-3B0070C3C2AE}"/>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公共施設の老朽化が進んでいるため、全体的に有形固定資産減価償却率は類似団体よりも高い傾向にあるが、学校施設</a:t>
          </a:r>
          <a:r>
            <a:rPr kumimoji="1" lang="ja-JP" altLang="en-US" sz="1100">
              <a:solidFill>
                <a:schemeClr val="dk1"/>
              </a:solidFill>
              <a:effectLst/>
              <a:latin typeface="+mn-lt"/>
              <a:ea typeface="+mn-ea"/>
              <a:cs typeface="+mn-cs"/>
            </a:rPr>
            <a:t>、道路、橋梁・トンネル</a:t>
          </a:r>
          <a:r>
            <a:rPr kumimoji="1" lang="ja-JP" altLang="ja-JP" sz="1100">
              <a:solidFill>
                <a:schemeClr val="dk1"/>
              </a:solidFill>
              <a:effectLst/>
              <a:latin typeface="+mn-lt"/>
              <a:ea typeface="+mn-ea"/>
              <a:cs typeface="+mn-cs"/>
            </a:rPr>
            <a:t>については低くなっている。</a:t>
          </a:r>
          <a:endParaRPr lang="ja-JP" altLang="ja-JP" sz="1400">
            <a:effectLst/>
          </a:endParaRPr>
        </a:p>
        <a:p>
          <a:r>
            <a:rPr kumimoji="1" lang="ja-JP" altLang="ja-JP" sz="1100">
              <a:solidFill>
                <a:schemeClr val="dk1"/>
              </a:solidFill>
              <a:effectLst/>
              <a:latin typeface="+mn-lt"/>
              <a:ea typeface="+mn-ea"/>
              <a:cs typeface="+mn-cs"/>
            </a:rPr>
            <a:t>道路・橋梁・トンネルの有形固定資産減価償却率については、</a:t>
          </a:r>
          <a:r>
            <a:rPr kumimoji="1" lang="ja-JP" altLang="en-US" sz="1100">
              <a:solidFill>
                <a:schemeClr val="dk1"/>
              </a:solidFill>
              <a:effectLst/>
              <a:latin typeface="+mn-lt"/>
              <a:ea typeface="+mn-ea"/>
              <a:cs typeface="+mn-cs"/>
            </a:rPr>
            <a:t>定期的に</a:t>
          </a:r>
          <a:r>
            <a:rPr kumimoji="1" lang="ja-JP" altLang="ja-JP" sz="1100">
              <a:solidFill>
                <a:schemeClr val="dk1"/>
              </a:solidFill>
              <a:effectLst/>
              <a:latin typeface="+mn-lt"/>
              <a:ea typeface="+mn-ea"/>
              <a:cs typeface="+mn-cs"/>
            </a:rPr>
            <a:t>改修・改築を行いながら維持管理していることから、類似団体と比較して</a:t>
          </a:r>
          <a:r>
            <a:rPr kumimoji="1" lang="ja-JP" altLang="en-US" sz="1100">
              <a:solidFill>
                <a:schemeClr val="dk1"/>
              </a:solidFill>
              <a:effectLst/>
              <a:latin typeface="+mn-lt"/>
              <a:ea typeface="+mn-ea"/>
              <a:cs typeface="+mn-cs"/>
            </a:rPr>
            <a:t>ほぼ同値</a:t>
          </a:r>
          <a:r>
            <a:rPr kumimoji="1" lang="ja-JP" altLang="ja-JP" sz="1100">
              <a:solidFill>
                <a:schemeClr val="dk1"/>
              </a:solidFill>
              <a:effectLst/>
              <a:latin typeface="+mn-lt"/>
              <a:ea typeface="+mn-ea"/>
              <a:cs typeface="+mn-cs"/>
            </a:rPr>
            <a:t>となっている。また、町域が広く人口が少ないため、道路の一人当たり延長は、他団体と比較して非常に高くなっている。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認定こども園・幼稚園・保育所については、いずれも老朽化が進んでおり、類似団体と比較して有形固定資産減価償却率は高くなっている。また、施設の統廃合を行っておらず、人口も減少していることから一人当たりの面積も高くなっている。</a:t>
          </a:r>
          <a:endParaRPr lang="ja-JP" altLang="ja-JP" sz="1400">
            <a:effectLst/>
          </a:endParaRPr>
        </a:p>
        <a:p>
          <a:r>
            <a:rPr kumimoji="1" lang="ja-JP" altLang="ja-JP" sz="1100">
              <a:solidFill>
                <a:schemeClr val="dk1"/>
              </a:solidFill>
              <a:effectLst/>
              <a:latin typeface="+mn-lt"/>
              <a:ea typeface="+mn-ea"/>
              <a:cs typeface="+mn-cs"/>
            </a:rPr>
            <a:t>学校施設は、町内の中学校の統合・整備と小学校のプール新設により、類似団体よりも有形固定資産減価償却率が低くなっている。他の公共施設よりは比較的新しくなっているが、老朽化によって維持修繕費が増加傾向にある。</a:t>
          </a:r>
          <a:endParaRPr lang="ja-JP" altLang="ja-JP" sz="1400">
            <a:effectLst/>
          </a:endParaRPr>
        </a:p>
        <a:p>
          <a:r>
            <a:rPr kumimoji="1" lang="ja-JP" altLang="ja-JP" sz="1100">
              <a:solidFill>
                <a:schemeClr val="dk1"/>
              </a:solidFill>
              <a:effectLst/>
              <a:latin typeface="+mn-lt"/>
              <a:ea typeface="+mn-ea"/>
              <a:cs typeface="+mn-cs"/>
            </a:rPr>
            <a:t>公営住宅は、古くなった団地の廃止を行っているが、類似団体と比較して有形固定資産減価償却率は高くなっている。一人当たりの面積についても、類似団体よりもかなり低い状態となっており、今後、定住促進住宅の整備を行っていくこととしている。</a:t>
          </a:r>
          <a:endParaRPr lang="ja-JP" altLang="ja-JP" sz="1400">
            <a:effectLst/>
          </a:endParaRPr>
        </a:p>
        <a:p>
          <a:r>
            <a:rPr kumimoji="1" lang="ja-JP" altLang="ja-JP" sz="1100">
              <a:solidFill>
                <a:schemeClr val="dk1"/>
              </a:solidFill>
              <a:effectLst/>
              <a:latin typeface="+mn-lt"/>
              <a:ea typeface="+mn-ea"/>
              <a:cs typeface="+mn-cs"/>
            </a:rPr>
            <a:t>公民館の有形固定資産減価償却率については、類似団体より年々増加傾向にあり、老朽化により大規模な改修が必要な施設もあるため、計画修繕を行っていくこととしている。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9B70685-C1A2-439C-A58E-B4DF700FF22B}"/>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8E3DE9B3-38BC-4EC1-AE00-FBC774BDBBDB}"/>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F818D149-47C8-4412-98B0-F00019476F72}"/>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5D95F5EE-D6A4-48FA-9EEF-1668FF8CED06}"/>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岡山県吉備中央町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CAD819DF-5F99-4614-B5F3-DC00777937E3}"/>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897C1C74-7BD8-43FC-A470-9AC26464AD23}"/>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3A589B7-9944-4484-BFF1-B70B268049EC}"/>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430713A-0E49-4D37-8F95-1641EDBF5DA1}"/>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8F5E6BC5-9A91-4E37-9646-ACCE67954EB4}"/>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68EBE39-7D3F-4B27-A40D-7FCC03F19C05}"/>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10,680
10,469
268.78
12,154,532
11,293,819
751,245
5,836,602
8,808,745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B0F9F3A-DD4A-45D8-B2C2-3C86EDD8DF28}"/>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1DC80F5-5A15-431F-A3E6-E6170ADAB01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B40EEEC-FA06-45C8-A6E4-2C0D0B5BB787}"/>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C5656952-89F2-49A2-A7E5-422F2299F88F}"/>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0EFAF2D-9EED-44BD-BCB5-554E62AB31C2}"/>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F7A01E9D-96CB-4A06-85C6-A7C120070FB3}"/>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C364BD1-97FE-471F-A19C-2857331CC2C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F5B9A12A-FB9D-413B-B040-4F27477B598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C6A15F6F-50DA-4A28-A7E0-C6FC305951BA}"/>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3BA871D-B130-46FB-91A1-AB5D8F5798C7}"/>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855ECC1B-FBD7-47BA-A6F3-4E34562FAFF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EE3D836F-AC25-4405-9B6B-155340F35D33}"/>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CE567DDE-7DCD-44A2-8817-282CA763E9B3}"/>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F88428BE-4BCE-43B5-9AD0-A09E2E43D6F8}"/>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40C405F-B66D-4210-988C-904F6A3917DC}"/>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52824033-747B-484A-AA7D-C88DB111C92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338A5E2-9A8B-48EC-B756-4ABD74CCF0F2}"/>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3D86245B-FF0D-4773-A9BD-30609E1E2FC5}"/>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9F5A34BE-0623-4AB9-BDF2-7A777E6C9A35}"/>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34063D91-BA29-46C0-8F42-6A58538230E4}"/>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AAF76665-6F7E-4AAA-A228-FEB1C4F22EFC}"/>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7551BEC8-5B8C-4F8E-8ED0-803CBC16BF81}"/>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D0D9C67E-5371-47E3-8844-0E34A3816AA8}"/>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CD2D61C0-4C83-4E55-B986-80DCBE868A97}"/>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C557F5DB-9727-4C64-88B7-47EE6269F326}"/>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F0322C14-4B79-4E28-A585-E932244151F8}"/>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466E87D5-33AF-4FBD-8DC6-AC8D9AC8B633}"/>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71502229-C400-4288-AD65-A2ADA28C62CD}"/>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839D41C-CD2D-4660-B08C-BF7F5FEE912E}"/>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A5E36C70-8984-4877-8513-1F1B61FFBFB9}"/>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4E44CC4C-57CD-4AAA-B060-92903D2B7472}"/>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6729B6FD-FB1D-40E3-A3AC-86F5319A0C94}"/>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0933677A-180E-40FD-8FD8-0A309149FCF2}"/>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A7612D4A-473C-4113-92FC-611594AD6F75}"/>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1F92213E-9F46-4834-88C5-1E7A8951A075}"/>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694152D6-DD1B-4438-983D-619A09EC4D2A}"/>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7DC854C8-298F-40F8-939B-C076C674444F}"/>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49" name="テキスト ボックス 48">
          <a:extLst>
            <a:ext uri="{FF2B5EF4-FFF2-40B4-BE49-F238E27FC236}">
              <a16:creationId xmlns:a16="http://schemas.microsoft.com/office/drawing/2014/main" id="{E795C01C-46D2-41FB-BE30-7EAC43A454FD}"/>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50" name="直線コネクタ 49">
          <a:extLst>
            <a:ext uri="{FF2B5EF4-FFF2-40B4-BE49-F238E27FC236}">
              <a16:creationId xmlns:a16="http://schemas.microsoft.com/office/drawing/2014/main" id="{B47D66AE-9546-4E02-8F28-D549193D9B32}"/>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51" name="直線コネクタ 50">
          <a:extLst>
            <a:ext uri="{FF2B5EF4-FFF2-40B4-BE49-F238E27FC236}">
              <a16:creationId xmlns:a16="http://schemas.microsoft.com/office/drawing/2014/main" id="{676F4793-04B1-4EC7-8356-CACB8135536B}"/>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52" name="テキスト ボックス 51">
          <a:extLst>
            <a:ext uri="{FF2B5EF4-FFF2-40B4-BE49-F238E27FC236}">
              <a16:creationId xmlns:a16="http://schemas.microsoft.com/office/drawing/2014/main" id="{8CAF83E3-5521-4671-9F4D-F0EE72670314}"/>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53" name="直線コネクタ 52">
          <a:extLst>
            <a:ext uri="{FF2B5EF4-FFF2-40B4-BE49-F238E27FC236}">
              <a16:creationId xmlns:a16="http://schemas.microsoft.com/office/drawing/2014/main" id="{A4898064-FADF-4259-B995-F397A5985801}"/>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54" name="テキスト ボックス 53">
          <a:extLst>
            <a:ext uri="{FF2B5EF4-FFF2-40B4-BE49-F238E27FC236}">
              <a16:creationId xmlns:a16="http://schemas.microsoft.com/office/drawing/2014/main" id="{79BBEC16-7743-4657-AA1D-A14B6F0059B0}"/>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55" name="直線コネクタ 54">
          <a:extLst>
            <a:ext uri="{FF2B5EF4-FFF2-40B4-BE49-F238E27FC236}">
              <a16:creationId xmlns:a16="http://schemas.microsoft.com/office/drawing/2014/main" id="{2D72145D-2FE9-42A3-8A27-B1B149DA5CCC}"/>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56" name="テキスト ボックス 55">
          <a:extLst>
            <a:ext uri="{FF2B5EF4-FFF2-40B4-BE49-F238E27FC236}">
              <a16:creationId xmlns:a16="http://schemas.microsoft.com/office/drawing/2014/main" id="{0DC875D2-FAFA-4762-9619-2DFB5BE9D64D}"/>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57" name="直線コネクタ 56">
          <a:extLst>
            <a:ext uri="{FF2B5EF4-FFF2-40B4-BE49-F238E27FC236}">
              <a16:creationId xmlns:a16="http://schemas.microsoft.com/office/drawing/2014/main" id="{503C2ABE-24A1-4AF7-A54A-5FCE976BA22B}"/>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58" name="テキスト ボックス 57">
          <a:extLst>
            <a:ext uri="{FF2B5EF4-FFF2-40B4-BE49-F238E27FC236}">
              <a16:creationId xmlns:a16="http://schemas.microsoft.com/office/drawing/2014/main" id="{D5231F2B-96B4-4CE4-9B52-3CE01C71EA33}"/>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59" name="直線コネクタ 58">
          <a:extLst>
            <a:ext uri="{FF2B5EF4-FFF2-40B4-BE49-F238E27FC236}">
              <a16:creationId xmlns:a16="http://schemas.microsoft.com/office/drawing/2014/main" id="{9A51D707-0CE4-4DB2-B717-D15109570C69}"/>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60" name="テキスト ボックス 59">
          <a:extLst>
            <a:ext uri="{FF2B5EF4-FFF2-40B4-BE49-F238E27FC236}">
              <a16:creationId xmlns:a16="http://schemas.microsoft.com/office/drawing/2014/main" id="{0B4AE145-07E2-456C-A673-9839CDA8A91A}"/>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61" name="【図書館】&#10;一人当たり面積グラフ枠">
          <a:extLst>
            <a:ext uri="{FF2B5EF4-FFF2-40B4-BE49-F238E27FC236}">
              <a16:creationId xmlns:a16="http://schemas.microsoft.com/office/drawing/2014/main" id="{4397D433-2B73-42C9-B26F-550D412ECC2B}"/>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35052</xdr:rowOff>
    </xdr:from>
    <xdr:to>
      <xdr:col>54</xdr:col>
      <xdr:colOff>189865</xdr:colOff>
      <xdr:row>41</xdr:row>
      <xdr:rowOff>78486</xdr:rowOff>
    </xdr:to>
    <xdr:cxnSp macro="">
      <xdr:nvCxnSpPr>
        <xdr:cNvPr id="62" name="直線コネクタ 61">
          <a:extLst>
            <a:ext uri="{FF2B5EF4-FFF2-40B4-BE49-F238E27FC236}">
              <a16:creationId xmlns:a16="http://schemas.microsoft.com/office/drawing/2014/main" id="{ED4AC3E9-E6DD-4AF3-8E6D-09839C2C88AD}"/>
            </a:ext>
          </a:extLst>
        </xdr:cNvPr>
        <xdr:cNvCxnSpPr/>
      </xdr:nvCxnSpPr>
      <xdr:spPr>
        <a:xfrm flipV="1">
          <a:off x="10476865" y="5864352"/>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82313</xdr:rowOff>
    </xdr:from>
    <xdr:ext cx="469744" cy="259045"/>
    <xdr:sp macro="" textlink="">
      <xdr:nvSpPr>
        <xdr:cNvPr id="63" name="【図書館】&#10;一人当たり面積最小値テキスト">
          <a:extLst>
            <a:ext uri="{FF2B5EF4-FFF2-40B4-BE49-F238E27FC236}">
              <a16:creationId xmlns:a16="http://schemas.microsoft.com/office/drawing/2014/main" id="{C3235B07-8879-4E75-AE25-8CEC4A62B181}"/>
            </a:ext>
          </a:extLst>
        </xdr:cNvPr>
        <xdr:cNvSpPr txBox="1"/>
      </xdr:nvSpPr>
      <xdr:spPr>
        <a:xfrm>
          <a:off x="10515600" y="711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78486</xdr:rowOff>
    </xdr:from>
    <xdr:to>
      <xdr:col>55</xdr:col>
      <xdr:colOff>88900</xdr:colOff>
      <xdr:row>41</xdr:row>
      <xdr:rowOff>78486</xdr:rowOff>
    </xdr:to>
    <xdr:cxnSp macro="">
      <xdr:nvCxnSpPr>
        <xdr:cNvPr id="64" name="直線コネクタ 63">
          <a:extLst>
            <a:ext uri="{FF2B5EF4-FFF2-40B4-BE49-F238E27FC236}">
              <a16:creationId xmlns:a16="http://schemas.microsoft.com/office/drawing/2014/main" id="{FA8438D8-02BF-4F6A-BDC4-6BFD3B0E9CE4}"/>
            </a:ext>
          </a:extLst>
        </xdr:cNvPr>
        <xdr:cNvCxnSpPr/>
      </xdr:nvCxnSpPr>
      <xdr:spPr>
        <a:xfrm>
          <a:off x="10388600" y="710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153179</xdr:rowOff>
    </xdr:from>
    <xdr:ext cx="469744" cy="259045"/>
    <xdr:sp macro="" textlink="">
      <xdr:nvSpPr>
        <xdr:cNvPr id="65" name="【図書館】&#10;一人当たり面積最大値テキスト">
          <a:extLst>
            <a:ext uri="{FF2B5EF4-FFF2-40B4-BE49-F238E27FC236}">
              <a16:creationId xmlns:a16="http://schemas.microsoft.com/office/drawing/2014/main" id="{EF023C9F-B068-4534-B1A2-4E31D91ED4CB}"/>
            </a:ext>
          </a:extLst>
        </xdr:cNvPr>
        <xdr:cNvSpPr txBox="1"/>
      </xdr:nvSpPr>
      <xdr:spPr>
        <a:xfrm>
          <a:off x="10515600" y="5639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35052</xdr:rowOff>
    </xdr:from>
    <xdr:to>
      <xdr:col>55</xdr:col>
      <xdr:colOff>88900</xdr:colOff>
      <xdr:row>34</xdr:row>
      <xdr:rowOff>35052</xdr:rowOff>
    </xdr:to>
    <xdr:cxnSp macro="">
      <xdr:nvCxnSpPr>
        <xdr:cNvPr id="66" name="直線コネクタ 65">
          <a:extLst>
            <a:ext uri="{FF2B5EF4-FFF2-40B4-BE49-F238E27FC236}">
              <a16:creationId xmlns:a16="http://schemas.microsoft.com/office/drawing/2014/main" id="{5E27DC49-20F6-4946-8ADA-CE594DB2F36D}"/>
            </a:ext>
          </a:extLst>
        </xdr:cNvPr>
        <xdr:cNvCxnSpPr/>
      </xdr:nvCxnSpPr>
      <xdr:spPr>
        <a:xfrm>
          <a:off x="10388600" y="586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136415</xdr:rowOff>
    </xdr:from>
    <xdr:ext cx="469744" cy="259045"/>
    <xdr:sp macro="" textlink="">
      <xdr:nvSpPr>
        <xdr:cNvPr id="67" name="【図書館】&#10;一人当たり面積平均値テキスト">
          <a:extLst>
            <a:ext uri="{FF2B5EF4-FFF2-40B4-BE49-F238E27FC236}">
              <a16:creationId xmlns:a16="http://schemas.microsoft.com/office/drawing/2014/main" id="{14EAC053-3310-4A35-89C9-55440308469B}"/>
            </a:ext>
          </a:extLst>
        </xdr:cNvPr>
        <xdr:cNvSpPr txBox="1"/>
      </xdr:nvSpPr>
      <xdr:spPr>
        <a:xfrm>
          <a:off x="10515600" y="66515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157988</xdr:rowOff>
    </xdr:from>
    <xdr:to>
      <xdr:col>55</xdr:col>
      <xdr:colOff>50800</xdr:colOff>
      <xdr:row>39</xdr:row>
      <xdr:rowOff>88138</xdr:rowOff>
    </xdr:to>
    <xdr:sp macro="" textlink="">
      <xdr:nvSpPr>
        <xdr:cNvPr id="68" name="フローチャート: 判断 67">
          <a:extLst>
            <a:ext uri="{FF2B5EF4-FFF2-40B4-BE49-F238E27FC236}">
              <a16:creationId xmlns:a16="http://schemas.microsoft.com/office/drawing/2014/main" id="{5581F9B6-B628-4B4E-A6C9-FE243A69A1FB}"/>
            </a:ext>
          </a:extLst>
        </xdr:cNvPr>
        <xdr:cNvSpPr/>
      </xdr:nvSpPr>
      <xdr:spPr>
        <a:xfrm>
          <a:off x="10426700" y="667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125984</xdr:rowOff>
    </xdr:from>
    <xdr:to>
      <xdr:col>50</xdr:col>
      <xdr:colOff>165100</xdr:colOff>
      <xdr:row>39</xdr:row>
      <xdr:rowOff>56134</xdr:rowOff>
    </xdr:to>
    <xdr:sp macro="" textlink="">
      <xdr:nvSpPr>
        <xdr:cNvPr id="69" name="フローチャート: 判断 68">
          <a:extLst>
            <a:ext uri="{FF2B5EF4-FFF2-40B4-BE49-F238E27FC236}">
              <a16:creationId xmlns:a16="http://schemas.microsoft.com/office/drawing/2014/main" id="{273B72CA-DBD5-44ED-8DED-81D18DA25536}"/>
            </a:ext>
          </a:extLst>
        </xdr:cNvPr>
        <xdr:cNvSpPr/>
      </xdr:nvSpPr>
      <xdr:spPr>
        <a:xfrm>
          <a:off x="9588500" y="664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135128</xdr:rowOff>
    </xdr:from>
    <xdr:to>
      <xdr:col>46</xdr:col>
      <xdr:colOff>38100</xdr:colOff>
      <xdr:row>39</xdr:row>
      <xdr:rowOff>65278</xdr:rowOff>
    </xdr:to>
    <xdr:sp macro="" textlink="">
      <xdr:nvSpPr>
        <xdr:cNvPr id="70" name="フローチャート: 判断 69">
          <a:extLst>
            <a:ext uri="{FF2B5EF4-FFF2-40B4-BE49-F238E27FC236}">
              <a16:creationId xmlns:a16="http://schemas.microsoft.com/office/drawing/2014/main" id="{EE7F46E3-67DC-414A-B5CB-94ADC4F26FDB}"/>
            </a:ext>
          </a:extLst>
        </xdr:cNvPr>
        <xdr:cNvSpPr/>
      </xdr:nvSpPr>
      <xdr:spPr>
        <a:xfrm>
          <a:off x="86995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148844</xdr:rowOff>
    </xdr:from>
    <xdr:to>
      <xdr:col>41</xdr:col>
      <xdr:colOff>101600</xdr:colOff>
      <xdr:row>39</xdr:row>
      <xdr:rowOff>78994</xdr:rowOff>
    </xdr:to>
    <xdr:sp macro="" textlink="">
      <xdr:nvSpPr>
        <xdr:cNvPr id="71" name="フローチャート: 判断 70">
          <a:extLst>
            <a:ext uri="{FF2B5EF4-FFF2-40B4-BE49-F238E27FC236}">
              <a16:creationId xmlns:a16="http://schemas.microsoft.com/office/drawing/2014/main" id="{6630308B-BF2D-4257-A846-72D43B412FE0}"/>
            </a:ext>
          </a:extLst>
        </xdr:cNvPr>
        <xdr:cNvSpPr/>
      </xdr:nvSpPr>
      <xdr:spPr>
        <a:xfrm>
          <a:off x="7810500" y="666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167132</xdr:rowOff>
    </xdr:from>
    <xdr:to>
      <xdr:col>36</xdr:col>
      <xdr:colOff>165100</xdr:colOff>
      <xdr:row>39</xdr:row>
      <xdr:rowOff>97282</xdr:rowOff>
    </xdr:to>
    <xdr:sp macro="" textlink="">
      <xdr:nvSpPr>
        <xdr:cNvPr id="72" name="フローチャート: 判断 71">
          <a:extLst>
            <a:ext uri="{FF2B5EF4-FFF2-40B4-BE49-F238E27FC236}">
              <a16:creationId xmlns:a16="http://schemas.microsoft.com/office/drawing/2014/main" id="{5CB8A72D-C9A3-40ED-B342-64406A90D15D}"/>
            </a:ext>
          </a:extLst>
        </xdr:cNvPr>
        <xdr:cNvSpPr/>
      </xdr:nvSpPr>
      <xdr:spPr>
        <a:xfrm>
          <a:off x="6921500" y="668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73" name="テキスト ボックス 72">
          <a:extLst>
            <a:ext uri="{FF2B5EF4-FFF2-40B4-BE49-F238E27FC236}">
              <a16:creationId xmlns:a16="http://schemas.microsoft.com/office/drawing/2014/main" id="{3224254D-A0F5-4756-9B0B-40A9E4A89671}"/>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74" name="テキスト ボックス 73">
          <a:extLst>
            <a:ext uri="{FF2B5EF4-FFF2-40B4-BE49-F238E27FC236}">
              <a16:creationId xmlns:a16="http://schemas.microsoft.com/office/drawing/2014/main" id="{30FA404A-B012-4494-8D95-56B1DB2E6183}"/>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75" name="テキスト ボックス 74">
          <a:extLst>
            <a:ext uri="{FF2B5EF4-FFF2-40B4-BE49-F238E27FC236}">
              <a16:creationId xmlns:a16="http://schemas.microsoft.com/office/drawing/2014/main" id="{058772EC-07E1-41FE-8D02-63DC881F2F65}"/>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76" name="テキスト ボックス 75">
          <a:extLst>
            <a:ext uri="{FF2B5EF4-FFF2-40B4-BE49-F238E27FC236}">
              <a16:creationId xmlns:a16="http://schemas.microsoft.com/office/drawing/2014/main" id="{0E6BE23F-AD9A-46FF-9E42-615B38A0B0CC}"/>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77" name="テキスト ボックス 76">
          <a:extLst>
            <a:ext uri="{FF2B5EF4-FFF2-40B4-BE49-F238E27FC236}">
              <a16:creationId xmlns:a16="http://schemas.microsoft.com/office/drawing/2014/main" id="{8A10216F-1ECC-4B48-A5E6-AA3EEAA9C5B9}"/>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40</xdr:row>
      <xdr:rowOff>71120</xdr:rowOff>
    </xdr:from>
    <xdr:to>
      <xdr:col>36</xdr:col>
      <xdr:colOff>165100</xdr:colOff>
      <xdr:row>41</xdr:row>
      <xdr:rowOff>1270</xdr:rowOff>
    </xdr:to>
    <xdr:sp macro="" textlink="">
      <xdr:nvSpPr>
        <xdr:cNvPr id="78" name="楕円 77">
          <a:extLst>
            <a:ext uri="{FF2B5EF4-FFF2-40B4-BE49-F238E27FC236}">
              <a16:creationId xmlns:a16="http://schemas.microsoft.com/office/drawing/2014/main" id="{6D884771-5026-4004-B791-3CAC8E665A2B}"/>
            </a:ext>
          </a:extLst>
        </xdr:cNvPr>
        <xdr:cNvSpPr/>
      </xdr:nvSpPr>
      <xdr:spPr>
        <a:xfrm>
          <a:off x="69215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37</xdr:row>
      <xdr:rowOff>72661</xdr:rowOff>
    </xdr:from>
    <xdr:ext cx="469744" cy="259045"/>
    <xdr:sp macro="" textlink="">
      <xdr:nvSpPr>
        <xdr:cNvPr id="79" name="n_1aveValue【図書館】&#10;一人当たり面積">
          <a:extLst>
            <a:ext uri="{FF2B5EF4-FFF2-40B4-BE49-F238E27FC236}">
              <a16:creationId xmlns:a16="http://schemas.microsoft.com/office/drawing/2014/main" id="{F5AF9114-52D9-4776-B0D3-C0DBBDAFA71C}"/>
            </a:ext>
          </a:extLst>
        </xdr:cNvPr>
        <xdr:cNvSpPr txBox="1"/>
      </xdr:nvSpPr>
      <xdr:spPr>
        <a:xfrm>
          <a:off x="9391727" y="6416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81805</xdr:rowOff>
    </xdr:from>
    <xdr:ext cx="469744" cy="259045"/>
    <xdr:sp macro="" textlink="">
      <xdr:nvSpPr>
        <xdr:cNvPr id="80" name="n_2aveValue【図書館】&#10;一人当たり面積">
          <a:extLst>
            <a:ext uri="{FF2B5EF4-FFF2-40B4-BE49-F238E27FC236}">
              <a16:creationId xmlns:a16="http://schemas.microsoft.com/office/drawing/2014/main" id="{79174B0A-02F0-4BE5-802A-20E88FE81D99}"/>
            </a:ext>
          </a:extLst>
        </xdr:cNvPr>
        <xdr:cNvSpPr txBox="1"/>
      </xdr:nvSpPr>
      <xdr:spPr>
        <a:xfrm>
          <a:off x="8515427" y="642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95521</xdr:rowOff>
    </xdr:from>
    <xdr:ext cx="469744" cy="259045"/>
    <xdr:sp macro="" textlink="">
      <xdr:nvSpPr>
        <xdr:cNvPr id="81" name="n_3aveValue【図書館】&#10;一人当たり面積">
          <a:extLst>
            <a:ext uri="{FF2B5EF4-FFF2-40B4-BE49-F238E27FC236}">
              <a16:creationId xmlns:a16="http://schemas.microsoft.com/office/drawing/2014/main" id="{897971EC-B75E-4ACF-99AA-A2D0D09D91A2}"/>
            </a:ext>
          </a:extLst>
        </xdr:cNvPr>
        <xdr:cNvSpPr txBox="1"/>
      </xdr:nvSpPr>
      <xdr:spPr>
        <a:xfrm>
          <a:off x="7626427" y="6439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113809</xdr:rowOff>
    </xdr:from>
    <xdr:ext cx="469744" cy="259045"/>
    <xdr:sp macro="" textlink="">
      <xdr:nvSpPr>
        <xdr:cNvPr id="82" name="n_4aveValue【図書館】&#10;一人当たり面積">
          <a:extLst>
            <a:ext uri="{FF2B5EF4-FFF2-40B4-BE49-F238E27FC236}">
              <a16:creationId xmlns:a16="http://schemas.microsoft.com/office/drawing/2014/main" id="{E6262115-F076-4406-B2CE-93AB008D894D}"/>
            </a:ext>
          </a:extLst>
        </xdr:cNvPr>
        <xdr:cNvSpPr txBox="1"/>
      </xdr:nvSpPr>
      <xdr:spPr>
        <a:xfrm>
          <a:off x="6737427" y="645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163847</xdr:rowOff>
    </xdr:from>
    <xdr:ext cx="469744" cy="259045"/>
    <xdr:sp macro="" textlink="">
      <xdr:nvSpPr>
        <xdr:cNvPr id="83" name="n_4mainValue【図書館】&#10;一人当たり面積">
          <a:extLst>
            <a:ext uri="{FF2B5EF4-FFF2-40B4-BE49-F238E27FC236}">
              <a16:creationId xmlns:a16="http://schemas.microsoft.com/office/drawing/2014/main" id="{2BA256E1-D11A-4500-B51E-180B1884AD8D}"/>
            </a:ext>
          </a:extLst>
        </xdr:cNvPr>
        <xdr:cNvSpPr txBox="1"/>
      </xdr:nvSpPr>
      <xdr:spPr>
        <a:xfrm>
          <a:off x="6737427" y="702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84" name="正方形/長方形 83">
          <a:extLst>
            <a:ext uri="{FF2B5EF4-FFF2-40B4-BE49-F238E27FC236}">
              <a16:creationId xmlns:a16="http://schemas.microsoft.com/office/drawing/2014/main" id="{FBCE7974-FBBF-414C-B19D-D42E68562A26}"/>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85" name="正方形/長方形 84">
          <a:extLst>
            <a:ext uri="{FF2B5EF4-FFF2-40B4-BE49-F238E27FC236}">
              <a16:creationId xmlns:a16="http://schemas.microsoft.com/office/drawing/2014/main" id="{BF9EE3D5-5472-4A3E-9B7E-78F380B33EDB}"/>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86" name="正方形/長方形 85">
          <a:extLst>
            <a:ext uri="{FF2B5EF4-FFF2-40B4-BE49-F238E27FC236}">
              <a16:creationId xmlns:a16="http://schemas.microsoft.com/office/drawing/2014/main" id="{D6E3959E-CA4D-4253-9D95-36B3E7AF88AD}"/>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87" name="正方形/長方形 86">
          <a:extLst>
            <a:ext uri="{FF2B5EF4-FFF2-40B4-BE49-F238E27FC236}">
              <a16:creationId xmlns:a16="http://schemas.microsoft.com/office/drawing/2014/main" id="{122E907D-6BE5-463E-B513-CC0F2BDBEE45}"/>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88" name="正方形/長方形 87">
          <a:extLst>
            <a:ext uri="{FF2B5EF4-FFF2-40B4-BE49-F238E27FC236}">
              <a16:creationId xmlns:a16="http://schemas.microsoft.com/office/drawing/2014/main" id="{CAAFBFFA-8C34-4F8D-9CBF-8C1883AF866F}"/>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89" name="正方形/長方形 88">
          <a:extLst>
            <a:ext uri="{FF2B5EF4-FFF2-40B4-BE49-F238E27FC236}">
              <a16:creationId xmlns:a16="http://schemas.microsoft.com/office/drawing/2014/main" id="{B2824ABD-D97E-40F6-AE59-E5756E6A8CC5}"/>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90" name="正方形/長方形 89">
          <a:extLst>
            <a:ext uri="{FF2B5EF4-FFF2-40B4-BE49-F238E27FC236}">
              <a16:creationId xmlns:a16="http://schemas.microsoft.com/office/drawing/2014/main" id="{9E6CD28A-0F8F-417A-9156-2693B3916CC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91" name="正方形/長方形 90">
          <a:extLst>
            <a:ext uri="{FF2B5EF4-FFF2-40B4-BE49-F238E27FC236}">
              <a16:creationId xmlns:a16="http://schemas.microsoft.com/office/drawing/2014/main" id="{67542A4C-FD2B-4F93-B567-1AE8E183B7BC}"/>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92" name="テキスト ボックス 91">
          <a:extLst>
            <a:ext uri="{FF2B5EF4-FFF2-40B4-BE49-F238E27FC236}">
              <a16:creationId xmlns:a16="http://schemas.microsoft.com/office/drawing/2014/main" id="{F2DBF3B2-DBB8-4860-BA0F-44F485BB60CC}"/>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93" name="直線コネクタ 92">
          <a:extLst>
            <a:ext uri="{FF2B5EF4-FFF2-40B4-BE49-F238E27FC236}">
              <a16:creationId xmlns:a16="http://schemas.microsoft.com/office/drawing/2014/main" id="{3E5150D0-47D3-4F48-BE6B-A66F87DE2428}"/>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94" name="テキスト ボックス 93">
          <a:extLst>
            <a:ext uri="{FF2B5EF4-FFF2-40B4-BE49-F238E27FC236}">
              <a16:creationId xmlns:a16="http://schemas.microsoft.com/office/drawing/2014/main" id="{4B72667E-A6F6-440B-8453-BD1154DCA004}"/>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95" name="直線コネクタ 94">
          <a:extLst>
            <a:ext uri="{FF2B5EF4-FFF2-40B4-BE49-F238E27FC236}">
              <a16:creationId xmlns:a16="http://schemas.microsoft.com/office/drawing/2014/main" id="{C17D9356-09E2-4246-9957-9A8BE46617B6}"/>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96" name="テキスト ボックス 95">
          <a:extLst>
            <a:ext uri="{FF2B5EF4-FFF2-40B4-BE49-F238E27FC236}">
              <a16:creationId xmlns:a16="http://schemas.microsoft.com/office/drawing/2014/main" id="{F8D1A6E4-BD55-4E8D-A553-087FE5BDD1A9}"/>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97" name="直線コネクタ 96">
          <a:extLst>
            <a:ext uri="{FF2B5EF4-FFF2-40B4-BE49-F238E27FC236}">
              <a16:creationId xmlns:a16="http://schemas.microsoft.com/office/drawing/2014/main" id="{67A1884D-4290-4485-95CD-DAC0E8384C37}"/>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98" name="テキスト ボックス 97">
          <a:extLst>
            <a:ext uri="{FF2B5EF4-FFF2-40B4-BE49-F238E27FC236}">
              <a16:creationId xmlns:a16="http://schemas.microsoft.com/office/drawing/2014/main" id="{258B8C47-CBF2-4434-A10A-A20F7C0E13A2}"/>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99" name="直線コネクタ 98">
          <a:extLst>
            <a:ext uri="{FF2B5EF4-FFF2-40B4-BE49-F238E27FC236}">
              <a16:creationId xmlns:a16="http://schemas.microsoft.com/office/drawing/2014/main" id="{31E5901A-B4E6-4E9A-AA89-CAF2A78292D3}"/>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00" name="テキスト ボックス 99">
          <a:extLst>
            <a:ext uri="{FF2B5EF4-FFF2-40B4-BE49-F238E27FC236}">
              <a16:creationId xmlns:a16="http://schemas.microsoft.com/office/drawing/2014/main" id="{5CF4E911-4987-444C-ABBC-CE9A33CB63BF}"/>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01" name="直線コネクタ 100">
          <a:extLst>
            <a:ext uri="{FF2B5EF4-FFF2-40B4-BE49-F238E27FC236}">
              <a16:creationId xmlns:a16="http://schemas.microsoft.com/office/drawing/2014/main" id="{3675561B-1DB4-4BC0-850A-6F1172468853}"/>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02" name="テキスト ボックス 101">
          <a:extLst>
            <a:ext uri="{FF2B5EF4-FFF2-40B4-BE49-F238E27FC236}">
              <a16:creationId xmlns:a16="http://schemas.microsoft.com/office/drawing/2014/main" id="{ABBFFC68-E515-4722-86FF-9A6D7BF2F84C}"/>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03" name="直線コネクタ 102">
          <a:extLst>
            <a:ext uri="{FF2B5EF4-FFF2-40B4-BE49-F238E27FC236}">
              <a16:creationId xmlns:a16="http://schemas.microsoft.com/office/drawing/2014/main" id="{54C82755-2C80-48EC-A69C-45D1C716CDB3}"/>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04" name="テキスト ボックス 103">
          <a:extLst>
            <a:ext uri="{FF2B5EF4-FFF2-40B4-BE49-F238E27FC236}">
              <a16:creationId xmlns:a16="http://schemas.microsoft.com/office/drawing/2014/main" id="{145CA4A1-63CE-43D7-8289-327389497327}"/>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05" name="直線コネクタ 104">
          <a:extLst>
            <a:ext uri="{FF2B5EF4-FFF2-40B4-BE49-F238E27FC236}">
              <a16:creationId xmlns:a16="http://schemas.microsoft.com/office/drawing/2014/main" id="{C5CC66EB-1C62-49F8-A2FC-A987813DEB56}"/>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06" name="テキスト ボックス 105">
          <a:extLst>
            <a:ext uri="{FF2B5EF4-FFF2-40B4-BE49-F238E27FC236}">
              <a16:creationId xmlns:a16="http://schemas.microsoft.com/office/drawing/2014/main" id="{95EE6E91-8F85-4E5E-815A-909441F05332}"/>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07" name="【体育館・プール】&#10;有形固定資産減価償却率グラフ枠">
          <a:extLst>
            <a:ext uri="{FF2B5EF4-FFF2-40B4-BE49-F238E27FC236}">
              <a16:creationId xmlns:a16="http://schemas.microsoft.com/office/drawing/2014/main" id="{3F1CEE32-6013-4A3A-B20A-97F00E80B427}"/>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59055</xdr:rowOff>
    </xdr:from>
    <xdr:to>
      <xdr:col>24</xdr:col>
      <xdr:colOff>62865</xdr:colOff>
      <xdr:row>64</xdr:row>
      <xdr:rowOff>76200</xdr:rowOff>
    </xdr:to>
    <xdr:cxnSp macro="">
      <xdr:nvCxnSpPr>
        <xdr:cNvPr id="108" name="直線コネクタ 107">
          <a:extLst>
            <a:ext uri="{FF2B5EF4-FFF2-40B4-BE49-F238E27FC236}">
              <a16:creationId xmlns:a16="http://schemas.microsoft.com/office/drawing/2014/main" id="{900FEE65-9DB3-43F2-9613-16E73ED0B565}"/>
            </a:ext>
          </a:extLst>
        </xdr:cNvPr>
        <xdr:cNvCxnSpPr/>
      </xdr:nvCxnSpPr>
      <xdr:spPr>
        <a:xfrm flipV="1">
          <a:off x="4634865" y="9660255"/>
          <a:ext cx="0" cy="1388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09" name="【体育館・プール】&#10;有形固定資産減価償却率最小値テキスト">
          <a:extLst>
            <a:ext uri="{FF2B5EF4-FFF2-40B4-BE49-F238E27FC236}">
              <a16:creationId xmlns:a16="http://schemas.microsoft.com/office/drawing/2014/main" id="{365AE340-C0BD-4B90-A2EB-FF6B122C7074}"/>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10" name="直線コネクタ 109">
          <a:extLst>
            <a:ext uri="{FF2B5EF4-FFF2-40B4-BE49-F238E27FC236}">
              <a16:creationId xmlns:a16="http://schemas.microsoft.com/office/drawing/2014/main" id="{E59BFBC0-12C7-443A-B210-A6ECA5C073C2}"/>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5732</xdr:rowOff>
    </xdr:from>
    <xdr:ext cx="405111" cy="259045"/>
    <xdr:sp macro="" textlink="">
      <xdr:nvSpPr>
        <xdr:cNvPr id="111" name="【体育館・プール】&#10;有形固定資産減価償却率最大値テキスト">
          <a:extLst>
            <a:ext uri="{FF2B5EF4-FFF2-40B4-BE49-F238E27FC236}">
              <a16:creationId xmlns:a16="http://schemas.microsoft.com/office/drawing/2014/main" id="{A5A5C8E7-A676-4329-8492-DF342F790BAC}"/>
            </a:ext>
          </a:extLst>
        </xdr:cNvPr>
        <xdr:cNvSpPr txBox="1"/>
      </xdr:nvSpPr>
      <xdr:spPr>
        <a:xfrm>
          <a:off x="4673600" y="9435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59055</xdr:rowOff>
    </xdr:from>
    <xdr:to>
      <xdr:col>24</xdr:col>
      <xdr:colOff>152400</xdr:colOff>
      <xdr:row>56</xdr:row>
      <xdr:rowOff>59055</xdr:rowOff>
    </xdr:to>
    <xdr:cxnSp macro="">
      <xdr:nvCxnSpPr>
        <xdr:cNvPr id="112" name="直線コネクタ 111">
          <a:extLst>
            <a:ext uri="{FF2B5EF4-FFF2-40B4-BE49-F238E27FC236}">
              <a16:creationId xmlns:a16="http://schemas.microsoft.com/office/drawing/2014/main" id="{C59D3B97-8B8A-4F0E-8734-C86D8886E3E5}"/>
            </a:ext>
          </a:extLst>
        </xdr:cNvPr>
        <xdr:cNvCxnSpPr/>
      </xdr:nvCxnSpPr>
      <xdr:spPr>
        <a:xfrm>
          <a:off x="4546600" y="966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9542</xdr:rowOff>
    </xdr:from>
    <xdr:ext cx="405111" cy="259045"/>
    <xdr:sp macro="" textlink="">
      <xdr:nvSpPr>
        <xdr:cNvPr id="113" name="【体育館・プール】&#10;有形固定資産減価償却率平均値テキスト">
          <a:extLst>
            <a:ext uri="{FF2B5EF4-FFF2-40B4-BE49-F238E27FC236}">
              <a16:creationId xmlns:a16="http://schemas.microsoft.com/office/drawing/2014/main" id="{7D9C337F-966C-4351-AA61-723B72691EC3}"/>
            </a:ext>
          </a:extLst>
        </xdr:cNvPr>
        <xdr:cNvSpPr txBox="1"/>
      </xdr:nvSpPr>
      <xdr:spPr>
        <a:xfrm>
          <a:off x="4673600" y="104679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31115</xdr:rowOff>
    </xdr:from>
    <xdr:to>
      <xdr:col>24</xdr:col>
      <xdr:colOff>114300</xdr:colOff>
      <xdr:row>61</xdr:row>
      <xdr:rowOff>132715</xdr:rowOff>
    </xdr:to>
    <xdr:sp macro="" textlink="">
      <xdr:nvSpPr>
        <xdr:cNvPr id="114" name="フローチャート: 判断 113">
          <a:extLst>
            <a:ext uri="{FF2B5EF4-FFF2-40B4-BE49-F238E27FC236}">
              <a16:creationId xmlns:a16="http://schemas.microsoft.com/office/drawing/2014/main" id="{D41FC15C-E879-45B2-8F22-7F038F48A59F}"/>
            </a:ext>
          </a:extLst>
        </xdr:cNvPr>
        <xdr:cNvSpPr/>
      </xdr:nvSpPr>
      <xdr:spPr>
        <a:xfrm>
          <a:off x="4584700" y="1048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6350</xdr:rowOff>
    </xdr:from>
    <xdr:to>
      <xdr:col>20</xdr:col>
      <xdr:colOff>38100</xdr:colOff>
      <xdr:row>61</xdr:row>
      <xdr:rowOff>107950</xdr:rowOff>
    </xdr:to>
    <xdr:sp macro="" textlink="">
      <xdr:nvSpPr>
        <xdr:cNvPr id="115" name="フローチャート: 判断 114">
          <a:extLst>
            <a:ext uri="{FF2B5EF4-FFF2-40B4-BE49-F238E27FC236}">
              <a16:creationId xmlns:a16="http://schemas.microsoft.com/office/drawing/2014/main" id="{9CFCB97D-5936-4CFD-86D1-D11700D7EB4B}"/>
            </a:ext>
          </a:extLst>
        </xdr:cNvPr>
        <xdr:cNvSpPr/>
      </xdr:nvSpPr>
      <xdr:spPr>
        <a:xfrm>
          <a:off x="3746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16" name="フローチャート: 判断 115">
          <a:extLst>
            <a:ext uri="{FF2B5EF4-FFF2-40B4-BE49-F238E27FC236}">
              <a16:creationId xmlns:a16="http://schemas.microsoft.com/office/drawing/2014/main" id="{A00D1591-758D-40D4-8002-15EC7C6B387E}"/>
            </a:ext>
          </a:extLst>
        </xdr:cNvPr>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78740</xdr:rowOff>
    </xdr:from>
    <xdr:to>
      <xdr:col>10</xdr:col>
      <xdr:colOff>165100</xdr:colOff>
      <xdr:row>61</xdr:row>
      <xdr:rowOff>8890</xdr:rowOff>
    </xdr:to>
    <xdr:sp macro="" textlink="">
      <xdr:nvSpPr>
        <xdr:cNvPr id="117" name="フローチャート: 判断 116">
          <a:extLst>
            <a:ext uri="{FF2B5EF4-FFF2-40B4-BE49-F238E27FC236}">
              <a16:creationId xmlns:a16="http://schemas.microsoft.com/office/drawing/2014/main" id="{E26ED006-18C1-45C4-858C-3C605A0EFD35}"/>
            </a:ext>
          </a:extLst>
        </xdr:cNvPr>
        <xdr:cNvSpPr/>
      </xdr:nvSpPr>
      <xdr:spPr>
        <a:xfrm>
          <a:off x="1968500" y="103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164465</xdr:rowOff>
    </xdr:from>
    <xdr:to>
      <xdr:col>6</xdr:col>
      <xdr:colOff>38100</xdr:colOff>
      <xdr:row>61</xdr:row>
      <xdr:rowOff>94615</xdr:rowOff>
    </xdr:to>
    <xdr:sp macro="" textlink="">
      <xdr:nvSpPr>
        <xdr:cNvPr id="118" name="フローチャート: 判断 117">
          <a:extLst>
            <a:ext uri="{FF2B5EF4-FFF2-40B4-BE49-F238E27FC236}">
              <a16:creationId xmlns:a16="http://schemas.microsoft.com/office/drawing/2014/main" id="{7B6E6C1C-F14B-4736-931E-B2BEE0F84B18}"/>
            </a:ext>
          </a:extLst>
        </xdr:cNvPr>
        <xdr:cNvSpPr/>
      </xdr:nvSpPr>
      <xdr:spPr>
        <a:xfrm>
          <a:off x="1079500" y="1045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19" name="テキスト ボックス 118">
          <a:extLst>
            <a:ext uri="{FF2B5EF4-FFF2-40B4-BE49-F238E27FC236}">
              <a16:creationId xmlns:a16="http://schemas.microsoft.com/office/drawing/2014/main" id="{6074E140-0D96-4BBD-A7CF-150FAE66E521}"/>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20" name="テキスト ボックス 119">
          <a:extLst>
            <a:ext uri="{FF2B5EF4-FFF2-40B4-BE49-F238E27FC236}">
              <a16:creationId xmlns:a16="http://schemas.microsoft.com/office/drawing/2014/main" id="{C8895962-B4AC-492D-94B1-30990B89925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21" name="テキスト ボックス 120">
          <a:extLst>
            <a:ext uri="{FF2B5EF4-FFF2-40B4-BE49-F238E27FC236}">
              <a16:creationId xmlns:a16="http://schemas.microsoft.com/office/drawing/2014/main" id="{15B42C3B-5551-4AAD-BDCB-07244374C645}"/>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22" name="テキスト ボックス 121">
          <a:extLst>
            <a:ext uri="{FF2B5EF4-FFF2-40B4-BE49-F238E27FC236}">
              <a16:creationId xmlns:a16="http://schemas.microsoft.com/office/drawing/2014/main" id="{C5F814AC-887D-47FA-B228-0E4C99A27974}"/>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23" name="テキスト ボックス 122">
          <a:extLst>
            <a:ext uri="{FF2B5EF4-FFF2-40B4-BE49-F238E27FC236}">
              <a16:creationId xmlns:a16="http://schemas.microsoft.com/office/drawing/2014/main" id="{923C8DC6-DABF-4A43-8C64-A0D843F7F76C}"/>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63500</xdr:rowOff>
    </xdr:from>
    <xdr:to>
      <xdr:col>24</xdr:col>
      <xdr:colOff>114300</xdr:colOff>
      <xdr:row>60</xdr:row>
      <xdr:rowOff>165100</xdr:rowOff>
    </xdr:to>
    <xdr:sp macro="" textlink="">
      <xdr:nvSpPr>
        <xdr:cNvPr id="124" name="楕円 123">
          <a:extLst>
            <a:ext uri="{FF2B5EF4-FFF2-40B4-BE49-F238E27FC236}">
              <a16:creationId xmlns:a16="http://schemas.microsoft.com/office/drawing/2014/main" id="{252C9EF6-BED2-4A57-8972-643068495E3F}"/>
            </a:ext>
          </a:extLst>
        </xdr:cNvPr>
        <xdr:cNvSpPr/>
      </xdr:nvSpPr>
      <xdr:spPr>
        <a:xfrm>
          <a:off x="45847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86377</xdr:rowOff>
    </xdr:from>
    <xdr:ext cx="405111" cy="259045"/>
    <xdr:sp macro="" textlink="">
      <xdr:nvSpPr>
        <xdr:cNvPr id="125" name="【体育館・プール】&#10;有形固定資産減価償却率該当値テキスト">
          <a:extLst>
            <a:ext uri="{FF2B5EF4-FFF2-40B4-BE49-F238E27FC236}">
              <a16:creationId xmlns:a16="http://schemas.microsoft.com/office/drawing/2014/main" id="{12CA1A7B-E57D-4372-A472-6FE69E1A9673}"/>
            </a:ext>
          </a:extLst>
        </xdr:cNvPr>
        <xdr:cNvSpPr txBox="1"/>
      </xdr:nvSpPr>
      <xdr:spPr>
        <a:xfrm>
          <a:off x="4673600" y="10201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13970</xdr:rowOff>
    </xdr:from>
    <xdr:to>
      <xdr:col>20</xdr:col>
      <xdr:colOff>38100</xdr:colOff>
      <xdr:row>60</xdr:row>
      <xdr:rowOff>115570</xdr:rowOff>
    </xdr:to>
    <xdr:sp macro="" textlink="">
      <xdr:nvSpPr>
        <xdr:cNvPr id="126" name="楕円 125">
          <a:extLst>
            <a:ext uri="{FF2B5EF4-FFF2-40B4-BE49-F238E27FC236}">
              <a16:creationId xmlns:a16="http://schemas.microsoft.com/office/drawing/2014/main" id="{AA7BAFAA-A958-406C-8615-D8F0F871366A}"/>
            </a:ext>
          </a:extLst>
        </xdr:cNvPr>
        <xdr:cNvSpPr/>
      </xdr:nvSpPr>
      <xdr:spPr>
        <a:xfrm>
          <a:off x="3746500" y="1030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64770</xdr:rowOff>
    </xdr:from>
    <xdr:to>
      <xdr:col>24</xdr:col>
      <xdr:colOff>63500</xdr:colOff>
      <xdr:row>60</xdr:row>
      <xdr:rowOff>114300</xdr:rowOff>
    </xdr:to>
    <xdr:cxnSp macro="">
      <xdr:nvCxnSpPr>
        <xdr:cNvPr id="127" name="直線コネクタ 126">
          <a:extLst>
            <a:ext uri="{FF2B5EF4-FFF2-40B4-BE49-F238E27FC236}">
              <a16:creationId xmlns:a16="http://schemas.microsoft.com/office/drawing/2014/main" id="{2E327C50-78C0-40B8-B17B-1CDDB3C21383}"/>
            </a:ext>
          </a:extLst>
        </xdr:cNvPr>
        <xdr:cNvCxnSpPr/>
      </xdr:nvCxnSpPr>
      <xdr:spPr>
        <a:xfrm>
          <a:off x="3797300" y="1035177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137795</xdr:rowOff>
    </xdr:from>
    <xdr:to>
      <xdr:col>15</xdr:col>
      <xdr:colOff>101600</xdr:colOff>
      <xdr:row>60</xdr:row>
      <xdr:rowOff>67945</xdr:rowOff>
    </xdr:to>
    <xdr:sp macro="" textlink="">
      <xdr:nvSpPr>
        <xdr:cNvPr id="128" name="楕円 127">
          <a:extLst>
            <a:ext uri="{FF2B5EF4-FFF2-40B4-BE49-F238E27FC236}">
              <a16:creationId xmlns:a16="http://schemas.microsoft.com/office/drawing/2014/main" id="{77FF60FF-A4B2-474E-A5C8-F7979EB3B71A}"/>
            </a:ext>
          </a:extLst>
        </xdr:cNvPr>
        <xdr:cNvSpPr/>
      </xdr:nvSpPr>
      <xdr:spPr>
        <a:xfrm>
          <a:off x="2857500" y="1025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17145</xdr:rowOff>
    </xdr:from>
    <xdr:to>
      <xdr:col>19</xdr:col>
      <xdr:colOff>177800</xdr:colOff>
      <xdr:row>60</xdr:row>
      <xdr:rowOff>64770</xdr:rowOff>
    </xdr:to>
    <xdr:cxnSp macro="">
      <xdr:nvCxnSpPr>
        <xdr:cNvPr id="129" name="直線コネクタ 128">
          <a:extLst>
            <a:ext uri="{FF2B5EF4-FFF2-40B4-BE49-F238E27FC236}">
              <a16:creationId xmlns:a16="http://schemas.microsoft.com/office/drawing/2014/main" id="{4E524598-42ED-4E9F-BCF5-CA247425D540}"/>
            </a:ext>
          </a:extLst>
        </xdr:cNvPr>
        <xdr:cNvCxnSpPr/>
      </xdr:nvCxnSpPr>
      <xdr:spPr>
        <a:xfrm>
          <a:off x="2908300" y="1030414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88265</xdr:rowOff>
    </xdr:from>
    <xdr:to>
      <xdr:col>10</xdr:col>
      <xdr:colOff>165100</xdr:colOff>
      <xdr:row>60</xdr:row>
      <xdr:rowOff>18415</xdr:rowOff>
    </xdr:to>
    <xdr:sp macro="" textlink="">
      <xdr:nvSpPr>
        <xdr:cNvPr id="130" name="楕円 129">
          <a:extLst>
            <a:ext uri="{FF2B5EF4-FFF2-40B4-BE49-F238E27FC236}">
              <a16:creationId xmlns:a16="http://schemas.microsoft.com/office/drawing/2014/main" id="{7AA5CC3E-1002-426D-8CCE-F864AEFEFB06}"/>
            </a:ext>
          </a:extLst>
        </xdr:cNvPr>
        <xdr:cNvSpPr/>
      </xdr:nvSpPr>
      <xdr:spPr>
        <a:xfrm>
          <a:off x="1968500" y="1020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139065</xdr:rowOff>
    </xdr:from>
    <xdr:to>
      <xdr:col>15</xdr:col>
      <xdr:colOff>50800</xdr:colOff>
      <xdr:row>60</xdr:row>
      <xdr:rowOff>17145</xdr:rowOff>
    </xdr:to>
    <xdr:cxnSp macro="">
      <xdr:nvCxnSpPr>
        <xdr:cNvPr id="131" name="直線コネクタ 130">
          <a:extLst>
            <a:ext uri="{FF2B5EF4-FFF2-40B4-BE49-F238E27FC236}">
              <a16:creationId xmlns:a16="http://schemas.microsoft.com/office/drawing/2014/main" id="{3AF19282-20CD-4725-B66B-D651A158809A}"/>
            </a:ext>
          </a:extLst>
        </xdr:cNvPr>
        <xdr:cNvCxnSpPr/>
      </xdr:nvCxnSpPr>
      <xdr:spPr>
        <a:xfrm>
          <a:off x="2019300" y="1025461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40640</xdr:rowOff>
    </xdr:from>
    <xdr:to>
      <xdr:col>6</xdr:col>
      <xdr:colOff>38100</xdr:colOff>
      <xdr:row>59</xdr:row>
      <xdr:rowOff>142240</xdr:rowOff>
    </xdr:to>
    <xdr:sp macro="" textlink="">
      <xdr:nvSpPr>
        <xdr:cNvPr id="132" name="楕円 131">
          <a:extLst>
            <a:ext uri="{FF2B5EF4-FFF2-40B4-BE49-F238E27FC236}">
              <a16:creationId xmlns:a16="http://schemas.microsoft.com/office/drawing/2014/main" id="{2AC3A85A-0731-4932-BEE3-1A95EC202AF8}"/>
            </a:ext>
          </a:extLst>
        </xdr:cNvPr>
        <xdr:cNvSpPr/>
      </xdr:nvSpPr>
      <xdr:spPr>
        <a:xfrm>
          <a:off x="1079500" y="1015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91440</xdr:rowOff>
    </xdr:from>
    <xdr:to>
      <xdr:col>10</xdr:col>
      <xdr:colOff>114300</xdr:colOff>
      <xdr:row>59</xdr:row>
      <xdr:rowOff>139065</xdr:rowOff>
    </xdr:to>
    <xdr:cxnSp macro="">
      <xdr:nvCxnSpPr>
        <xdr:cNvPr id="133" name="直線コネクタ 132">
          <a:extLst>
            <a:ext uri="{FF2B5EF4-FFF2-40B4-BE49-F238E27FC236}">
              <a16:creationId xmlns:a16="http://schemas.microsoft.com/office/drawing/2014/main" id="{40087358-BD61-473E-9208-0DA026B99EC7}"/>
            </a:ext>
          </a:extLst>
        </xdr:cNvPr>
        <xdr:cNvCxnSpPr/>
      </xdr:nvCxnSpPr>
      <xdr:spPr>
        <a:xfrm>
          <a:off x="1130300" y="1020699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99077</xdr:rowOff>
    </xdr:from>
    <xdr:ext cx="405111" cy="259045"/>
    <xdr:sp macro="" textlink="">
      <xdr:nvSpPr>
        <xdr:cNvPr id="134" name="n_1aveValue【体育館・プール】&#10;有形固定資産減価償却率">
          <a:extLst>
            <a:ext uri="{FF2B5EF4-FFF2-40B4-BE49-F238E27FC236}">
              <a16:creationId xmlns:a16="http://schemas.microsoft.com/office/drawing/2014/main" id="{795CDF8B-6CB0-40C3-AA62-D739B9988279}"/>
            </a:ext>
          </a:extLst>
        </xdr:cNvPr>
        <xdr:cNvSpPr txBox="1"/>
      </xdr:nvSpPr>
      <xdr:spPr>
        <a:xfrm>
          <a:off x="358204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41927</xdr:rowOff>
    </xdr:from>
    <xdr:ext cx="405111" cy="259045"/>
    <xdr:sp macro="" textlink="">
      <xdr:nvSpPr>
        <xdr:cNvPr id="135" name="n_2aveValue【体育館・プール】&#10;有形固定資産減価償却率">
          <a:extLst>
            <a:ext uri="{FF2B5EF4-FFF2-40B4-BE49-F238E27FC236}">
              <a16:creationId xmlns:a16="http://schemas.microsoft.com/office/drawing/2014/main" id="{945B9BD6-4D0E-40F3-824D-2E6906BFEA97}"/>
            </a:ext>
          </a:extLst>
        </xdr:cNvPr>
        <xdr:cNvSpPr txBox="1"/>
      </xdr:nvSpPr>
      <xdr:spPr>
        <a:xfrm>
          <a:off x="2705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17</xdr:rowOff>
    </xdr:from>
    <xdr:ext cx="405111" cy="259045"/>
    <xdr:sp macro="" textlink="">
      <xdr:nvSpPr>
        <xdr:cNvPr id="136" name="n_3aveValue【体育館・プール】&#10;有形固定資産減価償却率">
          <a:extLst>
            <a:ext uri="{FF2B5EF4-FFF2-40B4-BE49-F238E27FC236}">
              <a16:creationId xmlns:a16="http://schemas.microsoft.com/office/drawing/2014/main" id="{82720AD1-19F5-460C-9639-774405ADAD6C}"/>
            </a:ext>
          </a:extLst>
        </xdr:cNvPr>
        <xdr:cNvSpPr txBox="1"/>
      </xdr:nvSpPr>
      <xdr:spPr>
        <a:xfrm>
          <a:off x="1816744" y="1045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85742</xdr:rowOff>
    </xdr:from>
    <xdr:ext cx="405111" cy="259045"/>
    <xdr:sp macro="" textlink="">
      <xdr:nvSpPr>
        <xdr:cNvPr id="137" name="n_4aveValue【体育館・プール】&#10;有形固定資産減価償却率">
          <a:extLst>
            <a:ext uri="{FF2B5EF4-FFF2-40B4-BE49-F238E27FC236}">
              <a16:creationId xmlns:a16="http://schemas.microsoft.com/office/drawing/2014/main" id="{9063AF18-8DAD-46CF-A4CE-6F7C5EA98B49}"/>
            </a:ext>
          </a:extLst>
        </xdr:cNvPr>
        <xdr:cNvSpPr txBox="1"/>
      </xdr:nvSpPr>
      <xdr:spPr>
        <a:xfrm>
          <a:off x="927744" y="10544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132097</xdr:rowOff>
    </xdr:from>
    <xdr:ext cx="405111" cy="259045"/>
    <xdr:sp macro="" textlink="">
      <xdr:nvSpPr>
        <xdr:cNvPr id="138" name="n_1mainValue【体育館・プール】&#10;有形固定資産減価償却率">
          <a:extLst>
            <a:ext uri="{FF2B5EF4-FFF2-40B4-BE49-F238E27FC236}">
              <a16:creationId xmlns:a16="http://schemas.microsoft.com/office/drawing/2014/main" id="{56ECD364-BC99-42F8-A539-7635405B7ECF}"/>
            </a:ext>
          </a:extLst>
        </xdr:cNvPr>
        <xdr:cNvSpPr txBox="1"/>
      </xdr:nvSpPr>
      <xdr:spPr>
        <a:xfrm>
          <a:off x="3582044" y="1007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84472</xdr:rowOff>
    </xdr:from>
    <xdr:ext cx="405111" cy="259045"/>
    <xdr:sp macro="" textlink="">
      <xdr:nvSpPr>
        <xdr:cNvPr id="139" name="n_2mainValue【体育館・プール】&#10;有形固定資産減価償却率">
          <a:extLst>
            <a:ext uri="{FF2B5EF4-FFF2-40B4-BE49-F238E27FC236}">
              <a16:creationId xmlns:a16="http://schemas.microsoft.com/office/drawing/2014/main" id="{A422FCE6-C25F-432C-995B-41B9B552D8DA}"/>
            </a:ext>
          </a:extLst>
        </xdr:cNvPr>
        <xdr:cNvSpPr txBox="1"/>
      </xdr:nvSpPr>
      <xdr:spPr>
        <a:xfrm>
          <a:off x="2705744" y="1002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34942</xdr:rowOff>
    </xdr:from>
    <xdr:ext cx="405111" cy="259045"/>
    <xdr:sp macro="" textlink="">
      <xdr:nvSpPr>
        <xdr:cNvPr id="140" name="n_3mainValue【体育館・プール】&#10;有形固定資産減価償却率">
          <a:extLst>
            <a:ext uri="{FF2B5EF4-FFF2-40B4-BE49-F238E27FC236}">
              <a16:creationId xmlns:a16="http://schemas.microsoft.com/office/drawing/2014/main" id="{B88F26A8-BF31-467C-8EB3-D30A32989D72}"/>
            </a:ext>
          </a:extLst>
        </xdr:cNvPr>
        <xdr:cNvSpPr txBox="1"/>
      </xdr:nvSpPr>
      <xdr:spPr>
        <a:xfrm>
          <a:off x="1816744" y="997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158767</xdr:rowOff>
    </xdr:from>
    <xdr:ext cx="405111" cy="259045"/>
    <xdr:sp macro="" textlink="">
      <xdr:nvSpPr>
        <xdr:cNvPr id="141" name="n_4mainValue【体育館・プール】&#10;有形固定資産減価償却率">
          <a:extLst>
            <a:ext uri="{FF2B5EF4-FFF2-40B4-BE49-F238E27FC236}">
              <a16:creationId xmlns:a16="http://schemas.microsoft.com/office/drawing/2014/main" id="{ECD79F2B-130C-4AE7-B23F-1DEF616AC8E8}"/>
            </a:ext>
          </a:extLst>
        </xdr:cNvPr>
        <xdr:cNvSpPr txBox="1"/>
      </xdr:nvSpPr>
      <xdr:spPr>
        <a:xfrm>
          <a:off x="927744" y="993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42" name="正方形/長方形 141">
          <a:extLst>
            <a:ext uri="{FF2B5EF4-FFF2-40B4-BE49-F238E27FC236}">
              <a16:creationId xmlns:a16="http://schemas.microsoft.com/office/drawing/2014/main" id="{0B0D0A73-3CEC-4D13-9C76-6CAF0E4D0B2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43" name="正方形/長方形 142">
          <a:extLst>
            <a:ext uri="{FF2B5EF4-FFF2-40B4-BE49-F238E27FC236}">
              <a16:creationId xmlns:a16="http://schemas.microsoft.com/office/drawing/2014/main" id="{B6278724-997C-44B1-9A25-0FBA5998DF77}"/>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44" name="正方形/長方形 143">
          <a:extLst>
            <a:ext uri="{FF2B5EF4-FFF2-40B4-BE49-F238E27FC236}">
              <a16:creationId xmlns:a16="http://schemas.microsoft.com/office/drawing/2014/main" id="{B2D9957C-6A15-4447-9841-64940BC5E75A}"/>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45" name="正方形/長方形 144">
          <a:extLst>
            <a:ext uri="{FF2B5EF4-FFF2-40B4-BE49-F238E27FC236}">
              <a16:creationId xmlns:a16="http://schemas.microsoft.com/office/drawing/2014/main" id="{4CFD9AFD-524A-4B83-B636-068E82FD1D6D}"/>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46" name="正方形/長方形 145">
          <a:extLst>
            <a:ext uri="{FF2B5EF4-FFF2-40B4-BE49-F238E27FC236}">
              <a16:creationId xmlns:a16="http://schemas.microsoft.com/office/drawing/2014/main" id="{5E2E2B51-3325-4D06-B438-185EBD0706F3}"/>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47" name="正方形/長方形 146">
          <a:extLst>
            <a:ext uri="{FF2B5EF4-FFF2-40B4-BE49-F238E27FC236}">
              <a16:creationId xmlns:a16="http://schemas.microsoft.com/office/drawing/2014/main" id="{56951573-7D2F-4070-ACDE-83EB6B920AF3}"/>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48" name="正方形/長方形 147">
          <a:extLst>
            <a:ext uri="{FF2B5EF4-FFF2-40B4-BE49-F238E27FC236}">
              <a16:creationId xmlns:a16="http://schemas.microsoft.com/office/drawing/2014/main" id="{390853F0-FB16-4DAD-B915-41637BB30F7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49" name="正方形/長方形 148">
          <a:extLst>
            <a:ext uri="{FF2B5EF4-FFF2-40B4-BE49-F238E27FC236}">
              <a16:creationId xmlns:a16="http://schemas.microsoft.com/office/drawing/2014/main" id="{09E3790E-4422-4A54-860F-65EF2DD4B99C}"/>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50" name="テキスト ボックス 149">
          <a:extLst>
            <a:ext uri="{FF2B5EF4-FFF2-40B4-BE49-F238E27FC236}">
              <a16:creationId xmlns:a16="http://schemas.microsoft.com/office/drawing/2014/main" id="{864F77F0-F8C9-4D1A-AC2D-AFA2FC4ED05F}"/>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51" name="直線コネクタ 150">
          <a:extLst>
            <a:ext uri="{FF2B5EF4-FFF2-40B4-BE49-F238E27FC236}">
              <a16:creationId xmlns:a16="http://schemas.microsoft.com/office/drawing/2014/main" id="{8D9C0146-52B5-4008-8C56-2B2962337114}"/>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52" name="直線コネクタ 151">
          <a:extLst>
            <a:ext uri="{FF2B5EF4-FFF2-40B4-BE49-F238E27FC236}">
              <a16:creationId xmlns:a16="http://schemas.microsoft.com/office/drawing/2014/main" id="{5AFA18EA-DF79-4BBD-BBEF-A8FBE1A8E8A9}"/>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53" name="テキスト ボックス 152">
          <a:extLst>
            <a:ext uri="{FF2B5EF4-FFF2-40B4-BE49-F238E27FC236}">
              <a16:creationId xmlns:a16="http://schemas.microsoft.com/office/drawing/2014/main" id="{0F290074-2E5F-4B9E-8A80-FFD6E6EC2741}"/>
            </a:ext>
          </a:extLst>
        </xdr:cNvPr>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54" name="直線コネクタ 153">
          <a:extLst>
            <a:ext uri="{FF2B5EF4-FFF2-40B4-BE49-F238E27FC236}">
              <a16:creationId xmlns:a16="http://schemas.microsoft.com/office/drawing/2014/main" id="{BB180C39-8392-49F2-A658-5549DFAAABFD}"/>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55" name="テキスト ボックス 154">
          <a:extLst>
            <a:ext uri="{FF2B5EF4-FFF2-40B4-BE49-F238E27FC236}">
              <a16:creationId xmlns:a16="http://schemas.microsoft.com/office/drawing/2014/main" id="{8A1740D5-0499-49C4-B84C-23E700002341}"/>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56" name="直線コネクタ 155">
          <a:extLst>
            <a:ext uri="{FF2B5EF4-FFF2-40B4-BE49-F238E27FC236}">
              <a16:creationId xmlns:a16="http://schemas.microsoft.com/office/drawing/2014/main" id="{097B2853-6BE3-47C6-A452-33CFF326A680}"/>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57" name="テキスト ボックス 156">
          <a:extLst>
            <a:ext uri="{FF2B5EF4-FFF2-40B4-BE49-F238E27FC236}">
              <a16:creationId xmlns:a16="http://schemas.microsoft.com/office/drawing/2014/main" id="{F48350AD-B0CB-4B6C-8CD6-701D9FC39405}"/>
            </a:ext>
          </a:extLst>
        </xdr:cNvPr>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58" name="直線コネクタ 157">
          <a:extLst>
            <a:ext uri="{FF2B5EF4-FFF2-40B4-BE49-F238E27FC236}">
              <a16:creationId xmlns:a16="http://schemas.microsoft.com/office/drawing/2014/main" id="{2DF8864D-DE8C-4B77-B1C8-3318158DD462}"/>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59" name="テキスト ボックス 158">
          <a:extLst>
            <a:ext uri="{FF2B5EF4-FFF2-40B4-BE49-F238E27FC236}">
              <a16:creationId xmlns:a16="http://schemas.microsoft.com/office/drawing/2014/main" id="{8306AA8B-9CC4-44EC-80D5-C512667DA5B2}"/>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60" name="【体育館・プール】&#10;一人当たり面積グラフ枠">
          <a:extLst>
            <a:ext uri="{FF2B5EF4-FFF2-40B4-BE49-F238E27FC236}">
              <a16:creationId xmlns:a16="http://schemas.microsoft.com/office/drawing/2014/main" id="{730D58CC-ACAB-4474-B107-E251B60F5E7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36005</xdr:rowOff>
    </xdr:from>
    <xdr:to>
      <xdr:col>54</xdr:col>
      <xdr:colOff>189865</xdr:colOff>
      <xdr:row>63</xdr:row>
      <xdr:rowOff>55435</xdr:rowOff>
    </xdr:to>
    <xdr:cxnSp macro="">
      <xdr:nvCxnSpPr>
        <xdr:cNvPr id="161" name="直線コネクタ 160">
          <a:extLst>
            <a:ext uri="{FF2B5EF4-FFF2-40B4-BE49-F238E27FC236}">
              <a16:creationId xmlns:a16="http://schemas.microsoft.com/office/drawing/2014/main" id="{6EF46643-CAD5-4A81-AB1C-86F97D10D498}"/>
            </a:ext>
          </a:extLst>
        </xdr:cNvPr>
        <xdr:cNvCxnSpPr/>
      </xdr:nvCxnSpPr>
      <xdr:spPr>
        <a:xfrm flipV="1">
          <a:off x="10476865" y="9637205"/>
          <a:ext cx="0" cy="1219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59262</xdr:rowOff>
    </xdr:from>
    <xdr:ext cx="469744" cy="259045"/>
    <xdr:sp macro="" textlink="">
      <xdr:nvSpPr>
        <xdr:cNvPr id="162" name="【体育館・プール】&#10;一人当たり面積最小値テキスト">
          <a:extLst>
            <a:ext uri="{FF2B5EF4-FFF2-40B4-BE49-F238E27FC236}">
              <a16:creationId xmlns:a16="http://schemas.microsoft.com/office/drawing/2014/main" id="{7C6ACB92-E52D-4860-84D4-AB9AB0A16E29}"/>
            </a:ext>
          </a:extLst>
        </xdr:cNvPr>
        <xdr:cNvSpPr txBox="1"/>
      </xdr:nvSpPr>
      <xdr:spPr>
        <a:xfrm>
          <a:off x="10515600" y="1086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55435</xdr:rowOff>
    </xdr:from>
    <xdr:to>
      <xdr:col>55</xdr:col>
      <xdr:colOff>88900</xdr:colOff>
      <xdr:row>63</xdr:row>
      <xdr:rowOff>55435</xdr:rowOff>
    </xdr:to>
    <xdr:cxnSp macro="">
      <xdr:nvCxnSpPr>
        <xdr:cNvPr id="163" name="直線コネクタ 162">
          <a:extLst>
            <a:ext uri="{FF2B5EF4-FFF2-40B4-BE49-F238E27FC236}">
              <a16:creationId xmlns:a16="http://schemas.microsoft.com/office/drawing/2014/main" id="{6C1F789A-131F-4FD1-A2DD-94B574E6BDCC}"/>
            </a:ext>
          </a:extLst>
        </xdr:cNvPr>
        <xdr:cNvCxnSpPr/>
      </xdr:nvCxnSpPr>
      <xdr:spPr>
        <a:xfrm>
          <a:off x="10388600" y="1085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154132</xdr:rowOff>
    </xdr:from>
    <xdr:ext cx="469744" cy="259045"/>
    <xdr:sp macro="" textlink="">
      <xdr:nvSpPr>
        <xdr:cNvPr id="164" name="【体育館・プール】&#10;一人当たり面積最大値テキスト">
          <a:extLst>
            <a:ext uri="{FF2B5EF4-FFF2-40B4-BE49-F238E27FC236}">
              <a16:creationId xmlns:a16="http://schemas.microsoft.com/office/drawing/2014/main" id="{97837E32-C6B3-4736-BFF6-C83DA74FCDA7}"/>
            </a:ext>
          </a:extLst>
        </xdr:cNvPr>
        <xdr:cNvSpPr txBox="1"/>
      </xdr:nvSpPr>
      <xdr:spPr>
        <a:xfrm>
          <a:off x="10515600" y="941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36005</xdr:rowOff>
    </xdr:from>
    <xdr:to>
      <xdr:col>55</xdr:col>
      <xdr:colOff>88900</xdr:colOff>
      <xdr:row>56</xdr:row>
      <xdr:rowOff>36005</xdr:rowOff>
    </xdr:to>
    <xdr:cxnSp macro="">
      <xdr:nvCxnSpPr>
        <xdr:cNvPr id="165" name="直線コネクタ 164">
          <a:extLst>
            <a:ext uri="{FF2B5EF4-FFF2-40B4-BE49-F238E27FC236}">
              <a16:creationId xmlns:a16="http://schemas.microsoft.com/office/drawing/2014/main" id="{53772DD8-B0C3-4905-A2BE-2CEB5BBC5E95}"/>
            </a:ext>
          </a:extLst>
        </xdr:cNvPr>
        <xdr:cNvCxnSpPr/>
      </xdr:nvCxnSpPr>
      <xdr:spPr>
        <a:xfrm>
          <a:off x="10388600" y="9637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169371</xdr:rowOff>
    </xdr:from>
    <xdr:ext cx="469744" cy="259045"/>
    <xdr:sp macro="" textlink="">
      <xdr:nvSpPr>
        <xdr:cNvPr id="166" name="【体育館・プール】&#10;一人当たり面積平均値テキスト">
          <a:extLst>
            <a:ext uri="{FF2B5EF4-FFF2-40B4-BE49-F238E27FC236}">
              <a16:creationId xmlns:a16="http://schemas.microsoft.com/office/drawing/2014/main" id="{7E79734C-3315-4B0F-9FD8-3D646AD1CB67}"/>
            </a:ext>
          </a:extLst>
        </xdr:cNvPr>
        <xdr:cNvSpPr txBox="1"/>
      </xdr:nvSpPr>
      <xdr:spPr>
        <a:xfrm>
          <a:off x="10515600" y="104563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19494</xdr:rowOff>
    </xdr:from>
    <xdr:to>
      <xdr:col>55</xdr:col>
      <xdr:colOff>50800</xdr:colOff>
      <xdr:row>61</xdr:row>
      <xdr:rowOff>121094</xdr:rowOff>
    </xdr:to>
    <xdr:sp macro="" textlink="">
      <xdr:nvSpPr>
        <xdr:cNvPr id="167" name="フローチャート: 判断 166">
          <a:extLst>
            <a:ext uri="{FF2B5EF4-FFF2-40B4-BE49-F238E27FC236}">
              <a16:creationId xmlns:a16="http://schemas.microsoft.com/office/drawing/2014/main" id="{CBAFF8A0-88C7-4005-9914-05937A3C512D}"/>
            </a:ext>
          </a:extLst>
        </xdr:cNvPr>
        <xdr:cNvSpPr/>
      </xdr:nvSpPr>
      <xdr:spPr>
        <a:xfrm>
          <a:off x="10426700" y="10477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40069</xdr:rowOff>
    </xdr:from>
    <xdr:to>
      <xdr:col>50</xdr:col>
      <xdr:colOff>165100</xdr:colOff>
      <xdr:row>61</xdr:row>
      <xdr:rowOff>141669</xdr:rowOff>
    </xdr:to>
    <xdr:sp macro="" textlink="">
      <xdr:nvSpPr>
        <xdr:cNvPr id="168" name="フローチャート: 判断 167">
          <a:extLst>
            <a:ext uri="{FF2B5EF4-FFF2-40B4-BE49-F238E27FC236}">
              <a16:creationId xmlns:a16="http://schemas.microsoft.com/office/drawing/2014/main" id="{8930150F-9AD1-4A5D-B3FF-CF00559C8636}"/>
            </a:ext>
          </a:extLst>
        </xdr:cNvPr>
        <xdr:cNvSpPr/>
      </xdr:nvSpPr>
      <xdr:spPr>
        <a:xfrm>
          <a:off x="9588500" y="1049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16637</xdr:rowOff>
    </xdr:from>
    <xdr:to>
      <xdr:col>46</xdr:col>
      <xdr:colOff>38100</xdr:colOff>
      <xdr:row>61</xdr:row>
      <xdr:rowOff>118237</xdr:rowOff>
    </xdr:to>
    <xdr:sp macro="" textlink="">
      <xdr:nvSpPr>
        <xdr:cNvPr id="169" name="フローチャート: 判断 168">
          <a:extLst>
            <a:ext uri="{FF2B5EF4-FFF2-40B4-BE49-F238E27FC236}">
              <a16:creationId xmlns:a16="http://schemas.microsoft.com/office/drawing/2014/main" id="{65C75DC0-B185-4086-AA1A-3050C307DC24}"/>
            </a:ext>
          </a:extLst>
        </xdr:cNvPr>
        <xdr:cNvSpPr/>
      </xdr:nvSpPr>
      <xdr:spPr>
        <a:xfrm>
          <a:off x="8699500" y="10475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52642</xdr:rowOff>
    </xdr:from>
    <xdr:to>
      <xdr:col>41</xdr:col>
      <xdr:colOff>101600</xdr:colOff>
      <xdr:row>61</xdr:row>
      <xdr:rowOff>154242</xdr:rowOff>
    </xdr:to>
    <xdr:sp macro="" textlink="">
      <xdr:nvSpPr>
        <xdr:cNvPr id="170" name="フローチャート: 判断 169">
          <a:extLst>
            <a:ext uri="{FF2B5EF4-FFF2-40B4-BE49-F238E27FC236}">
              <a16:creationId xmlns:a16="http://schemas.microsoft.com/office/drawing/2014/main" id="{853CB501-67E8-4356-B841-80F411DD6345}"/>
            </a:ext>
          </a:extLst>
        </xdr:cNvPr>
        <xdr:cNvSpPr/>
      </xdr:nvSpPr>
      <xdr:spPr>
        <a:xfrm>
          <a:off x="7810500" y="10511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76644</xdr:rowOff>
    </xdr:from>
    <xdr:to>
      <xdr:col>36</xdr:col>
      <xdr:colOff>165100</xdr:colOff>
      <xdr:row>62</xdr:row>
      <xdr:rowOff>6794</xdr:rowOff>
    </xdr:to>
    <xdr:sp macro="" textlink="">
      <xdr:nvSpPr>
        <xdr:cNvPr id="171" name="フローチャート: 判断 170">
          <a:extLst>
            <a:ext uri="{FF2B5EF4-FFF2-40B4-BE49-F238E27FC236}">
              <a16:creationId xmlns:a16="http://schemas.microsoft.com/office/drawing/2014/main" id="{17735819-174E-48C2-8F3F-71655FB195C4}"/>
            </a:ext>
          </a:extLst>
        </xdr:cNvPr>
        <xdr:cNvSpPr/>
      </xdr:nvSpPr>
      <xdr:spPr>
        <a:xfrm>
          <a:off x="6921500" y="10535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7D082084-A604-43E9-9A58-F6DB798D5D75}"/>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931C6786-3E37-47AF-A267-8ACC41D4F2FB}"/>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C04F9EF8-53E5-4712-9B74-1C678CE475C1}"/>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8C55DB95-87BD-4DE3-B814-004BACE42647}"/>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0E7357E5-6043-40FE-B066-AC5B1C901725}"/>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125222</xdr:rowOff>
    </xdr:from>
    <xdr:to>
      <xdr:col>55</xdr:col>
      <xdr:colOff>50800</xdr:colOff>
      <xdr:row>61</xdr:row>
      <xdr:rowOff>55372</xdr:rowOff>
    </xdr:to>
    <xdr:sp macro="" textlink="">
      <xdr:nvSpPr>
        <xdr:cNvPr id="177" name="楕円 176">
          <a:extLst>
            <a:ext uri="{FF2B5EF4-FFF2-40B4-BE49-F238E27FC236}">
              <a16:creationId xmlns:a16="http://schemas.microsoft.com/office/drawing/2014/main" id="{42DD2380-BBB5-4547-A252-6C1E4612C9E7}"/>
            </a:ext>
          </a:extLst>
        </xdr:cNvPr>
        <xdr:cNvSpPr/>
      </xdr:nvSpPr>
      <xdr:spPr>
        <a:xfrm>
          <a:off x="10426700" y="1041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148099</xdr:rowOff>
    </xdr:from>
    <xdr:ext cx="469744" cy="259045"/>
    <xdr:sp macro="" textlink="">
      <xdr:nvSpPr>
        <xdr:cNvPr id="178" name="【体育館・プール】&#10;一人当たり面積該当値テキスト">
          <a:extLst>
            <a:ext uri="{FF2B5EF4-FFF2-40B4-BE49-F238E27FC236}">
              <a16:creationId xmlns:a16="http://schemas.microsoft.com/office/drawing/2014/main" id="{CBE81FF6-DB73-4ABD-BCCA-18ADE70B993A}"/>
            </a:ext>
          </a:extLst>
        </xdr:cNvPr>
        <xdr:cNvSpPr txBox="1"/>
      </xdr:nvSpPr>
      <xdr:spPr>
        <a:xfrm>
          <a:off x="10515600" y="10263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60071</xdr:rowOff>
    </xdr:from>
    <xdr:to>
      <xdr:col>50</xdr:col>
      <xdr:colOff>165100</xdr:colOff>
      <xdr:row>61</xdr:row>
      <xdr:rowOff>161671</xdr:rowOff>
    </xdr:to>
    <xdr:sp macro="" textlink="">
      <xdr:nvSpPr>
        <xdr:cNvPr id="179" name="楕円 178">
          <a:extLst>
            <a:ext uri="{FF2B5EF4-FFF2-40B4-BE49-F238E27FC236}">
              <a16:creationId xmlns:a16="http://schemas.microsoft.com/office/drawing/2014/main" id="{BEB724DD-FB17-404E-AEEE-842DEB266493}"/>
            </a:ext>
          </a:extLst>
        </xdr:cNvPr>
        <xdr:cNvSpPr/>
      </xdr:nvSpPr>
      <xdr:spPr>
        <a:xfrm>
          <a:off x="9588500" y="1051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4572</xdr:rowOff>
    </xdr:from>
    <xdr:to>
      <xdr:col>55</xdr:col>
      <xdr:colOff>0</xdr:colOff>
      <xdr:row>61</xdr:row>
      <xdr:rowOff>110871</xdr:rowOff>
    </xdr:to>
    <xdr:cxnSp macro="">
      <xdr:nvCxnSpPr>
        <xdr:cNvPr id="180" name="直線コネクタ 179">
          <a:extLst>
            <a:ext uri="{FF2B5EF4-FFF2-40B4-BE49-F238E27FC236}">
              <a16:creationId xmlns:a16="http://schemas.microsoft.com/office/drawing/2014/main" id="{761AAEDE-5A1C-4D6A-82DB-607905EAF339}"/>
            </a:ext>
          </a:extLst>
        </xdr:cNvPr>
        <xdr:cNvCxnSpPr/>
      </xdr:nvCxnSpPr>
      <xdr:spPr>
        <a:xfrm flipV="1">
          <a:off x="9639300" y="10463022"/>
          <a:ext cx="838200" cy="106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143510</xdr:rowOff>
    </xdr:from>
    <xdr:to>
      <xdr:col>46</xdr:col>
      <xdr:colOff>38100</xdr:colOff>
      <xdr:row>61</xdr:row>
      <xdr:rowOff>73660</xdr:rowOff>
    </xdr:to>
    <xdr:sp macro="" textlink="">
      <xdr:nvSpPr>
        <xdr:cNvPr id="181" name="楕円 180">
          <a:extLst>
            <a:ext uri="{FF2B5EF4-FFF2-40B4-BE49-F238E27FC236}">
              <a16:creationId xmlns:a16="http://schemas.microsoft.com/office/drawing/2014/main" id="{7BDB3037-FDC9-4067-AA35-3873288B50D2}"/>
            </a:ext>
          </a:extLst>
        </xdr:cNvPr>
        <xdr:cNvSpPr/>
      </xdr:nvSpPr>
      <xdr:spPr>
        <a:xfrm>
          <a:off x="86995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22860</xdr:rowOff>
    </xdr:from>
    <xdr:to>
      <xdr:col>50</xdr:col>
      <xdr:colOff>114300</xdr:colOff>
      <xdr:row>61</xdr:row>
      <xdr:rowOff>110871</xdr:rowOff>
    </xdr:to>
    <xdr:cxnSp macro="">
      <xdr:nvCxnSpPr>
        <xdr:cNvPr id="182" name="直線コネクタ 181">
          <a:extLst>
            <a:ext uri="{FF2B5EF4-FFF2-40B4-BE49-F238E27FC236}">
              <a16:creationId xmlns:a16="http://schemas.microsoft.com/office/drawing/2014/main" id="{1CBA2098-BCFD-416D-8D7D-41E9ECA84B03}"/>
            </a:ext>
          </a:extLst>
        </xdr:cNvPr>
        <xdr:cNvCxnSpPr/>
      </xdr:nvCxnSpPr>
      <xdr:spPr>
        <a:xfrm>
          <a:off x="8750300" y="10481310"/>
          <a:ext cx="889000" cy="88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75502</xdr:rowOff>
    </xdr:from>
    <xdr:to>
      <xdr:col>41</xdr:col>
      <xdr:colOff>101600</xdr:colOff>
      <xdr:row>62</xdr:row>
      <xdr:rowOff>5652</xdr:rowOff>
    </xdr:to>
    <xdr:sp macro="" textlink="">
      <xdr:nvSpPr>
        <xdr:cNvPr id="183" name="楕円 182">
          <a:extLst>
            <a:ext uri="{FF2B5EF4-FFF2-40B4-BE49-F238E27FC236}">
              <a16:creationId xmlns:a16="http://schemas.microsoft.com/office/drawing/2014/main" id="{DDBF2F94-9161-440D-91C9-86D91B45B87B}"/>
            </a:ext>
          </a:extLst>
        </xdr:cNvPr>
        <xdr:cNvSpPr/>
      </xdr:nvSpPr>
      <xdr:spPr>
        <a:xfrm>
          <a:off x="7810500" y="10533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22860</xdr:rowOff>
    </xdr:from>
    <xdr:to>
      <xdr:col>45</xdr:col>
      <xdr:colOff>177800</xdr:colOff>
      <xdr:row>61</xdr:row>
      <xdr:rowOff>126302</xdr:rowOff>
    </xdr:to>
    <xdr:cxnSp macro="">
      <xdr:nvCxnSpPr>
        <xdr:cNvPr id="184" name="直線コネクタ 183">
          <a:extLst>
            <a:ext uri="{FF2B5EF4-FFF2-40B4-BE49-F238E27FC236}">
              <a16:creationId xmlns:a16="http://schemas.microsoft.com/office/drawing/2014/main" id="{C9FA582C-5E85-4803-937A-748023212952}"/>
            </a:ext>
          </a:extLst>
        </xdr:cNvPr>
        <xdr:cNvCxnSpPr/>
      </xdr:nvCxnSpPr>
      <xdr:spPr>
        <a:xfrm flipV="1">
          <a:off x="7861300" y="10481310"/>
          <a:ext cx="889000" cy="103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82359</xdr:rowOff>
    </xdr:from>
    <xdr:to>
      <xdr:col>36</xdr:col>
      <xdr:colOff>165100</xdr:colOff>
      <xdr:row>62</xdr:row>
      <xdr:rowOff>12509</xdr:rowOff>
    </xdr:to>
    <xdr:sp macro="" textlink="">
      <xdr:nvSpPr>
        <xdr:cNvPr id="185" name="楕円 184">
          <a:extLst>
            <a:ext uri="{FF2B5EF4-FFF2-40B4-BE49-F238E27FC236}">
              <a16:creationId xmlns:a16="http://schemas.microsoft.com/office/drawing/2014/main" id="{85BB980D-DBE7-4CFB-AA06-2C04E80E3BFB}"/>
            </a:ext>
          </a:extLst>
        </xdr:cNvPr>
        <xdr:cNvSpPr/>
      </xdr:nvSpPr>
      <xdr:spPr>
        <a:xfrm>
          <a:off x="6921500" y="10540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126302</xdr:rowOff>
    </xdr:from>
    <xdr:to>
      <xdr:col>41</xdr:col>
      <xdr:colOff>50800</xdr:colOff>
      <xdr:row>61</xdr:row>
      <xdr:rowOff>133159</xdr:rowOff>
    </xdr:to>
    <xdr:cxnSp macro="">
      <xdr:nvCxnSpPr>
        <xdr:cNvPr id="186" name="直線コネクタ 185">
          <a:extLst>
            <a:ext uri="{FF2B5EF4-FFF2-40B4-BE49-F238E27FC236}">
              <a16:creationId xmlns:a16="http://schemas.microsoft.com/office/drawing/2014/main" id="{33A65BE8-4929-4599-8419-AA657D562979}"/>
            </a:ext>
          </a:extLst>
        </xdr:cNvPr>
        <xdr:cNvCxnSpPr/>
      </xdr:nvCxnSpPr>
      <xdr:spPr>
        <a:xfrm flipV="1">
          <a:off x="6972300" y="10584752"/>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158196</xdr:rowOff>
    </xdr:from>
    <xdr:ext cx="469744" cy="259045"/>
    <xdr:sp macro="" textlink="">
      <xdr:nvSpPr>
        <xdr:cNvPr id="187" name="n_1aveValue【体育館・プール】&#10;一人当たり面積">
          <a:extLst>
            <a:ext uri="{FF2B5EF4-FFF2-40B4-BE49-F238E27FC236}">
              <a16:creationId xmlns:a16="http://schemas.microsoft.com/office/drawing/2014/main" id="{A961BEF3-5984-4F26-9608-62E96AAC1947}"/>
            </a:ext>
          </a:extLst>
        </xdr:cNvPr>
        <xdr:cNvSpPr txBox="1"/>
      </xdr:nvSpPr>
      <xdr:spPr>
        <a:xfrm>
          <a:off x="9391727" y="10273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109364</xdr:rowOff>
    </xdr:from>
    <xdr:ext cx="469744" cy="259045"/>
    <xdr:sp macro="" textlink="">
      <xdr:nvSpPr>
        <xdr:cNvPr id="188" name="n_2aveValue【体育館・プール】&#10;一人当たり面積">
          <a:extLst>
            <a:ext uri="{FF2B5EF4-FFF2-40B4-BE49-F238E27FC236}">
              <a16:creationId xmlns:a16="http://schemas.microsoft.com/office/drawing/2014/main" id="{2DAAA51A-90EC-4C92-ACDB-82507C7AC4BB}"/>
            </a:ext>
          </a:extLst>
        </xdr:cNvPr>
        <xdr:cNvSpPr txBox="1"/>
      </xdr:nvSpPr>
      <xdr:spPr>
        <a:xfrm>
          <a:off x="8515427" y="10567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170769</xdr:rowOff>
    </xdr:from>
    <xdr:ext cx="469744" cy="259045"/>
    <xdr:sp macro="" textlink="">
      <xdr:nvSpPr>
        <xdr:cNvPr id="189" name="n_3aveValue【体育館・プール】&#10;一人当たり面積">
          <a:extLst>
            <a:ext uri="{FF2B5EF4-FFF2-40B4-BE49-F238E27FC236}">
              <a16:creationId xmlns:a16="http://schemas.microsoft.com/office/drawing/2014/main" id="{6770E7F4-E355-42A5-BD3C-FBF5EB9BF7EE}"/>
            </a:ext>
          </a:extLst>
        </xdr:cNvPr>
        <xdr:cNvSpPr txBox="1"/>
      </xdr:nvSpPr>
      <xdr:spPr>
        <a:xfrm>
          <a:off x="7626427" y="10286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23321</xdr:rowOff>
    </xdr:from>
    <xdr:ext cx="469744" cy="259045"/>
    <xdr:sp macro="" textlink="">
      <xdr:nvSpPr>
        <xdr:cNvPr id="190" name="n_4aveValue【体育館・プール】&#10;一人当たり面積">
          <a:extLst>
            <a:ext uri="{FF2B5EF4-FFF2-40B4-BE49-F238E27FC236}">
              <a16:creationId xmlns:a16="http://schemas.microsoft.com/office/drawing/2014/main" id="{709CFAB0-087E-4AB7-949D-680CDF1F2068}"/>
            </a:ext>
          </a:extLst>
        </xdr:cNvPr>
        <xdr:cNvSpPr txBox="1"/>
      </xdr:nvSpPr>
      <xdr:spPr>
        <a:xfrm>
          <a:off x="6737427" y="10310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152798</xdr:rowOff>
    </xdr:from>
    <xdr:ext cx="469744" cy="259045"/>
    <xdr:sp macro="" textlink="">
      <xdr:nvSpPr>
        <xdr:cNvPr id="191" name="n_1mainValue【体育館・プール】&#10;一人当たり面積">
          <a:extLst>
            <a:ext uri="{FF2B5EF4-FFF2-40B4-BE49-F238E27FC236}">
              <a16:creationId xmlns:a16="http://schemas.microsoft.com/office/drawing/2014/main" id="{F76C4EA3-940A-437F-9564-A89CA0700A46}"/>
            </a:ext>
          </a:extLst>
        </xdr:cNvPr>
        <xdr:cNvSpPr txBox="1"/>
      </xdr:nvSpPr>
      <xdr:spPr>
        <a:xfrm>
          <a:off x="9391727" y="10611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90187</xdr:rowOff>
    </xdr:from>
    <xdr:ext cx="469744" cy="259045"/>
    <xdr:sp macro="" textlink="">
      <xdr:nvSpPr>
        <xdr:cNvPr id="192" name="n_2mainValue【体育館・プール】&#10;一人当たり面積">
          <a:extLst>
            <a:ext uri="{FF2B5EF4-FFF2-40B4-BE49-F238E27FC236}">
              <a16:creationId xmlns:a16="http://schemas.microsoft.com/office/drawing/2014/main" id="{8BA747C8-F53D-4D2E-8E9D-8D80E267AF8F}"/>
            </a:ext>
          </a:extLst>
        </xdr:cNvPr>
        <xdr:cNvSpPr txBox="1"/>
      </xdr:nvSpPr>
      <xdr:spPr>
        <a:xfrm>
          <a:off x="8515427" y="10205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168229</xdr:rowOff>
    </xdr:from>
    <xdr:ext cx="469744" cy="259045"/>
    <xdr:sp macro="" textlink="">
      <xdr:nvSpPr>
        <xdr:cNvPr id="193" name="n_3mainValue【体育館・プール】&#10;一人当たり面積">
          <a:extLst>
            <a:ext uri="{FF2B5EF4-FFF2-40B4-BE49-F238E27FC236}">
              <a16:creationId xmlns:a16="http://schemas.microsoft.com/office/drawing/2014/main" id="{57CCC6F5-1739-41F8-8DA6-42F1380185D7}"/>
            </a:ext>
          </a:extLst>
        </xdr:cNvPr>
        <xdr:cNvSpPr txBox="1"/>
      </xdr:nvSpPr>
      <xdr:spPr>
        <a:xfrm>
          <a:off x="7626427" y="10626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3636</xdr:rowOff>
    </xdr:from>
    <xdr:ext cx="469744" cy="259045"/>
    <xdr:sp macro="" textlink="">
      <xdr:nvSpPr>
        <xdr:cNvPr id="194" name="n_4mainValue【体育館・プール】&#10;一人当たり面積">
          <a:extLst>
            <a:ext uri="{FF2B5EF4-FFF2-40B4-BE49-F238E27FC236}">
              <a16:creationId xmlns:a16="http://schemas.microsoft.com/office/drawing/2014/main" id="{FFFD4E7C-C0EA-4CE5-810C-0581AC94E354}"/>
            </a:ext>
          </a:extLst>
        </xdr:cNvPr>
        <xdr:cNvSpPr txBox="1"/>
      </xdr:nvSpPr>
      <xdr:spPr>
        <a:xfrm>
          <a:off x="6737427" y="10633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5" name="正方形/長方形 194">
          <a:extLst>
            <a:ext uri="{FF2B5EF4-FFF2-40B4-BE49-F238E27FC236}">
              <a16:creationId xmlns:a16="http://schemas.microsoft.com/office/drawing/2014/main" id="{A2238439-FEEB-474C-84B9-E85ECEF6FB91}"/>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6" name="正方形/長方形 195">
          <a:extLst>
            <a:ext uri="{FF2B5EF4-FFF2-40B4-BE49-F238E27FC236}">
              <a16:creationId xmlns:a16="http://schemas.microsoft.com/office/drawing/2014/main" id="{EEFD6697-BFAF-4EF9-91C2-FAAF4DE05603}"/>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97" name="正方形/長方形 196">
          <a:extLst>
            <a:ext uri="{FF2B5EF4-FFF2-40B4-BE49-F238E27FC236}">
              <a16:creationId xmlns:a16="http://schemas.microsoft.com/office/drawing/2014/main" id="{1EFA2F75-AA54-49F0-85F4-4964C39BA4B7}"/>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98" name="正方形/長方形 197">
          <a:extLst>
            <a:ext uri="{FF2B5EF4-FFF2-40B4-BE49-F238E27FC236}">
              <a16:creationId xmlns:a16="http://schemas.microsoft.com/office/drawing/2014/main" id="{F2FC4900-A3B8-4037-8782-3D47481DD412}"/>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99" name="正方形/長方形 198">
          <a:extLst>
            <a:ext uri="{FF2B5EF4-FFF2-40B4-BE49-F238E27FC236}">
              <a16:creationId xmlns:a16="http://schemas.microsoft.com/office/drawing/2014/main" id="{2076CE31-E921-4BD0-B09A-C55324E7F989}"/>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0" name="正方形/長方形 199">
          <a:extLst>
            <a:ext uri="{FF2B5EF4-FFF2-40B4-BE49-F238E27FC236}">
              <a16:creationId xmlns:a16="http://schemas.microsoft.com/office/drawing/2014/main" id="{20AE841C-F146-4299-AE1F-D5E9A2E09E68}"/>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1" name="正方形/長方形 200">
          <a:extLst>
            <a:ext uri="{FF2B5EF4-FFF2-40B4-BE49-F238E27FC236}">
              <a16:creationId xmlns:a16="http://schemas.microsoft.com/office/drawing/2014/main" id="{2C04B288-F530-4D1C-9127-220335AC9A7B}"/>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2" name="正方形/長方形 201">
          <a:extLst>
            <a:ext uri="{FF2B5EF4-FFF2-40B4-BE49-F238E27FC236}">
              <a16:creationId xmlns:a16="http://schemas.microsoft.com/office/drawing/2014/main" id="{CEA3DC0C-4A4B-4B4D-BAA1-6F11243C39FF}"/>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3" name="テキスト ボックス 202">
          <a:extLst>
            <a:ext uri="{FF2B5EF4-FFF2-40B4-BE49-F238E27FC236}">
              <a16:creationId xmlns:a16="http://schemas.microsoft.com/office/drawing/2014/main" id="{B67602D5-E425-46B2-A172-F784F24CD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4" name="直線コネクタ 203">
          <a:extLst>
            <a:ext uri="{FF2B5EF4-FFF2-40B4-BE49-F238E27FC236}">
              <a16:creationId xmlns:a16="http://schemas.microsoft.com/office/drawing/2014/main" id="{A0965358-0F20-47D7-91EE-A9CEBD9B9088}"/>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05" name="テキスト ボックス 204">
          <a:extLst>
            <a:ext uri="{FF2B5EF4-FFF2-40B4-BE49-F238E27FC236}">
              <a16:creationId xmlns:a16="http://schemas.microsoft.com/office/drawing/2014/main" id="{1AD4A676-7172-4D2B-8D21-C1EF7ECA4476}"/>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06" name="直線コネクタ 205">
          <a:extLst>
            <a:ext uri="{FF2B5EF4-FFF2-40B4-BE49-F238E27FC236}">
              <a16:creationId xmlns:a16="http://schemas.microsoft.com/office/drawing/2014/main" id="{301B3523-CA85-4237-9788-3C5239A5FBB2}"/>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07" name="テキスト ボックス 206">
          <a:extLst>
            <a:ext uri="{FF2B5EF4-FFF2-40B4-BE49-F238E27FC236}">
              <a16:creationId xmlns:a16="http://schemas.microsoft.com/office/drawing/2014/main" id="{E84F1D0C-1611-4D6F-8A71-28D6B2D5CD3A}"/>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08" name="直線コネクタ 207">
          <a:extLst>
            <a:ext uri="{FF2B5EF4-FFF2-40B4-BE49-F238E27FC236}">
              <a16:creationId xmlns:a16="http://schemas.microsoft.com/office/drawing/2014/main" id="{4941A322-6A85-4CD7-A3BC-5E887379A6B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09" name="テキスト ボックス 208">
          <a:extLst>
            <a:ext uri="{FF2B5EF4-FFF2-40B4-BE49-F238E27FC236}">
              <a16:creationId xmlns:a16="http://schemas.microsoft.com/office/drawing/2014/main" id="{75D235AE-2B5E-4559-9CDE-BD89AB08DEDB}"/>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10" name="直線コネクタ 209">
          <a:extLst>
            <a:ext uri="{FF2B5EF4-FFF2-40B4-BE49-F238E27FC236}">
              <a16:creationId xmlns:a16="http://schemas.microsoft.com/office/drawing/2014/main" id="{ACC3B4FC-A9D5-4F9E-AAD2-8085F6B5EF1D}"/>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11" name="テキスト ボックス 210">
          <a:extLst>
            <a:ext uri="{FF2B5EF4-FFF2-40B4-BE49-F238E27FC236}">
              <a16:creationId xmlns:a16="http://schemas.microsoft.com/office/drawing/2014/main" id="{93D17080-20DF-477B-AB71-25B467BE23CD}"/>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12" name="直線コネクタ 211">
          <a:extLst>
            <a:ext uri="{FF2B5EF4-FFF2-40B4-BE49-F238E27FC236}">
              <a16:creationId xmlns:a16="http://schemas.microsoft.com/office/drawing/2014/main" id="{D7CF4602-EEF9-44EC-B9C2-DA53AD863C09}"/>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13" name="テキスト ボックス 212">
          <a:extLst>
            <a:ext uri="{FF2B5EF4-FFF2-40B4-BE49-F238E27FC236}">
              <a16:creationId xmlns:a16="http://schemas.microsoft.com/office/drawing/2014/main" id="{5C11767A-AB49-4021-8BE7-0AC0B76DCCC3}"/>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4" name="直線コネクタ 213">
          <a:extLst>
            <a:ext uri="{FF2B5EF4-FFF2-40B4-BE49-F238E27FC236}">
              <a16:creationId xmlns:a16="http://schemas.microsoft.com/office/drawing/2014/main" id="{EC506EF4-235E-4C93-8373-06EFD488D60A}"/>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15" name="テキスト ボックス 214">
          <a:extLst>
            <a:ext uri="{FF2B5EF4-FFF2-40B4-BE49-F238E27FC236}">
              <a16:creationId xmlns:a16="http://schemas.microsoft.com/office/drawing/2014/main" id="{8C6C8E48-BCDD-476B-B071-DFB45E2957E5}"/>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16" name="【福祉施設】&#10;有形固定資産減価償却率グラフ枠">
          <a:extLst>
            <a:ext uri="{FF2B5EF4-FFF2-40B4-BE49-F238E27FC236}">
              <a16:creationId xmlns:a16="http://schemas.microsoft.com/office/drawing/2014/main" id="{07000C4B-5483-45C1-81C0-1AE4A624BD6B}"/>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24385</xdr:rowOff>
    </xdr:from>
    <xdr:to>
      <xdr:col>24</xdr:col>
      <xdr:colOff>62865</xdr:colOff>
      <xdr:row>86</xdr:row>
      <xdr:rowOff>38100</xdr:rowOff>
    </xdr:to>
    <xdr:cxnSp macro="">
      <xdr:nvCxnSpPr>
        <xdr:cNvPr id="217" name="直線コネクタ 216">
          <a:extLst>
            <a:ext uri="{FF2B5EF4-FFF2-40B4-BE49-F238E27FC236}">
              <a16:creationId xmlns:a16="http://schemas.microsoft.com/office/drawing/2014/main" id="{E7C346FE-00E5-477A-B85E-0289B50B4E44}"/>
            </a:ext>
          </a:extLst>
        </xdr:cNvPr>
        <xdr:cNvCxnSpPr/>
      </xdr:nvCxnSpPr>
      <xdr:spPr>
        <a:xfrm flipV="1">
          <a:off x="4634865" y="13397485"/>
          <a:ext cx="0" cy="1385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18" name="【福祉施設】&#10;有形固定資産減価償却率最小値テキスト">
          <a:extLst>
            <a:ext uri="{FF2B5EF4-FFF2-40B4-BE49-F238E27FC236}">
              <a16:creationId xmlns:a16="http://schemas.microsoft.com/office/drawing/2014/main" id="{7EEFCE5D-3802-4892-9A07-FB7E375C69B6}"/>
            </a:ext>
          </a:extLst>
        </xdr:cNvPr>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19" name="直線コネクタ 218">
          <a:extLst>
            <a:ext uri="{FF2B5EF4-FFF2-40B4-BE49-F238E27FC236}">
              <a16:creationId xmlns:a16="http://schemas.microsoft.com/office/drawing/2014/main" id="{5E292E4E-BD30-4AF8-B82E-4F4656578659}"/>
            </a:ext>
          </a:extLst>
        </xdr:cNvPr>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142512</xdr:rowOff>
    </xdr:from>
    <xdr:ext cx="405111" cy="259045"/>
    <xdr:sp macro="" textlink="">
      <xdr:nvSpPr>
        <xdr:cNvPr id="220" name="【福祉施設】&#10;有形固定資産減価償却率最大値テキスト">
          <a:extLst>
            <a:ext uri="{FF2B5EF4-FFF2-40B4-BE49-F238E27FC236}">
              <a16:creationId xmlns:a16="http://schemas.microsoft.com/office/drawing/2014/main" id="{4B4C5663-EFF5-429B-8D14-ED87B78FF533}"/>
            </a:ext>
          </a:extLst>
        </xdr:cNvPr>
        <xdr:cNvSpPr txBox="1"/>
      </xdr:nvSpPr>
      <xdr:spPr>
        <a:xfrm>
          <a:off x="4673600" y="13172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24385</xdr:rowOff>
    </xdr:from>
    <xdr:to>
      <xdr:col>24</xdr:col>
      <xdr:colOff>152400</xdr:colOff>
      <xdr:row>78</xdr:row>
      <xdr:rowOff>24385</xdr:rowOff>
    </xdr:to>
    <xdr:cxnSp macro="">
      <xdr:nvCxnSpPr>
        <xdr:cNvPr id="221" name="直線コネクタ 220">
          <a:extLst>
            <a:ext uri="{FF2B5EF4-FFF2-40B4-BE49-F238E27FC236}">
              <a16:creationId xmlns:a16="http://schemas.microsoft.com/office/drawing/2014/main" id="{CD1B36DC-1E1C-4745-BD86-3ED0A050C1D4}"/>
            </a:ext>
          </a:extLst>
        </xdr:cNvPr>
        <xdr:cNvCxnSpPr/>
      </xdr:nvCxnSpPr>
      <xdr:spPr>
        <a:xfrm>
          <a:off x="4546600" y="1339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122190</xdr:rowOff>
    </xdr:from>
    <xdr:ext cx="405111" cy="259045"/>
    <xdr:sp macro="" textlink="">
      <xdr:nvSpPr>
        <xdr:cNvPr id="222" name="【福祉施設】&#10;有形固定資産減価償却率平均値テキスト">
          <a:extLst>
            <a:ext uri="{FF2B5EF4-FFF2-40B4-BE49-F238E27FC236}">
              <a16:creationId xmlns:a16="http://schemas.microsoft.com/office/drawing/2014/main" id="{F5A8F088-A178-4376-A722-D17247DFB49D}"/>
            </a:ext>
          </a:extLst>
        </xdr:cNvPr>
        <xdr:cNvSpPr txBox="1"/>
      </xdr:nvSpPr>
      <xdr:spPr>
        <a:xfrm>
          <a:off x="4673600" y="138381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99313</xdr:rowOff>
    </xdr:from>
    <xdr:to>
      <xdr:col>24</xdr:col>
      <xdr:colOff>114300</xdr:colOff>
      <xdr:row>82</xdr:row>
      <xdr:rowOff>29463</xdr:rowOff>
    </xdr:to>
    <xdr:sp macro="" textlink="">
      <xdr:nvSpPr>
        <xdr:cNvPr id="223" name="フローチャート: 判断 222">
          <a:extLst>
            <a:ext uri="{FF2B5EF4-FFF2-40B4-BE49-F238E27FC236}">
              <a16:creationId xmlns:a16="http://schemas.microsoft.com/office/drawing/2014/main" id="{572879BC-B67D-42CD-B4C3-91D81EBC08AF}"/>
            </a:ext>
          </a:extLst>
        </xdr:cNvPr>
        <xdr:cNvSpPr/>
      </xdr:nvSpPr>
      <xdr:spPr>
        <a:xfrm>
          <a:off x="4584700" y="1398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122174</xdr:rowOff>
    </xdr:from>
    <xdr:to>
      <xdr:col>20</xdr:col>
      <xdr:colOff>38100</xdr:colOff>
      <xdr:row>81</xdr:row>
      <xdr:rowOff>52324</xdr:rowOff>
    </xdr:to>
    <xdr:sp macro="" textlink="">
      <xdr:nvSpPr>
        <xdr:cNvPr id="224" name="フローチャート: 判断 223">
          <a:extLst>
            <a:ext uri="{FF2B5EF4-FFF2-40B4-BE49-F238E27FC236}">
              <a16:creationId xmlns:a16="http://schemas.microsoft.com/office/drawing/2014/main" id="{E1B03DE8-79B0-46AC-8E92-6074BA2E8D1A}"/>
            </a:ext>
          </a:extLst>
        </xdr:cNvPr>
        <xdr:cNvSpPr/>
      </xdr:nvSpPr>
      <xdr:spPr>
        <a:xfrm>
          <a:off x="3746500" y="1383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7874</xdr:rowOff>
    </xdr:from>
    <xdr:to>
      <xdr:col>15</xdr:col>
      <xdr:colOff>101600</xdr:colOff>
      <xdr:row>81</xdr:row>
      <xdr:rowOff>109474</xdr:rowOff>
    </xdr:to>
    <xdr:sp macro="" textlink="">
      <xdr:nvSpPr>
        <xdr:cNvPr id="225" name="フローチャート: 判断 224">
          <a:extLst>
            <a:ext uri="{FF2B5EF4-FFF2-40B4-BE49-F238E27FC236}">
              <a16:creationId xmlns:a16="http://schemas.microsoft.com/office/drawing/2014/main" id="{4481A704-D8B1-4573-98D4-62A08F126E31}"/>
            </a:ext>
          </a:extLst>
        </xdr:cNvPr>
        <xdr:cNvSpPr/>
      </xdr:nvSpPr>
      <xdr:spPr>
        <a:xfrm>
          <a:off x="2857500" y="1389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129032</xdr:rowOff>
    </xdr:from>
    <xdr:to>
      <xdr:col>10</xdr:col>
      <xdr:colOff>165100</xdr:colOff>
      <xdr:row>81</xdr:row>
      <xdr:rowOff>59182</xdr:rowOff>
    </xdr:to>
    <xdr:sp macro="" textlink="">
      <xdr:nvSpPr>
        <xdr:cNvPr id="226" name="フローチャート: 判断 225">
          <a:extLst>
            <a:ext uri="{FF2B5EF4-FFF2-40B4-BE49-F238E27FC236}">
              <a16:creationId xmlns:a16="http://schemas.microsoft.com/office/drawing/2014/main" id="{2ADB8DA6-B163-457E-9551-F76FB46078C3}"/>
            </a:ext>
          </a:extLst>
        </xdr:cNvPr>
        <xdr:cNvSpPr/>
      </xdr:nvSpPr>
      <xdr:spPr>
        <a:xfrm>
          <a:off x="1968500" y="1384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55880</xdr:rowOff>
    </xdr:from>
    <xdr:to>
      <xdr:col>6</xdr:col>
      <xdr:colOff>38100</xdr:colOff>
      <xdr:row>80</xdr:row>
      <xdr:rowOff>157480</xdr:rowOff>
    </xdr:to>
    <xdr:sp macro="" textlink="">
      <xdr:nvSpPr>
        <xdr:cNvPr id="227" name="フローチャート: 判断 226">
          <a:extLst>
            <a:ext uri="{FF2B5EF4-FFF2-40B4-BE49-F238E27FC236}">
              <a16:creationId xmlns:a16="http://schemas.microsoft.com/office/drawing/2014/main" id="{46D0D372-6BCA-41BA-9487-866DC90F7BC8}"/>
            </a:ext>
          </a:extLst>
        </xdr:cNvPr>
        <xdr:cNvSpPr/>
      </xdr:nvSpPr>
      <xdr:spPr>
        <a:xfrm>
          <a:off x="1079500" y="1377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28" name="テキスト ボックス 227">
          <a:extLst>
            <a:ext uri="{FF2B5EF4-FFF2-40B4-BE49-F238E27FC236}">
              <a16:creationId xmlns:a16="http://schemas.microsoft.com/office/drawing/2014/main" id="{6FAEFE16-DED8-4DEB-A3AD-92DD567C3065}"/>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29" name="テキスト ボックス 228">
          <a:extLst>
            <a:ext uri="{FF2B5EF4-FFF2-40B4-BE49-F238E27FC236}">
              <a16:creationId xmlns:a16="http://schemas.microsoft.com/office/drawing/2014/main" id="{3371A87E-9F3C-4AAA-8103-42A6782845D1}"/>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0" name="テキスト ボックス 229">
          <a:extLst>
            <a:ext uri="{FF2B5EF4-FFF2-40B4-BE49-F238E27FC236}">
              <a16:creationId xmlns:a16="http://schemas.microsoft.com/office/drawing/2014/main" id="{F56F871F-B198-49AC-A489-705F370C949E}"/>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1" name="テキスト ボックス 230">
          <a:extLst>
            <a:ext uri="{FF2B5EF4-FFF2-40B4-BE49-F238E27FC236}">
              <a16:creationId xmlns:a16="http://schemas.microsoft.com/office/drawing/2014/main" id="{E7B8DDF0-47B7-4711-946F-16E895287BEE}"/>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2" name="テキスト ボックス 231">
          <a:extLst>
            <a:ext uri="{FF2B5EF4-FFF2-40B4-BE49-F238E27FC236}">
              <a16:creationId xmlns:a16="http://schemas.microsoft.com/office/drawing/2014/main" id="{39D2B40F-3C91-490E-9D32-E7245B0D28F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42163</xdr:rowOff>
    </xdr:from>
    <xdr:to>
      <xdr:col>24</xdr:col>
      <xdr:colOff>114300</xdr:colOff>
      <xdr:row>82</xdr:row>
      <xdr:rowOff>143763</xdr:rowOff>
    </xdr:to>
    <xdr:sp macro="" textlink="">
      <xdr:nvSpPr>
        <xdr:cNvPr id="233" name="楕円 232">
          <a:extLst>
            <a:ext uri="{FF2B5EF4-FFF2-40B4-BE49-F238E27FC236}">
              <a16:creationId xmlns:a16="http://schemas.microsoft.com/office/drawing/2014/main" id="{D17B77CD-8A7A-4EC8-8256-F9928A08DD9B}"/>
            </a:ext>
          </a:extLst>
        </xdr:cNvPr>
        <xdr:cNvSpPr/>
      </xdr:nvSpPr>
      <xdr:spPr>
        <a:xfrm>
          <a:off x="4584700" y="14101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20590</xdr:rowOff>
    </xdr:from>
    <xdr:ext cx="405111" cy="259045"/>
    <xdr:sp macro="" textlink="">
      <xdr:nvSpPr>
        <xdr:cNvPr id="234" name="【福祉施設】&#10;有形固定資産減価償却率該当値テキスト">
          <a:extLst>
            <a:ext uri="{FF2B5EF4-FFF2-40B4-BE49-F238E27FC236}">
              <a16:creationId xmlns:a16="http://schemas.microsoft.com/office/drawing/2014/main" id="{8332BCB3-B380-4D5B-BE72-01EF4C7A9FAC}"/>
            </a:ext>
          </a:extLst>
        </xdr:cNvPr>
        <xdr:cNvSpPr txBox="1"/>
      </xdr:nvSpPr>
      <xdr:spPr>
        <a:xfrm>
          <a:off x="4673600" y="14079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163322</xdr:rowOff>
    </xdr:from>
    <xdr:to>
      <xdr:col>20</xdr:col>
      <xdr:colOff>38100</xdr:colOff>
      <xdr:row>82</xdr:row>
      <xdr:rowOff>93472</xdr:rowOff>
    </xdr:to>
    <xdr:sp macro="" textlink="">
      <xdr:nvSpPr>
        <xdr:cNvPr id="235" name="楕円 234">
          <a:extLst>
            <a:ext uri="{FF2B5EF4-FFF2-40B4-BE49-F238E27FC236}">
              <a16:creationId xmlns:a16="http://schemas.microsoft.com/office/drawing/2014/main" id="{6D61762A-ACCD-442E-A7D1-61347507B17D}"/>
            </a:ext>
          </a:extLst>
        </xdr:cNvPr>
        <xdr:cNvSpPr/>
      </xdr:nvSpPr>
      <xdr:spPr>
        <a:xfrm>
          <a:off x="3746500" y="1405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42672</xdr:rowOff>
    </xdr:from>
    <xdr:to>
      <xdr:col>24</xdr:col>
      <xdr:colOff>63500</xdr:colOff>
      <xdr:row>82</xdr:row>
      <xdr:rowOff>92963</xdr:rowOff>
    </xdr:to>
    <xdr:cxnSp macro="">
      <xdr:nvCxnSpPr>
        <xdr:cNvPr id="236" name="直線コネクタ 235">
          <a:extLst>
            <a:ext uri="{FF2B5EF4-FFF2-40B4-BE49-F238E27FC236}">
              <a16:creationId xmlns:a16="http://schemas.microsoft.com/office/drawing/2014/main" id="{5D2BCDBC-3231-48BE-AE1B-0C347FBB213F}"/>
            </a:ext>
          </a:extLst>
        </xdr:cNvPr>
        <xdr:cNvCxnSpPr/>
      </xdr:nvCxnSpPr>
      <xdr:spPr>
        <a:xfrm>
          <a:off x="3797300" y="14101572"/>
          <a:ext cx="8382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113030</xdr:rowOff>
    </xdr:from>
    <xdr:to>
      <xdr:col>15</xdr:col>
      <xdr:colOff>101600</xdr:colOff>
      <xdr:row>82</xdr:row>
      <xdr:rowOff>43180</xdr:rowOff>
    </xdr:to>
    <xdr:sp macro="" textlink="">
      <xdr:nvSpPr>
        <xdr:cNvPr id="237" name="楕円 236">
          <a:extLst>
            <a:ext uri="{FF2B5EF4-FFF2-40B4-BE49-F238E27FC236}">
              <a16:creationId xmlns:a16="http://schemas.microsoft.com/office/drawing/2014/main" id="{C7974117-E310-4429-BFE7-3A78A602C58B}"/>
            </a:ext>
          </a:extLst>
        </xdr:cNvPr>
        <xdr:cNvSpPr/>
      </xdr:nvSpPr>
      <xdr:spPr>
        <a:xfrm>
          <a:off x="2857500" y="1400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163830</xdr:rowOff>
    </xdr:from>
    <xdr:to>
      <xdr:col>19</xdr:col>
      <xdr:colOff>177800</xdr:colOff>
      <xdr:row>82</xdr:row>
      <xdr:rowOff>42672</xdr:rowOff>
    </xdr:to>
    <xdr:cxnSp macro="">
      <xdr:nvCxnSpPr>
        <xdr:cNvPr id="238" name="直線コネクタ 237">
          <a:extLst>
            <a:ext uri="{FF2B5EF4-FFF2-40B4-BE49-F238E27FC236}">
              <a16:creationId xmlns:a16="http://schemas.microsoft.com/office/drawing/2014/main" id="{268B9A7B-E44D-4F56-ABCB-C01371BF4686}"/>
            </a:ext>
          </a:extLst>
        </xdr:cNvPr>
        <xdr:cNvCxnSpPr/>
      </xdr:nvCxnSpPr>
      <xdr:spPr>
        <a:xfrm>
          <a:off x="2908300" y="1405128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78739</xdr:rowOff>
    </xdr:from>
    <xdr:to>
      <xdr:col>10</xdr:col>
      <xdr:colOff>165100</xdr:colOff>
      <xdr:row>82</xdr:row>
      <xdr:rowOff>8889</xdr:rowOff>
    </xdr:to>
    <xdr:sp macro="" textlink="">
      <xdr:nvSpPr>
        <xdr:cNvPr id="239" name="楕円 238">
          <a:extLst>
            <a:ext uri="{FF2B5EF4-FFF2-40B4-BE49-F238E27FC236}">
              <a16:creationId xmlns:a16="http://schemas.microsoft.com/office/drawing/2014/main" id="{7CE3FCDC-98B8-46F6-A5EE-4FD86F1FBE1E}"/>
            </a:ext>
          </a:extLst>
        </xdr:cNvPr>
        <xdr:cNvSpPr/>
      </xdr:nvSpPr>
      <xdr:spPr>
        <a:xfrm>
          <a:off x="1968500" y="1396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129539</xdr:rowOff>
    </xdr:from>
    <xdr:to>
      <xdr:col>15</xdr:col>
      <xdr:colOff>50800</xdr:colOff>
      <xdr:row>81</xdr:row>
      <xdr:rowOff>163830</xdr:rowOff>
    </xdr:to>
    <xdr:cxnSp macro="">
      <xdr:nvCxnSpPr>
        <xdr:cNvPr id="240" name="直線コネクタ 239">
          <a:extLst>
            <a:ext uri="{FF2B5EF4-FFF2-40B4-BE49-F238E27FC236}">
              <a16:creationId xmlns:a16="http://schemas.microsoft.com/office/drawing/2014/main" id="{5AD10237-EA2B-4CE6-AD7D-883A00DB458B}"/>
            </a:ext>
          </a:extLst>
        </xdr:cNvPr>
        <xdr:cNvCxnSpPr/>
      </xdr:nvCxnSpPr>
      <xdr:spPr>
        <a:xfrm>
          <a:off x="2019300" y="1401698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30735</xdr:rowOff>
    </xdr:from>
    <xdr:to>
      <xdr:col>6</xdr:col>
      <xdr:colOff>38100</xdr:colOff>
      <xdr:row>81</xdr:row>
      <xdr:rowOff>132335</xdr:rowOff>
    </xdr:to>
    <xdr:sp macro="" textlink="">
      <xdr:nvSpPr>
        <xdr:cNvPr id="241" name="楕円 240">
          <a:extLst>
            <a:ext uri="{FF2B5EF4-FFF2-40B4-BE49-F238E27FC236}">
              <a16:creationId xmlns:a16="http://schemas.microsoft.com/office/drawing/2014/main" id="{FFD626EA-8315-4B15-BAF7-3725C5690724}"/>
            </a:ext>
          </a:extLst>
        </xdr:cNvPr>
        <xdr:cNvSpPr/>
      </xdr:nvSpPr>
      <xdr:spPr>
        <a:xfrm>
          <a:off x="1079500" y="1391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81535</xdr:rowOff>
    </xdr:from>
    <xdr:to>
      <xdr:col>10</xdr:col>
      <xdr:colOff>114300</xdr:colOff>
      <xdr:row>81</xdr:row>
      <xdr:rowOff>129539</xdr:rowOff>
    </xdr:to>
    <xdr:cxnSp macro="">
      <xdr:nvCxnSpPr>
        <xdr:cNvPr id="242" name="直線コネクタ 241">
          <a:extLst>
            <a:ext uri="{FF2B5EF4-FFF2-40B4-BE49-F238E27FC236}">
              <a16:creationId xmlns:a16="http://schemas.microsoft.com/office/drawing/2014/main" id="{DF12AFFD-6F4D-4DED-BF1B-4E8C7696848A}"/>
            </a:ext>
          </a:extLst>
        </xdr:cNvPr>
        <xdr:cNvCxnSpPr/>
      </xdr:nvCxnSpPr>
      <xdr:spPr>
        <a:xfrm>
          <a:off x="1130300" y="13968985"/>
          <a:ext cx="889000" cy="48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68851</xdr:rowOff>
    </xdr:from>
    <xdr:ext cx="405111" cy="259045"/>
    <xdr:sp macro="" textlink="">
      <xdr:nvSpPr>
        <xdr:cNvPr id="243" name="n_1aveValue【福祉施設】&#10;有形固定資産減価償却率">
          <a:extLst>
            <a:ext uri="{FF2B5EF4-FFF2-40B4-BE49-F238E27FC236}">
              <a16:creationId xmlns:a16="http://schemas.microsoft.com/office/drawing/2014/main" id="{9EC420BB-2FE5-43CE-88B6-43BAA7040684}"/>
            </a:ext>
          </a:extLst>
        </xdr:cNvPr>
        <xdr:cNvSpPr txBox="1"/>
      </xdr:nvSpPr>
      <xdr:spPr>
        <a:xfrm>
          <a:off x="3582044" y="13613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126001</xdr:rowOff>
    </xdr:from>
    <xdr:ext cx="405111" cy="259045"/>
    <xdr:sp macro="" textlink="">
      <xdr:nvSpPr>
        <xdr:cNvPr id="244" name="n_2aveValue【福祉施設】&#10;有形固定資産減価償却率">
          <a:extLst>
            <a:ext uri="{FF2B5EF4-FFF2-40B4-BE49-F238E27FC236}">
              <a16:creationId xmlns:a16="http://schemas.microsoft.com/office/drawing/2014/main" id="{CDFC9A06-1B87-4027-8161-71B8FD375C03}"/>
            </a:ext>
          </a:extLst>
        </xdr:cNvPr>
        <xdr:cNvSpPr txBox="1"/>
      </xdr:nvSpPr>
      <xdr:spPr>
        <a:xfrm>
          <a:off x="2705744" y="13670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75709</xdr:rowOff>
    </xdr:from>
    <xdr:ext cx="405111" cy="259045"/>
    <xdr:sp macro="" textlink="">
      <xdr:nvSpPr>
        <xdr:cNvPr id="245" name="n_3aveValue【福祉施設】&#10;有形固定資産減価償却率">
          <a:extLst>
            <a:ext uri="{FF2B5EF4-FFF2-40B4-BE49-F238E27FC236}">
              <a16:creationId xmlns:a16="http://schemas.microsoft.com/office/drawing/2014/main" id="{FDECE462-0D35-4B2F-A4B6-C720A4555027}"/>
            </a:ext>
          </a:extLst>
        </xdr:cNvPr>
        <xdr:cNvSpPr txBox="1"/>
      </xdr:nvSpPr>
      <xdr:spPr>
        <a:xfrm>
          <a:off x="1816744" y="13620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2557</xdr:rowOff>
    </xdr:from>
    <xdr:ext cx="405111" cy="259045"/>
    <xdr:sp macro="" textlink="">
      <xdr:nvSpPr>
        <xdr:cNvPr id="246" name="n_4aveValue【福祉施設】&#10;有形固定資産減価償却率">
          <a:extLst>
            <a:ext uri="{FF2B5EF4-FFF2-40B4-BE49-F238E27FC236}">
              <a16:creationId xmlns:a16="http://schemas.microsoft.com/office/drawing/2014/main" id="{9D3CF855-7A1C-4A03-9EBB-FF571D7CFBFF}"/>
            </a:ext>
          </a:extLst>
        </xdr:cNvPr>
        <xdr:cNvSpPr txBox="1"/>
      </xdr:nvSpPr>
      <xdr:spPr>
        <a:xfrm>
          <a:off x="927744" y="1354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84599</xdr:rowOff>
    </xdr:from>
    <xdr:ext cx="405111" cy="259045"/>
    <xdr:sp macro="" textlink="">
      <xdr:nvSpPr>
        <xdr:cNvPr id="247" name="n_1mainValue【福祉施設】&#10;有形固定資産減価償却率">
          <a:extLst>
            <a:ext uri="{FF2B5EF4-FFF2-40B4-BE49-F238E27FC236}">
              <a16:creationId xmlns:a16="http://schemas.microsoft.com/office/drawing/2014/main" id="{DD58C294-E02F-4C4E-9137-A35C816E9943}"/>
            </a:ext>
          </a:extLst>
        </xdr:cNvPr>
        <xdr:cNvSpPr txBox="1"/>
      </xdr:nvSpPr>
      <xdr:spPr>
        <a:xfrm>
          <a:off x="3582044" y="14143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34307</xdr:rowOff>
    </xdr:from>
    <xdr:ext cx="405111" cy="259045"/>
    <xdr:sp macro="" textlink="">
      <xdr:nvSpPr>
        <xdr:cNvPr id="248" name="n_2mainValue【福祉施設】&#10;有形固定資産減価償却率">
          <a:extLst>
            <a:ext uri="{FF2B5EF4-FFF2-40B4-BE49-F238E27FC236}">
              <a16:creationId xmlns:a16="http://schemas.microsoft.com/office/drawing/2014/main" id="{B16FB452-6FD4-45B0-8034-068A1A69D54A}"/>
            </a:ext>
          </a:extLst>
        </xdr:cNvPr>
        <xdr:cNvSpPr txBox="1"/>
      </xdr:nvSpPr>
      <xdr:spPr>
        <a:xfrm>
          <a:off x="2705744" y="1409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16</xdr:rowOff>
    </xdr:from>
    <xdr:ext cx="405111" cy="259045"/>
    <xdr:sp macro="" textlink="">
      <xdr:nvSpPr>
        <xdr:cNvPr id="249" name="n_3mainValue【福祉施設】&#10;有形固定資産減価償却率">
          <a:extLst>
            <a:ext uri="{FF2B5EF4-FFF2-40B4-BE49-F238E27FC236}">
              <a16:creationId xmlns:a16="http://schemas.microsoft.com/office/drawing/2014/main" id="{E978E889-A63B-458B-8940-343031688C0E}"/>
            </a:ext>
          </a:extLst>
        </xdr:cNvPr>
        <xdr:cNvSpPr txBox="1"/>
      </xdr:nvSpPr>
      <xdr:spPr>
        <a:xfrm>
          <a:off x="1816744" y="1405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123462</xdr:rowOff>
    </xdr:from>
    <xdr:ext cx="405111" cy="259045"/>
    <xdr:sp macro="" textlink="">
      <xdr:nvSpPr>
        <xdr:cNvPr id="250" name="n_4mainValue【福祉施設】&#10;有形固定資産減価償却率">
          <a:extLst>
            <a:ext uri="{FF2B5EF4-FFF2-40B4-BE49-F238E27FC236}">
              <a16:creationId xmlns:a16="http://schemas.microsoft.com/office/drawing/2014/main" id="{54937CFB-862E-4F7A-BED0-901AE18848CA}"/>
            </a:ext>
          </a:extLst>
        </xdr:cNvPr>
        <xdr:cNvSpPr txBox="1"/>
      </xdr:nvSpPr>
      <xdr:spPr>
        <a:xfrm>
          <a:off x="927744" y="1401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1" name="正方形/長方形 250">
          <a:extLst>
            <a:ext uri="{FF2B5EF4-FFF2-40B4-BE49-F238E27FC236}">
              <a16:creationId xmlns:a16="http://schemas.microsoft.com/office/drawing/2014/main" id="{94D9E4D8-739E-40EA-849F-52B308F63FE4}"/>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2" name="正方形/長方形 251">
          <a:extLst>
            <a:ext uri="{FF2B5EF4-FFF2-40B4-BE49-F238E27FC236}">
              <a16:creationId xmlns:a16="http://schemas.microsoft.com/office/drawing/2014/main" id="{E46DC97B-2F2B-4391-AE4D-4B35E39209EB}"/>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3" name="正方形/長方形 252">
          <a:extLst>
            <a:ext uri="{FF2B5EF4-FFF2-40B4-BE49-F238E27FC236}">
              <a16:creationId xmlns:a16="http://schemas.microsoft.com/office/drawing/2014/main" id="{8DCEB17D-3896-4310-8B66-09E84E2AFCFE}"/>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4" name="正方形/長方形 253">
          <a:extLst>
            <a:ext uri="{FF2B5EF4-FFF2-40B4-BE49-F238E27FC236}">
              <a16:creationId xmlns:a16="http://schemas.microsoft.com/office/drawing/2014/main" id="{2DC1666A-30DB-4E62-BA52-33527D3C7734}"/>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5" name="正方形/長方形 254">
          <a:extLst>
            <a:ext uri="{FF2B5EF4-FFF2-40B4-BE49-F238E27FC236}">
              <a16:creationId xmlns:a16="http://schemas.microsoft.com/office/drawing/2014/main" id="{6F805BE8-E807-44CD-AF39-1FAD771F2875}"/>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6" name="正方形/長方形 255">
          <a:extLst>
            <a:ext uri="{FF2B5EF4-FFF2-40B4-BE49-F238E27FC236}">
              <a16:creationId xmlns:a16="http://schemas.microsoft.com/office/drawing/2014/main" id="{1A191859-4225-4AEF-BB13-4DE3CCF6E85E}"/>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7" name="正方形/長方形 256">
          <a:extLst>
            <a:ext uri="{FF2B5EF4-FFF2-40B4-BE49-F238E27FC236}">
              <a16:creationId xmlns:a16="http://schemas.microsoft.com/office/drawing/2014/main" id="{5015C7A1-A241-4D69-86BA-131832D663B6}"/>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8" name="正方形/長方形 257">
          <a:extLst>
            <a:ext uri="{FF2B5EF4-FFF2-40B4-BE49-F238E27FC236}">
              <a16:creationId xmlns:a16="http://schemas.microsoft.com/office/drawing/2014/main" id="{DF13FD6C-9FBE-4A9F-9C6B-320D72B2758A}"/>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9" name="テキスト ボックス 258">
          <a:extLst>
            <a:ext uri="{FF2B5EF4-FFF2-40B4-BE49-F238E27FC236}">
              <a16:creationId xmlns:a16="http://schemas.microsoft.com/office/drawing/2014/main" id="{4A62A084-FA10-4684-8AC4-E0B576E4E611}"/>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0" name="直線コネクタ 259">
          <a:extLst>
            <a:ext uri="{FF2B5EF4-FFF2-40B4-BE49-F238E27FC236}">
              <a16:creationId xmlns:a16="http://schemas.microsoft.com/office/drawing/2014/main" id="{715DB7F4-2950-4A71-9450-6DCE83317B8A}"/>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1" name="直線コネクタ 260">
          <a:extLst>
            <a:ext uri="{FF2B5EF4-FFF2-40B4-BE49-F238E27FC236}">
              <a16:creationId xmlns:a16="http://schemas.microsoft.com/office/drawing/2014/main" id="{78B8067B-FB1E-420F-99F1-A4986921B133}"/>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2" name="テキスト ボックス 261">
          <a:extLst>
            <a:ext uri="{FF2B5EF4-FFF2-40B4-BE49-F238E27FC236}">
              <a16:creationId xmlns:a16="http://schemas.microsoft.com/office/drawing/2014/main" id="{C208CB74-DE9A-40AE-BCFE-DA84040269ED}"/>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3" name="直線コネクタ 262">
          <a:extLst>
            <a:ext uri="{FF2B5EF4-FFF2-40B4-BE49-F238E27FC236}">
              <a16:creationId xmlns:a16="http://schemas.microsoft.com/office/drawing/2014/main" id="{E952F61E-ED17-43E3-ACAD-99E961226F83}"/>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4" name="テキスト ボックス 263">
          <a:extLst>
            <a:ext uri="{FF2B5EF4-FFF2-40B4-BE49-F238E27FC236}">
              <a16:creationId xmlns:a16="http://schemas.microsoft.com/office/drawing/2014/main" id="{51D86B88-D1C5-429F-8DDC-9B8E8F7A856B}"/>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5" name="直線コネクタ 264">
          <a:extLst>
            <a:ext uri="{FF2B5EF4-FFF2-40B4-BE49-F238E27FC236}">
              <a16:creationId xmlns:a16="http://schemas.microsoft.com/office/drawing/2014/main" id="{FB725171-B8AF-4A41-9DA6-8C56A6DBEE13}"/>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66" name="テキスト ボックス 265">
          <a:extLst>
            <a:ext uri="{FF2B5EF4-FFF2-40B4-BE49-F238E27FC236}">
              <a16:creationId xmlns:a16="http://schemas.microsoft.com/office/drawing/2014/main" id="{D7DBAE49-04A4-414E-AADE-2E91BDB8C9AE}"/>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67" name="直線コネクタ 266">
          <a:extLst>
            <a:ext uri="{FF2B5EF4-FFF2-40B4-BE49-F238E27FC236}">
              <a16:creationId xmlns:a16="http://schemas.microsoft.com/office/drawing/2014/main" id="{5B5C417E-A265-4B98-8221-138F620C2337}"/>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68" name="テキスト ボックス 267">
          <a:extLst>
            <a:ext uri="{FF2B5EF4-FFF2-40B4-BE49-F238E27FC236}">
              <a16:creationId xmlns:a16="http://schemas.microsoft.com/office/drawing/2014/main" id="{A16C411A-80E5-471E-9AF2-8A39AB68748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69" name="直線コネクタ 268">
          <a:extLst>
            <a:ext uri="{FF2B5EF4-FFF2-40B4-BE49-F238E27FC236}">
              <a16:creationId xmlns:a16="http://schemas.microsoft.com/office/drawing/2014/main" id="{904971C9-7FA1-4185-99F8-F099B889572D}"/>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0" name="テキスト ボックス 269">
          <a:extLst>
            <a:ext uri="{FF2B5EF4-FFF2-40B4-BE49-F238E27FC236}">
              <a16:creationId xmlns:a16="http://schemas.microsoft.com/office/drawing/2014/main" id="{957B8A05-26FA-4E55-8445-802C379D12A9}"/>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1" name="直線コネクタ 270">
          <a:extLst>
            <a:ext uri="{FF2B5EF4-FFF2-40B4-BE49-F238E27FC236}">
              <a16:creationId xmlns:a16="http://schemas.microsoft.com/office/drawing/2014/main" id="{B69E167B-11FC-4A10-BF9B-2AAA96747821}"/>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2" name="テキスト ボックス 271">
          <a:extLst>
            <a:ext uri="{FF2B5EF4-FFF2-40B4-BE49-F238E27FC236}">
              <a16:creationId xmlns:a16="http://schemas.microsoft.com/office/drawing/2014/main" id="{068D0A44-D3D7-423E-8F98-E07DC561142A}"/>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3" name="【福祉施設】&#10;一人当たり面積グラフ枠">
          <a:extLst>
            <a:ext uri="{FF2B5EF4-FFF2-40B4-BE49-F238E27FC236}">
              <a16:creationId xmlns:a16="http://schemas.microsoft.com/office/drawing/2014/main" id="{E6994797-3C3E-4BE4-A7C3-9150D1AAA2D3}"/>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105411</xdr:rowOff>
    </xdr:from>
    <xdr:to>
      <xdr:col>54</xdr:col>
      <xdr:colOff>189865</xdr:colOff>
      <xdr:row>86</xdr:row>
      <xdr:rowOff>87630</xdr:rowOff>
    </xdr:to>
    <xdr:cxnSp macro="">
      <xdr:nvCxnSpPr>
        <xdr:cNvPr id="274" name="直線コネクタ 273">
          <a:extLst>
            <a:ext uri="{FF2B5EF4-FFF2-40B4-BE49-F238E27FC236}">
              <a16:creationId xmlns:a16="http://schemas.microsoft.com/office/drawing/2014/main" id="{E3D37025-B6C3-44F9-BCFF-94BB70B90EA2}"/>
            </a:ext>
          </a:extLst>
        </xdr:cNvPr>
        <xdr:cNvCxnSpPr/>
      </xdr:nvCxnSpPr>
      <xdr:spPr>
        <a:xfrm flipV="1">
          <a:off x="10476865" y="13478511"/>
          <a:ext cx="0" cy="1353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91457</xdr:rowOff>
    </xdr:from>
    <xdr:ext cx="469744" cy="259045"/>
    <xdr:sp macro="" textlink="">
      <xdr:nvSpPr>
        <xdr:cNvPr id="275" name="【福祉施設】&#10;一人当たり面積最小値テキスト">
          <a:extLst>
            <a:ext uri="{FF2B5EF4-FFF2-40B4-BE49-F238E27FC236}">
              <a16:creationId xmlns:a16="http://schemas.microsoft.com/office/drawing/2014/main" id="{7C2AED88-AAC8-46F6-A2C1-4154A88A651A}"/>
            </a:ext>
          </a:extLst>
        </xdr:cNvPr>
        <xdr:cNvSpPr txBox="1"/>
      </xdr:nvSpPr>
      <xdr:spPr>
        <a:xfrm>
          <a:off x="10515600" y="148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87630</xdr:rowOff>
    </xdr:from>
    <xdr:to>
      <xdr:col>55</xdr:col>
      <xdr:colOff>88900</xdr:colOff>
      <xdr:row>86</xdr:row>
      <xdr:rowOff>87630</xdr:rowOff>
    </xdr:to>
    <xdr:cxnSp macro="">
      <xdr:nvCxnSpPr>
        <xdr:cNvPr id="276" name="直線コネクタ 275">
          <a:extLst>
            <a:ext uri="{FF2B5EF4-FFF2-40B4-BE49-F238E27FC236}">
              <a16:creationId xmlns:a16="http://schemas.microsoft.com/office/drawing/2014/main" id="{84D24CC6-B345-4ED6-AB81-0FCE04C4D1A5}"/>
            </a:ext>
          </a:extLst>
        </xdr:cNvPr>
        <xdr:cNvCxnSpPr/>
      </xdr:nvCxnSpPr>
      <xdr:spPr>
        <a:xfrm>
          <a:off x="10388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52088</xdr:rowOff>
    </xdr:from>
    <xdr:ext cx="469744" cy="259045"/>
    <xdr:sp macro="" textlink="">
      <xdr:nvSpPr>
        <xdr:cNvPr id="277" name="【福祉施設】&#10;一人当たり面積最大値テキスト">
          <a:extLst>
            <a:ext uri="{FF2B5EF4-FFF2-40B4-BE49-F238E27FC236}">
              <a16:creationId xmlns:a16="http://schemas.microsoft.com/office/drawing/2014/main" id="{51D97572-5E3E-49B4-8F54-C8E8355F752D}"/>
            </a:ext>
          </a:extLst>
        </xdr:cNvPr>
        <xdr:cNvSpPr txBox="1"/>
      </xdr:nvSpPr>
      <xdr:spPr>
        <a:xfrm>
          <a:off x="10515600" y="13253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105411</xdr:rowOff>
    </xdr:from>
    <xdr:to>
      <xdr:col>55</xdr:col>
      <xdr:colOff>88900</xdr:colOff>
      <xdr:row>78</xdr:row>
      <xdr:rowOff>105411</xdr:rowOff>
    </xdr:to>
    <xdr:cxnSp macro="">
      <xdr:nvCxnSpPr>
        <xdr:cNvPr id="278" name="直線コネクタ 277">
          <a:extLst>
            <a:ext uri="{FF2B5EF4-FFF2-40B4-BE49-F238E27FC236}">
              <a16:creationId xmlns:a16="http://schemas.microsoft.com/office/drawing/2014/main" id="{EE8FFB2D-AF28-437A-AEAA-C8B82D761D9E}"/>
            </a:ext>
          </a:extLst>
        </xdr:cNvPr>
        <xdr:cNvCxnSpPr/>
      </xdr:nvCxnSpPr>
      <xdr:spPr>
        <a:xfrm>
          <a:off x="10388600" y="1347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20338</xdr:rowOff>
    </xdr:from>
    <xdr:ext cx="469744" cy="259045"/>
    <xdr:sp macro="" textlink="">
      <xdr:nvSpPr>
        <xdr:cNvPr id="279" name="【福祉施設】&#10;一人当たり面積平均値テキスト">
          <a:extLst>
            <a:ext uri="{FF2B5EF4-FFF2-40B4-BE49-F238E27FC236}">
              <a16:creationId xmlns:a16="http://schemas.microsoft.com/office/drawing/2014/main" id="{0A60A808-CEB2-4A64-9CA5-45593A191421}"/>
            </a:ext>
          </a:extLst>
        </xdr:cNvPr>
        <xdr:cNvSpPr txBox="1"/>
      </xdr:nvSpPr>
      <xdr:spPr>
        <a:xfrm>
          <a:off x="10515600" y="144221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41911</xdr:rowOff>
    </xdr:from>
    <xdr:to>
      <xdr:col>55</xdr:col>
      <xdr:colOff>50800</xdr:colOff>
      <xdr:row>84</xdr:row>
      <xdr:rowOff>143511</xdr:rowOff>
    </xdr:to>
    <xdr:sp macro="" textlink="">
      <xdr:nvSpPr>
        <xdr:cNvPr id="280" name="フローチャート: 判断 279">
          <a:extLst>
            <a:ext uri="{FF2B5EF4-FFF2-40B4-BE49-F238E27FC236}">
              <a16:creationId xmlns:a16="http://schemas.microsoft.com/office/drawing/2014/main" id="{BE7D1816-4B11-4102-A846-81CABA4EE31C}"/>
            </a:ext>
          </a:extLst>
        </xdr:cNvPr>
        <xdr:cNvSpPr/>
      </xdr:nvSpPr>
      <xdr:spPr>
        <a:xfrm>
          <a:off x="10426700" y="14443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21589</xdr:rowOff>
    </xdr:from>
    <xdr:to>
      <xdr:col>50</xdr:col>
      <xdr:colOff>165100</xdr:colOff>
      <xdr:row>84</xdr:row>
      <xdr:rowOff>123189</xdr:rowOff>
    </xdr:to>
    <xdr:sp macro="" textlink="">
      <xdr:nvSpPr>
        <xdr:cNvPr id="281" name="フローチャート: 判断 280">
          <a:extLst>
            <a:ext uri="{FF2B5EF4-FFF2-40B4-BE49-F238E27FC236}">
              <a16:creationId xmlns:a16="http://schemas.microsoft.com/office/drawing/2014/main" id="{F5BDE7D2-AF26-4A34-91A5-0F6F5AF186E4}"/>
            </a:ext>
          </a:extLst>
        </xdr:cNvPr>
        <xdr:cNvSpPr/>
      </xdr:nvSpPr>
      <xdr:spPr>
        <a:xfrm>
          <a:off x="9588500" y="1442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24130</xdr:rowOff>
    </xdr:from>
    <xdr:to>
      <xdr:col>46</xdr:col>
      <xdr:colOff>38100</xdr:colOff>
      <xdr:row>84</xdr:row>
      <xdr:rowOff>125730</xdr:rowOff>
    </xdr:to>
    <xdr:sp macro="" textlink="">
      <xdr:nvSpPr>
        <xdr:cNvPr id="282" name="フローチャート: 判断 281">
          <a:extLst>
            <a:ext uri="{FF2B5EF4-FFF2-40B4-BE49-F238E27FC236}">
              <a16:creationId xmlns:a16="http://schemas.microsoft.com/office/drawing/2014/main" id="{491AB9D8-D16B-4F88-9C22-38967C4C6699}"/>
            </a:ext>
          </a:extLst>
        </xdr:cNvPr>
        <xdr:cNvSpPr/>
      </xdr:nvSpPr>
      <xdr:spPr>
        <a:xfrm>
          <a:off x="8699500" y="1442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57150</xdr:rowOff>
    </xdr:from>
    <xdr:to>
      <xdr:col>41</xdr:col>
      <xdr:colOff>101600</xdr:colOff>
      <xdr:row>84</xdr:row>
      <xdr:rowOff>158750</xdr:rowOff>
    </xdr:to>
    <xdr:sp macro="" textlink="">
      <xdr:nvSpPr>
        <xdr:cNvPr id="283" name="フローチャート: 判断 282">
          <a:extLst>
            <a:ext uri="{FF2B5EF4-FFF2-40B4-BE49-F238E27FC236}">
              <a16:creationId xmlns:a16="http://schemas.microsoft.com/office/drawing/2014/main" id="{6F3F9E86-D58B-4C9E-B47D-768D27116F0C}"/>
            </a:ext>
          </a:extLst>
        </xdr:cNvPr>
        <xdr:cNvSpPr/>
      </xdr:nvSpPr>
      <xdr:spPr>
        <a:xfrm>
          <a:off x="7810500" y="1445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40639</xdr:rowOff>
    </xdr:from>
    <xdr:to>
      <xdr:col>36</xdr:col>
      <xdr:colOff>165100</xdr:colOff>
      <xdr:row>84</xdr:row>
      <xdr:rowOff>142239</xdr:rowOff>
    </xdr:to>
    <xdr:sp macro="" textlink="">
      <xdr:nvSpPr>
        <xdr:cNvPr id="284" name="フローチャート: 判断 283">
          <a:extLst>
            <a:ext uri="{FF2B5EF4-FFF2-40B4-BE49-F238E27FC236}">
              <a16:creationId xmlns:a16="http://schemas.microsoft.com/office/drawing/2014/main" id="{FF69C57E-181A-431E-BEA8-D2D54655E645}"/>
            </a:ext>
          </a:extLst>
        </xdr:cNvPr>
        <xdr:cNvSpPr/>
      </xdr:nvSpPr>
      <xdr:spPr>
        <a:xfrm>
          <a:off x="6921500" y="1444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7C3BFDC8-B1DA-4135-91C7-AB75F522B252}"/>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9AA181EB-77BB-41E9-ADF5-12E77FB4522E}"/>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09DD7BFB-8D71-4708-BEE3-89AFA1A9B5DE}"/>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72CA8630-21FF-4852-A46A-EF48BCF81638}"/>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EFBDC555-C377-4E9B-B675-8B897F06A7EF}"/>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45720</xdr:rowOff>
    </xdr:from>
    <xdr:to>
      <xdr:col>55</xdr:col>
      <xdr:colOff>50800</xdr:colOff>
      <xdr:row>82</xdr:row>
      <xdr:rowOff>147320</xdr:rowOff>
    </xdr:to>
    <xdr:sp macro="" textlink="">
      <xdr:nvSpPr>
        <xdr:cNvPr id="290" name="楕円 289">
          <a:extLst>
            <a:ext uri="{FF2B5EF4-FFF2-40B4-BE49-F238E27FC236}">
              <a16:creationId xmlns:a16="http://schemas.microsoft.com/office/drawing/2014/main" id="{A3064445-676E-481B-889F-9DB9B641C9E3}"/>
            </a:ext>
          </a:extLst>
        </xdr:cNvPr>
        <xdr:cNvSpPr/>
      </xdr:nvSpPr>
      <xdr:spPr>
        <a:xfrm>
          <a:off x="10426700" y="1410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68597</xdr:rowOff>
    </xdr:from>
    <xdr:ext cx="469744" cy="259045"/>
    <xdr:sp macro="" textlink="">
      <xdr:nvSpPr>
        <xdr:cNvPr id="291" name="【福祉施設】&#10;一人当たり面積該当値テキスト">
          <a:extLst>
            <a:ext uri="{FF2B5EF4-FFF2-40B4-BE49-F238E27FC236}">
              <a16:creationId xmlns:a16="http://schemas.microsoft.com/office/drawing/2014/main" id="{32B1FE1F-FFD3-4963-B49D-A775BFBD0283}"/>
            </a:ext>
          </a:extLst>
        </xdr:cNvPr>
        <xdr:cNvSpPr txBox="1"/>
      </xdr:nvSpPr>
      <xdr:spPr>
        <a:xfrm>
          <a:off x="10515600" y="13956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62230</xdr:rowOff>
    </xdr:from>
    <xdr:to>
      <xdr:col>50</xdr:col>
      <xdr:colOff>165100</xdr:colOff>
      <xdr:row>82</xdr:row>
      <xdr:rowOff>163830</xdr:rowOff>
    </xdr:to>
    <xdr:sp macro="" textlink="">
      <xdr:nvSpPr>
        <xdr:cNvPr id="292" name="楕円 291">
          <a:extLst>
            <a:ext uri="{FF2B5EF4-FFF2-40B4-BE49-F238E27FC236}">
              <a16:creationId xmlns:a16="http://schemas.microsoft.com/office/drawing/2014/main" id="{CCD9D0ED-8CC8-4E56-B7C5-0D9B609BD9EB}"/>
            </a:ext>
          </a:extLst>
        </xdr:cNvPr>
        <xdr:cNvSpPr/>
      </xdr:nvSpPr>
      <xdr:spPr>
        <a:xfrm>
          <a:off x="9588500" y="1412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96520</xdr:rowOff>
    </xdr:from>
    <xdr:to>
      <xdr:col>55</xdr:col>
      <xdr:colOff>0</xdr:colOff>
      <xdr:row>82</xdr:row>
      <xdr:rowOff>113030</xdr:rowOff>
    </xdr:to>
    <xdr:cxnSp macro="">
      <xdr:nvCxnSpPr>
        <xdr:cNvPr id="293" name="直線コネクタ 292">
          <a:extLst>
            <a:ext uri="{FF2B5EF4-FFF2-40B4-BE49-F238E27FC236}">
              <a16:creationId xmlns:a16="http://schemas.microsoft.com/office/drawing/2014/main" id="{BAF89E91-2756-488E-BDCE-528A21E5F621}"/>
            </a:ext>
          </a:extLst>
        </xdr:cNvPr>
        <xdr:cNvCxnSpPr/>
      </xdr:nvCxnSpPr>
      <xdr:spPr>
        <a:xfrm flipV="1">
          <a:off x="9639300" y="14155420"/>
          <a:ext cx="838200"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78739</xdr:rowOff>
    </xdr:from>
    <xdr:to>
      <xdr:col>46</xdr:col>
      <xdr:colOff>38100</xdr:colOff>
      <xdr:row>83</xdr:row>
      <xdr:rowOff>8889</xdr:rowOff>
    </xdr:to>
    <xdr:sp macro="" textlink="">
      <xdr:nvSpPr>
        <xdr:cNvPr id="294" name="楕円 293">
          <a:extLst>
            <a:ext uri="{FF2B5EF4-FFF2-40B4-BE49-F238E27FC236}">
              <a16:creationId xmlns:a16="http://schemas.microsoft.com/office/drawing/2014/main" id="{E3B0F59D-6D8E-4AA8-A9A3-E78EEFC565EC}"/>
            </a:ext>
          </a:extLst>
        </xdr:cNvPr>
        <xdr:cNvSpPr/>
      </xdr:nvSpPr>
      <xdr:spPr>
        <a:xfrm>
          <a:off x="86995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113030</xdr:rowOff>
    </xdr:from>
    <xdr:to>
      <xdr:col>50</xdr:col>
      <xdr:colOff>114300</xdr:colOff>
      <xdr:row>82</xdr:row>
      <xdr:rowOff>129539</xdr:rowOff>
    </xdr:to>
    <xdr:cxnSp macro="">
      <xdr:nvCxnSpPr>
        <xdr:cNvPr id="295" name="直線コネクタ 294">
          <a:extLst>
            <a:ext uri="{FF2B5EF4-FFF2-40B4-BE49-F238E27FC236}">
              <a16:creationId xmlns:a16="http://schemas.microsoft.com/office/drawing/2014/main" id="{360570A3-1D15-4379-8435-E1D76A94A2BB}"/>
            </a:ext>
          </a:extLst>
        </xdr:cNvPr>
        <xdr:cNvCxnSpPr/>
      </xdr:nvCxnSpPr>
      <xdr:spPr>
        <a:xfrm flipV="1">
          <a:off x="8750300" y="14171930"/>
          <a:ext cx="889000" cy="16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66039</xdr:rowOff>
    </xdr:from>
    <xdr:to>
      <xdr:col>41</xdr:col>
      <xdr:colOff>101600</xdr:colOff>
      <xdr:row>81</xdr:row>
      <xdr:rowOff>167639</xdr:rowOff>
    </xdr:to>
    <xdr:sp macro="" textlink="">
      <xdr:nvSpPr>
        <xdr:cNvPr id="296" name="楕円 295">
          <a:extLst>
            <a:ext uri="{FF2B5EF4-FFF2-40B4-BE49-F238E27FC236}">
              <a16:creationId xmlns:a16="http://schemas.microsoft.com/office/drawing/2014/main" id="{F1B9BA92-8F8A-4E6E-AA50-482668F1515E}"/>
            </a:ext>
          </a:extLst>
        </xdr:cNvPr>
        <xdr:cNvSpPr/>
      </xdr:nvSpPr>
      <xdr:spPr>
        <a:xfrm>
          <a:off x="7810500" y="13953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116839</xdr:rowOff>
    </xdr:from>
    <xdr:to>
      <xdr:col>45</xdr:col>
      <xdr:colOff>177800</xdr:colOff>
      <xdr:row>82</xdr:row>
      <xdr:rowOff>129539</xdr:rowOff>
    </xdr:to>
    <xdr:cxnSp macro="">
      <xdr:nvCxnSpPr>
        <xdr:cNvPr id="297" name="直線コネクタ 296">
          <a:extLst>
            <a:ext uri="{FF2B5EF4-FFF2-40B4-BE49-F238E27FC236}">
              <a16:creationId xmlns:a16="http://schemas.microsoft.com/office/drawing/2014/main" id="{35275E85-CC05-4572-AD30-2423ACF7C5C5}"/>
            </a:ext>
          </a:extLst>
        </xdr:cNvPr>
        <xdr:cNvCxnSpPr/>
      </xdr:nvCxnSpPr>
      <xdr:spPr>
        <a:xfrm>
          <a:off x="7861300" y="14004289"/>
          <a:ext cx="889000" cy="184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87630</xdr:rowOff>
    </xdr:from>
    <xdr:to>
      <xdr:col>36</xdr:col>
      <xdr:colOff>165100</xdr:colOff>
      <xdr:row>82</xdr:row>
      <xdr:rowOff>17780</xdr:rowOff>
    </xdr:to>
    <xdr:sp macro="" textlink="">
      <xdr:nvSpPr>
        <xdr:cNvPr id="298" name="楕円 297">
          <a:extLst>
            <a:ext uri="{FF2B5EF4-FFF2-40B4-BE49-F238E27FC236}">
              <a16:creationId xmlns:a16="http://schemas.microsoft.com/office/drawing/2014/main" id="{02B02226-53CB-4628-8B94-D37E2B8F0B1D}"/>
            </a:ext>
          </a:extLst>
        </xdr:cNvPr>
        <xdr:cNvSpPr/>
      </xdr:nvSpPr>
      <xdr:spPr>
        <a:xfrm>
          <a:off x="6921500" y="1397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116839</xdr:rowOff>
    </xdr:from>
    <xdr:to>
      <xdr:col>41</xdr:col>
      <xdr:colOff>50800</xdr:colOff>
      <xdr:row>81</xdr:row>
      <xdr:rowOff>138430</xdr:rowOff>
    </xdr:to>
    <xdr:cxnSp macro="">
      <xdr:nvCxnSpPr>
        <xdr:cNvPr id="299" name="直線コネクタ 298">
          <a:extLst>
            <a:ext uri="{FF2B5EF4-FFF2-40B4-BE49-F238E27FC236}">
              <a16:creationId xmlns:a16="http://schemas.microsoft.com/office/drawing/2014/main" id="{A8A3E8D4-6FEA-4196-9766-8E4DBC6CC21E}"/>
            </a:ext>
          </a:extLst>
        </xdr:cNvPr>
        <xdr:cNvCxnSpPr/>
      </xdr:nvCxnSpPr>
      <xdr:spPr>
        <a:xfrm flipV="1">
          <a:off x="6972300" y="14004289"/>
          <a:ext cx="889000" cy="21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114316</xdr:rowOff>
    </xdr:from>
    <xdr:ext cx="469744" cy="259045"/>
    <xdr:sp macro="" textlink="">
      <xdr:nvSpPr>
        <xdr:cNvPr id="300" name="n_1aveValue【福祉施設】&#10;一人当たり面積">
          <a:extLst>
            <a:ext uri="{FF2B5EF4-FFF2-40B4-BE49-F238E27FC236}">
              <a16:creationId xmlns:a16="http://schemas.microsoft.com/office/drawing/2014/main" id="{8CEF2659-0EB6-44AA-BEF7-A94B9A90D76B}"/>
            </a:ext>
          </a:extLst>
        </xdr:cNvPr>
        <xdr:cNvSpPr txBox="1"/>
      </xdr:nvSpPr>
      <xdr:spPr>
        <a:xfrm>
          <a:off x="9391727" y="1451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116857</xdr:rowOff>
    </xdr:from>
    <xdr:ext cx="469744" cy="259045"/>
    <xdr:sp macro="" textlink="">
      <xdr:nvSpPr>
        <xdr:cNvPr id="301" name="n_2aveValue【福祉施設】&#10;一人当たり面積">
          <a:extLst>
            <a:ext uri="{FF2B5EF4-FFF2-40B4-BE49-F238E27FC236}">
              <a16:creationId xmlns:a16="http://schemas.microsoft.com/office/drawing/2014/main" id="{2FA389E7-8C87-4FF7-B058-BF00AD571309}"/>
            </a:ext>
          </a:extLst>
        </xdr:cNvPr>
        <xdr:cNvSpPr txBox="1"/>
      </xdr:nvSpPr>
      <xdr:spPr>
        <a:xfrm>
          <a:off x="8515427" y="14518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149877</xdr:rowOff>
    </xdr:from>
    <xdr:ext cx="469744" cy="259045"/>
    <xdr:sp macro="" textlink="">
      <xdr:nvSpPr>
        <xdr:cNvPr id="302" name="n_3aveValue【福祉施設】&#10;一人当たり面積">
          <a:extLst>
            <a:ext uri="{FF2B5EF4-FFF2-40B4-BE49-F238E27FC236}">
              <a16:creationId xmlns:a16="http://schemas.microsoft.com/office/drawing/2014/main" id="{0E1B4FA9-0D44-49AE-B1AB-0450138D65C5}"/>
            </a:ext>
          </a:extLst>
        </xdr:cNvPr>
        <xdr:cNvSpPr txBox="1"/>
      </xdr:nvSpPr>
      <xdr:spPr>
        <a:xfrm>
          <a:off x="7626427" y="1455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133366</xdr:rowOff>
    </xdr:from>
    <xdr:ext cx="469744" cy="259045"/>
    <xdr:sp macro="" textlink="">
      <xdr:nvSpPr>
        <xdr:cNvPr id="303" name="n_4aveValue【福祉施設】&#10;一人当たり面積">
          <a:extLst>
            <a:ext uri="{FF2B5EF4-FFF2-40B4-BE49-F238E27FC236}">
              <a16:creationId xmlns:a16="http://schemas.microsoft.com/office/drawing/2014/main" id="{521343BF-3F12-49C8-B655-1BC166F4DB17}"/>
            </a:ext>
          </a:extLst>
        </xdr:cNvPr>
        <xdr:cNvSpPr txBox="1"/>
      </xdr:nvSpPr>
      <xdr:spPr>
        <a:xfrm>
          <a:off x="6737427" y="1453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8907</xdr:rowOff>
    </xdr:from>
    <xdr:ext cx="469744" cy="259045"/>
    <xdr:sp macro="" textlink="">
      <xdr:nvSpPr>
        <xdr:cNvPr id="304" name="n_1mainValue【福祉施設】&#10;一人当たり面積">
          <a:extLst>
            <a:ext uri="{FF2B5EF4-FFF2-40B4-BE49-F238E27FC236}">
              <a16:creationId xmlns:a16="http://schemas.microsoft.com/office/drawing/2014/main" id="{C47DC6DF-0943-4F49-91B1-89D275F87538}"/>
            </a:ext>
          </a:extLst>
        </xdr:cNvPr>
        <xdr:cNvSpPr txBox="1"/>
      </xdr:nvSpPr>
      <xdr:spPr>
        <a:xfrm>
          <a:off x="9391727" y="13896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25416</xdr:rowOff>
    </xdr:from>
    <xdr:ext cx="469744" cy="259045"/>
    <xdr:sp macro="" textlink="">
      <xdr:nvSpPr>
        <xdr:cNvPr id="305" name="n_2mainValue【福祉施設】&#10;一人当たり面積">
          <a:extLst>
            <a:ext uri="{FF2B5EF4-FFF2-40B4-BE49-F238E27FC236}">
              <a16:creationId xmlns:a16="http://schemas.microsoft.com/office/drawing/2014/main" id="{127724DE-1BC8-4089-B5F1-2285A22E6D05}"/>
            </a:ext>
          </a:extLst>
        </xdr:cNvPr>
        <xdr:cNvSpPr txBox="1"/>
      </xdr:nvSpPr>
      <xdr:spPr>
        <a:xfrm>
          <a:off x="85154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12716</xdr:rowOff>
    </xdr:from>
    <xdr:ext cx="469744" cy="259045"/>
    <xdr:sp macro="" textlink="">
      <xdr:nvSpPr>
        <xdr:cNvPr id="306" name="n_3mainValue【福祉施設】&#10;一人当たり面積">
          <a:extLst>
            <a:ext uri="{FF2B5EF4-FFF2-40B4-BE49-F238E27FC236}">
              <a16:creationId xmlns:a16="http://schemas.microsoft.com/office/drawing/2014/main" id="{3DF86EB9-355F-4246-A918-5A018EBE632F}"/>
            </a:ext>
          </a:extLst>
        </xdr:cNvPr>
        <xdr:cNvSpPr txBox="1"/>
      </xdr:nvSpPr>
      <xdr:spPr>
        <a:xfrm>
          <a:off x="7626427" y="13728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34307</xdr:rowOff>
    </xdr:from>
    <xdr:ext cx="469744" cy="259045"/>
    <xdr:sp macro="" textlink="">
      <xdr:nvSpPr>
        <xdr:cNvPr id="307" name="n_4mainValue【福祉施設】&#10;一人当たり面積">
          <a:extLst>
            <a:ext uri="{FF2B5EF4-FFF2-40B4-BE49-F238E27FC236}">
              <a16:creationId xmlns:a16="http://schemas.microsoft.com/office/drawing/2014/main" id="{15E44BBF-28D9-4988-8AC7-91484C25E24A}"/>
            </a:ext>
          </a:extLst>
        </xdr:cNvPr>
        <xdr:cNvSpPr txBox="1"/>
      </xdr:nvSpPr>
      <xdr:spPr>
        <a:xfrm>
          <a:off x="6737427" y="13750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8" name="正方形/長方形 307">
          <a:extLst>
            <a:ext uri="{FF2B5EF4-FFF2-40B4-BE49-F238E27FC236}">
              <a16:creationId xmlns:a16="http://schemas.microsoft.com/office/drawing/2014/main" id="{B00FF533-C8D0-4336-8F5E-BA049A85A433}"/>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9" name="正方形/長方形 308">
          <a:extLst>
            <a:ext uri="{FF2B5EF4-FFF2-40B4-BE49-F238E27FC236}">
              <a16:creationId xmlns:a16="http://schemas.microsoft.com/office/drawing/2014/main" id="{C841EBF0-314E-46D7-A04E-8954C247091C}"/>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0" name="正方形/長方形 309">
          <a:extLst>
            <a:ext uri="{FF2B5EF4-FFF2-40B4-BE49-F238E27FC236}">
              <a16:creationId xmlns:a16="http://schemas.microsoft.com/office/drawing/2014/main" id="{30293FE5-1031-4371-BACB-425D7611C2DC}"/>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1" name="正方形/長方形 310">
          <a:extLst>
            <a:ext uri="{FF2B5EF4-FFF2-40B4-BE49-F238E27FC236}">
              <a16:creationId xmlns:a16="http://schemas.microsoft.com/office/drawing/2014/main" id="{704EFA45-0EC7-4BB6-AED4-F22A47E4B85C}"/>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2" name="正方形/長方形 311">
          <a:extLst>
            <a:ext uri="{FF2B5EF4-FFF2-40B4-BE49-F238E27FC236}">
              <a16:creationId xmlns:a16="http://schemas.microsoft.com/office/drawing/2014/main" id="{1066EB6C-831A-46E0-9F45-1E1B24A848DF}"/>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3" name="正方形/長方形 312">
          <a:extLst>
            <a:ext uri="{FF2B5EF4-FFF2-40B4-BE49-F238E27FC236}">
              <a16:creationId xmlns:a16="http://schemas.microsoft.com/office/drawing/2014/main" id="{37C42791-B85B-4909-809C-555E6867274A}"/>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4" name="正方形/長方形 313">
          <a:extLst>
            <a:ext uri="{FF2B5EF4-FFF2-40B4-BE49-F238E27FC236}">
              <a16:creationId xmlns:a16="http://schemas.microsoft.com/office/drawing/2014/main" id="{FDB37E1A-6B9F-4C1B-8597-B333FCB7409C}"/>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5" name="正方形/長方形 314">
          <a:extLst>
            <a:ext uri="{FF2B5EF4-FFF2-40B4-BE49-F238E27FC236}">
              <a16:creationId xmlns:a16="http://schemas.microsoft.com/office/drawing/2014/main" id="{CEA7572B-AD07-4C8B-A858-47518F71BE7C}"/>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16" name="テキスト ボックス 315">
          <a:extLst>
            <a:ext uri="{FF2B5EF4-FFF2-40B4-BE49-F238E27FC236}">
              <a16:creationId xmlns:a16="http://schemas.microsoft.com/office/drawing/2014/main" id="{7DD20E4E-C061-4063-83A7-AE54BA70CBA9}"/>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17" name="直線コネクタ 316">
          <a:extLst>
            <a:ext uri="{FF2B5EF4-FFF2-40B4-BE49-F238E27FC236}">
              <a16:creationId xmlns:a16="http://schemas.microsoft.com/office/drawing/2014/main" id="{B898C6E8-CE32-45B9-ABAF-F8D27CF39544}"/>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18" name="テキスト ボックス 317">
          <a:extLst>
            <a:ext uri="{FF2B5EF4-FFF2-40B4-BE49-F238E27FC236}">
              <a16:creationId xmlns:a16="http://schemas.microsoft.com/office/drawing/2014/main" id="{9EB87498-069E-4591-907A-3BD158680D8F}"/>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19" name="直線コネクタ 318">
          <a:extLst>
            <a:ext uri="{FF2B5EF4-FFF2-40B4-BE49-F238E27FC236}">
              <a16:creationId xmlns:a16="http://schemas.microsoft.com/office/drawing/2014/main" id="{C746F345-B226-4FBA-A3D0-704A60D88EC3}"/>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107</xdr:row>
      <xdr:rowOff>105427</xdr:rowOff>
    </xdr:from>
    <xdr:ext cx="467179" cy="259045"/>
    <xdr:sp macro="" textlink="">
      <xdr:nvSpPr>
        <xdr:cNvPr id="320" name="テキスト ボックス 319">
          <a:extLst>
            <a:ext uri="{FF2B5EF4-FFF2-40B4-BE49-F238E27FC236}">
              <a16:creationId xmlns:a16="http://schemas.microsoft.com/office/drawing/2014/main" id="{A8AD4FB0-B102-42AB-80B9-5E36A1EBF4D1}"/>
            </a:ext>
          </a:extLst>
        </xdr:cNvPr>
        <xdr:cNvSpPr txBox="1"/>
      </xdr:nvSpPr>
      <xdr:spPr>
        <a:xfrm>
          <a:off x="294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21" name="直線コネクタ 320">
          <a:extLst>
            <a:ext uri="{FF2B5EF4-FFF2-40B4-BE49-F238E27FC236}">
              <a16:creationId xmlns:a16="http://schemas.microsoft.com/office/drawing/2014/main" id="{242B6FE0-3211-40F2-A23D-8EE2962ED625}"/>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22" name="テキスト ボックス 321">
          <a:extLst>
            <a:ext uri="{FF2B5EF4-FFF2-40B4-BE49-F238E27FC236}">
              <a16:creationId xmlns:a16="http://schemas.microsoft.com/office/drawing/2014/main" id="{03931148-CBF8-4073-9390-24FFD509FCC9}"/>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23" name="直線コネクタ 322">
          <a:extLst>
            <a:ext uri="{FF2B5EF4-FFF2-40B4-BE49-F238E27FC236}">
              <a16:creationId xmlns:a16="http://schemas.microsoft.com/office/drawing/2014/main" id="{47E81368-742B-44AD-979D-1828D4EE3882}"/>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24" name="テキスト ボックス 323">
          <a:extLst>
            <a:ext uri="{FF2B5EF4-FFF2-40B4-BE49-F238E27FC236}">
              <a16:creationId xmlns:a16="http://schemas.microsoft.com/office/drawing/2014/main" id="{0233E739-8AA8-4D05-A37F-291906A65CAE}"/>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25" name="直線コネクタ 324">
          <a:extLst>
            <a:ext uri="{FF2B5EF4-FFF2-40B4-BE49-F238E27FC236}">
              <a16:creationId xmlns:a16="http://schemas.microsoft.com/office/drawing/2014/main" id="{C0705578-94D0-4D3C-BFB5-3CCE6E59F402}"/>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26" name="テキスト ボックス 325">
          <a:extLst>
            <a:ext uri="{FF2B5EF4-FFF2-40B4-BE49-F238E27FC236}">
              <a16:creationId xmlns:a16="http://schemas.microsoft.com/office/drawing/2014/main" id="{BB30E2CC-EA42-4A18-8A38-1EAA48798383}"/>
            </a:ext>
          </a:extLst>
        </xdr:cNvPr>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7" name="直線コネクタ 326">
          <a:extLst>
            <a:ext uri="{FF2B5EF4-FFF2-40B4-BE49-F238E27FC236}">
              <a16:creationId xmlns:a16="http://schemas.microsoft.com/office/drawing/2014/main" id="{F7485DDA-93E3-4EB7-ABC5-98F38BC8E9C2}"/>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28" name="テキスト ボックス 327">
          <a:extLst>
            <a:ext uri="{FF2B5EF4-FFF2-40B4-BE49-F238E27FC236}">
              <a16:creationId xmlns:a16="http://schemas.microsoft.com/office/drawing/2014/main" id="{5C3C124E-40CC-4E16-B078-BF2EEE1D8740}"/>
            </a:ext>
          </a:extLst>
        </xdr:cNvPr>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9" name="【市民会館】&#10;有形固定資産減価償却率グラフ枠">
          <a:extLst>
            <a:ext uri="{FF2B5EF4-FFF2-40B4-BE49-F238E27FC236}">
              <a16:creationId xmlns:a16="http://schemas.microsoft.com/office/drawing/2014/main" id="{D3BBDCE5-9483-4044-9046-6C5D144C8E68}"/>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102</xdr:row>
      <xdr:rowOff>53339</xdr:rowOff>
    </xdr:from>
    <xdr:to>
      <xdr:col>24</xdr:col>
      <xdr:colOff>62865</xdr:colOff>
      <xdr:row>108</xdr:row>
      <xdr:rowOff>76200</xdr:rowOff>
    </xdr:to>
    <xdr:cxnSp macro="">
      <xdr:nvCxnSpPr>
        <xdr:cNvPr id="330" name="直線コネクタ 329">
          <a:extLst>
            <a:ext uri="{FF2B5EF4-FFF2-40B4-BE49-F238E27FC236}">
              <a16:creationId xmlns:a16="http://schemas.microsoft.com/office/drawing/2014/main" id="{89BE8C74-10AA-4326-A28C-A79CCBC7A677}"/>
            </a:ext>
          </a:extLst>
        </xdr:cNvPr>
        <xdr:cNvCxnSpPr/>
      </xdr:nvCxnSpPr>
      <xdr:spPr>
        <a:xfrm flipV="1">
          <a:off x="4634865" y="17541239"/>
          <a:ext cx="0" cy="105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80027</xdr:rowOff>
    </xdr:from>
    <xdr:ext cx="469744" cy="259045"/>
    <xdr:sp macro="" textlink="">
      <xdr:nvSpPr>
        <xdr:cNvPr id="331" name="【市民会館】&#10;有形固定資産減価償却率最小値テキスト">
          <a:extLst>
            <a:ext uri="{FF2B5EF4-FFF2-40B4-BE49-F238E27FC236}">
              <a16:creationId xmlns:a16="http://schemas.microsoft.com/office/drawing/2014/main" id="{0EFA4D08-F13D-4C4A-AE9A-B1B45583D1ED}"/>
            </a:ext>
          </a:extLst>
        </xdr:cNvPr>
        <xdr:cNvSpPr txBox="1"/>
      </xdr:nvSpPr>
      <xdr:spPr>
        <a:xfrm>
          <a:off x="4673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76200</xdr:rowOff>
    </xdr:from>
    <xdr:to>
      <xdr:col>24</xdr:col>
      <xdr:colOff>152400</xdr:colOff>
      <xdr:row>108</xdr:row>
      <xdr:rowOff>76200</xdr:rowOff>
    </xdr:to>
    <xdr:cxnSp macro="">
      <xdr:nvCxnSpPr>
        <xdr:cNvPr id="332" name="直線コネクタ 331">
          <a:extLst>
            <a:ext uri="{FF2B5EF4-FFF2-40B4-BE49-F238E27FC236}">
              <a16:creationId xmlns:a16="http://schemas.microsoft.com/office/drawing/2014/main" id="{388C943E-87BB-4C6F-9512-1750638DE5B4}"/>
            </a:ext>
          </a:extLst>
        </xdr:cNvPr>
        <xdr:cNvCxnSpPr/>
      </xdr:nvCxnSpPr>
      <xdr:spPr>
        <a:xfrm>
          <a:off x="4546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101</xdr:row>
      <xdr:rowOff>16</xdr:rowOff>
    </xdr:from>
    <xdr:ext cx="405111" cy="259045"/>
    <xdr:sp macro="" textlink="">
      <xdr:nvSpPr>
        <xdr:cNvPr id="333" name="【市民会館】&#10;有形固定資産減価償却率最大値テキスト">
          <a:extLst>
            <a:ext uri="{FF2B5EF4-FFF2-40B4-BE49-F238E27FC236}">
              <a16:creationId xmlns:a16="http://schemas.microsoft.com/office/drawing/2014/main" id="{4A5CC54C-9261-4EC7-89EE-3C9D3E59DF93}"/>
            </a:ext>
          </a:extLst>
        </xdr:cNvPr>
        <xdr:cNvSpPr txBox="1"/>
      </xdr:nvSpPr>
      <xdr:spPr>
        <a:xfrm>
          <a:off x="4673600" y="17316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102</xdr:row>
      <xdr:rowOff>53339</xdr:rowOff>
    </xdr:from>
    <xdr:to>
      <xdr:col>24</xdr:col>
      <xdr:colOff>152400</xdr:colOff>
      <xdr:row>102</xdr:row>
      <xdr:rowOff>53339</xdr:rowOff>
    </xdr:to>
    <xdr:cxnSp macro="">
      <xdr:nvCxnSpPr>
        <xdr:cNvPr id="334" name="直線コネクタ 333">
          <a:extLst>
            <a:ext uri="{FF2B5EF4-FFF2-40B4-BE49-F238E27FC236}">
              <a16:creationId xmlns:a16="http://schemas.microsoft.com/office/drawing/2014/main" id="{4BC59CEF-7E16-465D-AB5E-442448373B5F}"/>
            </a:ext>
          </a:extLst>
        </xdr:cNvPr>
        <xdr:cNvCxnSpPr/>
      </xdr:nvCxnSpPr>
      <xdr:spPr>
        <a:xfrm>
          <a:off x="4546600" y="17541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49547</xdr:rowOff>
    </xdr:from>
    <xdr:ext cx="405111" cy="259045"/>
    <xdr:sp macro="" textlink="">
      <xdr:nvSpPr>
        <xdr:cNvPr id="335" name="【市民会館】&#10;有形固定資産減価償却率平均値テキスト">
          <a:extLst>
            <a:ext uri="{FF2B5EF4-FFF2-40B4-BE49-F238E27FC236}">
              <a16:creationId xmlns:a16="http://schemas.microsoft.com/office/drawing/2014/main" id="{DFC68A79-F2B5-4DAC-BCC6-735D4157F96A}"/>
            </a:ext>
          </a:extLst>
        </xdr:cNvPr>
        <xdr:cNvSpPr txBox="1"/>
      </xdr:nvSpPr>
      <xdr:spPr>
        <a:xfrm>
          <a:off x="4673600" y="177088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71120</xdr:rowOff>
    </xdr:from>
    <xdr:to>
      <xdr:col>24</xdr:col>
      <xdr:colOff>114300</xdr:colOff>
      <xdr:row>104</xdr:row>
      <xdr:rowOff>1270</xdr:rowOff>
    </xdr:to>
    <xdr:sp macro="" textlink="">
      <xdr:nvSpPr>
        <xdr:cNvPr id="336" name="フローチャート: 判断 335">
          <a:extLst>
            <a:ext uri="{FF2B5EF4-FFF2-40B4-BE49-F238E27FC236}">
              <a16:creationId xmlns:a16="http://schemas.microsoft.com/office/drawing/2014/main" id="{AE47E908-61EA-42B5-ADC2-6E1C13C00987}"/>
            </a:ext>
          </a:extLst>
        </xdr:cNvPr>
        <xdr:cNvSpPr/>
      </xdr:nvSpPr>
      <xdr:spPr>
        <a:xfrm>
          <a:off x="4584700" y="1773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36830</xdr:rowOff>
    </xdr:from>
    <xdr:to>
      <xdr:col>20</xdr:col>
      <xdr:colOff>38100</xdr:colOff>
      <xdr:row>103</xdr:row>
      <xdr:rowOff>138430</xdr:rowOff>
    </xdr:to>
    <xdr:sp macro="" textlink="">
      <xdr:nvSpPr>
        <xdr:cNvPr id="337" name="フローチャート: 判断 336">
          <a:extLst>
            <a:ext uri="{FF2B5EF4-FFF2-40B4-BE49-F238E27FC236}">
              <a16:creationId xmlns:a16="http://schemas.microsoft.com/office/drawing/2014/main" id="{6B564598-EC34-4D11-B455-B941CCD42323}"/>
            </a:ext>
          </a:extLst>
        </xdr:cNvPr>
        <xdr:cNvSpPr/>
      </xdr:nvSpPr>
      <xdr:spPr>
        <a:xfrm>
          <a:off x="3746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144272</xdr:rowOff>
    </xdr:from>
    <xdr:to>
      <xdr:col>15</xdr:col>
      <xdr:colOff>101600</xdr:colOff>
      <xdr:row>103</xdr:row>
      <xdr:rowOff>74422</xdr:rowOff>
    </xdr:to>
    <xdr:sp macro="" textlink="">
      <xdr:nvSpPr>
        <xdr:cNvPr id="338" name="フローチャート: 判断 337">
          <a:extLst>
            <a:ext uri="{FF2B5EF4-FFF2-40B4-BE49-F238E27FC236}">
              <a16:creationId xmlns:a16="http://schemas.microsoft.com/office/drawing/2014/main" id="{E6272AE0-426F-425F-92D6-B8FEAD45BF0A}"/>
            </a:ext>
          </a:extLst>
        </xdr:cNvPr>
        <xdr:cNvSpPr/>
      </xdr:nvSpPr>
      <xdr:spPr>
        <a:xfrm>
          <a:off x="2857500" y="1763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153415</xdr:rowOff>
    </xdr:from>
    <xdr:to>
      <xdr:col>10</xdr:col>
      <xdr:colOff>165100</xdr:colOff>
      <xdr:row>103</xdr:row>
      <xdr:rowOff>83565</xdr:rowOff>
    </xdr:to>
    <xdr:sp macro="" textlink="">
      <xdr:nvSpPr>
        <xdr:cNvPr id="339" name="フローチャート: 判断 338">
          <a:extLst>
            <a:ext uri="{FF2B5EF4-FFF2-40B4-BE49-F238E27FC236}">
              <a16:creationId xmlns:a16="http://schemas.microsoft.com/office/drawing/2014/main" id="{A0789AD7-3E95-4380-B38F-AFBCB44D6E80}"/>
            </a:ext>
          </a:extLst>
        </xdr:cNvPr>
        <xdr:cNvSpPr/>
      </xdr:nvSpPr>
      <xdr:spPr>
        <a:xfrm>
          <a:off x="1968500" y="1764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137413</xdr:rowOff>
    </xdr:from>
    <xdr:to>
      <xdr:col>6</xdr:col>
      <xdr:colOff>38100</xdr:colOff>
      <xdr:row>103</xdr:row>
      <xdr:rowOff>67563</xdr:rowOff>
    </xdr:to>
    <xdr:sp macro="" textlink="">
      <xdr:nvSpPr>
        <xdr:cNvPr id="340" name="フローチャート: 判断 339">
          <a:extLst>
            <a:ext uri="{FF2B5EF4-FFF2-40B4-BE49-F238E27FC236}">
              <a16:creationId xmlns:a16="http://schemas.microsoft.com/office/drawing/2014/main" id="{16800B87-6C41-4CBE-A1AC-4646B6DD64CE}"/>
            </a:ext>
          </a:extLst>
        </xdr:cNvPr>
        <xdr:cNvSpPr/>
      </xdr:nvSpPr>
      <xdr:spPr>
        <a:xfrm>
          <a:off x="1079500" y="1762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1" name="テキスト ボックス 340">
          <a:extLst>
            <a:ext uri="{FF2B5EF4-FFF2-40B4-BE49-F238E27FC236}">
              <a16:creationId xmlns:a16="http://schemas.microsoft.com/office/drawing/2014/main" id="{004E322A-9F19-4E13-8D04-3EB799DA3C2D}"/>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2" name="テキスト ボックス 341">
          <a:extLst>
            <a:ext uri="{FF2B5EF4-FFF2-40B4-BE49-F238E27FC236}">
              <a16:creationId xmlns:a16="http://schemas.microsoft.com/office/drawing/2014/main" id="{84761CB5-6E9F-4F84-B90A-D3DA7021776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3" name="テキスト ボックス 342">
          <a:extLst>
            <a:ext uri="{FF2B5EF4-FFF2-40B4-BE49-F238E27FC236}">
              <a16:creationId xmlns:a16="http://schemas.microsoft.com/office/drawing/2014/main" id="{0CCC5A22-035C-403C-A949-EA0E160F125C}"/>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44" name="テキスト ボックス 343">
          <a:extLst>
            <a:ext uri="{FF2B5EF4-FFF2-40B4-BE49-F238E27FC236}">
              <a16:creationId xmlns:a16="http://schemas.microsoft.com/office/drawing/2014/main" id="{2F4796C6-B280-426B-8450-F1F5244AD806}"/>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45" name="テキスト ボックス 344">
          <a:extLst>
            <a:ext uri="{FF2B5EF4-FFF2-40B4-BE49-F238E27FC236}">
              <a16:creationId xmlns:a16="http://schemas.microsoft.com/office/drawing/2014/main" id="{DC4AE556-A8BF-4D2A-BCCE-B4943E9910BD}"/>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75692</xdr:rowOff>
    </xdr:from>
    <xdr:to>
      <xdr:col>24</xdr:col>
      <xdr:colOff>114300</xdr:colOff>
      <xdr:row>103</xdr:row>
      <xdr:rowOff>5842</xdr:rowOff>
    </xdr:to>
    <xdr:sp macro="" textlink="">
      <xdr:nvSpPr>
        <xdr:cNvPr id="346" name="楕円 345">
          <a:extLst>
            <a:ext uri="{FF2B5EF4-FFF2-40B4-BE49-F238E27FC236}">
              <a16:creationId xmlns:a16="http://schemas.microsoft.com/office/drawing/2014/main" id="{CF5CB7D4-9E4A-406B-98B1-C3123B49D7F0}"/>
            </a:ext>
          </a:extLst>
        </xdr:cNvPr>
        <xdr:cNvSpPr/>
      </xdr:nvSpPr>
      <xdr:spPr>
        <a:xfrm>
          <a:off x="4584700" y="1756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162069</xdr:rowOff>
    </xdr:from>
    <xdr:ext cx="405111" cy="259045"/>
    <xdr:sp macro="" textlink="">
      <xdr:nvSpPr>
        <xdr:cNvPr id="347" name="【市民会館】&#10;有形固定資産減価償却率該当値テキスト">
          <a:extLst>
            <a:ext uri="{FF2B5EF4-FFF2-40B4-BE49-F238E27FC236}">
              <a16:creationId xmlns:a16="http://schemas.microsoft.com/office/drawing/2014/main" id="{048FA666-0130-4C37-BC9C-B7372A28DC5F}"/>
            </a:ext>
          </a:extLst>
        </xdr:cNvPr>
        <xdr:cNvSpPr txBox="1"/>
      </xdr:nvSpPr>
      <xdr:spPr>
        <a:xfrm>
          <a:off x="4673600" y="17478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25400</xdr:rowOff>
    </xdr:from>
    <xdr:to>
      <xdr:col>20</xdr:col>
      <xdr:colOff>38100</xdr:colOff>
      <xdr:row>102</xdr:row>
      <xdr:rowOff>127000</xdr:rowOff>
    </xdr:to>
    <xdr:sp macro="" textlink="">
      <xdr:nvSpPr>
        <xdr:cNvPr id="348" name="楕円 347">
          <a:extLst>
            <a:ext uri="{FF2B5EF4-FFF2-40B4-BE49-F238E27FC236}">
              <a16:creationId xmlns:a16="http://schemas.microsoft.com/office/drawing/2014/main" id="{34760A05-D53A-4476-8EA2-AC1C1D1A2C67}"/>
            </a:ext>
          </a:extLst>
        </xdr:cNvPr>
        <xdr:cNvSpPr/>
      </xdr:nvSpPr>
      <xdr:spPr>
        <a:xfrm>
          <a:off x="3746500" y="1751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76200</xdr:rowOff>
    </xdr:from>
    <xdr:to>
      <xdr:col>24</xdr:col>
      <xdr:colOff>63500</xdr:colOff>
      <xdr:row>102</xdr:row>
      <xdr:rowOff>126492</xdr:rowOff>
    </xdr:to>
    <xdr:cxnSp macro="">
      <xdr:nvCxnSpPr>
        <xdr:cNvPr id="349" name="直線コネクタ 348">
          <a:extLst>
            <a:ext uri="{FF2B5EF4-FFF2-40B4-BE49-F238E27FC236}">
              <a16:creationId xmlns:a16="http://schemas.microsoft.com/office/drawing/2014/main" id="{ED87B681-7DAC-4E30-B46D-0A1432FC7B49}"/>
            </a:ext>
          </a:extLst>
        </xdr:cNvPr>
        <xdr:cNvCxnSpPr/>
      </xdr:nvCxnSpPr>
      <xdr:spPr>
        <a:xfrm>
          <a:off x="3797300" y="17564100"/>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146558</xdr:rowOff>
    </xdr:from>
    <xdr:to>
      <xdr:col>15</xdr:col>
      <xdr:colOff>101600</xdr:colOff>
      <xdr:row>102</xdr:row>
      <xdr:rowOff>76708</xdr:rowOff>
    </xdr:to>
    <xdr:sp macro="" textlink="">
      <xdr:nvSpPr>
        <xdr:cNvPr id="350" name="楕円 349">
          <a:extLst>
            <a:ext uri="{FF2B5EF4-FFF2-40B4-BE49-F238E27FC236}">
              <a16:creationId xmlns:a16="http://schemas.microsoft.com/office/drawing/2014/main" id="{EEC35111-0BBD-4146-8936-3CEB847BAF01}"/>
            </a:ext>
          </a:extLst>
        </xdr:cNvPr>
        <xdr:cNvSpPr/>
      </xdr:nvSpPr>
      <xdr:spPr>
        <a:xfrm>
          <a:off x="2857500" y="1746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25908</xdr:rowOff>
    </xdr:from>
    <xdr:to>
      <xdr:col>19</xdr:col>
      <xdr:colOff>177800</xdr:colOff>
      <xdr:row>102</xdr:row>
      <xdr:rowOff>76200</xdr:rowOff>
    </xdr:to>
    <xdr:cxnSp macro="">
      <xdr:nvCxnSpPr>
        <xdr:cNvPr id="351" name="直線コネクタ 350">
          <a:extLst>
            <a:ext uri="{FF2B5EF4-FFF2-40B4-BE49-F238E27FC236}">
              <a16:creationId xmlns:a16="http://schemas.microsoft.com/office/drawing/2014/main" id="{AFA54DD5-1CF8-4F8F-B034-445371FA99D6}"/>
            </a:ext>
          </a:extLst>
        </xdr:cNvPr>
        <xdr:cNvCxnSpPr/>
      </xdr:nvCxnSpPr>
      <xdr:spPr>
        <a:xfrm>
          <a:off x="2908300" y="1751380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96265</xdr:rowOff>
    </xdr:from>
    <xdr:to>
      <xdr:col>10</xdr:col>
      <xdr:colOff>165100</xdr:colOff>
      <xdr:row>102</xdr:row>
      <xdr:rowOff>26415</xdr:rowOff>
    </xdr:to>
    <xdr:sp macro="" textlink="">
      <xdr:nvSpPr>
        <xdr:cNvPr id="352" name="楕円 351">
          <a:extLst>
            <a:ext uri="{FF2B5EF4-FFF2-40B4-BE49-F238E27FC236}">
              <a16:creationId xmlns:a16="http://schemas.microsoft.com/office/drawing/2014/main" id="{3A3D0223-FF5D-43B2-9B86-CCE86DB4D549}"/>
            </a:ext>
          </a:extLst>
        </xdr:cNvPr>
        <xdr:cNvSpPr/>
      </xdr:nvSpPr>
      <xdr:spPr>
        <a:xfrm>
          <a:off x="1968500" y="1741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147065</xdr:rowOff>
    </xdr:from>
    <xdr:to>
      <xdr:col>15</xdr:col>
      <xdr:colOff>50800</xdr:colOff>
      <xdr:row>102</xdr:row>
      <xdr:rowOff>25908</xdr:rowOff>
    </xdr:to>
    <xdr:cxnSp macro="">
      <xdr:nvCxnSpPr>
        <xdr:cNvPr id="353" name="直線コネクタ 352">
          <a:extLst>
            <a:ext uri="{FF2B5EF4-FFF2-40B4-BE49-F238E27FC236}">
              <a16:creationId xmlns:a16="http://schemas.microsoft.com/office/drawing/2014/main" id="{CA216660-E2B0-4911-9BF0-C85F22C9A5F5}"/>
            </a:ext>
          </a:extLst>
        </xdr:cNvPr>
        <xdr:cNvCxnSpPr/>
      </xdr:nvCxnSpPr>
      <xdr:spPr>
        <a:xfrm>
          <a:off x="2019300" y="17463515"/>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101</xdr:row>
      <xdr:rowOff>45974</xdr:rowOff>
    </xdr:from>
    <xdr:to>
      <xdr:col>6</xdr:col>
      <xdr:colOff>38100</xdr:colOff>
      <xdr:row>101</xdr:row>
      <xdr:rowOff>147574</xdr:rowOff>
    </xdr:to>
    <xdr:sp macro="" textlink="">
      <xdr:nvSpPr>
        <xdr:cNvPr id="354" name="楕円 353">
          <a:extLst>
            <a:ext uri="{FF2B5EF4-FFF2-40B4-BE49-F238E27FC236}">
              <a16:creationId xmlns:a16="http://schemas.microsoft.com/office/drawing/2014/main" id="{23C77625-3422-4767-8697-F51789384435}"/>
            </a:ext>
          </a:extLst>
        </xdr:cNvPr>
        <xdr:cNvSpPr/>
      </xdr:nvSpPr>
      <xdr:spPr>
        <a:xfrm>
          <a:off x="1079500" y="1736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101</xdr:row>
      <xdr:rowOff>96774</xdr:rowOff>
    </xdr:from>
    <xdr:to>
      <xdr:col>10</xdr:col>
      <xdr:colOff>114300</xdr:colOff>
      <xdr:row>101</xdr:row>
      <xdr:rowOff>147065</xdr:rowOff>
    </xdr:to>
    <xdr:cxnSp macro="">
      <xdr:nvCxnSpPr>
        <xdr:cNvPr id="355" name="直線コネクタ 354">
          <a:extLst>
            <a:ext uri="{FF2B5EF4-FFF2-40B4-BE49-F238E27FC236}">
              <a16:creationId xmlns:a16="http://schemas.microsoft.com/office/drawing/2014/main" id="{D6A7E548-FC9E-488A-AADC-6A0E6CD9EFCE}"/>
            </a:ext>
          </a:extLst>
        </xdr:cNvPr>
        <xdr:cNvCxnSpPr/>
      </xdr:nvCxnSpPr>
      <xdr:spPr>
        <a:xfrm>
          <a:off x="1130300" y="17413224"/>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129557</xdr:rowOff>
    </xdr:from>
    <xdr:ext cx="405111" cy="259045"/>
    <xdr:sp macro="" textlink="">
      <xdr:nvSpPr>
        <xdr:cNvPr id="356" name="n_1aveValue【市民会館】&#10;有形固定資産減価償却率">
          <a:extLst>
            <a:ext uri="{FF2B5EF4-FFF2-40B4-BE49-F238E27FC236}">
              <a16:creationId xmlns:a16="http://schemas.microsoft.com/office/drawing/2014/main" id="{C131C515-0EBB-4850-8523-8DF934A2C317}"/>
            </a:ext>
          </a:extLst>
        </xdr:cNvPr>
        <xdr:cNvSpPr txBox="1"/>
      </xdr:nvSpPr>
      <xdr:spPr>
        <a:xfrm>
          <a:off x="3582044" y="1778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65549</xdr:rowOff>
    </xdr:from>
    <xdr:ext cx="405111" cy="259045"/>
    <xdr:sp macro="" textlink="">
      <xdr:nvSpPr>
        <xdr:cNvPr id="357" name="n_2aveValue【市民会館】&#10;有形固定資産減価償却率">
          <a:extLst>
            <a:ext uri="{FF2B5EF4-FFF2-40B4-BE49-F238E27FC236}">
              <a16:creationId xmlns:a16="http://schemas.microsoft.com/office/drawing/2014/main" id="{9E0D3974-7A08-4C34-B05F-6C62EBBF7F0C}"/>
            </a:ext>
          </a:extLst>
        </xdr:cNvPr>
        <xdr:cNvSpPr txBox="1"/>
      </xdr:nvSpPr>
      <xdr:spPr>
        <a:xfrm>
          <a:off x="2705744" y="17724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74692</xdr:rowOff>
    </xdr:from>
    <xdr:ext cx="405111" cy="259045"/>
    <xdr:sp macro="" textlink="">
      <xdr:nvSpPr>
        <xdr:cNvPr id="358" name="n_3aveValue【市民会館】&#10;有形固定資産減価償却率">
          <a:extLst>
            <a:ext uri="{FF2B5EF4-FFF2-40B4-BE49-F238E27FC236}">
              <a16:creationId xmlns:a16="http://schemas.microsoft.com/office/drawing/2014/main" id="{2F085A94-554B-44D4-BDCB-1ED1CFE83CEB}"/>
            </a:ext>
          </a:extLst>
        </xdr:cNvPr>
        <xdr:cNvSpPr txBox="1"/>
      </xdr:nvSpPr>
      <xdr:spPr>
        <a:xfrm>
          <a:off x="1816744" y="17734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58690</xdr:rowOff>
    </xdr:from>
    <xdr:ext cx="405111" cy="259045"/>
    <xdr:sp macro="" textlink="">
      <xdr:nvSpPr>
        <xdr:cNvPr id="359" name="n_4aveValue【市民会館】&#10;有形固定資産減価償却率">
          <a:extLst>
            <a:ext uri="{FF2B5EF4-FFF2-40B4-BE49-F238E27FC236}">
              <a16:creationId xmlns:a16="http://schemas.microsoft.com/office/drawing/2014/main" id="{EB08C75C-49BF-46EE-87FC-78F24C6FCBC7}"/>
            </a:ext>
          </a:extLst>
        </xdr:cNvPr>
        <xdr:cNvSpPr txBox="1"/>
      </xdr:nvSpPr>
      <xdr:spPr>
        <a:xfrm>
          <a:off x="927744" y="17718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143527</xdr:rowOff>
    </xdr:from>
    <xdr:ext cx="405111" cy="259045"/>
    <xdr:sp macro="" textlink="">
      <xdr:nvSpPr>
        <xdr:cNvPr id="360" name="n_1mainValue【市民会館】&#10;有形固定資産減価償却率">
          <a:extLst>
            <a:ext uri="{FF2B5EF4-FFF2-40B4-BE49-F238E27FC236}">
              <a16:creationId xmlns:a16="http://schemas.microsoft.com/office/drawing/2014/main" id="{C4335FE7-03A6-4E35-BA31-27742E98F849}"/>
            </a:ext>
          </a:extLst>
        </xdr:cNvPr>
        <xdr:cNvSpPr txBox="1"/>
      </xdr:nvSpPr>
      <xdr:spPr>
        <a:xfrm>
          <a:off x="3582044" y="1728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93235</xdr:rowOff>
    </xdr:from>
    <xdr:ext cx="405111" cy="259045"/>
    <xdr:sp macro="" textlink="">
      <xdr:nvSpPr>
        <xdr:cNvPr id="361" name="n_2mainValue【市民会館】&#10;有形固定資産減価償却率">
          <a:extLst>
            <a:ext uri="{FF2B5EF4-FFF2-40B4-BE49-F238E27FC236}">
              <a16:creationId xmlns:a16="http://schemas.microsoft.com/office/drawing/2014/main" id="{507815FE-A1F8-4A6C-B397-9F3448F99648}"/>
            </a:ext>
          </a:extLst>
        </xdr:cNvPr>
        <xdr:cNvSpPr txBox="1"/>
      </xdr:nvSpPr>
      <xdr:spPr>
        <a:xfrm>
          <a:off x="2705744" y="17238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42942</xdr:rowOff>
    </xdr:from>
    <xdr:ext cx="405111" cy="259045"/>
    <xdr:sp macro="" textlink="">
      <xdr:nvSpPr>
        <xdr:cNvPr id="362" name="n_3mainValue【市民会館】&#10;有形固定資産減価償却率">
          <a:extLst>
            <a:ext uri="{FF2B5EF4-FFF2-40B4-BE49-F238E27FC236}">
              <a16:creationId xmlns:a16="http://schemas.microsoft.com/office/drawing/2014/main" id="{5ADC0FD3-3178-46E8-882F-4B099C499F45}"/>
            </a:ext>
          </a:extLst>
        </xdr:cNvPr>
        <xdr:cNvSpPr txBox="1"/>
      </xdr:nvSpPr>
      <xdr:spPr>
        <a:xfrm>
          <a:off x="1816744" y="17187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99</xdr:row>
      <xdr:rowOff>164101</xdr:rowOff>
    </xdr:from>
    <xdr:ext cx="405111" cy="259045"/>
    <xdr:sp macro="" textlink="">
      <xdr:nvSpPr>
        <xdr:cNvPr id="363" name="n_4mainValue【市民会館】&#10;有形固定資産減価償却率">
          <a:extLst>
            <a:ext uri="{FF2B5EF4-FFF2-40B4-BE49-F238E27FC236}">
              <a16:creationId xmlns:a16="http://schemas.microsoft.com/office/drawing/2014/main" id="{B8B513C5-3FEF-4E6D-941D-463CE7BD8F0C}"/>
            </a:ext>
          </a:extLst>
        </xdr:cNvPr>
        <xdr:cNvSpPr txBox="1"/>
      </xdr:nvSpPr>
      <xdr:spPr>
        <a:xfrm>
          <a:off x="927744" y="17137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4" name="正方形/長方形 363">
          <a:extLst>
            <a:ext uri="{FF2B5EF4-FFF2-40B4-BE49-F238E27FC236}">
              <a16:creationId xmlns:a16="http://schemas.microsoft.com/office/drawing/2014/main" id="{1858D44D-71CE-4D24-A680-910D08918B05}"/>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5" name="正方形/長方形 364">
          <a:extLst>
            <a:ext uri="{FF2B5EF4-FFF2-40B4-BE49-F238E27FC236}">
              <a16:creationId xmlns:a16="http://schemas.microsoft.com/office/drawing/2014/main" id="{13B4E60C-1244-46D8-9222-50EAACE3413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6" name="正方形/長方形 365">
          <a:extLst>
            <a:ext uri="{FF2B5EF4-FFF2-40B4-BE49-F238E27FC236}">
              <a16:creationId xmlns:a16="http://schemas.microsoft.com/office/drawing/2014/main" id="{6627ED86-D333-44AD-92B9-2D1237A16DB6}"/>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7" name="正方形/長方形 366">
          <a:extLst>
            <a:ext uri="{FF2B5EF4-FFF2-40B4-BE49-F238E27FC236}">
              <a16:creationId xmlns:a16="http://schemas.microsoft.com/office/drawing/2014/main" id="{D4FA7183-0D4A-4212-9699-E432210C3EE4}"/>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8" name="正方形/長方形 367">
          <a:extLst>
            <a:ext uri="{FF2B5EF4-FFF2-40B4-BE49-F238E27FC236}">
              <a16:creationId xmlns:a16="http://schemas.microsoft.com/office/drawing/2014/main" id="{750F7CFC-80D1-477B-B454-958A7FB8ECE1}"/>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9" name="正方形/長方形 368">
          <a:extLst>
            <a:ext uri="{FF2B5EF4-FFF2-40B4-BE49-F238E27FC236}">
              <a16:creationId xmlns:a16="http://schemas.microsoft.com/office/drawing/2014/main" id="{46764412-283D-4820-895B-572182DB53D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0" name="正方形/長方形 369">
          <a:extLst>
            <a:ext uri="{FF2B5EF4-FFF2-40B4-BE49-F238E27FC236}">
              <a16:creationId xmlns:a16="http://schemas.microsoft.com/office/drawing/2014/main" id="{87905B9C-F05E-4BAF-A9F1-CF2E3C467CEC}"/>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1" name="正方形/長方形 370">
          <a:extLst>
            <a:ext uri="{FF2B5EF4-FFF2-40B4-BE49-F238E27FC236}">
              <a16:creationId xmlns:a16="http://schemas.microsoft.com/office/drawing/2014/main" id="{73EDC949-DEC1-4074-8DAF-A00D9A9C9E77}"/>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2" name="テキスト ボックス 371">
          <a:extLst>
            <a:ext uri="{FF2B5EF4-FFF2-40B4-BE49-F238E27FC236}">
              <a16:creationId xmlns:a16="http://schemas.microsoft.com/office/drawing/2014/main" id="{8C9FD8A0-A7A6-4F06-83BE-E2BEA333B768}"/>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3" name="直線コネクタ 372">
          <a:extLst>
            <a:ext uri="{FF2B5EF4-FFF2-40B4-BE49-F238E27FC236}">
              <a16:creationId xmlns:a16="http://schemas.microsoft.com/office/drawing/2014/main" id="{203CCAE9-BEEC-476A-B2DD-9CA4D69A8D92}"/>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74" name="直線コネクタ 373">
          <a:extLst>
            <a:ext uri="{FF2B5EF4-FFF2-40B4-BE49-F238E27FC236}">
              <a16:creationId xmlns:a16="http://schemas.microsoft.com/office/drawing/2014/main" id="{CE95CA3E-F0CE-411B-A266-6AEDB693DE3D}"/>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75" name="テキスト ボックス 374">
          <a:extLst>
            <a:ext uri="{FF2B5EF4-FFF2-40B4-BE49-F238E27FC236}">
              <a16:creationId xmlns:a16="http://schemas.microsoft.com/office/drawing/2014/main" id="{ECCF647A-CBCD-47E7-A0D6-13ADF64490AC}"/>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76" name="直線コネクタ 375">
          <a:extLst>
            <a:ext uri="{FF2B5EF4-FFF2-40B4-BE49-F238E27FC236}">
              <a16:creationId xmlns:a16="http://schemas.microsoft.com/office/drawing/2014/main" id="{930B3707-8644-4B80-86DB-8AA5EBC83644}"/>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77" name="テキスト ボックス 376">
          <a:extLst>
            <a:ext uri="{FF2B5EF4-FFF2-40B4-BE49-F238E27FC236}">
              <a16:creationId xmlns:a16="http://schemas.microsoft.com/office/drawing/2014/main" id="{73DC4A49-1A01-4F42-B2AD-1F296B582879}"/>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78" name="直線コネクタ 377">
          <a:extLst>
            <a:ext uri="{FF2B5EF4-FFF2-40B4-BE49-F238E27FC236}">
              <a16:creationId xmlns:a16="http://schemas.microsoft.com/office/drawing/2014/main" id="{8CDB3543-03B7-4D7F-9B25-9AA5B7174B61}"/>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79" name="テキスト ボックス 378">
          <a:extLst>
            <a:ext uri="{FF2B5EF4-FFF2-40B4-BE49-F238E27FC236}">
              <a16:creationId xmlns:a16="http://schemas.microsoft.com/office/drawing/2014/main" id="{F10A4FFE-21A8-48AD-AC14-5AE95C16BCBA}"/>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80" name="直線コネクタ 379">
          <a:extLst>
            <a:ext uri="{FF2B5EF4-FFF2-40B4-BE49-F238E27FC236}">
              <a16:creationId xmlns:a16="http://schemas.microsoft.com/office/drawing/2014/main" id="{19E1C37C-154A-4BA2-9342-6E56791285D4}"/>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81" name="テキスト ボックス 380">
          <a:extLst>
            <a:ext uri="{FF2B5EF4-FFF2-40B4-BE49-F238E27FC236}">
              <a16:creationId xmlns:a16="http://schemas.microsoft.com/office/drawing/2014/main" id="{E4C4BF08-209F-42F1-997D-7404CD969328}"/>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82" name="直線コネクタ 381">
          <a:extLst>
            <a:ext uri="{FF2B5EF4-FFF2-40B4-BE49-F238E27FC236}">
              <a16:creationId xmlns:a16="http://schemas.microsoft.com/office/drawing/2014/main" id="{4D94CD01-2284-41AC-9D34-ECAB8036ECD0}"/>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83" name="テキスト ボックス 382">
          <a:extLst>
            <a:ext uri="{FF2B5EF4-FFF2-40B4-BE49-F238E27FC236}">
              <a16:creationId xmlns:a16="http://schemas.microsoft.com/office/drawing/2014/main" id="{81EE47EE-E6F4-4A62-9D26-1E802B2C9686}"/>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84" name="直線コネクタ 383">
          <a:extLst>
            <a:ext uri="{FF2B5EF4-FFF2-40B4-BE49-F238E27FC236}">
              <a16:creationId xmlns:a16="http://schemas.microsoft.com/office/drawing/2014/main" id="{3FDAF146-29E8-4DB5-AE94-D83B3B5D1623}"/>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85" name="テキスト ボックス 384">
          <a:extLst>
            <a:ext uri="{FF2B5EF4-FFF2-40B4-BE49-F238E27FC236}">
              <a16:creationId xmlns:a16="http://schemas.microsoft.com/office/drawing/2014/main" id="{CFB3663C-B430-47D9-BAC7-A9D15B34C2D5}"/>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6" name="直線コネクタ 385">
          <a:extLst>
            <a:ext uri="{FF2B5EF4-FFF2-40B4-BE49-F238E27FC236}">
              <a16:creationId xmlns:a16="http://schemas.microsoft.com/office/drawing/2014/main" id="{4771CD72-8904-4FAB-BF98-15F66184DAC1}"/>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7" name="テキスト ボックス 386">
          <a:extLst>
            <a:ext uri="{FF2B5EF4-FFF2-40B4-BE49-F238E27FC236}">
              <a16:creationId xmlns:a16="http://schemas.microsoft.com/office/drawing/2014/main" id="{5F876F56-1D4D-46C0-B59C-B2636427E732}"/>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8" name="【市民会館】&#10;一人当たり面積グラフ枠">
          <a:extLst>
            <a:ext uri="{FF2B5EF4-FFF2-40B4-BE49-F238E27FC236}">
              <a16:creationId xmlns:a16="http://schemas.microsoft.com/office/drawing/2014/main" id="{23E1325A-9EF1-4441-9D19-20BD2BA4D841}"/>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108857</xdr:rowOff>
    </xdr:from>
    <xdr:to>
      <xdr:col>54</xdr:col>
      <xdr:colOff>189865</xdr:colOff>
      <xdr:row>108</xdr:row>
      <xdr:rowOff>10886</xdr:rowOff>
    </xdr:to>
    <xdr:cxnSp macro="">
      <xdr:nvCxnSpPr>
        <xdr:cNvPr id="389" name="直線コネクタ 388">
          <a:extLst>
            <a:ext uri="{FF2B5EF4-FFF2-40B4-BE49-F238E27FC236}">
              <a16:creationId xmlns:a16="http://schemas.microsoft.com/office/drawing/2014/main" id="{10A89CAA-AC57-4751-B006-1E0913E808F7}"/>
            </a:ext>
          </a:extLst>
        </xdr:cNvPr>
        <xdr:cNvCxnSpPr/>
      </xdr:nvCxnSpPr>
      <xdr:spPr>
        <a:xfrm flipV="1">
          <a:off x="10476865" y="17253857"/>
          <a:ext cx="0" cy="127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14713</xdr:rowOff>
    </xdr:from>
    <xdr:ext cx="469744" cy="259045"/>
    <xdr:sp macro="" textlink="">
      <xdr:nvSpPr>
        <xdr:cNvPr id="390" name="【市民会館】&#10;一人当たり面積最小値テキスト">
          <a:extLst>
            <a:ext uri="{FF2B5EF4-FFF2-40B4-BE49-F238E27FC236}">
              <a16:creationId xmlns:a16="http://schemas.microsoft.com/office/drawing/2014/main" id="{FE9D9A0C-24E4-4AD5-B849-EA84796DD635}"/>
            </a:ext>
          </a:extLst>
        </xdr:cNvPr>
        <xdr:cNvSpPr txBox="1"/>
      </xdr:nvSpPr>
      <xdr:spPr>
        <a:xfrm>
          <a:off x="10515600" y="18531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10886</xdr:rowOff>
    </xdr:from>
    <xdr:to>
      <xdr:col>55</xdr:col>
      <xdr:colOff>88900</xdr:colOff>
      <xdr:row>108</xdr:row>
      <xdr:rowOff>10886</xdr:rowOff>
    </xdr:to>
    <xdr:cxnSp macro="">
      <xdr:nvCxnSpPr>
        <xdr:cNvPr id="391" name="直線コネクタ 390">
          <a:extLst>
            <a:ext uri="{FF2B5EF4-FFF2-40B4-BE49-F238E27FC236}">
              <a16:creationId xmlns:a16="http://schemas.microsoft.com/office/drawing/2014/main" id="{F2211436-3386-463E-BA7E-8CBBC729F7BC}"/>
            </a:ext>
          </a:extLst>
        </xdr:cNvPr>
        <xdr:cNvCxnSpPr/>
      </xdr:nvCxnSpPr>
      <xdr:spPr>
        <a:xfrm>
          <a:off x="10388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55534</xdr:rowOff>
    </xdr:from>
    <xdr:ext cx="469744" cy="259045"/>
    <xdr:sp macro="" textlink="">
      <xdr:nvSpPr>
        <xdr:cNvPr id="392" name="【市民会館】&#10;一人当たり面積最大値テキスト">
          <a:extLst>
            <a:ext uri="{FF2B5EF4-FFF2-40B4-BE49-F238E27FC236}">
              <a16:creationId xmlns:a16="http://schemas.microsoft.com/office/drawing/2014/main" id="{EAF3B8C3-9110-4A82-A25F-B2ECE79BE7F7}"/>
            </a:ext>
          </a:extLst>
        </xdr:cNvPr>
        <xdr:cNvSpPr txBox="1"/>
      </xdr:nvSpPr>
      <xdr:spPr>
        <a:xfrm>
          <a:off x="10515600" y="1702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108857</xdr:rowOff>
    </xdr:from>
    <xdr:to>
      <xdr:col>55</xdr:col>
      <xdr:colOff>88900</xdr:colOff>
      <xdr:row>100</xdr:row>
      <xdr:rowOff>108857</xdr:rowOff>
    </xdr:to>
    <xdr:cxnSp macro="">
      <xdr:nvCxnSpPr>
        <xdr:cNvPr id="393" name="直線コネクタ 392">
          <a:extLst>
            <a:ext uri="{FF2B5EF4-FFF2-40B4-BE49-F238E27FC236}">
              <a16:creationId xmlns:a16="http://schemas.microsoft.com/office/drawing/2014/main" id="{59DB25F8-736C-4BA4-8CCE-A39185B0F8C9}"/>
            </a:ext>
          </a:extLst>
        </xdr:cNvPr>
        <xdr:cNvCxnSpPr/>
      </xdr:nvCxnSpPr>
      <xdr:spPr>
        <a:xfrm>
          <a:off x="10388600" y="1725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561</xdr:rowOff>
    </xdr:from>
    <xdr:ext cx="469744" cy="259045"/>
    <xdr:sp macro="" textlink="">
      <xdr:nvSpPr>
        <xdr:cNvPr id="394" name="【市民会館】&#10;一人当たり面積平均値テキスト">
          <a:extLst>
            <a:ext uri="{FF2B5EF4-FFF2-40B4-BE49-F238E27FC236}">
              <a16:creationId xmlns:a16="http://schemas.microsoft.com/office/drawing/2014/main" id="{388FD865-6E4E-4392-88C7-6CABBBA6D381}"/>
            </a:ext>
          </a:extLst>
        </xdr:cNvPr>
        <xdr:cNvSpPr txBox="1"/>
      </xdr:nvSpPr>
      <xdr:spPr>
        <a:xfrm>
          <a:off x="10515600" y="178313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22134</xdr:rowOff>
    </xdr:from>
    <xdr:to>
      <xdr:col>55</xdr:col>
      <xdr:colOff>50800</xdr:colOff>
      <xdr:row>104</xdr:row>
      <xdr:rowOff>123734</xdr:rowOff>
    </xdr:to>
    <xdr:sp macro="" textlink="">
      <xdr:nvSpPr>
        <xdr:cNvPr id="395" name="フローチャート: 判断 394">
          <a:extLst>
            <a:ext uri="{FF2B5EF4-FFF2-40B4-BE49-F238E27FC236}">
              <a16:creationId xmlns:a16="http://schemas.microsoft.com/office/drawing/2014/main" id="{76956419-19B2-48F2-B276-C0EAC65771F0}"/>
            </a:ext>
          </a:extLst>
        </xdr:cNvPr>
        <xdr:cNvSpPr/>
      </xdr:nvSpPr>
      <xdr:spPr>
        <a:xfrm>
          <a:off x="104267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51526</xdr:rowOff>
    </xdr:from>
    <xdr:to>
      <xdr:col>50</xdr:col>
      <xdr:colOff>165100</xdr:colOff>
      <xdr:row>104</xdr:row>
      <xdr:rowOff>153126</xdr:rowOff>
    </xdr:to>
    <xdr:sp macro="" textlink="">
      <xdr:nvSpPr>
        <xdr:cNvPr id="396" name="フローチャート: 判断 395">
          <a:extLst>
            <a:ext uri="{FF2B5EF4-FFF2-40B4-BE49-F238E27FC236}">
              <a16:creationId xmlns:a16="http://schemas.microsoft.com/office/drawing/2014/main" id="{93248668-7169-4164-A53A-BEB3B7DCFA0C}"/>
            </a:ext>
          </a:extLst>
        </xdr:cNvPr>
        <xdr:cNvSpPr/>
      </xdr:nvSpPr>
      <xdr:spPr>
        <a:xfrm>
          <a:off x="9588500" y="178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90714</xdr:rowOff>
    </xdr:from>
    <xdr:to>
      <xdr:col>46</xdr:col>
      <xdr:colOff>38100</xdr:colOff>
      <xdr:row>105</xdr:row>
      <xdr:rowOff>20864</xdr:rowOff>
    </xdr:to>
    <xdr:sp macro="" textlink="">
      <xdr:nvSpPr>
        <xdr:cNvPr id="397" name="フローチャート: 判断 396">
          <a:extLst>
            <a:ext uri="{FF2B5EF4-FFF2-40B4-BE49-F238E27FC236}">
              <a16:creationId xmlns:a16="http://schemas.microsoft.com/office/drawing/2014/main" id="{56DA60FD-4811-4F83-A198-A08BA6BC1C84}"/>
            </a:ext>
          </a:extLst>
        </xdr:cNvPr>
        <xdr:cNvSpPr/>
      </xdr:nvSpPr>
      <xdr:spPr>
        <a:xfrm>
          <a:off x="8699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31931</xdr:rowOff>
    </xdr:from>
    <xdr:to>
      <xdr:col>41</xdr:col>
      <xdr:colOff>101600</xdr:colOff>
      <xdr:row>104</xdr:row>
      <xdr:rowOff>133531</xdr:rowOff>
    </xdr:to>
    <xdr:sp macro="" textlink="">
      <xdr:nvSpPr>
        <xdr:cNvPr id="398" name="フローチャート: 判断 397">
          <a:extLst>
            <a:ext uri="{FF2B5EF4-FFF2-40B4-BE49-F238E27FC236}">
              <a16:creationId xmlns:a16="http://schemas.microsoft.com/office/drawing/2014/main" id="{6FAF522C-320C-4527-9DA4-12A8CF76C1BF}"/>
            </a:ext>
          </a:extLst>
        </xdr:cNvPr>
        <xdr:cNvSpPr/>
      </xdr:nvSpPr>
      <xdr:spPr>
        <a:xfrm>
          <a:off x="7810500" y="1786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74386</xdr:rowOff>
    </xdr:from>
    <xdr:to>
      <xdr:col>36</xdr:col>
      <xdr:colOff>165100</xdr:colOff>
      <xdr:row>105</xdr:row>
      <xdr:rowOff>4536</xdr:rowOff>
    </xdr:to>
    <xdr:sp macro="" textlink="">
      <xdr:nvSpPr>
        <xdr:cNvPr id="399" name="フローチャート: 判断 398">
          <a:extLst>
            <a:ext uri="{FF2B5EF4-FFF2-40B4-BE49-F238E27FC236}">
              <a16:creationId xmlns:a16="http://schemas.microsoft.com/office/drawing/2014/main" id="{06A24406-FE47-49F9-BDC5-8D16A6AB66FE}"/>
            </a:ext>
          </a:extLst>
        </xdr:cNvPr>
        <xdr:cNvSpPr/>
      </xdr:nvSpPr>
      <xdr:spPr>
        <a:xfrm>
          <a:off x="69215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0" name="テキスト ボックス 399">
          <a:extLst>
            <a:ext uri="{FF2B5EF4-FFF2-40B4-BE49-F238E27FC236}">
              <a16:creationId xmlns:a16="http://schemas.microsoft.com/office/drawing/2014/main" id="{4F10AF96-A7E0-4FF0-BFAA-0676B3A4302A}"/>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1" name="テキスト ボックス 400">
          <a:extLst>
            <a:ext uri="{FF2B5EF4-FFF2-40B4-BE49-F238E27FC236}">
              <a16:creationId xmlns:a16="http://schemas.microsoft.com/office/drawing/2014/main" id="{CA144772-7655-453D-BF23-28055A4199F6}"/>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2" name="テキスト ボックス 401">
          <a:extLst>
            <a:ext uri="{FF2B5EF4-FFF2-40B4-BE49-F238E27FC236}">
              <a16:creationId xmlns:a16="http://schemas.microsoft.com/office/drawing/2014/main" id="{74B57B5A-006D-4EB9-B3E2-A63438215E4B}"/>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3" name="テキスト ボックス 402">
          <a:extLst>
            <a:ext uri="{FF2B5EF4-FFF2-40B4-BE49-F238E27FC236}">
              <a16:creationId xmlns:a16="http://schemas.microsoft.com/office/drawing/2014/main" id="{C260C6E4-F143-4B11-B656-69A92B3C34C3}"/>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4" name="テキスト ボックス 403">
          <a:extLst>
            <a:ext uri="{FF2B5EF4-FFF2-40B4-BE49-F238E27FC236}">
              <a16:creationId xmlns:a16="http://schemas.microsoft.com/office/drawing/2014/main" id="{8538401B-32BF-4E8C-A856-81C778B26516}"/>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100</xdr:row>
      <xdr:rowOff>58057</xdr:rowOff>
    </xdr:from>
    <xdr:to>
      <xdr:col>55</xdr:col>
      <xdr:colOff>50800</xdr:colOff>
      <xdr:row>100</xdr:row>
      <xdr:rowOff>159657</xdr:rowOff>
    </xdr:to>
    <xdr:sp macro="" textlink="">
      <xdr:nvSpPr>
        <xdr:cNvPr id="405" name="楕円 404">
          <a:extLst>
            <a:ext uri="{FF2B5EF4-FFF2-40B4-BE49-F238E27FC236}">
              <a16:creationId xmlns:a16="http://schemas.microsoft.com/office/drawing/2014/main" id="{4C95C704-EEE8-47D4-A8BF-8B44717ADEE5}"/>
            </a:ext>
          </a:extLst>
        </xdr:cNvPr>
        <xdr:cNvSpPr/>
      </xdr:nvSpPr>
      <xdr:spPr>
        <a:xfrm>
          <a:off x="10426700" y="1720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100</xdr:row>
      <xdr:rowOff>11084</xdr:rowOff>
    </xdr:from>
    <xdr:ext cx="469744" cy="259045"/>
    <xdr:sp macro="" textlink="">
      <xdr:nvSpPr>
        <xdr:cNvPr id="406" name="【市民会館】&#10;一人当たり面積該当値テキスト">
          <a:extLst>
            <a:ext uri="{FF2B5EF4-FFF2-40B4-BE49-F238E27FC236}">
              <a16:creationId xmlns:a16="http://schemas.microsoft.com/office/drawing/2014/main" id="{5FEC3C10-89AD-4CDA-95E5-D8A2461A9895}"/>
            </a:ext>
          </a:extLst>
        </xdr:cNvPr>
        <xdr:cNvSpPr txBox="1"/>
      </xdr:nvSpPr>
      <xdr:spPr>
        <a:xfrm>
          <a:off x="10515600" y="17156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100</xdr:row>
      <xdr:rowOff>90714</xdr:rowOff>
    </xdr:from>
    <xdr:to>
      <xdr:col>50</xdr:col>
      <xdr:colOff>165100</xdr:colOff>
      <xdr:row>101</xdr:row>
      <xdr:rowOff>20864</xdr:rowOff>
    </xdr:to>
    <xdr:sp macro="" textlink="">
      <xdr:nvSpPr>
        <xdr:cNvPr id="407" name="楕円 406">
          <a:extLst>
            <a:ext uri="{FF2B5EF4-FFF2-40B4-BE49-F238E27FC236}">
              <a16:creationId xmlns:a16="http://schemas.microsoft.com/office/drawing/2014/main" id="{3A0320BC-3C9A-47E0-A186-95BD17792373}"/>
            </a:ext>
          </a:extLst>
        </xdr:cNvPr>
        <xdr:cNvSpPr/>
      </xdr:nvSpPr>
      <xdr:spPr>
        <a:xfrm>
          <a:off x="9588500" y="1723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100</xdr:row>
      <xdr:rowOff>108857</xdr:rowOff>
    </xdr:from>
    <xdr:to>
      <xdr:col>55</xdr:col>
      <xdr:colOff>0</xdr:colOff>
      <xdr:row>100</xdr:row>
      <xdr:rowOff>141514</xdr:rowOff>
    </xdr:to>
    <xdr:cxnSp macro="">
      <xdr:nvCxnSpPr>
        <xdr:cNvPr id="408" name="直線コネクタ 407">
          <a:extLst>
            <a:ext uri="{FF2B5EF4-FFF2-40B4-BE49-F238E27FC236}">
              <a16:creationId xmlns:a16="http://schemas.microsoft.com/office/drawing/2014/main" id="{13ECE600-35A9-4EAD-9C79-107BB80257D4}"/>
            </a:ext>
          </a:extLst>
        </xdr:cNvPr>
        <xdr:cNvCxnSpPr/>
      </xdr:nvCxnSpPr>
      <xdr:spPr>
        <a:xfrm flipV="1">
          <a:off x="9639300" y="1725385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100</xdr:row>
      <xdr:rowOff>126637</xdr:rowOff>
    </xdr:from>
    <xdr:to>
      <xdr:col>46</xdr:col>
      <xdr:colOff>38100</xdr:colOff>
      <xdr:row>101</xdr:row>
      <xdr:rowOff>56787</xdr:rowOff>
    </xdr:to>
    <xdr:sp macro="" textlink="">
      <xdr:nvSpPr>
        <xdr:cNvPr id="409" name="楕円 408">
          <a:extLst>
            <a:ext uri="{FF2B5EF4-FFF2-40B4-BE49-F238E27FC236}">
              <a16:creationId xmlns:a16="http://schemas.microsoft.com/office/drawing/2014/main" id="{64A77A34-44A2-47C2-8384-BF1799711734}"/>
            </a:ext>
          </a:extLst>
        </xdr:cNvPr>
        <xdr:cNvSpPr/>
      </xdr:nvSpPr>
      <xdr:spPr>
        <a:xfrm>
          <a:off x="8699500" y="1727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100</xdr:row>
      <xdr:rowOff>141514</xdr:rowOff>
    </xdr:from>
    <xdr:to>
      <xdr:col>50</xdr:col>
      <xdr:colOff>114300</xdr:colOff>
      <xdr:row>101</xdr:row>
      <xdr:rowOff>5987</xdr:rowOff>
    </xdr:to>
    <xdr:cxnSp macro="">
      <xdr:nvCxnSpPr>
        <xdr:cNvPr id="410" name="直線コネクタ 409">
          <a:extLst>
            <a:ext uri="{FF2B5EF4-FFF2-40B4-BE49-F238E27FC236}">
              <a16:creationId xmlns:a16="http://schemas.microsoft.com/office/drawing/2014/main" id="{C802DF9B-6C98-4CE0-9185-79DE799FE063}"/>
            </a:ext>
          </a:extLst>
        </xdr:cNvPr>
        <xdr:cNvCxnSpPr/>
      </xdr:nvCxnSpPr>
      <xdr:spPr>
        <a:xfrm flipV="1">
          <a:off x="8750300" y="1728651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101</xdr:row>
      <xdr:rowOff>59689</xdr:rowOff>
    </xdr:from>
    <xdr:to>
      <xdr:col>41</xdr:col>
      <xdr:colOff>101600</xdr:colOff>
      <xdr:row>101</xdr:row>
      <xdr:rowOff>161289</xdr:rowOff>
    </xdr:to>
    <xdr:sp macro="" textlink="">
      <xdr:nvSpPr>
        <xdr:cNvPr id="411" name="楕円 410">
          <a:extLst>
            <a:ext uri="{FF2B5EF4-FFF2-40B4-BE49-F238E27FC236}">
              <a16:creationId xmlns:a16="http://schemas.microsoft.com/office/drawing/2014/main" id="{5E777EE6-1D86-4BB9-8290-6CCBA32C0030}"/>
            </a:ext>
          </a:extLst>
        </xdr:cNvPr>
        <xdr:cNvSpPr/>
      </xdr:nvSpPr>
      <xdr:spPr>
        <a:xfrm>
          <a:off x="7810500" y="1737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101</xdr:row>
      <xdr:rowOff>5987</xdr:rowOff>
    </xdr:from>
    <xdr:to>
      <xdr:col>45</xdr:col>
      <xdr:colOff>177800</xdr:colOff>
      <xdr:row>101</xdr:row>
      <xdr:rowOff>110489</xdr:rowOff>
    </xdr:to>
    <xdr:cxnSp macro="">
      <xdr:nvCxnSpPr>
        <xdr:cNvPr id="412" name="直線コネクタ 411">
          <a:extLst>
            <a:ext uri="{FF2B5EF4-FFF2-40B4-BE49-F238E27FC236}">
              <a16:creationId xmlns:a16="http://schemas.microsoft.com/office/drawing/2014/main" id="{EB415FB1-5AA5-49A1-A252-14A761328CC5}"/>
            </a:ext>
          </a:extLst>
        </xdr:cNvPr>
        <xdr:cNvCxnSpPr/>
      </xdr:nvCxnSpPr>
      <xdr:spPr>
        <a:xfrm flipV="1">
          <a:off x="7861300" y="17322437"/>
          <a:ext cx="889000" cy="104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101</xdr:row>
      <xdr:rowOff>92348</xdr:rowOff>
    </xdr:from>
    <xdr:to>
      <xdr:col>36</xdr:col>
      <xdr:colOff>165100</xdr:colOff>
      <xdr:row>102</xdr:row>
      <xdr:rowOff>22498</xdr:rowOff>
    </xdr:to>
    <xdr:sp macro="" textlink="">
      <xdr:nvSpPr>
        <xdr:cNvPr id="413" name="楕円 412">
          <a:extLst>
            <a:ext uri="{FF2B5EF4-FFF2-40B4-BE49-F238E27FC236}">
              <a16:creationId xmlns:a16="http://schemas.microsoft.com/office/drawing/2014/main" id="{9B5BC23F-3B13-40A5-9C7A-50BF4BF2AE84}"/>
            </a:ext>
          </a:extLst>
        </xdr:cNvPr>
        <xdr:cNvSpPr/>
      </xdr:nvSpPr>
      <xdr:spPr>
        <a:xfrm>
          <a:off x="6921500" y="1740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101</xdr:row>
      <xdr:rowOff>110489</xdr:rowOff>
    </xdr:from>
    <xdr:to>
      <xdr:col>41</xdr:col>
      <xdr:colOff>50800</xdr:colOff>
      <xdr:row>101</xdr:row>
      <xdr:rowOff>143148</xdr:rowOff>
    </xdr:to>
    <xdr:cxnSp macro="">
      <xdr:nvCxnSpPr>
        <xdr:cNvPr id="414" name="直線コネクタ 413">
          <a:extLst>
            <a:ext uri="{FF2B5EF4-FFF2-40B4-BE49-F238E27FC236}">
              <a16:creationId xmlns:a16="http://schemas.microsoft.com/office/drawing/2014/main" id="{C1E129BB-65BA-42CE-A27E-A665B17A422C}"/>
            </a:ext>
          </a:extLst>
        </xdr:cNvPr>
        <xdr:cNvCxnSpPr/>
      </xdr:nvCxnSpPr>
      <xdr:spPr>
        <a:xfrm flipV="1">
          <a:off x="6972300" y="17426939"/>
          <a:ext cx="8890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144253</xdr:rowOff>
    </xdr:from>
    <xdr:ext cx="469744" cy="259045"/>
    <xdr:sp macro="" textlink="">
      <xdr:nvSpPr>
        <xdr:cNvPr id="415" name="n_1aveValue【市民会館】&#10;一人当たり面積">
          <a:extLst>
            <a:ext uri="{FF2B5EF4-FFF2-40B4-BE49-F238E27FC236}">
              <a16:creationId xmlns:a16="http://schemas.microsoft.com/office/drawing/2014/main" id="{30152D74-8ECC-4A76-9348-5941396C8424}"/>
            </a:ext>
          </a:extLst>
        </xdr:cNvPr>
        <xdr:cNvSpPr txBox="1"/>
      </xdr:nvSpPr>
      <xdr:spPr>
        <a:xfrm>
          <a:off x="9391727" y="17975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11991</xdr:rowOff>
    </xdr:from>
    <xdr:ext cx="469744" cy="259045"/>
    <xdr:sp macro="" textlink="">
      <xdr:nvSpPr>
        <xdr:cNvPr id="416" name="n_2aveValue【市民会館】&#10;一人当たり面積">
          <a:extLst>
            <a:ext uri="{FF2B5EF4-FFF2-40B4-BE49-F238E27FC236}">
              <a16:creationId xmlns:a16="http://schemas.microsoft.com/office/drawing/2014/main" id="{D0E9B0D3-BA04-4A03-9925-7BF7C16BEFDA}"/>
            </a:ext>
          </a:extLst>
        </xdr:cNvPr>
        <xdr:cNvSpPr txBox="1"/>
      </xdr:nvSpPr>
      <xdr:spPr>
        <a:xfrm>
          <a:off x="8515427" y="18014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124658</xdr:rowOff>
    </xdr:from>
    <xdr:ext cx="469744" cy="259045"/>
    <xdr:sp macro="" textlink="">
      <xdr:nvSpPr>
        <xdr:cNvPr id="417" name="n_3aveValue【市民会館】&#10;一人当たり面積">
          <a:extLst>
            <a:ext uri="{FF2B5EF4-FFF2-40B4-BE49-F238E27FC236}">
              <a16:creationId xmlns:a16="http://schemas.microsoft.com/office/drawing/2014/main" id="{1DF6CB2D-C3BC-45C3-B35D-62D0D0FCD420}"/>
            </a:ext>
          </a:extLst>
        </xdr:cNvPr>
        <xdr:cNvSpPr txBox="1"/>
      </xdr:nvSpPr>
      <xdr:spPr>
        <a:xfrm>
          <a:off x="7626427" y="17955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167113</xdr:rowOff>
    </xdr:from>
    <xdr:ext cx="469744" cy="259045"/>
    <xdr:sp macro="" textlink="">
      <xdr:nvSpPr>
        <xdr:cNvPr id="418" name="n_4aveValue【市民会館】&#10;一人当たり面積">
          <a:extLst>
            <a:ext uri="{FF2B5EF4-FFF2-40B4-BE49-F238E27FC236}">
              <a16:creationId xmlns:a16="http://schemas.microsoft.com/office/drawing/2014/main" id="{7014C7DC-F648-4D4A-AEDA-C10395CF126B}"/>
            </a:ext>
          </a:extLst>
        </xdr:cNvPr>
        <xdr:cNvSpPr txBox="1"/>
      </xdr:nvSpPr>
      <xdr:spPr>
        <a:xfrm>
          <a:off x="6737427" y="17997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99</xdr:row>
      <xdr:rowOff>37391</xdr:rowOff>
    </xdr:from>
    <xdr:ext cx="469744" cy="259045"/>
    <xdr:sp macro="" textlink="">
      <xdr:nvSpPr>
        <xdr:cNvPr id="419" name="n_1mainValue【市民会館】&#10;一人当たり面積">
          <a:extLst>
            <a:ext uri="{FF2B5EF4-FFF2-40B4-BE49-F238E27FC236}">
              <a16:creationId xmlns:a16="http://schemas.microsoft.com/office/drawing/2014/main" id="{2B195A9E-28BD-40CA-95C5-0810AC4ED298}"/>
            </a:ext>
          </a:extLst>
        </xdr:cNvPr>
        <xdr:cNvSpPr txBox="1"/>
      </xdr:nvSpPr>
      <xdr:spPr>
        <a:xfrm>
          <a:off x="9391727" y="17010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99</xdr:row>
      <xdr:rowOff>73314</xdr:rowOff>
    </xdr:from>
    <xdr:ext cx="469744" cy="259045"/>
    <xdr:sp macro="" textlink="">
      <xdr:nvSpPr>
        <xdr:cNvPr id="420" name="n_2mainValue【市民会館】&#10;一人当たり面積">
          <a:extLst>
            <a:ext uri="{FF2B5EF4-FFF2-40B4-BE49-F238E27FC236}">
              <a16:creationId xmlns:a16="http://schemas.microsoft.com/office/drawing/2014/main" id="{DCA8630A-E4B1-4D8C-B67B-C6F8771F1F89}"/>
            </a:ext>
          </a:extLst>
        </xdr:cNvPr>
        <xdr:cNvSpPr txBox="1"/>
      </xdr:nvSpPr>
      <xdr:spPr>
        <a:xfrm>
          <a:off x="8515427" y="17046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100</xdr:row>
      <xdr:rowOff>6366</xdr:rowOff>
    </xdr:from>
    <xdr:ext cx="469744" cy="259045"/>
    <xdr:sp macro="" textlink="">
      <xdr:nvSpPr>
        <xdr:cNvPr id="421" name="n_3mainValue【市民会館】&#10;一人当たり面積">
          <a:extLst>
            <a:ext uri="{FF2B5EF4-FFF2-40B4-BE49-F238E27FC236}">
              <a16:creationId xmlns:a16="http://schemas.microsoft.com/office/drawing/2014/main" id="{1207F47B-9976-4C05-A5CE-97E46558FA59}"/>
            </a:ext>
          </a:extLst>
        </xdr:cNvPr>
        <xdr:cNvSpPr txBox="1"/>
      </xdr:nvSpPr>
      <xdr:spPr>
        <a:xfrm>
          <a:off x="7626427" y="1715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100</xdr:row>
      <xdr:rowOff>39025</xdr:rowOff>
    </xdr:from>
    <xdr:ext cx="469744" cy="259045"/>
    <xdr:sp macro="" textlink="">
      <xdr:nvSpPr>
        <xdr:cNvPr id="422" name="n_4mainValue【市民会館】&#10;一人当たり面積">
          <a:extLst>
            <a:ext uri="{FF2B5EF4-FFF2-40B4-BE49-F238E27FC236}">
              <a16:creationId xmlns:a16="http://schemas.microsoft.com/office/drawing/2014/main" id="{680E8306-EAA4-432B-8B99-B241FF49FDD6}"/>
            </a:ext>
          </a:extLst>
        </xdr:cNvPr>
        <xdr:cNvSpPr txBox="1"/>
      </xdr:nvSpPr>
      <xdr:spPr>
        <a:xfrm>
          <a:off x="6737427" y="17184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3" name="正方形/長方形 422">
          <a:extLst>
            <a:ext uri="{FF2B5EF4-FFF2-40B4-BE49-F238E27FC236}">
              <a16:creationId xmlns:a16="http://schemas.microsoft.com/office/drawing/2014/main" id="{024B81DC-28BB-47B8-B172-1550D80B9265}"/>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4" name="正方形/長方形 423">
          <a:extLst>
            <a:ext uri="{FF2B5EF4-FFF2-40B4-BE49-F238E27FC236}">
              <a16:creationId xmlns:a16="http://schemas.microsoft.com/office/drawing/2014/main" id="{6DD6CEB9-E78E-4136-80D4-1CC49855A761}"/>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5" name="正方形/長方形 424">
          <a:extLst>
            <a:ext uri="{FF2B5EF4-FFF2-40B4-BE49-F238E27FC236}">
              <a16:creationId xmlns:a16="http://schemas.microsoft.com/office/drawing/2014/main" id="{1857ED8B-CE54-4176-803E-906688CECE52}"/>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6" name="正方形/長方形 425">
          <a:extLst>
            <a:ext uri="{FF2B5EF4-FFF2-40B4-BE49-F238E27FC236}">
              <a16:creationId xmlns:a16="http://schemas.microsoft.com/office/drawing/2014/main" id="{938A2F45-EF31-4AC3-8817-27E67F656523}"/>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7" name="正方形/長方形 426">
          <a:extLst>
            <a:ext uri="{FF2B5EF4-FFF2-40B4-BE49-F238E27FC236}">
              <a16:creationId xmlns:a16="http://schemas.microsoft.com/office/drawing/2014/main" id="{F1C677C4-8FD3-4305-9ED6-FD09A92069D8}"/>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28" name="正方形/長方形 427">
          <a:extLst>
            <a:ext uri="{FF2B5EF4-FFF2-40B4-BE49-F238E27FC236}">
              <a16:creationId xmlns:a16="http://schemas.microsoft.com/office/drawing/2014/main" id="{2B2F3EB5-535E-458F-8157-92B5486341A8}"/>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29" name="正方形/長方形 428">
          <a:extLst>
            <a:ext uri="{FF2B5EF4-FFF2-40B4-BE49-F238E27FC236}">
              <a16:creationId xmlns:a16="http://schemas.microsoft.com/office/drawing/2014/main" id="{B1BB10CE-1507-4B86-81E4-6DEB20D567A7}"/>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0" name="正方形/長方形 429">
          <a:extLst>
            <a:ext uri="{FF2B5EF4-FFF2-40B4-BE49-F238E27FC236}">
              <a16:creationId xmlns:a16="http://schemas.microsoft.com/office/drawing/2014/main" id="{FD46F35D-1B14-4F02-AE9F-8CAEB614C26D}"/>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31" name="正方形/長方形 430">
          <a:extLst>
            <a:ext uri="{FF2B5EF4-FFF2-40B4-BE49-F238E27FC236}">
              <a16:creationId xmlns:a16="http://schemas.microsoft.com/office/drawing/2014/main" id="{46E191EA-2799-4ED6-8CB3-09716C71891A}"/>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2" name="正方形/長方形 431">
          <a:extLst>
            <a:ext uri="{FF2B5EF4-FFF2-40B4-BE49-F238E27FC236}">
              <a16:creationId xmlns:a16="http://schemas.microsoft.com/office/drawing/2014/main" id="{98854CE0-037F-43B2-A36C-13D70CF685C1}"/>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3" name="正方形/長方形 432">
          <a:extLst>
            <a:ext uri="{FF2B5EF4-FFF2-40B4-BE49-F238E27FC236}">
              <a16:creationId xmlns:a16="http://schemas.microsoft.com/office/drawing/2014/main" id="{744B26B7-E157-4E12-BCC0-E676F3C4A8F7}"/>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4" name="正方形/長方形 433">
          <a:extLst>
            <a:ext uri="{FF2B5EF4-FFF2-40B4-BE49-F238E27FC236}">
              <a16:creationId xmlns:a16="http://schemas.microsoft.com/office/drawing/2014/main" id="{3229C2BE-DDF5-4964-A8E3-902EBF5A48CB}"/>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5" name="正方形/長方形 434">
          <a:extLst>
            <a:ext uri="{FF2B5EF4-FFF2-40B4-BE49-F238E27FC236}">
              <a16:creationId xmlns:a16="http://schemas.microsoft.com/office/drawing/2014/main" id="{12C739B1-B3B4-421B-94D9-DFE590C5ED99}"/>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6" name="正方形/長方形 435">
          <a:extLst>
            <a:ext uri="{FF2B5EF4-FFF2-40B4-BE49-F238E27FC236}">
              <a16:creationId xmlns:a16="http://schemas.microsoft.com/office/drawing/2014/main" id="{AE2F59EA-8929-489D-BCCC-07430BB4DF9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7" name="正方形/長方形 436">
          <a:extLst>
            <a:ext uri="{FF2B5EF4-FFF2-40B4-BE49-F238E27FC236}">
              <a16:creationId xmlns:a16="http://schemas.microsoft.com/office/drawing/2014/main" id="{07F3A132-8ADB-47CC-AFED-D35D1B1B7805}"/>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8" name="正方形/長方形 437">
          <a:extLst>
            <a:ext uri="{FF2B5EF4-FFF2-40B4-BE49-F238E27FC236}">
              <a16:creationId xmlns:a16="http://schemas.microsoft.com/office/drawing/2014/main" id="{CC133DF0-380B-4350-BA70-6F3E39BBE89D}"/>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39" name="正方形/長方形 438">
          <a:extLst>
            <a:ext uri="{FF2B5EF4-FFF2-40B4-BE49-F238E27FC236}">
              <a16:creationId xmlns:a16="http://schemas.microsoft.com/office/drawing/2014/main" id="{F05BF81B-BADD-48A6-A81D-850398E0FF9B}"/>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0" name="正方形/長方形 439">
          <a:extLst>
            <a:ext uri="{FF2B5EF4-FFF2-40B4-BE49-F238E27FC236}">
              <a16:creationId xmlns:a16="http://schemas.microsoft.com/office/drawing/2014/main" id="{BE1E2ABB-F057-4719-B75E-648965B35593}"/>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1" name="正方形/長方形 440">
          <a:extLst>
            <a:ext uri="{FF2B5EF4-FFF2-40B4-BE49-F238E27FC236}">
              <a16:creationId xmlns:a16="http://schemas.microsoft.com/office/drawing/2014/main" id="{8F471258-69FA-4B7D-8986-79358213ABAA}"/>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2" name="正方形/長方形 441">
          <a:extLst>
            <a:ext uri="{FF2B5EF4-FFF2-40B4-BE49-F238E27FC236}">
              <a16:creationId xmlns:a16="http://schemas.microsoft.com/office/drawing/2014/main" id="{FD9B6F40-1A34-437F-94CF-CE0231402BEF}"/>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3" name="正方形/長方形 442">
          <a:extLst>
            <a:ext uri="{FF2B5EF4-FFF2-40B4-BE49-F238E27FC236}">
              <a16:creationId xmlns:a16="http://schemas.microsoft.com/office/drawing/2014/main" id="{E6074BF7-8B87-46EF-853B-9B9ADE0C63FC}"/>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4" name="正方形/長方形 443">
          <a:extLst>
            <a:ext uri="{FF2B5EF4-FFF2-40B4-BE49-F238E27FC236}">
              <a16:creationId xmlns:a16="http://schemas.microsoft.com/office/drawing/2014/main" id="{03F350B0-F46D-4BB2-A51E-4438A9563364}"/>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5" name="正方形/長方形 444">
          <a:extLst>
            <a:ext uri="{FF2B5EF4-FFF2-40B4-BE49-F238E27FC236}">
              <a16:creationId xmlns:a16="http://schemas.microsoft.com/office/drawing/2014/main" id="{FC6C6182-30BD-46E3-B964-6BE7C8D5720F}"/>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6" name="正方形/長方形 445">
          <a:extLst>
            <a:ext uri="{FF2B5EF4-FFF2-40B4-BE49-F238E27FC236}">
              <a16:creationId xmlns:a16="http://schemas.microsoft.com/office/drawing/2014/main" id="{4D460BE0-D733-4E90-A2FB-C267820924A8}"/>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47" name="正方形/長方形 446">
          <a:extLst>
            <a:ext uri="{FF2B5EF4-FFF2-40B4-BE49-F238E27FC236}">
              <a16:creationId xmlns:a16="http://schemas.microsoft.com/office/drawing/2014/main" id="{EF1074ED-711E-4A94-882F-E1314B0EE80D}"/>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8" name="正方形/長方形 447">
          <a:extLst>
            <a:ext uri="{FF2B5EF4-FFF2-40B4-BE49-F238E27FC236}">
              <a16:creationId xmlns:a16="http://schemas.microsoft.com/office/drawing/2014/main" id="{4D7FD527-9909-4D0E-9B5D-FD252580D08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9" name="正方形/長方形 448">
          <a:extLst>
            <a:ext uri="{FF2B5EF4-FFF2-40B4-BE49-F238E27FC236}">
              <a16:creationId xmlns:a16="http://schemas.microsoft.com/office/drawing/2014/main" id="{7A68A3ED-0B49-4EDC-AE7E-A10251253515}"/>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0" name="正方形/長方形 449">
          <a:extLst>
            <a:ext uri="{FF2B5EF4-FFF2-40B4-BE49-F238E27FC236}">
              <a16:creationId xmlns:a16="http://schemas.microsoft.com/office/drawing/2014/main" id="{CE1673A5-FB57-4783-9B17-F6152576B609}"/>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1" name="正方形/長方形 450">
          <a:extLst>
            <a:ext uri="{FF2B5EF4-FFF2-40B4-BE49-F238E27FC236}">
              <a16:creationId xmlns:a16="http://schemas.microsoft.com/office/drawing/2014/main" id="{22DE696D-311E-4C6F-BF87-397308FEF8DB}"/>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2" name="正方形/長方形 451">
          <a:extLst>
            <a:ext uri="{FF2B5EF4-FFF2-40B4-BE49-F238E27FC236}">
              <a16:creationId xmlns:a16="http://schemas.microsoft.com/office/drawing/2014/main" id="{929EEA5B-5851-4A20-BAD3-1346653832BC}"/>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3" name="正方形/長方形 452">
          <a:extLst>
            <a:ext uri="{FF2B5EF4-FFF2-40B4-BE49-F238E27FC236}">
              <a16:creationId xmlns:a16="http://schemas.microsoft.com/office/drawing/2014/main" id="{EA26C4D0-7598-48E6-BEC5-026734485367}"/>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4" name="正方形/長方形 453">
          <a:extLst>
            <a:ext uri="{FF2B5EF4-FFF2-40B4-BE49-F238E27FC236}">
              <a16:creationId xmlns:a16="http://schemas.microsoft.com/office/drawing/2014/main" id="{6558FAD1-E4EB-4FD1-98E0-784E303AB47E}"/>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55" name="正方形/長方形 454">
          <a:extLst>
            <a:ext uri="{FF2B5EF4-FFF2-40B4-BE49-F238E27FC236}">
              <a16:creationId xmlns:a16="http://schemas.microsoft.com/office/drawing/2014/main" id="{DEBA72F1-96AA-4EFB-B533-E3CC097525DA}"/>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56" name="正方形/長方形 455">
          <a:extLst>
            <a:ext uri="{FF2B5EF4-FFF2-40B4-BE49-F238E27FC236}">
              <a16:creationId xmlns:a16="http://schemas.microsoft.com/office/drawing/2014/main" id="{01FEC127-953B-4FEE-A6A6-B6ABC4061024}"/>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57" name="正方形/長方形 456">
          <a:extLst>
            <a:ext uri="{FF2B5EF4-FFF2-40B4-BE49-F238E27FC236}">
              <a16:creationId xmlns:a16="http://schemas.microsoft.com/office/drawing/2014/main" id="{88BAF279-8B0F-4210-8B37-375D7E794FF1}"/>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58" name="正方形/長方形 457">
          <a:extLst>
            <a:ext uri="{FF2B5EF4-FFF2-40B4-BE49-F238E27FC236}">
              <a16:creationId xmlns:a16="http://schemas.microsoft.com/office/drawing/2014/main" id="{7984C8C4-A6EC-45CE-A8F7-8093041815E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59" name="正方形/長方形 458">
          <a:extLst>
            <a:ext uri="{FF2B5EF4-FFF2-40B4-BE49-F238E27FC236}">
              <a16:creationId xmlns:a16="http://schemas.microsoft.com/office/drawing/2014/main" id="{E4778AA9-AEF1-467B-9F42-D724AA7E3AE1}"/>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60" name="正方形/長方形 459">
          <a:extLst>
            <a:ext uri="{FF2B5EF4-FFF2-40B4-BE49-F238E27FC236}">
              <a16:creationId xmlns:a16="http://schemas.microsoft.com/office/drawing/2014/main" id="{DF6ED374-3D06-465B-8B8D-615106569DD3}"/>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61" name="正方形/長方形 460">
          <a:extLst>
            <a:ext uri="{FF2B5EF4-FFF2-40B4-BE49-F238E27FC236}">
              <a16:creationId xmlns:a16="http://schemas.microsoft.com/office/drawing/2014/main" id="{7CDE35E0-7BB2-4B92-8F0E-E1697A827F51}"/>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62" name="正方形/長方形 461">
          <a:extLst>
            <a:ext uri="{FF2B5EF4-FFF2-40B4-BE49-F238E27FC236}">
              <a16:creationId xmlns:a16="http://schemas.microsoft.com/office/drawing/2014/main" id="{971F6790-4734-45A5-835A-04BD42858B5D}"/>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63" name="テキスト ボックス 462">
          <a:extLst>
            <a:ext uri="{FF2B5EF4-FFF2-40B4-BE49-F238E27FC236}">
              <a16:creationId xmlns:a16="http://schemas.microsoft.com/office/drawing/2014/main" id="{93DE1585-675A-44AF-B90D-BC3956FFC829}"/>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64" name="直線コネクタ 463">
          <a:extLst>
            <a:ext uri="{FF2B5EF4-FFF2-40B4-BE49-F238E27FC236}">
              <a16:creationId xmlns:a16="http://schemas.microsoft.com/office/drawing/2014/main" id="{8CC8BC20-D33B-4866-A182-6FB9F70FCF7E}"/>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65" name="テキスト ボックス 464">
          <a:extLst>
            <a:ext uri="{FF2B5EF4-FFF2-40B4-BE49-F238E27FC236}">
              <a16:creationId xmlns:a16="http://schemas.microsoft.com/office/drawing/2014/main" id="{DEA803DD-54E6-4765-93AA-A842F88D6B54}"/>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66" name="直線コネクタ 465">
          <a:extLst>
            <a:ext uri="{FF2B5EF4-FFF2-40B4-BE49-F238E27FC236}">
              <a16:creationId xmlns:a16="http://schemas.microsoft.com/office/drawing/2014/main" id="{B718B16F-FF13-4B22-8A36-F7ED9C06A5EC}"/>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467" name="テキスト ボックス 466">
          <a:extLst>
            <a:ext uri="{FF2B5EF4-FFF2-40B4-BE49-F238E27FC236}">
              <a16:creationId xmlns:a16="http://schemas.microsoft.com/office/drawing/2014/main" id="{A52BB728-25B4-4F63-9686-485FC91A765E}"/>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68" name="直線コネクタ 467">
          <a:extLst>
            <a:ext uri="{FF2B5EF4-FFF2-40B4-BE49-F238E27FC236}">
              <a16:creationId xmlns:a16="http://schemas.microsoft.com/office/drawing/2014/main" id="{F0DFAA89-91EB-4D27-9D9B-30170FED7087}"/>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69" name="テキスト ボックス 468">
          <a:extLst>
            <a:ext uri="{FF2B5EF4-FFF2-40B4-BE49-F238E27FC236}">
              <a16:creationId xmlns:a16="http://schemas.microsoft.com/office/drawing/2014/main" id="{3A65EC3F-AC1C-4926-9957-0B991EF4034F}"/>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70" name="直線コネクタ 469">
          <a:extLst>
            <a:ext uri="{FF2B5EF4-FFF2-40B4-BE49-F238E27FC236}">
              <a16:creationId xmlns:a16="http://schemas.microsoft.com/office/drawing/2014/main" id="{9D1C0C2F-06CF-4581-BEEE-A9102A765A78}"/>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71" name="テキスト ボックス 470">
          <a:extLst>
            <a:ext uri="{FF2B5EF4-FFF2-40B4-BE49-F238E27FC236}">
              <a16:creationId xmlns:a16="http://schemas.microsoft.com/office/drawing/2014/main" id="{74D16EDA-4F30-4238-9A25-444BE5BCA034}"/>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72" name="直線コネクタ 471">
          <a:extLst>
            <a:ext uri="{FF2B5EF4-FFF2-40B4-BE49-F238E27FC236}">
              <a16:creationId xmlns:a16="http://schemas.microsoft.com/office/drawing/2014/main" id="{8D0F1CC0-A72F-4052-9B5E-C6F8B0C28A5E}"/>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73" name="テキスト ボックス 472">
          <a:extLst>
            <a:ext uri="{FF2B5EF4-FFF2-40B4-BE49-F238E27FC236}">
              <a16:creationId xmlns:a16="http://schemas.microsoft.com/office/drawing/2014/main" id="{E43EF330-8B4F-4E31-A00A-41DFD1180F37}"/>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74" name="直線コネクタ 473">
          <a:extLst>
            <a:ext uri="{FF2B5EF4-FFF2-40B4-BE49-F238E27FC236}">
              <a16:creationId xmlns:a16="http://schemas.microsoft.com/office/drawing/2014/main" id="{79782A2D-6D87-465C-AAD0-A8F5D4A6D2D1}"/>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75" name="テキスト ボックス 474">
          <a:extLst>
            <a:ext uri="{FF2B5EF4-FFF2-40B4-BE49-F238E27FC236}">
              <a16:creationId xmlns:a16="http://schemas.microsoft.com/office/drawing/2014/main" id="{C7005C2E-9B75-4A38-B82D-5BD970AE47B8}"/>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76" name="直線コネクタ 475">
          <a:extLst>
            <a:ext uri="{FF2B5EF4-FFF2-40B4-BE49-F238E27FC236}">
              <a16:creationId xmlns:a16="http://schemas.microsoft.com/office/drawing/2014/main" id="{EA286345-FD44-41CF-A3FE-CB07BA20D29C}"/>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477" name="テキスト ボックス 476">
          <a:extLst>
            <a:ext uri="{FF2B5EF4-FFF2-40B4-BE49-F238E27FC236}">
              <a16:creationId xmlns:a16="http://schemas.microsoft.com/office/drawing/2014/main" id="{9EF815A0-5ABB-4A41-B49C-A3BB4B4F78DF}"/>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78" name="直線コネクタ 477">
          <a:extLst>
            <a:ext uri="{FF2B5EF4-FFF2-40B4-BE49-F238E27FC236}">
              <a16:creationId xmlns:a16="http://schemas.microsoft.com/office/drawing/2014/main" id="{A93CA698-0EE0-4745-B9C7-2FF02BE28519}"/>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79" name="【消防施設】&#10;有形固定資産減価償却率グラフ枠">
          <a:extLst>
            <a:ext uri="{FF2B5EF4-FFF2-40B4-BE49-F238E27FC236}">
              <a16:creationId xmlns:a16="http://schemas.microsoft.com/office/drawing/2014/main" id="{7050F210-F544-4B91-A84B-4996C1AE11E9}"/>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101781</xdr:rowOff>
    </xdr:from>
    <xdr:to>
      <xdr:col>85</xdr:col>
      <xdr:colOff>126364</xdr:colOff>
      <xdr:row>86</xdr:row>
      <xdr:rowOff>168729</xdr:rowOff>
    </xdr:to>
    <xdr:cxnSp macro="">
      <xdr:nvCxnSpPr>
        <xdr:cNvPr id="480" name="直線コネクタ 479">
          <a:extLst>
            <a:ext uri="{FF2B5EF4-FFF2-40B4-BE49-F238E27FC236}">
              <a16:creationId xmlns:a16="http://schemas.microsoft.com/office/drawing/2014/main" id="{7C020126-7A87-4315-AAFA-5B23AED8171A}"/>
            </a:ext>
          </a:extLst>
        </xdr:cNvPr>
        <xdr:cNvCxnSpPr/>
      </xdr:nvCxnSpPr>
      <xdr:spPr>
        <a:xfrm flipV="1">
          <a:off x="16318864" y="13474881"/>
          <a:ext cx="0" cy="1438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481" name="【消防施設】&#10;有形固定資産減価償却率最小値テキスト">
          <a:extLst>
            <a:ext uri="{FF2B5EF4-FFF2-40B4-BE49-F238E27FC236}">
              <a16:creationId xmlns:a16="http://schemas.microsoft.com/office/drawing/2014/main" id="{1C1832ED-F426-46C0-8E90-C50B18234E0C}"/>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482" name="直線コネクタ 481">
          <a:extLst>
            <a:ext uri="{FF2B5EF4-FFF2-40B4-BE49-F238E27FC236}">
              <a16:creationId xmlns:a16="http://schemas.microsoft.com/office/drawing/2014/main" id="{B7A6F956-20E1-4E27-85FE-8A2D5EB30D8A}"/>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48458</xdr:rowOff>
    </xdr:from>
    <xdr:ext cx="405111" cy="259045"/>
    <xdr:sp macro="" textlink="">
      <xdr:nvSpPr>
        <xdr:cNvPr id="483" name="【消防施設】&#10;有形固定資産減価償却率最大値テキスト">
          <a:extLst>
            <a:ext uri="{FF2B5EF4-FFF2-40B4-BE49-F238E27FC236}">
              <a16:creationId xmlns:a16="http://schemas.microsoft.com/office/drawing/2014/main" id="{3660A28E-AD7B-47A7-84DC-740D7F2AF17C}"/>
            </a:ext>
          </a:extLst>
        </xdr:cNvPr>
        <xdr:cNvSpPr txBox="1"/>
      </xdr:nvSpPr>
      <xdr:spPr>
        <a:xfrm>
          <a:off x="16357600" y="13250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101781</xdr:rowOff>
    </xdr:from>
    <xdr:to>
      <xdr:col>86</xdr:col>
      <xdr:colOff>25400</xdr:colOff>
      <xdr:row>78</xdr:row>
      <xdr:rowOff>101781</xdr:rowOff>
    </xdr:to>
    <xdr:cxnSp macro="">
      <xdr:nvCxnSpPr>
        <xdr:cNvPr id="484" name="直線コネクタ 483">
          <a:extLst>
            <a:ext uri="{FF2B5EF4-FFF2-40B4-BE49-F238E27FC236}">
              <a16:creationId xmlns:a16="http://schemas.microsoft.com/office/drawing/2014/main" id="{64356248-8E25-48D0-A000-3EC28B664255}"/>
            </a:ext>
          </a:extLst>
        </xdr:cNvPr>
        <xdr:cNvCxnSpPr/>
      </xdr:nvCxnSpPr>
      <xdr:spPr>
        <a:xfrm>
          <a:off x="16230600" y="13474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147338</xdr:rowOff>
    </xdr:from>
    <xdr:ext cx="405111" cy="259045"/>
    <xdr:sp macro="" textlink="">
      <xdr:nvSpPr>
        <xdr:cNvPr id="485" name="【消防施設】&#10;有形固定資産減価償却率平均値テキスト">
          <a:extLst>
            <a:ext uri="{FF2B5EF4-FFF2-40B4-BE49-F238E27FC236}">
              <a16:creationId xmlns:a16="http://schemas.microsoft.com/office/drawing/2014/main" id="{1E4F3BC8-D348-43BC-9AE8-BBE5F4D79BCA}"/>
            </a:ext>
          </a:extLst>
        </xdr:cNvPr>
        <xdr:cNvSpPr txBox="1"/>
      </xdr:nvSpPr>
      <xdr:spPr>
        <a:xfrm>
          <a:off x="16357600" y="140347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124461</xdr:rowOff>
    </xdr:from>
    <xdr:to>
      <xdr:col>85</xdr:col>
      <xdr:colOff>177800</xdr:colOff>
      <xdr:row>83</xdr:row>
      <xdr:rowOff>54611</xdr:rowOff>
    </xdr:to>
    <xdr:sp macro="" textlink="">
      <xdr:nvSpPr>
        <xdr:cNvPr id="486" name="フローチャート: 判断 485">
          <a:extLst>
            <a:ext uri="{FF2B5EF4-FFF2-40B4-BE49-F238E27FC236}">
              <a16:creationId xmlns:a16="http://schemas.microsoft.com/office/drawing/2014/main" id="{3EF57B40-6A9B-4E9D-9829-1BD1D308E0DB}"/>
            </a:ext>
          </a:extLst>
        </xdr:cNvPr>
        <xdr:cNvSpPr/>
      </xdr:nvSpPr>
      <xdr:spPr>
        <a:xfrm>
          <a:off x="162687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29755</xdr:rowOff>
    </xdr:from>
    <xdr:to>
      <xdr:col>81</xdr:col>
      <xdr:colOff>101600</xdr:colOff>
      <xdr:row>82</xdr:row>
      <xdr:rowOff>131355</xdr:rowOff>
    </xdr:to>
    <xdr:sp macro="" textlink="">
      <xdr:nvSpPr>
        <xdr:cNvPr id="487" name="フローチャート: 判断 486">
          <a:extLst>
            <a:ext uri="{FF2B5EF4-FFF2-40B4-BE49-F238E27FC236}">
              <a16:creationId xmlns:a16="http://schemas.microsoft.com/office/drawing/2014/main" id="{257BB4E3-7BE0-4093-BF11-9C21A11B7CFF}"/>
            </a:ext>
          </a:extLst>
        </xdr:cNvPr>
        <xdr:cNvSpPr/>
      </xdr:nvSpPr>
      <xdr:spPr>
        <a:xfrm>
          <a:off x="15430500" y="1408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134257</xdr:rowOff>
    </xdr:from>
    <xdr:to>
      <xdr:col>76</xdr:col>
      <xdr:colOff>165100</xdr:colOff>
      <xdr:row>83</xdr:row>
      <xdr:rowOff>64407</xdr:rowOff>
    </xdr:to>
    <xdr:sp macro="" textlink="">
      <xdr:nvSpPr>
        <xdr:cNvPr id="488" name="フローチャート: 判断 487">
          <a:extLst>
            <a:ext uri="{FF2B5EF4-FFF2-40B4-BE49-F238E27FC236}">
              <a16:creationId xmlns:a16="http://schemas.microsoft.com/office/drawing/2014/main" id="{D301CB7A-D30A-4268-A279-DF76BA86B210}"/>
            </a:ext>
          </a:extLst>
        </xdr:cNvPr>
        <xdr:cNvSpPr/>
      </xdr:nvSpPr>
      <xdr:spPr>
        <a:xfrm>
          <a:off x="14541500" y="1419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129358</xdr:rowOff>
    </xdr:from>
    <xdr:to>
      <xdr:col>72</xdr:col>
      <xdr:colOff>38100</xdr:colOff>
      <xdr:row>83</xdr:row>
      <xdr:rowOff>59508</xdr:rowOff>
    </xdr:to>
    <xdr:sp macro="" textlink="">
      <xdr:nvSpPr>
        <xdr:cNvPr id="489" name="フローチャート: 判断 488">
          <a:extLst>
            <a:ext uri="{FF2B5EF4-FFF2-40B4-BE49-F238E27FC236}">
              <a16:creationId xmlns:a16="http://schemas.microsoft.com/office/drawing/2014/main" id="{90A5659E-74C2-49ED-905C-0DB765C46310}"/>
            </a:ext>
          </a:extLst>
        </xdr:cNvPr>
        <xdr:cNvSpPr/>
      </xdr:nvSpPr>
      <xdr:spPr>
        <a:xfrm>
          <a:off x="13652500" y="141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363</xdr:rowOff>
    </xdr:from>
    <xdr:to>
      <xdr:col>67</xdr:col>
      <xdr:colOff>101600</xdr:colOff>
      <xdr:row>83</xdr:row>
      <xdr:rowOff>101963</xdr:rowOff>
    </xdr:to>
    <xdr:sp macro="" textlink="">
      <xdr:nvSpPr>
        <xdr:cNvPr id="490" name="フローチャート: 判断 489">
          <a:extLst>
            <a:ext uri="{FF2B5EF4-FFF2-40B4-BE49-F238E27FC236}">
              <a16:creationId xmlns:a16="http://schemas.microsoft.com/office/drawing/2014/main" id="{95263840-5D71-4731-A783-69C64F2C42F6}"/>
            </a:ext>
          </a:extLst>
        </xdr:cNvPr>
        <xdr:cNvSpPr/>
      </xdr:nvSpPr>
      <xdr:spPr>
        <a:xfrm>
          <a:off x="12763500" y="1423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91" name="テキスト ボックス 490">
          <a:extLst>
            <a:ext uri="{FF2B5EF4-FFF2-40B4-BE49-F238E27FC236}">
              <a16:creationId xmlns:a16="http://schemas.microsoft.com/office/drawing/2014/main" id="{20CDBC95-35E6-46F6-A27F-AD68721CA739}"/>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92" name="テキスト ボックス 491">
          <a:extLst>
            <a:ext uri="{FF2B5EF4-FFF2-40B4-BE49-F238E27FC236}">
              <a16:creationId xmlns:a16="http://schemas.microsoft.com/office/drawing/2014/main" id="{324AC078-D2AD-4E01-B38A-2E7F72ED8E28}"/>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93" name="テキスト ボックス 492">
          <a:extLst>
            <a:ext uri="{FF2B5EF4-FFF2-40B4-BE49-F238E27FC236}">
              <a16:creationId xmlns:a16="http://schemas.microsoft.com/office/drawing/2014/main" id="{9EC88187-22C5-43B6-9696-3D7B09896EB1}"/>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94" name="テキスト ボックス 493">
          <a:extLst>
            <a:ext uri="{FF2B5EF4-FFF2-40B4-BE49-F238E27FC236}">
              <a16:creationId xmlns:a16="http://schemas.microsoft.com/office/drawing/2014/main" id="{25F67C2B-FB69-47EF-B851-437D3A53E6CC}"/>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95" name="テキスト ボックス 494">
          <a:extLst>
            <a:ext uri="{FF2B5EF4-FFF2-40B4-BE49-F238E27FC236}">
              <a16:creationId xmlns:a16="http://schemas.microsoft.com/office/drawing/2014/main" id="{0DFFD008-1C93-4F6B-ACC8-8F8E63B4F483}"/>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160382</xdr:rowOff>
    </xdr:from>
    <xdr:to>
      <xdr:col>85</xdr:col>
      <xdr:colOff>177800</xdr:colOff>
      <xdr:row>83</xdr:row>
      <xdr:rowOff>90532</xdr:rowOff>
    </xdr:to>
    <xdr:sp macro="" textlink="">
      <xdr:nvSpPr>
        <xdr:cNvPr id="496" name="楕円 495">
          <a:extLst>
            <a:ext uri="{FF2B5EF4-FFF2-40B4-BE49-F238E27FC236}">
              <a16:creationId xmlns:a16="http://schemas.microsoft.com/office/drawing/2014/main" id="{05524E84-EF12-477B-97CE-FD25F5272D06}"/>
            </a:ext>
          </a:extLst>
        </xdr:cNvPr>
        <xdr:cNvSpPr/>
      </xdr:nvSpPr>
      <xdr:spPr>
        <a:xfrm>
          <a:off x="16268700" y="1421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138809</xdr:rowOff>
    </xdr:from>
    <xdr:ext cx="405111" cy="259045"/>
    <xdr:sp macro="" textlink="">
      <xdr:nvSpPr>
        <xdr:cNvPr id="497" name="【消防施設】&#10;有形固定資産減価償却率該当値テキスト">
          <a:extLst>
            <a:ext uri="{FF2B5EF4-FFF2-40B4-BE49-F238E27FC236}">
              <a16:creationId xmlns:a16="http://schemas.microsoft.com/office/drawing/2014/main" id="{3B2D674B-8770-41C0-9E6B-F7D452978544}"/>
            </a:ext>
          </a:extLst>
        </xdr:cNvPr>
        <xdr:cNvSpPr txBox="1"/>
      </xdr:nvSpPr>
      <xdr:spPr>
        <a:xfrm>
          <a:off x="16357600" y="14197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116295</xdr:rowOff>
    </xdr:from>
    <xdr:to>
      <xdr:col>81</xdr:col>
      <xdr:colOff>101600</xdr:colOff>
      <xdr:row>83</xdr:row>
      <xdr:rowOff>46445</xdr:rowOff>
    </xdr:to>
    <xdr:sp macro="" textlink="">
      <xdr:nvSpPr>
        <xdr:cNvPr id="498" name="楕円 497">
          <a:extLst>
            <a:ext uri="{FF2B5EF4-FFF2-40B4-BE49-F238E27FC236}">
              <a16:creationId xmlns:a16="http://schemas.microsoft.com/office/drawing/2014/main" id="{028BE3DE-39CB-43AC-993A-52C45C338B8A}"/>
            </a:ext>
          </a:extLst>
        </xdr:cNvPr>
        <xdr:cNvSpPr/>
      </xdr:nvSpPr>
      <xdr:spPr>
        <a:xfrm>
          <a:off x="15430500" y="1417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167095</xdr:rowOff>
    </xdr:from>
    <xdr:to>
      <xdr:col>85</xdr:col>
      <xdr:colOff>127000</xdr:colOff>
      <xdr:row>83</xdr:row>
      <xdr:rowOff>39732</xdr:rowOff>
    </xdr:to>
    <xdr:cxnSp macro="">
      <xdr:nvCxnSpPr>
        <xdr:cNvPr id="499" name="直線コネクタ 498">
          <a:extLst>
            <a:ext uri="{FF2B5EF4-FFF2-40B4-BE49-F238E27FC236}">
              <a16:creationId xmlns:a16="http://schemas.microsoft.com/office/drawing/2014/main" id="{F811E8ED-2D36-452A-ABCE-FA05890A7DB7}"/>
            </a:ext>
          </a:extLst>
        </xdr:cNvPr>
        <xdr:cNvCxnSpPr/>
      </xdr:nvCxnSpPr>
      <xdr:spPr>
        <a:xfrm>
          <a:off x="15481300" y="14225995"/>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72208</xdr:rowOff>
    </xdr:from>
    <xdr:to>
      <xdr:col>76</xdr:col>
      <xdr:colOff>165100</xdr:colOff>
      <xdr:row>83</xdr:row>
      <xdr:rowOff>2358</xdr:rowOff>
    </xdr:to>
    <xdr:sp macro="" textlink="">
      <xdr:nvSpPr>
        <xdr:cNvPr id="500" name="楕円 499">
          <a:extLst>
            <a:ext uri="{FF2B5EF4-FFF2-40B4-BE49-F238E27FC236}">
              <a16:creationId xmlns:a16="http://schemas.microsoft.com/office/drawing/2014/main" id="{F81EA6E1-7D83-4495-A534-6C6874132C86}"/>
            </a:ext>
          </a:extLst>
        </xdr:cNvPr>
        <xdr:cNvSpPr/>
      </xdr:nvSpPr>
      <xdr:spPr>
        <a:xfrm>
          <a:off x="14541500" y="1413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123008</xdr:rowOff>
    </xdr:from>
    <xdr:to>
      <xdr:col>81</xdr:col>
      <xdr:colOff>50800</xdr:colOff>
      <xdr:row>82</xdr:row>
      <xdr:rowOff>167095</xdr:rowOff>
    </xdr:to>
    <xdr:cxnSp macro="">
      <xdr:nvCxnSpPr>
        <xdr:cNvPr id="501" name="直線コネクタ 500">
          <a:extLst>
            <a:ext uri="{FF2B5EF4-FFF2-40B4-BE49-F238E27FC236}">
              <a16:creationId xmlns:a16="http://schemas.microsoft.com/office/drawing/2014/main" id="{21F2E3BC-15EC-4CC7-AFBA-B373A91BAF81}"/>
            </a:ext>
          </a:extLst>
        </xdr:cNvPr>
        <xdr:cNvCxnSpPr/>
      </xdr:nvCxnSpPr>
      <xdr:spPr>
        <a:xfrm>
          <a:off x="14592300" y="14181908"/>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28121</xdr:rowOff>
    </xdr:from>
    <xdr:to>
      <xdr:col>72</xdr:col>
      <xdr:colOff>38100</xdr:colOff>
      <xdr:row>82</xdr:row>
      <xdr:rowOff>129721</xdr:rowOff>
    </xdr:to>
    <xdr:sp macro="" textlink="">
      <xdr:nvSpPr>
        <xdr:cNvPr id="502" name="楕円 501">
          <a:extLst>
            <a:ext uri="{FF2B5EF4-FFF2-40B4-BE49-F238E27FC236}">
              <a16:creationId xmlns:a16="http://schemas.microsoft.com/office/drawing/2014/main" id="{95E0E83B-3F04-452C-853A-E00081723504}"/>
            </a:ext>
          </a:extLst>
        </xdr:cNvPr>
        <xdr:cNvSpPr/>
      </xdr:nvSpPr>
      <xdr:spPr>
        <a:xfrm>
          <a:off x="13652500" y="1408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78921</xdr:rowOff>
    </xdr:from>
    <xdr:to>
      <xdr:col>76</xdr:col>
      <xdr:colOff>114300</xdr:colOff>
      <xdr:row>82</xdr:row>
      <xdr:rowOff>123008</xdr:rowOff>
    </xdr:to>
    <xdr:cxnSp macro="">
      <xdr:nvCxnSpPr>
        <xdr:cNvPr id="503" name="直線コネクタ 502">
          <a:extLst>
            <a:ext uri="{FF2B5EF4-FFF2-40B4-BE49-F238E27FC236}">
              <a16:creationId xmlns:a16="http://schemas.microsoft.com/office/drawing/2014/main" id="{90039F7D-4D54-47DA-AFAE-47C627B3D981}"/>
            </a:ext>
          </a:extLst>
        </xdr:cNvPr>
        <xdr:cNvCxnSpPr/>
      </xdr:nvCxnSpPr>
      <xdr:spPr>
        <a:xfrm>
          <a:off x="13703300" y="14137821"/>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10161</xdr:rowOff>
    </xdr:from>
    <xdr:to>
      <xdr:col>67</xdr:col>
      <xdr:colOff>101600</xdr:colOff>
      <xdr:row>82</xdr:row>
      <xdr:rowOff>111761</xdr:rowOff>
    </xdr:to>
    <xdr:sp macro="" textlink="">
      <xdr:nvSpPr>
        <xdr:cNvPr id="504" name="楕円 503">
          <a:extLst>
            <a:ext uri="{FF2B5EF4-FFF2-40B4-BE49-F238E27FC236}">
              <a16:creationId xmlns:a16="http://schemas.microsoft.com/office/drawing/2014/main" id="{2648CB15-6691-4612-AFE4-717718C1D5C9}"/>
            </a:ext>
          </a:extLst>
        </xdr:cNvPr>
        <xdr:cNvSpPr/>
      </xdr:nvSpPr>
      <xdr:spPr>
        <a:xfrm>
          <a:off x="127635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60961</xdr:rowOff>
    </xdr:from>
    <xdr:to>
      <xdr:col>71</xdr:col>
      <xdr:colOff>177800</xdr:colOff>
      <xdr:row>82</xdr:row>
      <xdr:rowOff>78921</xdr:rowOff>
    </xdr:to>
    <xdr:cxnSp macro="">
      <xdr:nvCxnSpPr>
        <xdr:cNvPr id="505" name="直線コネクタ 504">
          <a:extLst>
            <a:ext uri="{FF2B5EF4-FFF2-40B4-BE49-F238E27FC236}">
              <a16:creationId xmlns:a16="http://schemas.microsoft.com/office/drawing/2014/main" id="{AE31BA67-DD1A-4F11-BDCE-F2028F4D2F78}"/>
            </a:ext>
          </a:extLst>
        </xdr:cNvPr>
        <xdr:cNvCxnSpPr/>
      </xdr:nvCxnSpPr>
      <xdr:spPr>
        <a:xfrm>
          <a:off x="12814300" y="14119861"/>
          <a:ext cx="889000" cy="1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147882</xdr:rowOff>
    </xdr:from>
    <xdr:ext cx="405111" cy="259045"/>
    <xdr:sp macro="" textlink="">
      <xdr:nvSpPr>
        <xdr:cNvPr id="506" name="n_1aveValue【消防施設】&#10;有形固定資産減価償却率">
          <a:extLst>
            <a:ext uri="{FF2B5EF4-FFF2-40B4-BE49-F238E27FC236}">
              <a16:creationId xmlns:a16="http://schemas.microsoft.com/office/drawing/2014/main" id="{3CE32AF9-0A4B-471B-9542-A7482DECD336}"/>
            </a:ext>
          </a:extLst>
        </xdr:cNvPr>
        <xdr:cNvSpPr txBox="1"/>
      </xdr:nvSpPr>
      <xdr:spPr>
        <a:xfrm>
          <a:off x="15266044" y="1386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55534</xdr:rowOff>
    </xdr:from>
    <xdr:ext cx="405111" cy="259045"/>
    <xdr:sp macro="" textlink="">
      <xdr:nvSpPr>
        <xdr:cNvPr id="507" name="n_2aveValue【消防施設】&#10;有形固定資産減価償却率">
          <a:extLst>
            <a:ext uri="{FF2B5EF4-FFF2-40B4-BE49-F238E27FC236}">
              <a16:creationId xmlns:a16="http://schemas.microsoft.com/office/drawing/2014/main" id="{ADEA6BAB-9DCD-45D8-9E97-21BF9D6B0C2A}"/>
            </a:ext>
          </a:extLst>
        </xdr:cNvPr>
        <xdr:cNvSpPr txBox="1"/>
      </xdr:nvSpPr>
      <xdr:spPr>
        <a:xfrm>
          <a:off x="14389744" y="1428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50635</xdr:rowOff>
    </xdr:from>
    <xdr:ext cx="405111" cy="259045"/>
    <xdr:sp macro="" textlink="">
      <xdr:nvSpPr>
        <xdr:cNvPr id="508" name="n_3aveValue【消防施設】&#10;有形固定資産減価償却率">
          <a:extLst>
            <a:ext uri="{FF2B5EF4-FFF2-40B4-BE49-F238E27FC236}">
              <a16:creationId xmlns:a16="http://schemas.microsoft.com/office/drawing/2014/main" id="{95261DF4-A575-4114-BE57-1D8E715B6A73}"/>
            </a:ext>
          </a:extLst>
        </xdr:cNvPr>
        <xdr:cNvSpPr txBox="1"/>
      </xdr:nvSpPr>
      <xdr:spPr>
        <a:xfrm>
          <a:off x="13500744" y="1428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93090</xdr:rowOff>
    </xdr:from>
    <xdr:ext cx="405111" cy="259045"/>
    <xdr:sp macro="" textlink="">
      <xdr:nvSpPr>
        <xdr:cNvPr id="509" name="n_4aveValue【消防施設】&#10;有形固定資産減価償却率">
          <a:extLst>
            <a:ext uri="{FF2B5EF4-FFF2-40B4-BE49-F238E27FC236}">
              <a16:creationId xmlns:a16="http://schemas.microsoft.com/office/drawing/2014/main" id="{EE4D4492-30B0-45B2-A687-415451E7A98A}"/>
            </a:ext>
          </a:extLst>
        </xdr:cNvPr>
        <xdr:cNvSpPr txBox="1"/>
      </xdr:nvSpPr>
      <xdr:spPr>
        <a:xfrm>
          <a:off x="12611744" y="1432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37572</xdr:rowOff>
    </xdr:from>
    <xdr:ext cx="405111" cy="259045"/>
    <xdr:sp macro="" textlink="">
      <xdr:nvSpPr>
        <xdr:cNvPr id="510" name="n_1mainValue【消防施設】&#10;有形固定資産減価償却率">
          <a:extLst>
            <a:ext uri="{FF2B5EF4-FFF2-40B4-BE49-F238E27FC236}">
              <a16:creationId xmlns:a16="http://schemas.microsoft.com/office/drawing/2014/main" id="{2F75368C-69D5-4B2E-A878-419E30CB0C28}"/>
            </a:ext>
          </a:extLst>
        </xdr:cNvPr>
        <xdr:cNvSpPr txBox="1"/>
      </xdr:nvSpPr>
      <xdr:spPr>
        <a:xfrm>
          <a:off x="15266044" y="14267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18885</xdr:rowOff>
    </xdr:from>
    <xdr:ext cx="405111" cy="259045"/>
    <xdr:sp macro="" textlink="">
      <xdr:nvSpPr>
        <xdr:cNvPr id="511" name="n_2mainValue【消防施設】&#10;有形固定資産減価償却率">
          <a:extLst>
            <a:ext uri="{FF2B5EF4-FFF2-40B4-BE49-F238E27FC236}">
              <a16:creationId xmlns:a16="http://schemas.microsoft.com/office/drawing/2014/main" id="{4A710058-DEDE-489E-A888-2AE89C7B7DA2}"/>
            </a:ext>
          </a:extLst>
        </xdr:cNvPr>
        <xdr:cNvSpPr txBox="1"/>
      </xdr:nvSpPr>
      <xdr:spPr>
        <a:xfrm>
          <a:off x="14389744" y="1390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146248</xdr:rowOff>
    </xdr:from>
    <xdr:ext cx="405111" cy="259045"/>
    <xdr:sp macro="" textlink="">
      <xdr:nvSpPr>
        <xdr:cNvPr id="512" name="n_3mainValue【消防施設】&#10;有形固定資産減価償却率">
          <a:extLst>
            <a:ext uri="{FF2B5EF4-FFF2-40B4-BE49-F238E27FC236}">
              <a16:creationId xmlns:a16="http://schemas.microsoft.com/office/drawing/2014/main" id="{0CF0E330-7E00-4095-97E0-AE401D8E67FE}"/>
            </a:ext>
          </a:extLst>
        </xdr:cNvPr>
        <xdr:cNvSpPr txBox="1"/>
      </xdr:nvSpPr>
      <xdr:spPr>
        <a:xfrm>
          <a:off x="13500744" y="13862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128288</xdr:rowOff>
    </xdr:from>
    <xdr:ext cx="405111" cy="259045"/>
    <xdr:sp macro="" textlink="">
      <xdr:nvSpPr>
        <xdr:cNvPr id="513" name="n_4mainValue【消防施設】&#10;有形固定資産減価償却率">
          <a:extLst>
            <a:ext uri="{FF2B5EF4-FFF2-40B4-BE49-F238E27FC236}">
              <a16:creationId xmlns:a16="http://schemas.microsoft.com/office/drawing/2014/main" id="{C5D6EF47-6682-4FF6-95F7-9CFCC767D2C4}"/>
            </a:ext>
          </a:extLst>
        </xdr:cNvPr>
        <xdr:cNvSpPr txBox="1"/>
      </xdr:nvSpPr>
      <xdr:spPr>
        <a:xfrm>
          <a:off x="126117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14" name="正方形/長方形 513">
          <a:extLst>
            <a:ext uri="{FF2B5EF4-FFF2-40B4-BE49-F238E27FC236}">
              <a16:creationId xmlns:a16="http://schemas.microsoft.com/office/drawing/2014/main" id="{2038F0A0-888A-4F92-BDD5-FF0253E0E908}"/>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15" name="正方形/長方形 514">
          <a:extLst>
            <a:ext uri="{FF2B5EF4-FFF2-40B4-BE49-F238E27FC236}">
              <a16:creationId xmlns:a16="http://schemas.microsoft.com/office/drawing/2014/main" id="{3C32512A-F81D-4303-9D25-CF102B9B92E7}"/>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16" name="正方形/長方形 515">
          <a:extLst>
            <a:ext uri="{FF2B5EF4-FFF2-40B4-BE49-F238E27FC236}">
              <a16:creationId xmlns:a16="http://schemas.microsoft.com/office/drawing/2014/main" id="{08D293E1-F27F-4739-A7B4-0BF345D5240E}"/>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17" name="正方形/長方形 516">
          <a:extLst>
            <a:ext uri="{FF2B5EF4-FFF2-40B4-BE49-F238E27FC236}">
              <a16:creationId xmlns:a16="http://schemas.microsoft.com/office/drawing/2014/main" id="{2EA820E0-2B98-431F-A000-DE9231908E2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8" name="正方形/長方形 517">
          <a:extLst>
            <a:ext uri="{FF2B5EF4-FFF2-40B4-BE49-F238E27FC236}">
              <a16:creationId xmlns:a16="http://schemas.microsoft.com/office/drawing/2014/main" id="{7643DEBC-A322-4EAC-B4F6-8145D1C635B1}"/>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9" name="正方形/長方形 518">
          <a:extLst>
            <a:ext uri="{FF2B5EF4-FFF2-40B4-BE49-F238E27FC236}">
              <a16:creationId xmlns:a16="http://schemas.microsoft.com/office/drawing/2014/main" id="{1C7F9594-C4D6-4389-B539-34A3AB907526}"/>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20" name="正方形/長方形 519">
          <a:extLst>
            <a:ext uri="{FF2B5EF4-FFF2-40B4-BE49-F238E27FC236}">
              <a16:creationId xmlns:a16="http://schemas.microsoft.com/office/drawing/2014/main" id="{5CCCE738-188C-4AB4-995C-1E9BAD1D7213}"/>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21" name="正方形/長方形 520">
          <a:extLst>
            <a:ext uri="{FF2B5EF4-FFF2-40B4-BE49-F238E27FC236}">
              <a16:creationId xmlns:a16="http://schemas.microsoft.com/office/drawing/2014/main" id="{A3A76648-466D-4610-A5AC-9B574912159F}"/>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22" name="テキスト ボックス 521">
          <a:extLst>
            <a:ext uri="{FF2B5EF4-FFF2-40B4-BE49-F238E27FC236}">
              <a16:creationId xmlns:a16="http://schemas.microsoft.com/office/drawing/2014/main" id="{096AC6D9-DAB0-4125-8C68-E3354A9E17FD}"/>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23" name="直線コネクタ 522">
          <a:extLst>
            <a:ext uri="{FF2B5EF4-FFF2-40B4-BE49-F238E27FC236}">
              <a16:creationId xmlns:a16="http://schemas.microsoft.com/office/drawing/2014/main" id="{0535915F-C300-4785-B249-D6600EE6E933}"/>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24" name="直線コネクタ 523">
          <a:extLst>
            <a:ext uri="{FF2B5EF4-FFF2-40B4-BE49-F238E27FC236}">
              <a16:creationId xmlns:a16="http://schemas.microsoft.com/office/drawing/2014/main" id="{19B568B3-0CB6-47F5-A8BF-3A3F2152D7A5}"/>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25" name="テキスト ボックス 524">
          <a:extLst>
            <a:ext uri="{FF2B5EF4-FFF2-40B4-BE49-F238E27FC236}">
              <a16:creationId xmlns:a16="http://schemas.microsoft.com/office/drawing/2014/main" id="{B3977E71-9A33-49E7-A1B7-2E418E96707C}"/>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26" name="直線コネクタ 525">
          <a:extLst>
            <a:ext uri="{FF2B5EF4-FFF2-40B4-BE49-F238E27FC236}">
              <a16:creationId xmlns:a16="http://schemas.microsoft.com/office/drawing/2014/main" id="{F1DB65ED-FA77-47AC-B49D-6C7854ADB34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27" name="テキスト ボックス 526">
          <a:extLst>
            <a:ext uri="{FF2B5EF4-FFF2-40B4-BE49-F238E27FC236}">
              <a16:creationId xmlns:a16="http://schemas.microsoft.com/office/drawing/2014/main" id="{D80695F1-E9FD-4AFC-959E-2079A4B61FEC}"/>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28" name="直線コネクタ 527">
          <a:extLst>
            <a:ext uri="{FF2B5EF4-FFF2-40B4-BE49-F238E27FC236}">
              <a16:creationId xmlns:a16="http://schemas.microsoft.com/office/drawing/2014/main" id="{D74EA30E-8691-4729-BDC1-3CDF1A412309}"/>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29" name="テキスト ボックス 528">
          <a:extLst>
            <a:ext uri="{FF2B5EF4-FFF2-40B4-BE49-F238E27FC236}">
              <a16:creationId xmlns:a16="http://schemas.microsoft.com/office/drawing/2014/main" id="{853CD316-C0AF-473E-ABB6-EF3928098196}"/>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30" name="直線コネクタ 529">
          <a:extLst>
            <a:ext uri="{FF2B5EF4-FFF2-40B4-BE49-F238E27FC236}">
              <a16:creationId xmlns:a16="http://schemas.microsoft.com/office/drawing/2014/main" id="{5AFC0EC5-1F83-474B-B8F8-3924EE529F6E}"/>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31" name="テキスト ボックス 530">
          <a:extLst>
            <a:ext uri="{FF2B5EF4-FFF2-40B4-BE49-F238E27FC236}">
              <a16:creationId xmlns:a16="http://schemas.microsoft.com/office/drawing/2014/main" id="{36260202-3028-4A06-8CB6-7D3665964411}"/>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32" name="直線コネクタ 531">
          <a:extLst>
            <a:ext uri="{FF2B5EF4-FFF2-40B4-BE49-F238E27FC236}">
              <a16:creationId xmlns:a16="http://schemas.microsoft.com/office/drawing/2014/main" id="{29C37B95-5F40-41E9-A008-C3FF130F1826}"/>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33" name="テキスト ボックス 532">
          <a:extLst>
            <a:ext uri="{FF2B5EF4-FFF2-40B4-BE49-F238E27FC236}">
              <a16:creationId xmlns:a16="http://schemas.microsoft.com/office/drawing/2014/main" id="{16C1AEDC-6BEB-452E-9F7F-4F0DD100BBC2}"/>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34" name="直線コネクタ 533">
          <a:extLst>
            <a:ext uri="{FF2B5EF4-FFF2-40B4-BE49-F238E27FC236}">
              <a16:creationId xmlns:a16="http://schemas.microsoft.com/office/drawing/2014/main" id="{4E717901-CCB8-4F64-9A54-B2653DB8FC37}"/>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35" name="テキスト ボックス 534">
          <a:extLst>
            <a:ext uri="{FF2B5EF4-FFF2-40B4-BE49-F238E27FC236}">
              <a16:creationId xmlns:a16="http://schemas.microsoft.com/office/drawing/2014/main" id="{CB39CBF0-D5EC-4AC5-A065-89D8B8B2F0D1}"/>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36" name="直線コネクタ 535">
          <a:extLst>
            <a:ext uri="{FF2B5EF4-FFF2-40B4-BE49-F238E27FC236}">
              <a16:creationId xmlns:a16="http://schemas.microsoft.com/office/drawing/2014/main" id="{534FC945-3498-4F75-B788-F7BB86C0779D}"/>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37" name="テキスト ボックス 536">
          <a:extLst>
            <a:ext uri="{FF2B5EF4-FFF2-40B4-BE49-F238E27FC236}">
              <a16:creationId xmlns:a16="http://schemas.microsoft.com/office/drawing/2014/main" id="{36404500-6519-4179-8E79-F9EA389871AE}"/>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38" name="【消防施設】&#10;一人当たり面積グラフ枠">
          <a:extLst>
            <a:ext uri="{FF2B5EF4-FFF2-40B4-BE49-F238E27FC236}">
              <a16:creationId xmlns:a16="http://schemas.microsoft.com/office/drawing/2014/main" id="{CCEA2097-BFA5-418C-BDE8-EFAAD55B8BB3}"/>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154032</xdr:rowOff>
    </xdr:from>
    <xdr:to>
      <xdr:col>116</xdr:col>
      <xdr:colOff>62864</xdr:colOff>
      <xdr:row>86</xdr:row>
      <xdr:rowOff>155666</xdr:rowOff>
    </xdr:to>
    <xdr:cxnSp macro="">
      <xdr:nvCxnSpPr>
        <xdr:cNvPr id="539" name="直線コネクタ 538">
          <a:extLst>
            <a:ext uri="{FF2B5EF4-FFF2-40B4-BE49-F238E27FC236}">
              <a16:creationId xmlns:a16="http://schemas.microsoft.com/office/drawing/2014/main" id="{653ED23B-10E0-47F6-861A-295F9B655324}"/>
            </a:ext>
          </a:extLst>
        </xdr:cNvPr>
        <xdr:cNvCxnSpPr/>
      </xdr:nvCxnSpPr>
      <xdr:spPr>
        <a:xfrm flipV="1">
          <a:off x="22160864" y="13355682"/>
          <a:ext cx="0" cy="154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159493</xdr:rowOff>
    </xdr:from>
    <xdr:ext cx="469744" cy="259045"/>
    <xdr:sp macro="" textlink="">
      <xdr:nvSpPr>
        <xdr:cNvPr id="540" name="【消防施設】&#10;一人当たり面積最小値テキスト">
          <a:extLst>
            <a:ext uri="{FF2B5EF4-FFF2-40B4-BE49-F238E27FC236}">
              <a16:creationId xmlns:a16="http://schemas.microsoft.com/office/drawing/2014/main" id="{28425BF8-39B9-4311-964F-974029DF75FA}"/>
            </a:ext>
          </a:extLst>
        </xdr:cNvPr>
        <xdr:cNvSpPr txBox="1"/>
      </xdr:nvSpPr>
      <xdr:spPr>
        <a:xfrm>
          <a:off x="22199600" y="1490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155666</xdr:rowOff>
    </xdr:from>
    <xdr:to>
      <xdr:col>116</xdr:col>
      <xdr:colOff>152400</xdr:colOff>
      <xdr:row>86</xdr:row>
      <xdr:rowOff>155666</xdr:rowOff>
    </xdr:to>
    <xdr:cxnSp macro="">
      <xdr:nvCxnSpPr>
        <xdr:cNvPr id="541" name="直線コネクタ 540">
          <a:extLst>
            <a:ext uri="{FF2B5EF4-FFF2-40B4-BE49-F238E27FC236}">
              <a16:creationId xmlns:a16="http://schemas.microsoft.com/office/drawing/2014/main" id="{C8D0BD14-2D40-4021-9CFF-9AE1FE525BD0}"/>
            </a:ext>
          </a:extLst>
        </xdr:cNvPr>
        <xdr:cNvCxnSpPr/>
      </xdr:nvCxnSpPr>
      <xdr:spPr>
        <a:xfrm>
          <a:off x="22072600" y="1490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100709</xdr:rowOff>
    </xdr:from>
    <xdr:ext cx="469744" cy="259045"/>
    <xdr:sp macro="" textlink="">
      <xdr:nvSpPr>
        <xdr:cNvPr id="542" name="【消防施設】&#10;一人当たり面積最大値テキスト">
          <a:extLst>
            <a:ext uri="{FF2B5EF4-FFF2-40B4-BE49-F238E27FC236}">
              <a16:creationId xmlns:a16="http://schemas.microsoft.com/office/drawing/2014/main" id="{34F25E49-A335-44BF-B695-5A6F1B572F72}"/>
            </a:ext>
          </a:extLst>
        </xdr:cNvPr>
        <xdr:cNvSpPr txBox="1"/>
      </xdr:nvSpPr>
      <xdr:spPr>
        <a:xfrm>
          <a:off x="22199600" y="13130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154032</xdr:rowOff>
    </xdr:from>
    <xdr:to>
      <xdr:col>116</xdr:col>
      <xdr:colOff>152400</xdr:colOff>
      <xdr:row>77</xdr:row>
      <xdr:rowOff>154032</xdr:rowOff>
    </xdr:to>
    <xdr:cxnSp macro="">
      <xdr:nvCxnSpPr>
        <xdr:cNvPr id="543" name="直線コネクタ 542">
          <a:extLst>
            <a:ext uri="{FF2B5EF4-FFF2-40B4-BE49-F238E27FC236}">
              <a16:creationId xmlns:a16="http://schemas.microsoft.com/office/drawing/2014/main" id="{46B0D576-888A-4942-97B3-6B49B8DBE888}"/>
            </a:ext>
          </a:extLst>
        </xdr:cNvPr>
        <xdr:cNvCxnSpPr/>
      </xdr:nvCxnSpPr>
      <xdr:spPr>
        <a:xfrm>
          <a:off x="22072600" y="13355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103250</xdr:rowOff>
    </xdr:from>
    <xdr:ext cx="469744" cy="259045"/>
    <xdr:sp macro="" textlink="">
      <xdr:nvSpPr>
        <xdr:cNvPr id="544" name="【消防施設】&#10;一人当たり面積平均値テキスト">
          <a:extLst>
            <a:ext uri="{FF2B5EF4-FFF2-40B4-BE49-F238E27FC236}">
              <a16:creationId xmlns:a16="http://schemas.microsoft.com/office/drawing/2014/main" id="{AF4CC0EC-681D-436B-BC3D-EE6057FB0666}"/>
            </a:ext>
          </a:extLst>
        </xdr:cNvPr>
        <xdr:cNvSpPr txBox="1"/>
      </xdr:nvSpPr>
      <xdr:spPr>
        <a:xfrm>
          <a:off x="22199600" y="14162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80373</xdr:rowOff>
    </xdr:from>
    <xdr:to>
      <xdr:col>116</xdr:col>
      <xdr:colOff>114300</xdr:colOff>
      <xdr:row>84</xdr:row>
      <xdr:rowOff>10523</xdr:rowOff>
    </xdr:to>
    <xdr:sp macro="" textlink="">
      <xdr:nvSpPr>
        <xdr:cNvPr id="545" name="フローチャート: 判断 544">
          <a:extLst>
            <a:ext uri="{FF2B5EF4-FFF2-40B4-BE49-F238E27FC236}">
              <a16:creationId xmlns:a16="http://schemas.microsoft.com/office/drawing/2014/main" id="{BF95F59E-A0E7-495A-B3DC-5E8E95448DAD}"/>
            </a:ext>
          </a:extLst>
        </xdr:cNvPr>
        <xdr:cNvSpPr/>
      </xdr:nvSpPr>
      <xdr:spPr>
        <a:xfrm>
          <a:off x="22110700" y="1431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31387</xdr:rowOff>
    </xdr:from>
    <xdr:to>
      <xdr:col>112</xdr:col>
      <xdr:colOff>38100</xdr:colOff>
      <xdr:row>83</xdr:row>
      <xdr:rowOff>132987</xdr:rowOff>
    </xdr:to>
    <xdr:sp macro="" textlink="">
      <xdr:nvSpPr>
        <xdr:cNvPr id="546" name="フローチャート: 判断 545">
          <a:extLst>
            <a:ext uri="{FF2B5EF4-FFF2-40B4-BE49-F238E27FC236}">
              <a16:creationId xmlns:a16="http://schemas.microsoft.com/office/drawing/2014/main" id="{157E58D7-0186-479A-9949-8076E1C56E89}"/>
            </a:ext>
          </a:extLst>
        </xdr:cNvPr>
        <xdr:cNvSpPr/>
      </xdr:nvSpPr>
      <xdr:spPr>
        <a:xfrm>
          <a:off x="21272500" y="1426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90170</xdr:rowOff>
    </xdr:from>
    <xdr:to>
      <xdr:col>107</xdr:col>
      <xdr:colOff>101600</xdr:colOff>
      <xdr:row>84</xdr:row>
      <xdr:rowOff>20320</xdr:rowOff>
    </xdr:to>
    <xdr:sp macro="" textlink="">
      <xdr:nvSpPr>
        <xdr:cNvPr id="547" name="フローチャート: 判断 546">
          <a:extLst>
            <a:ext uri="{FF2B5EF4-FFF2-40B4-BE49-F238E27FC236}">
              <a16:creationId xmlns:a16="http://schemas.microsoft.com/office/drawing/2014/main" id="{DB0E5D06-F50A-4FF1-9F27-A96B7B76577E}"/>
            </a:ext>
          </a:extLst>
        </xdr:cNvPr>
        <xdr:cNvSpPr/>
      </xdr:nvSpPr>
      <xdr:spPr>
        <a:xfrm>
          <a:off x="20383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96701</xdr:rowOff>
    </xdr:from>
    <xdr:to>
      <xdr:col>102</xdr:col>
      <xdr:colOff>165100</xdr:colOff>
      <xdr:row>84</xdr:row>
      <xdr:rowOff>26851</xdr:rowOff>
    </xdr:to>
    <xdr:sp macro="" textlink="">
      <xdr:nvSpPr>
        <xdr:cNvPr id="548" name="フローチャート: 判断 547">
          <a:extLst>
            <a:ext uri="{FF2B5EF4-FFF2-40B4-BE49-F238E27FC236}">
              <a16:creationId xmlns:a16="http://schemas.microsoft.com/office/drawing/2014/main" id="{BA3DA060-DA5E-4438-A8F6-BED48ADB9C50}"/>
            </a:ext>
          </a:extLst>
        </xdr:cNvPr>
        <xdr:cNvSpPr/>
      </xdr:nvSpPr>
      <xdr:spPr>
        <a:xfrm>
          <a:off x="194945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129358</xdr:rowOff>
    </xdr:from>
    <xdr:to>
      <xdr:col>98</xdr:col>
      <xdr:colOff>38100</xdr:colOff>
      <xdr:row>84</xdr:row>
      <xdr:rowOff>59508</xdr:rowOff>
    </xdr:to>
    <xdr:sp macro="" textlink="">
      <xdr:nvSpPr>
        <xdr:cNvPr id="549" name="フローチャート: 判断 548">
          <a:extLst>
            <a:ext uri="{FF2B5EF4-FFF2-40B4-BE49-F238E27FC236}">
              <a16:creationId xmlns:a16="http://schemas.microsoft.com/office/drawing/2014/main" id="{FA9891DC-2CDC-4486-B77A-55A1371F68E1}"/>
            </a:ext>
          </a:extLst>
        </xdr:cNvPr>
        <xdr:cNvSpPr/>
      </xdr:nvSpPr>
      <xdr:spPr>
        <a:xfrm>
          <a:off x="18605500" y="14359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50" name="テキスト ボックス 549">
          <a:extLst>
            <a:ext uri="{FF2B5EF4-FFF2-40B4-BE49-F238E27FC236}">
              <a16:creationId xmlns:a16="http://schemas.microsoft.com/office/drawing/2014/main" id="{9DA9616A-4881-4062-9E45-900CEE1C38C8}"/>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51" name="テキスト ボックス 550">
          <a:extLst>
            <a:ext uri="{FF2B5EF4-FFF2-40B4-BE49-F238E27FC236}">
              <a16:creationId xmlns:a16="http://schemas.microsoft.com/office/drawing/2014/main" id="{0E24BC69-4484-42D1-8237-DDFAF1A8F835}"/>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52" name="テキスト ボックス 551">
          <a:extLst>
            <a:ext uri="{FF2B5EF4-FFF2-40B4-BE49-F238E27FC236}">
              <a16:creationId xmlns:a16="http://schemas.microsoft.com/office/drawing/2014/main" id="{E21289CD-CD70-4B61-9920-70837EE8C4F6}"/>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53" name="テキスト ボックス 552">
          <a:extLst>
            <a:ext uri="{FF2B5EF4-FFF2-40B4-BE49-F238E27FC236}">
              <a16:creationId xmlns:a16="http://schemas.microsoft.com/office/drawing/2014/main" id="{0B887B38-05C2-4102-B6A7-1355B6CFA45B}"/>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54" name="テキスト ボックス 553">
          <a:extLst>
            <a:ext uri="{FF2B5EF4-FFF2-40B4-BE49-F238E27FC236}">
              <a16:creationId xmlns:a16="http://schemas.microsoft.com/office/drawing/2014/main" id="{757E19E3-ED9F-42CA-949C-1C74F8A16539}"/>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13426</xdr:rowOff>
    </xdr:from>
    <xdr:to>
      <xdr:col>116</xdr:col>
      <xdr:colOff>114300</xdr:colOff>
      <xdr:row>84</xdr:row>
      <xdr:rowOff>115026</xdr:rowOff>
    </xdr:to>
    <xdr:sp macro="" textlink="">
      <xdr:nvSpPr>
        <xdr:cNvPr id="555" name="楕円 554">
          <a:extLst>
            <a:ext uri="{FF2B5EF4-FFF2-40B4-BE49-F238E27FC236}">
              <a16:creationId xmlns:a16="http://schemas.microsoft.com/office/drawing/2014/main" id="{086FC823-AA03-4B01-91FA-214007CDCC34}"/>
            </a:ext>
          </a:extLst>
        </xdr:cNvPr>
        <xdr:cNvSpPr/>
      </xdr:nvSpPr>
      <xdr:spPr>
        <a:xfrm>
          <a:off x="22110700" y="1441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163303</xdr:rowOff>
    </xdr:from>
    <xdr:ext cx="469744" cy="259045"/>
    <xdr:sp macro="" textlink="">
      <xdr:nvSpPr>
        <xdr:cNvPr id="556" name="【消防施設】&#10;一人当たり面積該当値テキスト">
          <a:extLst>
            <a:ext uri="{FF2B5EF4-FFF2-40B4-BE49-F238E27FC236}">
              <a16:creationId xmlns:a16="http://schemas.microsoft.com/office/drawing/2014/main" id="{125C18CF-7C2E-407F-BF03-D7D9E9B083D1}"/>
            </a:ext>
          </a:extLst>
        </xdr:cNvPr>
        <xdr:cNvSpPr txBox="1"/>
      </xdr:nvSpPr>
      <xdr:spPr>
        <a:xfrm>
          <a:off x="22199600" y="1439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23223</xdr:rowOff>
    </xdr:from>
    <xdr:to>
      <xdr:col>112</xdr:col>
      <xdr:colOff>38100</xdr:colOff>
      <xdr:row>84</xdr:row>
      <xdr:rowOff>124823</xdr:rowOff>
    </xdr:to>
    <xdr:sp macro="" textlink="">
      <xdr:nvSpPr>
        <xdr:cNvPr id="557" name="楕円 556">
          <a:extLst>
            <a:ext uri="{FF2B5EF4-FFF2-40B4-BE49-F238E27FC236}">
              <a16:creationId xmlns:a16="http://schemas.microsoft.com/office/drawing/2014/main" id="{7F6AF0ED-7757-489F-9542-0CEE04385C96}"/>
            </a:ext>
          </a:extLst>
        </xdr:cNvPr>
        <xdr:cNvSpPr/>
      </xdr:nvSpPr>
      <xdr:spPr>
        <a:xfrm>
          <a:off x="21272500" y="1442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64226</xdr:rowOff>
    </xdr:from>
    <xdr:to>
      <xdr:col>116</xdr:col>
      <xdr:colOff>63500</xdr:colOff>
      <xdr:row>84</xdr:row>
      <xdr:rowOff>74023</xdr:rowOff>
    </xdr:to>
    <xdr:cxnSp macro="">
      <xdr:nvCxnSpPr>
        <xdr:cNvPr id="558" name="直線コネクタ 557">
          <a:extLst>
            <a:ext uri="{FF2B5EF4-FFF2-40B4-BE49-F238E27FC236}">
              <a16:creationId xmlns:a16="http://schemas.microsoft.com/office/drawing/2014/main" id="{B8D78252-FB7D-4434-9F28-AE9C8727ADB3}"/>
            </a:ext>
          </a:extLst>
        </xdr:cNvPr>
        <xdr:cNvCxnSpPr/>
      </xdr:nvCxnSpPr>
      <xdr:spPr>
        <a:xfrm flipV="1">
          <a:off x="21323300" y="14466026"/>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33020</xdr:rowOff>
    </xdr:from>
    <xdr:to>
      <xdr:col>107</xdr:col>
      <xdr:colOff>101600</xdr:colOff>
      <xdr:row>84</xdr:row>
      <xdr:rowOff>134620</xdr:rowOff>
    </xdr:to>
    <xdr:sp macro="" textlink="">
      <xdr:nvSpPr>
        <xdr:cNvPr id="559" name="楕円 558">
          <a:extLst>
            <a:ext uri="{FF2B5EF4-FFF2-40B4-BE49-F238E27FC236}">
              <a16:creationId xmlns:a16="http://schemas.microsoft.com/office/drawing/2014/main" id="{42500874-2D44-4F2D-B8E2-A3847DAF44F2}"/>
            </a:ext>
          </a:extLst>
        </xdr:cNvPr>
        <xdr:cNvSpPr/>
      </xdr:nvSpPr>
      <xdr:spPr>
        <a:xfrm>
          <a:off x="203835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74023</xdr:rowOff>
    </xdr:from>
    <xdr:to>
      <xdr:col>111</xdr:col>
      <xdr:colOff>177800</xdr:colOff>
      <xdr:row>84</xdr:row>
      <xdr:rowOff>83820</xdr:rowOff>
    </xdr:to>
    <xdr:cxnSp macro="">
      <xdr:nvCxnSpPr>
        <xdr:cNvPr id="560" name="直線コネクタ 559">
          <a:extLst>
            <a:ext uri="{FF2B5EF4-FFF2-40B4-BE49-F238E27FC236}">
              <a16:creationId xmlns:a16="http://schemas.microsoft.com/office/drawing/2014/main" id="{A455F37A-632D-4169-A378-709073AE2AEB}"/>
            </a:ext>
          </a:extLst>
        </xdr:cNvPr>
        <xdr:cNvCxnSpPr/>
      </xdr:nvCxnSpPr>
      <xdr:spPr>
        <a:xfrm flipV="1">
          <a:off x="20434300" y="14475823"/>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36286</xdr:rowOff>
    </xdr:from>
    <xdr:to>
      <xdr:col>102</xdr:col>
      <xdr:colOff>165100</xdr:colOff>
      <xdr:row>84</xdr:row>
      <xdr:rowOff>137886</xdr:rowOff>
    </xdr:to>
    <xdr:sp macro="" textlink="">
      <xdr:nvSpPr>
        <xdr:cNvPr id="561" name="楕円 560">
          <a:extLst>
            <a:ext uri="{FF2B5EF4-FFF2-40B4-BE49-F238E27FC236}">
              <a16:creationId xmlns:a16="http://schemas.microsoft.com/office/drawing/2014/main" id="{861C1C0A-C277-4081-8A96-124FEC892E77}"/>
            </a:ext>
          </a:extLst>
        </xdr:cNvPr>
        <xdr:cNvSpPr/>
      </xdr:nvSpPr>
      <xdr:spPr>
        <a:xfrm>
          <a:off x="19494500" y="1443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83820</xdr:rowOff>
    </xdr:from>
    <xdr:to>
      <xdr:col>107</xdr:col>
      <xdr:colOff>50800</xdr:colOff>
      <xdr:row>84</xdr:row>
      <xdr:rowOff>87086</xdr:rowOff>
    </xdr:to>
    <xdr:cxnSp macro="">
      <xdr:nvCxnSpPr>
        <xdr:cNvPr id="562" name="直線コネクタ 561">
          <a:extLst>
            <a:ext uri="{FF2B5EF4-FFF2-40B4-BE49-F238E27FC236}">
              <a16:creationId xmlns:a16="http://schemas.microsoft.com/office/drawing/2014/main" id="{4414289A-2E89-4ED8-A4F0-8BD04B0241BC}"/>
            </a:ext>
          </a:extLst>
        </xdr:cNvPr>
        <xdr:cNvCxnSpPr/>
      </xdr:nvCxnSpPr>
      <xdr:spPr>
        <a:xfrm flipV="1">
          <a:off x="19545300" y="1448562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55880</xdr:rowOff>
    </xdr:from>
    <xdr:to>
      <xdr:col>98</xdr:col>
      <xdr:colOff>38100</xdr:colOff>
      <xdr:row>84</xdr:row>
      <xdr:rowOff>157480</xdr:rowOff>
    </xdr:to>
    <xdr:sp macro="" textlink="">
      <xdr:nvSpPr>
        <xdr:cNvPr id="563" name="楕円 562">
          <a:extLst>
            <a:ext uri="{FF2B5EF4-FFF2-40B4-BE49-F238E27FC236}">
              <a16:creationId xmlns:a16="http://schemas.microsoft.com/office/drawing/2014/main" id="{92B357DD-4F50-4252-B9ED-3F776B922B5E}"/>
            </a:ext>
          </a:extLst>
        </xdr:cNvPr>
        <xdr:cNvSpPr/>
      </xdr:nvSpPr>
      <xdr:spPr>
        <a:xfrm>
          <a:off x="18605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87086</xdr:rowOff>
    </xdr:from>
    <xdr:to>
      <xdr:col>102</xdr:col>
      <xdr:colOff>114300</xdr:colOff>
      <xdr:row>84</xdr:row>
      <xdr:rowOff>106680</xdr:rowOff>
    </xdr:to>
    <xdr:cxnSp macro="">
      <xdr:nvCxnSpPr>
        <xdr:cNvPr id="564" name="直線コネクタ 563">
          <a:extLst>
            <a:ext uri="{FF2B5EF4-FFF2-40B4-BE49-F238E27FC236}">
              <a16:creationId xmlns:a16="http://schemas.microsoft.com/office/drawing/2014/main" id="{4BE2A7B7-147C-4EB7-9DDA-7F5415916746}"/>
            </a:ext>
          </a:extLst>
        </xdr:cNvPr>
        <xdr:cNvCxnSpPr/>
      </xdr:nvCxnSpPr>
      <xdr:spPr>
        <a:xfrm flipV="1">
          <a:off x="18656300" y="1448888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149514</xdr:rowOff>
    </xdr:from>
    <xdr:ext cx="469744" cy="259045"/>
    <xdr:sp macro="" textlink="">
      <xdr:nvSpPr>
        <xdr:cNvPr id="565" name="n_1aveValue【消防施設】&#10;一人当たり面積">
          <a:extLst>
            <a:ext uri="{FF2B5EF4-FFF2-40B4-BE49-F238E27FC236}">
              <a16:creationId xmlns:a16="http://schemas.microsoft.com/office/drawing/2014/main" id="{489A03C2-8101-4785-A088-40C76D626660}"/>
            </a:ext>
          </a:extLst>
        </xdr:cNvPr>
        <xdr:cNvSpPr txBox="1"/>
      </xdr:nvSpPr>
      <xdr:spPr>
        <a:xfrm>
          <a:off x="21075727" y="1403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36847</xdr:rowOff>
    </xdr:from>
    <xdr:ext cx="469744" cy="259045"/>
    <xdr:sp macro="" textlink="">
      <xdr:nvSpPr>
        <xdr:cNvPr id="566" name="n_2aveValue【消防施設】&#10;一人当たり面積">
          <a:extLst>
            <a:ext uri="{FF2B5EF4-FFF2-40B4-BE49-F238E27FC236}">
              <a16:creationId xmlns:a16="http://schemas.microsoft.com/office/drawing/2014/main" id="{1D365C99-F85E-4432-9E59-873995B09DE4}"/>
            </a:ext>
          </a:extLst>
        </xdr:cNvPr>
        <xdr:cNvSpPr txBox="1"/>
      </xdr:nvSpPr>
      <xdr:spPr>
        <a:xfrm>
          <a:off x="20199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43378</xdr:rowOff>
    </xdr:from>
    <xdr:ext cx="469744" cy="259045"/>
    <xdr:sp macro="" textlink="">
      <xdr:nvSpPr>
        <xdr:cNvPr id="567" name="n_3aveValue【消防施設】&#10;一人当たり面積">
          <a:extLst>
            <a:ext uri="{FF2B5EF4-FFF2-40B4-BE49-F238E27FC236}">
              <a16:creationId xmlns:a16="http://schemas.microsoft.com/office/drawing/2014/main" id="{9F436007-48F8-45A8-9C00-472EC4609266}"/>
            </a:ext>
          </a:extLst>
        </xdr:cNvPr>
        <xdr:cNvSpPr txBox="1"/>
      </xdr:nvSpPr>
      <xdr:spPr>
        <a:xfrm>
          <a:off x="19310427" y="14102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76035</xdr:rowOff>
    </xdr:from>
    <xdr:ext cx="469744" cy="259045"/>
    <xdr:sp macro="" textlink="">
      <xdr:nvSpPr>
        <xdr:cNvPr id="568" name="n_4aveValue【消防施設】&#10;一人当たり面積">
          <a:extLst>
            <a:ext uri="{FF2B5EF4-FFF2-40B4-BE49-F238E27FC236}">
              <a16:creationId xmlns:a16="http://schemas.microsoft.com/office/drawing/2014/main" id="{09184CC3-7371-4C4D-A269-08C7DF95B35D}"/>
            </a:ext>
          </a:extLst>
        </xdr:cNvPr>
        <xdr:cNvSpPr txBox="1"/>
      </xdr:nvSpPr>
      <xdr:spPr>
        <a:xfrm>
          <a:off x="18421427" y="14134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115950</xdr:rowOff>
    </xdr:from>
    <xdr:ext cx="469744" cy="259045"/>
    <xdr:sp macro="" textlink="">
      <xdr:nvSpPr>
        <xdr:cNvPr id="569" name="n_1mainValue【消防施設】&#10;一人当たり面積">
          <a:extLst>
            <a:ext uri="{FF2B5EF4-FFF2-40B4-BE49-F238E27FC236}">
              <a16:creationId xmlns:a16="http://schemas.microsoft.com/office/drawing/2014/main" id="{9825CA16-BD90-4C17-9CD9-78629A9C1F9C}"/>
            </a:ext>
          </a:extLst>
        </xdr:cNvPr>
        <xdr:cNvSpPr txBox="1"/>
      </xdr:nvSpPr>
      <xdr:spPr>
        <a:xfrm>
          <a:off x="21075727" y="14517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125747</xdr:rowOff>
    </xdr:from>
    <xdr:ext cx="469744" cy="259045"/>
    <xdr:sp macro="" textlink="">
      <xdr:nvSpPr>
        <xdr:cNvPr id="570" name="n_2mainValue【消防施設】&#10;一人当たり面積">
          <a:extLst>
            <a:ext uri="{FF2B5EF4-FFF2-40B4-BE49-F238E27FC236}">
              <a16:creationId xmlns:a16="http://schemas.microsoft.com/office/drawing/2014/main" id="{56991FEC-442C-4730-8227-4C75C587876D}"/>
            </a:ext>
          </a:extLst>
        </xdr:cNvPr>
        <xdr:cNvSpPr txBox="1"/>
      </xdr:nvSpPr>
      <xdr:spPr>
        <a:xfrm>
          <a:off x="201994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129013</xdr:rowOff>
    </xdr:from>
    <xdr:ext cx="469744" cy="259045"/>
    <xdr:sp macro="" textlink="">
      <xdr:nvSpPr>
        <xdr:cNvPr id="571" name="n_3mainValue【消防施設】&#10;一人当たり面積">
          <a:extLst>
            <a:ext uri="{FF2B5EF4-FFF2-40B4-BE49-F238E27FC236}">
              <a16:creationId xmlns:a16="http://schemas.microsoft.com/office/drawing/2014/main" id="{02E851D4-68B8-4B9C-A9A1-B9C2022FE793}"/>
            </a:ext>
          </a:extLst>
        </xdr:cNvPr>
        <xdr:cNvSpPr txBox="1"/>
      </xdr:nvSpPr>
      <xdr:spPr>
        <a:xfrm>
          <a:off x="19310427" y="14530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148607</xdr:rowOff>
    </xdr:from>
    <xdr:ext cx="469744" cy="259045"/>
    <xdr:sp macro="" textlink="">
      <xdr:nvSpPr>
        <xdr:cNvPr id="572" name="n_4mainValue【消防施設】&#10;一人当たり面積">
          <a:extLst>
            <a:ext uri="{FF2B5EF4-FFF2-40B4-BE49-F238E27FC236}">
              <a16:creationId xmlns:a16="http://schemas.microsoft.com/office/drawing/2014/main" id="{D0D30B48-7912-4747-8A5F-3EC1184CE5C6}"/>
            </a:ext>
          </a:extLst>
        </xdr:cNvPr>
        <xdr:cNvSpPr txBox="1"/>
      </xdr:nvSpPr>
      <xdr:spPr>
        <a:xfrm>
          <a:off x="18421427"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73" name="正方形/長方形 572">
          <a:extLst>
            <a:ext uri="{FF2B5EF4-FFF2-40B4-BE49-F238E27FC236}">
              <a16:creationId xmlns:a16="http://schemas.microsoft.com/office/drawing/2014/main" id="{E23F45FF-B457-4F9E-9ACD-D81209B44ACD}"/>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74" name="正方形/長方形 573">
          <a:extLst>
            <a:ext uri="{FF2B5EF4-FFF2-40B4-BE49-F238E27FC236}">
              <a16:creationId xmlns:a16="http://schemas.microsoft.com/office/drawing/2014/main" id="{D0B419F9-D6BB-43C1-B7AE-C6A2DE6A26FB}"/>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75" name="正方形/長方形 574">
          <a:extLst>
            <a:ext uri="{FF2B5EF4-FFF2-40B4-BE49-F238E27FC236}">
              <a16:creationId xmlns:a16="http://schemas.microsoft.com/office/drawing/2014/main" id="{9AD67760-90BA-4BBA-876C-8B382A881BF8}"/>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76" name="正方形/長方形 575">
          <a:extLst>
            <a:ext uri="{FF2B5EF4-FFF2-40B4-BE49-F238E27FC236}">
              <a16:creationId xmlns:a16="http://schemas.microsoft.com/office/drawing/2014/main" id="{29805C0D-DA15-4574-98E3-78AEEFDB8FAF}"/>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77" name="正方形/長方形 576">
          <a:extLst>
            <a:ext uri="{FF2B5EF4-FFF2-40B4-BE49-F238E27FC236}">
              <a16:creationId xmlns:a16="http://schemas.microsoft.com/office/drawing/2014/main" id="{4F507EAB-96E8-444C-839A-CCCEEEB2F728}"/>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78" name="正方形/長方形 577">
          <a:extLst>
            <a:ext uri="{FF2B5EF4-FFF2-40B4-BE49-F238E27FC236}">
              <a16:creationId xmlns:a16="http://schemas.microsoft.com/office/drawing/2014/main" id="{3BB12DAC-91F6-43A5-A939-8515655CA73D}"/>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79" name="正方形/長方形 578">
          <a:extLst>
            <a:ext uri="{FF2B5EF4-FFF2-40B4-BE49-F238E27FC236}">
              <a16:creationId xmlns:a16="http://schemas.microsoft.com/office/drawing/2014/main" id="{9AD9314E-5ED0-4455-9B88-30C74100778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0" name="正方形/長方形 579">
          <a:extLst>
            <a:ext uri="{FF2B5EF4-FFF2-40B4-BE49-F238E27FC236}">
              <a16:creationId xmlns:a16="http://schemas.microsoft.com/office/drawing/2014/main" id="{EE8BF520-8DDD-4519-868B-D24C76DDEED9}"/>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1" name="テキスト ボックス 580">
          <a:extLst>
            <a:ext uri="{FF2B5EF4-FFF2-40B4-BE49-F238E27FC236}">
              <a16:creationId xmlns:a16="http://schemas.microsoft.com/office/drawing/2014/main" id="{98BBC9AC-2B42-4EA9-ABCC-D84F9C5294E6}"/>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2" name="直線コネクタ 581">
          <a:extLst>
            <a:ext uri="{FF2B5EF4-FFF2-40B4-BE49-F238E27FC236}">
              <a16:creationId xmlns:a16="http://schemas.microsoft.com/office/drawing/2014/main" id="{BF8E79A8-B637-4F1B-8AD9-2B4C53ECD779}"/>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83" name="テキスト ボックス 582">
          <a:extLst>
            <a:ext uri="{FF2B5EF4-FFF2-40B4-BE49-F238E27FC236}">
              <a16:creationId xmlns:a16="http://schemas.microsoft.com/office/drawing/2014/main" id="{689A317B-82B9-409A-A7D3-C7A5CCAB212F}"/>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84" name="直線コネクタ 583">
          <a:extLst>
            <a:ext uri="{FF2B5EF4-FFF2-40B4-BE49-F238E27FC236}">
              <a16:creationId xmlns:a16="http://schemas.microsoft.com/office/drawing/2014/main" id="{650F5891-C991-4978-887A-1085FA6D3FA4}"/>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585" name="テキスト ボックス 584">
          <a:extLst>
            <a:ext uri="{FF2B5EF4-FFF2-40B4-BE49-F238E27FC236}">
              <a16:creationId xmlns:a16="http://schemas.microsoft.com/office/drawing/2014/main" id="{88DA92B7-D4CC-41CB-8EFA-114FD86BE531}"/>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86" name="直線コネクタ 585">
          <a:extLst>
            <a:ext uri="{FF2B5EF4-FFF2-40B4-BE49-F238E27FC236}">
              <a16:creationId xmlns:a16="http://schemas.microsoft.com/office/drawing/2014/main" id="{30BAD007-63EF-4830-A5AE-C47AF47AF2F4}"/>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87" name="テキスト ボックス 586">
          <a:extLst>
            <a:ext uri="{FF2B5EF4-FFF2-40B4-BE49-F238E27FC236}">
              <a16:creationId xmlns:a16="http://schemas.microsoft.com/office/drawing/2014/main" id="{C196A607-0996-474B-ABEC-27F1FE0B7019}"/>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88" name="直線コネクタ 587">
          <a:extLst>
            <a:ext uri="{FF2B5EF4-FFF2-40B4-BE49-F238E27FC236}">
              <a16:creationId xmlns:a16="http://schemas.microsoft.com/office/drawing/2014/main" id="{AED22F0F-DA8B-4735-A5F6-708867DBC381}"/>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89" name="テキスト ボックス 588">
          <a:extLst>
            <a:ext uri="{FF2B5EF4-FFF2-40B4-BE49-F238E27FC236}">
              <a16:creationId xmlns:a16="http://schemas.microsoft.com/office/drawing/2014/main" id="{13EF8FBB-0264-4A92-938F-F00FAFC653DF}"/>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90" name="直線コネクタ 589">
          <a:extLst>
            <a:ext uri="{FF2B5EF4-FFF2-40B4-BE49-F238E27FC236}">
              <a16:creationId xmlns:a16="http://schemas.microsoft.com/office/drawing/2014/main" id="{46AB8B33-AFDE-4E05-B864-BE0A5899BF4B}"/>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91" name="テキスト ボックス 590">
          <a:extLst>
            <a:ext uri="{FF2B5EF4-FFF2-40B4-BE49-F238E27FC236}">
              <a16:creationId xmlns:a16="http://schemas.microsoft.com/office/drawing/2014/main" id="{41873BA5-1399-4B62-AA25-80744FB3062C}"/>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92" name="直線コネクタ 591">
          <a:extLst>
            <a:ext uri="{FF2B5EF4-FFF2-40B4-BE49-F238E27FC236}">
              <a16:creationId xmlns:a16="http://schemas.microsoft.com/office/drawing/2014/main" id="{B3E94701-78DC-4DF9-9D84-E1DFE7E1E1B5}"/>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593" name="テキスト ボックス 592">
          <a:extLst>
            <a:ext uri="{FF2B5EF4-FFF2-40B4-BE49-F238E27FC236}">
              <a16:creationId xmlns:a16="http://schemas.microsoft.com/office/drawing/2014/main" id="{0B72E82E-3698-42BD-8836-4BDFE859239B}"/>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94" name="直線コネクタ 593">
          <a:extLst>
            <a:ext uri="{FF2B5EF4-FFF2-40B4-BE49-F238E27FC236}">
              <a16:creationId xmlns:a16="http://schemas.microsoft.com/office/drawing/2014/main" id="{924A6238-28BC-4E1D-9FC0-D0F16C98D785}"/>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595" name="テキスト ボックス 594">
          <a:extLst>
            <a:ext uri="{FF2B5EF4-FFF2-40B4-BE49-F238E27FC236}">
              <a16:creationId xmlns:a16="http://schemas.microsoft.com/office/drawing/2014/main" id="{9A943631-FD8A-429D-818D-7F3B412785F8}"/>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96" name="【庁舎】&#10;有形固定資産減価償却率グラフ枠">
          <a:extLst>
            <a:ext uri="{FF2B5EF4-FFF2-40B4-BE49-F238E27FC236}">
              <a16:creationId xmlns:a16="http://schemas.microsoft.com/office/drawing/2014/main" id="{A813EE34-CEE5-406E-B532-07F1FF20B2D8}"/>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26670</xdr:rowOff>
    </xdr:from>
    <xdr:to>
      <xdr:col>85</xdr:col>
      <xdr:colOff>126364</xdr:colOff>
      <xdr:row>108</xdr:row>
      <xdr:rowOff>146686</xdr:rowOff>
    </xdr:to>
    <xdr:cxnSp macro="">
      <xdr:nvCxnSpPr>
        <xdr:cNvPr id="597" name="直線コネクタ 596">
          <a:extLst>
            <a:ext uri="{FF2B5EF4-FFF2-40B4-BE49-F238E27FC236}">
              <a16:creationId xmlns:a16="http://schemas.microsoft.com/office/drawing/2014/main" id="{1C09DA2F-9324-4272-B9C5-679213596E06}"/>
            </a:ext>
          </a:extLst>
        </xdr:cNvPr>
        <xdr:cNvCxnSpPr/>
      </xdr:nvCxnSpPr>
      <xdr:spPr>
        <a:xfrm flipV="1">
          <a:off x="16318864" y="17171670"/>
          <a:ext cx="0" cy="1491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150513</xdr:rowOff>
    </xdr:from>
    <xdr:ext cx="405111" cy="259045"/>
    <xdr:sp macro="" textlink="">
      <xdr:nvSpPr>
        <xdr:cNvPr id="598" name="【庁舎】&#10;有形固定資産減価償却率最小値テキスト">
          <a:extLst>
            <a:ext uri="{FF2B5EF4-FFF2-40B4-BE49-F238E27FC236}">
              <a16:creationId xmlns:a16="http://schemas.microsoft.com/office/drawing/2014/main" id="{0CC97759-5E9D-4F60-9CBF-A6CA1EBB4245}"/>
            </a:ext>
          </a:extLst>
        </xdr:cNvPr>
        <xdr:cNvSpPr txBox="1"/>
      </xdr:nvSpPr>
      <xdr:spPr>
        <a:xfrm>
          <a:off x="16357600" y="1866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146686</xdr:rowOff>
    </xdr:from>
    <xdr:to>
      <xdr:col>86</xdr:col>
      <xdr:colOff>25400</xdr:colOff>
      <xdr:row>108</xdr:row>
      <xdr:rowOff>146686</xdr:rowOff>
    </xdr:to>
    <xdr:cxnSp macro="">
      <xdr:nvCxnSpPr>
        <xdr:cNvPr id="599" name="直線コネクタ 598">
          <a:extLst>
            <a:ext uri="{FF2B5EF4-FFF2-40B4-BE49-F238E27FC236}">
              <a16:creationId xmlns:a16="http://schemas.microsoft.com/office/drawing/2014/main" id="{8A71A434-E806-4DB0-AF2A-09E580648238}"/>
            </a:ext>
          </a:extLst>
        </xdr:cNvPr>
        <xdr:cNvCxnSpPr/>
      </xdr:nvCxnSpPr>
      <xdr:spPr>
        <a:xfrm>
          <a:off x="16230600" y="1866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144797</xdr:rowOff>
    </xdr:from>
    <xdr:ext cx="405111" cy="259045"/>
    <xdr:sp macro="" textlink="">
      <xdr:nvSpPr>
        <xdr:cNvPr id="600" name="【庁舎】&#10;有形固定資産減価償却率最大値テキスト">
          <a:extLst>
            <a:ext uri="{FF2B5EF4-FFF2-40B4-BE49-F238E27FC236}">
              <a16:creationId xmlns:a16="http://schemas.microsoft.com/office/drawing/2014/main" id="{22C765FA-439D-428B-924B-A2FC982A0F0E}"/>
            </a:ext>
          </a:extLst>
        </xdr:cNvPr>
        <xdr:cNvSpPr txBox="1"/>
      </xdr:nvSpPr>
      <xdr:spPr>
        <a:xfrm>
          <a:off x="16357600" y="1694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26670</xdr:rowOff>
    </xdr:from>
    <xdr:to>
      <xdr:col>86</xdr:col>
      <xdr:colOff>25400</xdr:colOff>
      <xdr:row>100</xdr:row>
      <xdr:rowOff>26670</xdr:rowOff>
    </xdr:to>
    <xdr:cxnSp macro="">
      <xdr:nvCxnSpPr>
        <xdr:cNvPr id="601" name="直線コネクタ 600">
          <a:extLst>
            <a:ext uri="{FF2B5EF4-FFF2-40B4-BE49-F238E27FC236}">
              <a16:creationId xmlns:a16="http://schemas.microsoft.com/office/drawing/2014/main" id="{BC77DAAC-4F55-41D0-A34C-39BCA169A957}"/>
            </a:ext>
          </a:extLst>
        </xdr:cNvPr>
        <xdr:cNvCxnSpPr/>
      </xdr:nvCxnSpPr>
      <xdr:spPr>
        <a:xfrm>
          <a:off x="16230600" y="1717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76852</xdr:rowOff>
    </xdr:from>
    <xdr:ext cx="405111" cy="259045"/>
    <xdr:sp macro="" textlink="">
      <xdr:nvSpPr>
        <xdr:cNvPr id="602" name="【庁舎】&#10;有形固定資産減価償却率平均値テキスト">
          <a:extLst>
            <a:ext uri="{FF2B5EF4-FFF2-40B4-BE49-F238E27FC236}">
              <a16:creationId xmlns:a16="http://schemas.microsoft.com/office/drawing/2014/main" id="{97C53FA2-AFD4-4A30-894F-0CFDEE2234BC}"/>
            </a:ext>
          </a:extLst>
        </xdr:cNvPr>
        <xdr:cNvSpPr txBox="1"/>
      </xdr:nvSpPr>
      <xdr:spPr>
        <a:xfrm>
          <a:off x="16357600" y="17736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53975</xdr:rowOff>
    </xdr:from>
    <xdr:to>
      <xdr:col>85</xdr:col>
      <xdr:colOff>177800</xdr:colOff>
      <xdr:row>104</xdr:row>
      <xdr:rowOff>155575</xdr:rowOff>
    </xdr:to>
    <xdr:sp macro="" textlink="">
      <xdr:nvSpPr>
        <xdr:cNvPr id="603" name="フローチャート: 判断 602">
          <a:extLst>
            <a:ext uri="{FF2B5EF4-FFF2-40B4-BE49-F238E27FC236}">
              <a16:creationId xmlns:a16="http://schemas.microsoft.com/office/drawing/2014/main" id="{425DF173-03DB-42E8-9760-64CC669F6F13}"/>
            </a:ext>
          </a:extLst>
        </xdr:cNvPr>
        <xdr:cNvSpPr/>
      </xdr:nvSpPr>
      <xdr:spPr>
        <a:xfrm>
          <a:off x="16268700" y="1788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132080</xdr:rowOff>
    </xdr:from>
    <xdr:to>
      <xdr:col>81</xdr:col>
      <xdr:colOff>101600</xdr:colOff>
      <xdr:row>104</xdr:row>
      <xdr:rowOff>62230</xdr:rowOff>
    </xdr:to>
    <xdr:sp macro="" textlink="">
      <xdr:nvSpPr>
        <xdr:cNvPr id="604" name="フローチャート: 判断 603">
          <a:extLst>
            <a:ext uri="{FF2B5EF4-FFF2-40B4-BE49-F238E27FC236}">
              <a16:creationId xmlns:a16="http://schemas.microsoft.com/office/drawing/2014/main" id="{22527BFE-B2CA-4793-A0CA-05BA59B68EC8}"/>
            </a:ext>
          </a:extLst>
        </xdr:cNvPr>
        <xdr:cNvSpPr/>
      </xdr:nvSpPr>
      <xdr:spPr>
        <a:xfrm>
          <a:off x="15430500" y="1779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21589</xdr:rowOff>
    </xdr:from>
    <xdr:to>
      <xdr:col>76</xdr:col>
      <xdr:colOff>165100</xdr:colOff>
      <xdr:row>104</xdr:row>
      <xdr:rowOff>123189</xdr:rowOff>
    </xdr:to>
    <xdr:sp macro="" textlink="">
      <xdr:nvSpPr>
        <xdr:cNvPr id="605" name="フローチャート: 判断 604">
          <a:extLst>
            <a:ext uri="{FF2B5EF4-FFF2-40B4-BE49-F238E27FC236}">
              <a16:creationId xmlns:a16="http://schemas.microsoft.com/office/drawing/2014/main" id="{389845F7-5C44-4FA4-9329-65208986CB6C}"/>
            </a:ext>
          </a:extLst>
        </xdr:cNvPr>
        <xdr:cNvSpPr/>
      </xdr:nvSpPr>
      <xdr:spPr>
        <a:xfrm>
          <a:off x="14541500" y="1785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15875</xdr:rowOff>
    </xdr:from>
    <xdr:to>
      <xdr:col>72</xdr:col>
      <xdr:colOff>38100</xdr:colOff>
      <xdr:row>104</xdr:row>
      <xdr:rowOff>117475</xdr:rowOff>
    </xdr:to>
    <xdr:sp macro="" textlink="">
      <xdr:nvSpPr>
        <xdr:cNvPr id="606" name="フローチャート: 判断 605">
          <a:extLst>
            <a:ext uri="{FF2B5EF4-FFF2-40B4-BE49-F238E27FC236}">
              <a16:creationId xmlns:a16="http://schemas.microsoft.com/office/drawing/2014/main" id="{7985F704-4B15-44D0-90A9-ABB509B19D87}"/>
            </a:ext>
          </a:extLst>
        </xdr:cNvPr>
        <xdr:cNvSpPr/>
      </xdr:nvSpPr>
      <xdr:spPr>
        <a:xfrm>
          <a:off x="13652500" y="1784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2539</xdr:rowOff>
    </xdr:from>
    <xdr:to>
      <xdr:col>67</xdr:col>
      <xdr:colOff>101600</xdr:colOff>
      <xdr:row>104</xdr:row>
      <xdr:rowOff>104139</xdr:rowOff>
    </xdr:to>
    <xdr:sp macro="" textlink="">
      <xdr:nvSpPr>
        <xdr:cNvPr id="607" name="フローチャート: 判断 606">
          <a:extLst>
            <a:ext uri="{FF2B5EF4-FFF2-40B4-BE49-F238E27FC236}">
              <a16:creationId xmlns:a16="http://schemas.microsoft.com/office/drawing/2014/main" id="{CEC90008-3839-4555-A708-B8E26E490461}"/>
            </a:ext>
          </a:extLst>
        </xdr:cNvPr>
        <xdr:cNvSpPr/>
      </xdr:nvSpPr>
      <xdr:spPr>
        <a:xfrm>
          <a:off x="12763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08" name="テキスト ボックス 607">
          <a:extLst>
            <a:ext uri="{FF2B5EF4-FFF2-40B4-BE49-F238E27FC236}">
              <a16:creationId xmlns:a16="http://schemas.microsoft.com/office/drawing/2014/main" id="{7A39CC14-B12A-4CCF-974C-716CBC180834}"/>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09" name="テキスト ボックス 608">
          <a:extLst>
            <a:ext uri="{FF2B5EF4-FFF2-40B4-BE49-F238E27FC236}">
              <a16:creationId xmlns:a16="http://schemas.microsoft.com/office/drawing/2014/main" id="{E8AF2E77-ECFA-4A98-9006-9733541E2FCB}"/>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0" name="テキスト ボックス 609">
          <a:extLst>
            <a:ext uri="{FF2B5EF4-FFF2-40B4-BE49-F238E27FC236}">
              <a16:creationId xmlns:a16="http://schemas.microsoft.com/office/drawing/2014/main" id="{B8766FD9-2096-465A-8275-B009A165CFD4}"/>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1" name="テキスト ボックス 610">
          <a:extLst>
            <a:ext uri="{FF2B5EF4-FFF2-40B4-BE49-F238E27FC236}">
              <a16:creationId xmlns:a16="http://schemas.microsoft.com/office/drawing/2014/main" id="{7DECDA95-3243-4575-BA46-BA995C48BB4B}"/>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2" name="テキスト ボックス 611">
          <a:extLst>
            <a:ext uri="{FF2B5EF4-FFF2-40B4-BE49-F238E27FC236}">
              <a16:creationId xmlns:a16="http://schemas.microsoft.com/office/drawing/2014/main" id="{53929C37-4D1A-44D7-B918-DBA1ABEDBB1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109220</xdr:rowOff>
    </xdr:from>
    <xdr:to>
      <xdr:col>85</xdr:col>
      <xdr:colOff>177800</xdr:colOff>
      <xdr:row>106</xdr:row>
      <xdr:rowOff>39370</xdr:rowOff>
    </xdr:to>
    <xdr:sp macro="" textlink="">
      <xdr:nvSpPr>
        <xdr:cNvPr id="613" name="楕円 612">
          <a:extLst>
            <a:ext uri="{FF2B5EF4-FFF2-40B4-BE49-F238E27FC236}">
              <a16:creationId xmlns:a16="http://schemas.microsoft.com/office/drawing/2014/main" id="{EACFEC75-51E0-46C4-8846-D640A99424EE}"/>
            </a:ext>
          </a:extLst>
        </xdr:cNvPr>
        <xdr:cNvSpPr/>
      </xdr:nvSpPr>
      <xdr:spPr>
        <a:xfrm>
          <a:off x="16268700" y="1811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87647</xdr:rowOff>
    </xdr:from>
    <xdr:ext cx="405111" cy="259045"/>
    <xdr:sp macro="" textlink="">
      <xdr:nvSpPr>
        <xdr:cNvPr id="614" name="【庁舎】&#10;有形固定資産減価償却率該当値テキスト">
          <a:extLst>
            <a:ext uri="{FF2B5EF4-FFF2-40B4-BE49-F238E27FC236}">
              <a16:creationId xmlns:a16="http://schemas.microsoft.com/office/drawing/2014/main" id="{46CEDB66-D130-4037-9CC2-94210FD92046}"/>
            </a:ext>
          </a:extLst>
        </xdr:cNvPr>
        <xdr:cNvSpPr txBox="1"/>
      </xdr:nvSpPr>
      <xdr:spPr>
        <a:xfrm>
          <a:off x="16357600" y="1808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71120</xdr:rowOff>
    </xdr:from>
    <xdr:to>
      <xdr:col>81</xdr:col>
      <xdr:colOff>101600</xdr:colOff>
      <xdr:row>106</xdr:row>
      <xdr:rowOff>1270</xdr:rowOff>
    </xdr:to>
    <xdr:sp macro="" textlink="">
      <xdr:nvSpPr>
        <xdr:cNvPr id="615" name="楕円 614">
          <a:extLst>
            <a:ext uri="{FF2B5EF4-FFF2-40B4-BE49-F238E27FC236}">
              <a16:creationId xmlns:a16="http://schemas.microsoft.com/office/drawing/2014/main" id="{EB67D5E9-17A5-491D-A5E4-4C56786C5BE2}"/>
            </a:ext>
          </a:extLst>
        </xdr:cNvPr>
        <xdr:cNvSpPr/>
      </xdr:nvSpPr>
      <xdr:spPr>
        <a:xfrm>
          <a:off x="15430500" y="1807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121920</xdr:rowOff>
    </xdr:from>
    <xdr:to>
      <xdr:col>85</xdr:col>
      <xdr:colOff>127000</xdr:colOff>
      <xdr:row>105</xdr:row>
      <xdr:rowOff>160020</xdr:rowOff>
    </xdr:to>
    <xdr:cxnSp macro="">
      <xdr:nvCxnSpPr>
        <xdr:cNvPr id="616" name="直線コネクタ 615">
          <a:extLst>
            <a:ext uri="{FF2B5EF4-FFF2-40B4-BE49-F238E27FC236}">
              <a16:creationId xmlns:a16="http://schemas.microsoft.com/office/drawing/2014/main" id="{32B5145B-7AE2-404B-BE10-157F1F299C53}"/>
            </a:ext>
          </a:extLst>
        </xdr:cNvPr>
        <xdr:cNvCxnSpPr/>
      </xdr:nvCxnSpPr>
      <xdr:spPr>
        <a:xfrm>
          <a:off x="15481300" y="1812417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36830</xdr:rowOff>
    </xdr:from>
    <xdr:to>
      <xdr:col>76</xdr:col>
      <xdr:colOff>165100</xdr:colOff>
      <xdr:row>105</xdr:row>
      <xdr:rowOff>138430</xdr:rowOff>
    </xdr:to>
    <xdr:sp macro="" textlink="">
      <xdr:nvSpPr>
        <xdr:cNvPr id="617" name="楕円 616">
          <a:extLst>
            <a:ext uri="{FF2B5EF4-FFF2-40B4-BE49-F238E27FC236}">
              <a16:creationId xmlns:a16="http://schemas.microsoft.com/office/drawing/2014/main" id="{9831D086-CF29-4128-A6D9-92F38B66EE9A}"/>
            </a:ext>
          </a:extLst>
        </xdr:cNvPr>
        <xdr:cNvSpPr/>
      </xdr:nvSpPr>
      <xdr:spPr>
        <a:xfrm>
          <a:off x="14541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87630</xdr:rowOff>
    </xdr:from>
    <xdr:to>
      <xdr:col>81</xdr:col>
      <xdr:colOff>50800</xdr:colOff>
      <xdr:row>105</xdr:row>
      <xdr:rowOff>121920</xdr:rowOff>
    </xdr:to>
    <xdr:cxnSp macro="">
      <xdr:nvCxnSpPr>
        <xdr:cNvPr id="618" name="直線コネクタ 617">
          <a:extLst>
            <a:ext uri="{FF2B5EF4-FFF2-40B4-BE49-F238E27FC236}">
              <a16:creationId xmlns:a16="http://schemas.microsoft.com/office/drawing/2014/main" id="{C2BFF155-B0C8-42EC-9B4E-12C32BE90591}"/>
            </a:ext>
          </a:extLst>
        </xdr:cNvPr>
        <xdr:cNvCxnSpPr/>
      </xdr:nvCxnSpPr>
      <xdr:spPr>
        <a:xfrm>
          <a:off x="14592300" y="180898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170180</xdr:rowOff>
    </xdr:from>
    <xdr:to>
      <xdr:col>72</xdr:col>
      <xdr:colOff>38100</xdr:colOff>
      <xdr:row>105</xdr:row>
      <xdr:rowOff>100330</xdr:rowOff>
    </xdr:to>
    <xdr:sp macro="" textlink="">
      <xdr:nvSpPr>
        <xdr:cNvPr id="619" name="楕円 618">
          <a:extLst>
            <a:ext uri="{FF2B5EF4-FFF2-40B4-BE49-F238E27FC236}">
              <a16:creationId xmlns:a16="http://schemas.microsoft.com/office/drawing/2014/main" id="{D1C2456A-1CCA-4EF5-B090-05ACC1CC48C3}"/>
            </a:ext>
          </a:extLst>
        </xdr:cNvPr>
        <xdr:cNvSpPr/>
      </xdr:nvSpPr>
      <xdr:spPr>
        <a:xfrm>
          <a:off x="13652500" y="1800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49530</xdr:rowOff>
    </xdr:from>
    <xdr:to>
      <xdr:col>76</xdr:col>
      <xdr:colOff>114300</xdr:colOff>
      <xdr:row>105</xdr:row>
      <xdr:rowOff>87630</xdr:rowOff>
    </xdr:to>
    <xdr:cxnSp macro="">
      <xdr:nvCxnSpPr>
        <xdr:cNvPr id="620" name="直線コネクタ 619">
          <a:extLst>
            <a:ext uri="{FF2B5EF4-FFF2-40B4-BE49-F238E27FC236}">
              <a16:creationId xmlns:a16="http://schemas.microsoft.com/office/drawing/2014/main" id="{6FB79E7D-B1E2-410E-B89B-7ECF53D3A3BC}"/>
            </a:ext>
          </a:extLst>
        </xdr:cNvPr>
        <xdr:cNvCxnSpPr/>
      </xdr:nvCxnSpPr>
      <xdr:spPr>
        <a:xfrm>
          <a:off x="13703300" y="180517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132080</xdr:rowOff>
    </xdr:from>
    <xdr:to>
      <xdr:col>67</xdr:col>
      <xdr:colOff>101600</xdr:colOff>
      <xdr:row>105</xdr:row>
      <xdr:rowOff>62230</xdr:rowOff>
    </xdr:to>
    <xdr:sp macro="" textlink="">
      <xdr:nvSpPr>
        <xdr:cNvPr id="621" name="楕円 620">
          <a:extLst>
            <a:ext uri="{FF2B5EF4-FFF2-40B4-BE49-F238E27FC236}">
              <a16:creationId xmlns:a16="http://schemas.microsoft.com/office/drawing/2014/main" id="{342A2022-4714-4C28-AB90-4A0AB86437C6}"/>
            </a:ext>
          </a:extLst>
        </xdr:cNvPr>
        <xdr:cNvSpPr/>
      </xdr:nvSpPr>
      <xdr:spPr>
        <a:xfrm>
          <a:off x="12763500" y="1796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11430</xdr:rowOff>
    </xdr:from>
    <xdr:to>
      <xdr:col>71</xdr:col>
      <xdr:colOff>177800</xdr:colOff>
      <xdr:row>105</xdr:row>
      <xdr:rowOff>49530</xdr:rowOff>
    </xdr:to>
    <xdr:cxnSp macro="">
      <xdr:nvCxnSpPr>
        <xdr:cNvPr id="622" name="直線コネクタ 621">
          <a:extLst>
            <a:ext uri="{FF2B5EF4-FFF2-40B4-BE49-F238E27FC236}">
              <a16:creationId xmlns:a16="http://schemas.microsoft.com/office/drawing/2014/main" id="{A5636C17-9F90-4233-9F5D-0323AAAB79E0}"/>
            </a:ext>
          </a:extLst>
        </xdr:cNvPr>
        <xdr:cNvCxnSpPr/>
      </xdr:nvCxnSpPr>
      <xdr:spPr>
        <a:xfrm>
          <a:off x="12814300" y="180136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78757</xdr:rowOff>
    </xdr:from>
    <xdr:ext cx="405111" cy="259045"/>
    <xdr:sp macro="" textlink="">
      <xdr:nvSpPr>
        <xdr:cNvPr id="623" name="n_1aveValue【庁舎】&#10;有形固定資産減価償却率">
          <a:extLst>
            <a:ext uri="{FF2B5EF4-FFF2-40B4-BE49-F238E27FC236}">
              <a16:creationId xmlns:a16="http://schemas.microsoft.com/office/drawing/2014/main" id="{5D4CD372-208A-45D5-92F2-093AA12E4162}"/>
            </a:ext>
          </a:extLst>
        </xdr:cNvPr>
        <xdr:cNvSpPr txBox="1"/>
      </xdr:nvSpPr>
      <xdr:spPr>
        <a:xfrm>
          <a:off x="15266044" y="1756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139716</xdr:rowOff>
    </xdr:from>
    <xdr:ext cx="405111" cy="259045"/>
    <xdr:sp macro="" textlink="">
      <xdr:nvSpPr>
        <xdr:cNvPr id="624" name="n_2aveValue【庁舎】&#10;有形固定資産減価償却率">
          <a:extLst>
            <a:ext uri="{FF2B5EF4-FFF2-40B4-BE49-F238E27FC236}">
              <a16:creationId xmlns:a16="http://schemas.microsoft.com/office/drawing/2014/main" id="{3F5E45C5-5382-4E80-8EF3-B0AB0A4A5557}"/>
            </a:ext>
          </a:extLst>
        </xdr:cNvPr>
        <xdr:cNvSpPr txBox="1"/>
      </xdr:nvSpPr>
      <xdr:spPr>
        <a:xfrm>
          <a:off x="14389744" y="17627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134002</xdr:rowOff>
    </xdr:from>
    <xdr:ext cx="405111" cy="259045"/>
    <xdr:sp macro="" textlink="">
      <xdr:nvSpPr>
        <xdr:cNvPr id="625" name="n_3aveValue【庁舎】&#10;有形固定資産減価償却率">
          <a:extLst>
            <a:ext uri="{FF2B5EF4-FFF2-40B4-BE49-F238E27FC236}">
              <a16:creationId xmlns:a16="http://schemas.microsoft.com/office/drawing/2014/main" id="{05786295-E649-43CF-8953-03C4705C9471}"/>
            </a:ext>
          </a:extLst>
        </xdr:cNvPr>
        <xdr:cNvSpPr txBox="1"/>
      </xdr:nvSpPr>
      <xdr:spPr>
        <a:xfrm>
          <a:off x="13500744" y="1762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120666</xdr:rowOff>
    </xdr:from>
    <xdr:ext cx="405111" cy="259045"/>
    <xdr:sp macro="" textlink="">
      <xdr:nvSpPr>
        <xdr:cNvPr id="626" name="n_4aveValue【庁舎】&#10;有形固定資産減価償却率">
          <a:extLst>
            <a:ext uri="{FF2B5EF4-FFF2-40B4-BE49-F238E27FC236}">
              <a16:creationId xmlns:a16="http://schemas.microsoft.com/office/drawing/2014/main" id="{209112AD-2792-4FCC-873C-33F1B39A6FA0}"/>
            </a:ext>
          </a:extLst>
        </xdr:cNvPr>
        <xdr:cNvSpPr txBox="1"/>
      </xdr:nvSpPr>
      <xdr:spPr>
        <a:xfrm>
          <a:off x="126117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163847</xdr:rowOff>
    </xdr:from>
    <xdr:ext cx="405111" cy="259045"/>
    <xdr:sp macro="" textlink="">
      <xdr:nvSpPr>
        <xdr:cNvPr id="627" name="n_1mainValue【庁舎】&#10;有形固定資産減価償却率">
          <a:extLst>
            <a:ext uri="{FF2B5EF4-FFF2-40B4-BE49-F238E27FC236}">
              <a16:creationId xmlns:a16="http://schemas.microsoft.com/office/drawing/2014/main" id="{813E6BFB-BB73-4121-A772-AF510F4C16F1}"/>
            </a:ext>
          </a:extLst>
        </xdr:cNvPr>
        <xdr:cNvSpPr txBox="1"/>
      </xdr:nvSpPr>
      <xdr:spPr>
        <a:xfrm>
          <a:off x="15266044" y="1816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129557</xdr:rowOff>
    </xdr:from>
    <xdr:ext cx="405111" cy="259045"/>
    <xdr:sp macro="" textlink="">
      <xdr:nvSpPr>
        <xdr:cNvPr id="628" name="n_2mainValue【庁舎】&#10;有形固定資産減価償却率">
          <a:extLst>
            <a:ext uri="{FF2B5EF4-FFF2-40B4-BE49-F238E27FC236}">
              <a16:creationId xmlns:a16="http://schemas.microsoft.com/office/drawing/2014/main" id="{CBA586C9-D946-43A7-96E6-FD67B32BF85A}"/>
            </a:ext>
          </a:extLst>
        </xdr:cNvPr>
        <xdr:cNvSpPr txBox="1"/>
      </xdr:nvSpPr>
      <xdr:spPr>
        <a:xfrm>
          <a:off x="14389744" y="1813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91457</xdr:rowOff>
    </xdr:from>
    <xdr:ext cx="405111" cy="259045"/>
    <xdr:sp macro="" textlink="">
      <xdr:nvSpPr>
        <xdr:cNvPr id="629" name="n_3mainValue【庁舎】&#10;有形固定資産減価償却率">
          <a:extLst>
            <a:ext uri="{FF2B5EF4-FFF2-40B4-BE49-F238E27FC236}">
              <a16:creationId xmlns:a16="http://schemas.microsoft.com/office/drawing/2014/main" id="{50A7224E-5E4B-4B62-9E8A-822EE2533039}"/>
            </a:ext>
          </a:extLst>
        </xdr:cNvPr>
        <xdr:cNvSpPr txBox="1"/>
      </xdr:nvSpPr>
      <xdr:spPr>
        <a:xfrm>
          <a:off x="13500744" y="1809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53357</xdr:rowOff>
    </xdr:from>
    <xdr:ext cx="405111" cy="259045"/>
    <xdr:sp macro="" textlink="">
      <xdr:nvSpPr>
        <xdr:cNvPr id="630" name="n_4mainValue【庁舎】&#10;有形固定資産減価償却率">
          <a:extLst>
            <a:ext uri="{FF2B5EF4-FFF2-40B4-BE49-F238E27FC236}">
              <a16:creationId xmlns:a16="http://schemas.microsoft.com/office/drawing/2014/main" id="{2F087F67-DCBE-43D8-9013-71819EA87075}"/>
            </a:ext>
          </a:extLst>
        </xdr:cNvPr>
        <xdr:cNvSpPr txBox="1"/>
      </xdr:nvSpPr>
      <xdr:spPr>
        <a:xfrm>
          <a:off x="12611744" y="1805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1" name="正方形/長方形 630">
          <a:extLst>
            <a:ext uri="{FF2B5EF4-FFF2-40B4-BE49-F238E27FC236}">
              <a16:creationId xmlns:a16="http://schemas.microsoft.com/office/drawing/2014/main" id="{52AA5C06-0586-492F-819C-F1C90AA9ED6E}"/>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2" name="正方形/長方形 631">
          <a:extLst>
            <a:ext uri="{FF2B5EF4-FFF2-40B4-BE49-F238E27FC236}">
              <a16:creationId xmlns:a16="http://schemas.microsoft.com/office/drawing/2014/main" id="{5C3C6DDC-916D-49BF-AA84-6573E91361A4}"/>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3" name="正方形/長方形 632">
          <a:extLst>
            <a:ext uri="{FF2B5EF4-FFF2-40B4-BE49-F238E27FC236}">
              <a16:creationId xmlns:a16="http://schemas.microsoft.com/office/drawing/2014/main" id="{BAB1FEE3-F345-489C-BDB9-04668D27A334}"/>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4" name="正方形/長方形 633">
          <a:extLst>
            <a:ext uri="{FF2B5EF4-FFF2-40B4-BE49-F238E27FC236}">
              <a16:creationId xmlns:a16="http://schemas.microsoft.com/office/drawing/2014/main" id="{E07224C1-FD8F-42B4-9193-A24C18A7067E}"/>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5" name="正方形/長方形 634">
          <a:extLst>
            <a:ext uri="{FF2B5EF4-FFF2-40B4-BE49-F238E27FC236}">
              <a16:creationId xmlns:a16="http://schemas.microsoft.com/office/drawing/2014/main" id="{59CAF9D6-2E7F-4269-8706-835045F9553B}"/>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6" name="正方形/長方形 635">
          <a:extLst>
            <a:ext uri="{FF2B5EF4-FFF2-40B4-BE49-F238E27FC236}">
              <a16:creationId xmlns:a16="http://schemas.microsoft.com/office/drawing/2014/main" id="{D792B498-90ED-45C2-9EB1-9F0EEC729A8D}"/>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7" name="正方形/長方形 636">
          <a:extLst>
            <a:ext uri="{FF2B5EF4-FFF2-40B4-BE49-F238E27FC236}">
              <a16:creationId xmlns:a16="http://schemas.microsoft.com/office/drawing/2014/main" id="{EEF5F06C-EAC0-41A0-86BF-DCE20E71D5C7}"/>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8" name="正方形/長方形 637">
          <a:extLst>
            <a:ext uri="{FF2B5EF4-FFF2-40B4-BE49-F238E27FC236}">
              <a16:creationId xmlns:a16="http://schemas.microsoft.com/office/drawing/2014/main" id="{1028C381-51D0-4EEF-8E95-074F6157623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9" name="テキスト ボックス 638">
          <a:extLst>
            <a:ext uri="{FF2B5EF4-FFF2-40B4-BE49-F238E27FC236}">
              <a16:creationId xmlns:a16="http://schemas.microsoft.com/office/drawing/2014/main" id="{6E8A3564-ADF5-4A3A-B5D8-6CEE41680CD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40" name="直線コネクタ 639">
          <a:extLst>
            <a:ext uri="{FF2B5EF4-FFF2-40B4-BE49-F238E27FC236}">
              <a16:creationId xmlns:a16="http://schemas.microsoft.com/office/drawing/2014/main" id="{56A5BCAA-1B64-4080-B909-9ACD86551A9E}"/>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41" name="直線コネクタ 640">
          <a:extLst>
            <a:ext uri="{FF2B5EF4-FFF2-40B4-BE49-F238E27FC236}">
              <a16:creationId xmlns:a16="http://schemas.microsoft.com/office/drawing/2014/main" id="{AC432B43-9A2A-4F8E-B726-7D36281C5754}"/>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42" name="テキスト ボックス 641">
          <a:extLst>
            <a:ext uri="{FF2B5EF4-FFF2-40B4-BE49-F238E27FC236}">
              <a16:creationId xmlns:a16="http://schemas.microsoft.com/office/drawing/2014/main" id="{4BCDDECC-27CA-4E81-88C0-B79429DB3987}"/>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43" name="直線コネクタ 642">
          <a:extLst>
            <a:ext uri="{FF2B5EF4-FFF2-40B4-BE49-F238E27FC236}">
              <a16:creationId xmlns:a16="http://schemas.microsoft.com/office/drawing/2014/main" id="{76B00898-AB32-4D0A-99E9-457732B4EF36}"/>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44" name="テキスト ボックス 643">
          <a:extLst>
            <a:ext uri="{FF2B5EF4-FFF2-40B4-BE49-F238E27FC236}">
              <a16:creationId xmlns:a16="http://schemas.microsoft.com/office/drawing/2014/main" id="{CABF16A4-6BDB-4BE0-9E00-3B1E1B1D63BE}"/>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45" name="直線コネクタ 644">
          <a:extLst>
            <a:ext uri="{FF2B5EF4-FFF2-40B4-BE49-F238E27FC236}">
              <a16:creationId xmlns:a16="http://schemas.microsoft.com/office/drawing/2014/main" id="{08FF30E9-9FDD-4438-A628-12BEF7FC8389}"/>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46" name="テキスト ボックス 645">
          <a:extLst>
            <a:ext uri="{FF2B5EF4-FFF2-40B4-BE49-F238E27FC236}">
              <a16:creationId xmlns:a16="http://schemas.microsoft.com/office/drawing/2014/main" id="{C7427E17-1DED-414E-A640-F7E8B8FF9C16}"/>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47" name="直線コネクタ 646">
          <a:extLst>
            <a:ext uri="{FF2B5EF4-FFF2-40B4-BE49-F238E27FC236}">
              <a16:creationId xmlns:a16="http://schemas.microsoft.com/office/drawing/2014/main" id="{0C98D499-6842-41C8-B35F-7F4E4C23DF3E}"/>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48" name="テキスト ボックス 647">
          <a:extLst>
            <a:ext uri="{FF2B5EF4-FFF2-40B4-BE49-F238E27FC236}">
              <a16:creationId xmlns:a16="http://schemas.microsoft.com/office/drawing/2014/main" id="{A166DA74-CD62-4595-ACEE-9DDB8CB8219E}"/>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49" name="直線コネクタ 648">
          <a:extLst>
            <a:ext uri="{FF2B5EF4-FFF2-40B4-BE49-F238E27FC236}">
              <a16:creationId xmlns:a16="http://schemas.microsoft.com/office/drawing/2014/main" id="{0157B2C8-19AF-48E6-89C0-51A362AB3C39}"/>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50" name="テキスト ボックス 649">
          <a:extLst>
            <a:ext uri="{FF2B5EF4-FFF2-40B4-BE49-F238E27FC236}">
              <a16:creationId xmlns:a16="http://schemas.microsoft.com/office/drawing/2014/main" id="{F4A42E6F-BED7-4FF5-8C9B-5C05A677ACB5}"/>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1" name="直線コネクタ 650">
          <a:extLst>
            <a:ext uri="{FF2B5EF4-FFF2-40B4-BE49-F238E27FC236}">
              <a16:creationId xmlns:a16="http://schemas.microsoft.com/office/drawing/2014/main" id="{AE4C8391-0C0B-4F6D-902C-2C36487AE9E1}"/>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2" name="テキスト ボックス 651">
          <a:extLst>
            <a:ext uri="{FF2B5EF4-FFF2-40B4-BE49-F238E27FC236}">
              <a16:creationId xmlns:a16="http://schemas.microsoft.com/office/drawing/2014/main" id="{E3F2E1D4-3DE5-46C0-9827-4087475E034F}"/>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3" name="【庁舎】&#10;一人当たり面積グラフ枠">
          <a:extLst>
            <a:ext uri="{FF2B5EF4-FFF2-40B4-BE49-F238E27FC236}">
              <a16:creationId xmlns:a16="http://schemas.microsoft.com/office/drawing/2014/main" id="{10896EF0-0102-4F8A-B800-8D88F7649F1C}"/>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129539</xdr:rowOff>
    </xdr:from>
    <xdr:to>
      <xdr:col>116</xdr:col>
      <xdr:colOff>62864</xdr:colOff>
      <xdr:row>107</xdr:row>
      <xdr:rowOff>59055</xdr:rowOff>
    </xdr:to>
    <xdr:cxnSp macro="">
      <xdr:nvCxnSpPr>
        <xdr:cNvPr id="654" name="直線コネクタ 653">
          <a:extLst>
            <a:ext uri="{FF2B5EF4-FFF2-40B4-BE49-F238E27FC236}">
              <a16:creationId xmlns:a16="http://schemas.microsoft.com/office/drawing/2014/main" id="{8256AB96-2EDB-462F-A24D-A7AB88B9ACC9}"/>
            </a:ext>
          </a:extLst>
        </xdr:cNvPr>
        <xdr:cNvCxnSpPr/>
      </xdr:nvCxnSpPr>
      <xdr:spPr>
        <a:xfrm flipV="1">
          <a:off x="22160864" y="17103089"/>
          <a:ext cx="0" cy="1301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62882</xdr:rowOff>
    </xdr:from>
    <xdr:ext cx="469744" cy="259045"/>
    <xdr:sp macro="" textlink="">
      <xdr:nvSpPr>
        <xdr:cNvPr id="655" name="【庁舎】&#10;一人当たり面積最小値テキスト">
          <a:extLst>
            <a:ext uri="{FF2B5EF4-FFF2-40B4-BE49-F238E27FC236}">
              <a16:creationId xmlns:a16="http://schemas.microsoft.com/office/drawing/2014/main" id="{93B07711-A2C7-487D-BD5B-7AE941AE1DC8}"/>
            </a:ext>
          </a:extLst>
        </xdr:cNvPr>
        <xdr:cNvSpPr txBox="1"/>
      </xdr:nvSpPr>
      <xdr:spPr>
        <a:xfrm>
          <a:off x="22199600" y="18408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59055</xdr:rowOff>
    </xdr:from>
    <xdr:to>
      <xdr:col>116</xdr:col>
      <xdr:colOff>152400</xdr:colOff>
      <xdr:row>107</xdr:row>
      <xdr:rowOff>59055</xdr:rowOff>
    </xdr:to>
    <xdr:cxnSp macro="">
      <xdr:nvCxnSpPr>
        <xdr:cNvPr id="656" name="直線コネクタ 655">
          <a:extLst>
            <a:ext uri="{FF2B5EF4-FFF2-40B4-BE49-F238E27FC236}">
              <a16:creationId xmlns:a16="http://schemas.microsoft.com/office/drawing/2014/main" id="{4DE45C4D-C531-43C6-B9E7-DC5BB46640BB}"/>
            </a:ext>
          </a:extLst>
        </xdr:cNvPr>
        <xdr:cNvCxnSpPr/>
      </xdr:nvCxnSpPr>
      <xdr:spPr>
        <a:xfrm>
          <a:off x="22072600" y="18404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76216</xdr:rowOff>
    </xdr:from>
    <xdr:ext cx="469744" cy="259045"/>
    <xdr:sp macro="" textlink="">
      <xdr:nvSpPr>
        <xdr:cNvPr id="657" name="【庁舎】&#10;一人当たり面積最大値テキスト">
          <a:extLst>
            <a:ext uri="{FF2B5EF4-FFF2-40B4-BE49-F238E27FC236}">
              <a16:creationId xmlns:a16="http://schemas.microsoft.com/office/drawing/2014/main" id="{46E5FD2B-E843-4458-A650-D6FEBD38ADCE}"/>
            </a:ext>
          </a:extLst>
        </xdr:cNvPr>
        <xdr:cNvSpPr txBox="1"/>
      </xdr:nvSpPr>
      <xdr:spPr>
        <a:xfrm>
          <a:off x="22199600" y="16878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129539</xdr:rowOff>
    </xdr:from>
    <xdr:to>
      <xdr:col>116</xdr:col>
      <xdr:colOff>152400</xdr:colOff>
      <xdr:row>99</xdr:row>
      <xdr:rowOff>129539</xdr:rowOff>
    </xdr:to>
    <xdr:cxnSp macro="">
      <xdr:nvCxnSpPr>
        <xdr:cNvPr id="658" name="直線コネクタ 657">
          <a:extLst>
            <a:ext uri="{FF2B5EF4-FFF2-40B4-BE49-F238E27FC236}">
              <a16:creationId xmlns:a16="http://schemas.microsoft.com/office/drawing/2014/main" id="{446974F9-1100-42A1-9F88-2FEA1D70D19C}"/>
            </a:ext>
          </a:extLst>
        </xdr:cNvPr>
        <xdr:cNvCxnSpPr/>
      </xdr:nvCxnSpPr>
      <xdr:spPr>
        <a:xfrm>
          <a:off x="22072600" y="17103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108602</xdr:rowOff>
    </xdr:from>
    <xdr:ext cx="469744" cy="259045"/>
    <xdr:sp macro="" textlink="">
      <xdr:nvSpPr>
        <xdr:cNvPr id="659" name="【庁舎】&#10;一人当たり面積平均値テキスト">
          <a:extLst>
            <a:ext uri="{FF2B5EF4-FFF2-40B4-BE49-F238E27FC236}">
              <a16:creationId xmlns:a16="http://schemas.microsoft.com/office/drawing/2014/main" id="{0888D6DE-9BD9-4B2F-BE05-A9E410DFFB7A}"/>
            </a:ext>
          </a:extLst>
        </xdr:cNvPr>
        <xdr:cNvSpPr txBox="1"/>
      </xdr:nvSpPr>
      <xdr:spPr>
        <a:xfrm>
          <a:off x="22199600" y="177679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130175</xdr:rowOff>
    </xdr:from>
    <xdr:to>
      <xdr:col>116</xdr:col>
      <xdr:colOff>114300</xdr:colOff>
      <xdr:row>104</xdr:row>
      <xdr:rowOff>60325</xdr:rowOff>
    </xdr:to>
    <xdr:sp macro="" textlink="">
      <xdr:nvSpPr>
        <xdr:cNvPr id="660" name="フローチャート: 判断 659">
          <a:extLst>
            <a:ext uri="{FF2B5EF4-FFF2-40B4-BE49-F238E27FC236}">
              <a16:creationId xmlns:a16="http://schemas.microsoft.com/office/drawing/2014/main" id="{B2C8CD9E-7C74-42E0-97F4-005EA0AFA9ED}"/>
            </a:ext>
          </a:extLst>
        </xdr:cNvPr>
        <xdr:cNvSpPr/>
      </xdr:nvSpPr>
      <xdr:spPr>
        <a:xfrm>
          <a:off x="22110700" y="1778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137795</xdr:rowOff>
    </xdr:from>
    <xdr:to>
      <xdr:col>112</xdr:col>
      <xdr:colOff>38100</xdr:colOff>
      <xdr:row>104</xdr:row>
      <xdr:rowOff>67945</xdr:rowOff>
    </xdr:to>
    <xdr:sp macro="" textlink="">
      <xdr:nvSpPr>
        <xdr:cNvPr id="661" name="フローチャート: 判断 660">
          <a:extLst>
            <a:ext uri="{FF2B5EF4-FFF2-40B4-BE49-F238E27FC236}">
              <a16:creationId xmlns:a16="http://schemas.microsoft.com/office/drawing/2014/main" id="{6314D5EF-CA13-4EF8-8C6E-B2BDA0AAA1FE}"/>
            </a:ext>
          </a:extLst>
        </xdr:cNvPr>
        <xdr:cNvSpPr/>
      </xdr:nvSpPr>
      <xdr:spPr>
        <a:xfrm>
          <a:off x="21272500" y="1779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65405</xdr:rowOff>
    </xdr:from>
    <xdr:to>
      <xdr:col>107</xdr:col>
      <xdr:colOff>101600</xdr:colOff>
      <xdr:row>103</xdr:row>
      <xdr:rowOff>167005</xdr:rowOff>
    </xdr:to>
    <xdr:sp macro="" textlink="">
      <xdr:nvSpPr>
        <xdr:cNvPr id="662" name="フローチャート: 判断 661">
          <a:extLst>
            <a:ext uri="{FF2B5EF4-FFF2-40B4-BE49-F238E27FC236}">
              <a16:creationId xmlns:a16="http://schemas.microsoft.com/office/drawing/2014/main" id="{0A8BF3F7-C190-4916-A2F1-36380A0D0B7F}"/>
            </a:ext>
          </a:extLst>
        </xdr:cNvPr>
        <xdr:cNvSpPr/>
      </xdr:nvSpPr>
      <xdr:spPr>
        <a:xfrm>
          <a:off x="20383500" y="1772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103</xdr:row>
      <xdr:rowOff>133986</xdr:rowOff>
    </xdr:from>
    <xdr:to>
      <xdr:col>102</xdr:col>
      <xdr:colOff>165100</xdr:colOff>
      <xdr:row>104</xdr:row>
      <xdr:rowOff>64136</xdr:rowOff>
    </xdr:to>
    <xdr:sp macro="" textlink="">
      <xdr:nvSpPr>
        <xdr:cNvPr id="663" name="フローチャート: 判断 662">
          <a:extLst>
            <a:ext uri="{FF2B5EF4-FFF2-40B4-BE49-F238E27FC236}">
              <a16:creationId xmlns:a16="http://schemas.microsoft.com/office/drawing/2014/main" id="{372F18DD-9AD5-40CB-82BB-186C7A193052}"/>
            </a:ext>
          </a:extLst>
        </xdr:cNvPr>
        <xdr:cNvSpPr/>
      </xdr:nvSpPr>
      <xdr:spPr>
        <a:xfrm>
          <a:off x="19494500" y="17793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103</xdr:row>
      <xdr:rowOff>111125</xdr:rowOff>
    </xdr:from>
    <xdr:to>
      <xdr:col>98</xdr:col>
      <xdr:colOff>38100</xdr:colOff>
      <xdr:row>104</xdr:row>
      <xdr:rowOff>41275</xdr:rowOff>
    </xdr:to>
    <xdr:sp macro="" textlink="">
      <xdr:nvSpPr>
        <xdr:cNvPr id="664" name="フローチャート: 判断 663">
          <a:extLst>
            <a:ext uri="{FF2B5EF4-FFF2-40B4-BE49-F238E27FC236}">
              <a16:creationId xmlns:a16="http://schemas.microsoft.com/office/drawing/2014/main" id="{05DEF484-D5CA-4784-B587-C5B7C90AAF82}"/>
            </a:ext>
          </a:extLst>
        </xdr:cNvPr>
        <xdr:cNvSpPr/>
      </xdr:nvSpPr>
      <xdr:spPr>
        <a:xfrm>
          <a:off x="18605500" y="1777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65" name="テキスト ボックス 664">
          <a:extLst>
            <a:ext uri="{FF2B5EF4-FFF2-40B4-BE49-F238E27FC236}">
              <a16:creationId xmlns:a16="http://schemas.microsoft.com/office/drawing/2014/main" id="{8D2C10BD-A681-4D49-A517-C34E4F2FD181}"/>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6" name="テキスト ボックス 665">
          <a:extLst>
            <a:ext uri="{FF2B5EF4-FFF2-40B4-BE49-F238E27FC236}">
              <a16:creationId xmlns:a16="http://schemas.microsoft.com/office/drawing/2014/main" id="{464CD34C-577A-4F41-B7A7-063D792F101B}"/>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7" name="テキスト ボックス 666">
          <a:extLst>
            <a:ext uri="{FF2B5EF4-FFF2-40B4-BE49-F238E27FC236}">
              <a16:creationId xmlns:a16="http://schemas.microsoft.com/office/drawing/2014/main" id="{4BE200D8-626E-46D0-9E5C-4AB357BC11AC}"/>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8" name="テキスト ボックス 667">
          <a:extLst>
            <a:ext uri="{FF2B5EF4-FFF2-40B4-BE49-F238E27FC236}">
              <a16:creationId xmlns:a16="http://schemas.microsoft.com/office/drawing/2014/main" id="{578517E7-C4CC-4C68-9D41-CA7AAAF2598E}"/>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9" name="テキスト ボックス 668">
          <a:extLst>
            <a:ext uri="{FF2B5EF4-FFF2-40B4-BE49-F238E27FC236}">
              <a16:creationId xmlns:a16="http://schemas.microsoft.com/office/drawing/2014/main" id="{AFF4B555-7F91-4A93-A37E-A2058AD268D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100</xdr:row>
      <xdr:rowOff>71120</xdr:rowOff>
    </xdr:from>
    <xdr:to>
      <xdr:col>116</xdr:col>
      <xdr:colOff>114300</xdr:colOff>
      <xdr:row>101</xdr:row>
      <xdr:rowOff>1270</xdr:rowOff>
    </xdr:to>
    <xdr:sp macro="" textlink="">
      <xdr:nvSpPr>
        <xdr:cNvPr id="670" name="楕円 669">
          <a:extLst>
            <a:ext uri="{FF2B5EF4-FFF2-40B4-BE49-F238E27FC236}">
              <a16:creationId xmlns:a16="http://schemas.microsoft.com/office/drawing/2014/main" id="{BDE5C18A-6C4D-4DD0-BC0F-ECF4DD973578}"/>
            </a:ext>
          </a:extLst>
        </xdr:cNvPr>
        <xdr:cNvSpPr/>
      </xdr:nvSpPr>
      <xdr:spPr>
        <a:xfrm>
          <a:off x="22110700" y="1721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99</xdr:row>
      <xdr:rowOff>93997</xdr:rowOff>
    </xdr:from>
    <xdr:ext cx="469744" cy="259045"/>
    <xdr:sp macro="" textlink="">
      <xdr:nvSpPr>
        <xdr:cNvPr id="671" name="【庁舎】&#10;一人当たり面積該当値テキスト">
          <a:extLst>
            <a:ext uri="{FF2B5EF4-FFF2-40B4-BE49-F238E27FC236}">
              <a16:creationId xmlns:a16="http://schemas.microsoft.com/office/drawing/2014/main" id="{7E6F4A47-DF5A-46F2-8336-9EF71729B3BA}"/>
            </a:ext>
          </a:extLst>
        </xdr:cNvPr>
        <xdr:cNvSpPr txBox="1"/>
      </xdr:nvSpPr>
      <xdr:spPr>
        <a:xfrm>
          <a:off x="22199600" y="1706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100</xdr:row>
      <xdr:rowOff>101600</xdr:rowOff>
    </xdr:from>
    <xdr:to>
      <xdr:col>112</xdr:col>
      <xdr:colOff>38100</xdr:colOff>
      <xdr:row>101</xdr:row>
      <xdr:rowOff>31750</xdr:rowOff>
    </xdr:to>
    <xdr:sp macro="" textlink="">
      <xdr:nvSpPr>
        <xdr:cNvPr id="672" name="楕円 671">
          <a:extLst>
            <a:ext uri="{FF2B5EF4-FFF2-40B4-BE49-F238E27FC236}">
              <a16:creationId xmlns:a16="http://schemas.microsoft.com/office/drawing/2014/main" id="{2F9413C4-11E2-47C4-B9EB-9CA3A47CD45E}"/>
            </a:ext>
          </a:extLst>
        </xdr:cNvPr>
        <xdr:cNvSpPr/>
      </xdr:nvSpPr>
      <xdr:spPr>
        <a:xfrm>
          <a:off x="21272500" y="1724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100</xdr:row>
      <xdr:rowOff>121920</xdr:rowOff>
    </xdr:from>
    <xdr:to>
      <xdr:col>116</xdr:col>
      <xdr:colOff>63500</xdr:colOff>
      <xdr:row>100</xdr:row>
      <xdr:rowOff>152400</xdr:rowOff>
    </xdr:to>
    <xdr:cxnSp macro="">
      <xdr:nvCxnSpPr>
        <xdr:cNvPr id="673" name="直線コネクタ 672">
          <a:extLst>
            <a:ext uri="{FF2B5EF4-FFF2-40B4-BE49-F238E27FC236}">
              <a16:creationId xmlns:a16="http://schemas.microsoft.com/office/drawing/2014/main" id="{D91E177D-4CDF-4475-B0A3-339B3646C0F6}"/>
            </a:ext>
          </a:extLst>
        </xdr:cNvPr>
        <xdr:cNvCxnSpPr/>
      </xdr:nvCxnSpPr>
      <xdr:spPr>
        <a:xfrm flipV="1">
          <a:off x="21323300" y="172669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100</xdr:row>
      <xdr:rowOff>111125</xdr:rowOff>
    </xdr:from>
    <xdr:to>
      <xdr:col>107</xdr:col>
      <xdr:colOff>101600</xdr:colOff>
      <xdr:row>101</xdr:row>
      <xdr:rowOff>41275</xdr:rowOff>
    </xdr:to>
    <xdr:sp macro="" textlink="">
      <xdr:nvSpPr>
        <xdr:cNvPr id="674" name="楕円 673">
          <a:extLst>
            <a:ext uri="{FF2B5EF4-FFF2-40B4-BE49-F238E27FC236}">
              <a16:creationId xmlns:a16="http://schemas.microsoft.com/office/drawing/2014/main" id="{86FAF3A5-26B7-4A85-8CB7-CE2088529A75}"/>
            </a:ext>
          </a:extLst>
        </xdr:cNvPr>
        <xdr:cNvSpPr/>
      </xdr:nvSpPr>
      <xdr:spPr>
        <a:xfrm>
          <a:off x="20383500" y="1725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100</xdr:row>
      <xdr:rowOff>152400</xdr:rowOff>
    </xdr:from>
    <xdr:to>
      <xdr:col>111</xdr:col>
      <xdr:colOff>177800</xdr:colOff>
      <xdr:row>100</xdr:row>
      <xdr:rowOff>161925</xdr:rowOff>
    </xdr:to>
    <xdr:cxnSp macro="">
      <xdr:nvCxnSpPr>
        <xdr:cNvPr id="675" name="直線コネクタ 674">
          <a:extLst>
            <a:ext uri="{FF2B5EF4-FFF2-40B4-BE49-F238E27FC236}">
              <a16:creationId xmlns:a16="http://schemas.microsoft.com/office/drawing/2014/main" id="{8B7E100D-8E9B-479D-953F-4EA9AD34BFB9}"/>
            </a:ext>
          </a:extLst>
        </xdr:cNvPr>
        <xdr:cNvCxnSpPr/>
      </xdr:nvCxnSpPr>
      <xdr:spPr>
        <a:xfrm flipV="1">
          <a:off x="20434300" y="1729740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101</xdr:row>
      <xdr:rowOff>23495</xdr:rowOff>
    </xdr:from>
    <xdr:to>
      <xdr:col>102</xdr:col>
      <xdr:colOff>165100</xdr:colOff>
      <xdr:row>101</xdr:row>
      <xdr:rowOff>125095</xdr:rowOff>
    </xdr:to>
    <xdr:sp macro="" textlink="">
      <xdr:nvSpPr>
        <xdr:cNvPr id="676" name="楕円 675">
          <a:extLst>
            <a:ext uri="{FF2B5EF4-FFF2-40B4-BE49-F238E27FC236}">
              <a16:creationId xmlns:a16="http://schemas.microsoft.com/office/drawing/2014/main" id="{275D815A-099C-41D1-A25C-B8F92BC1DAD1}"/>
            </a:ext>
          </a:extLst>
        </xdr:cNvPr>
        <xdr:cNvSpPr/>
      </xdr:nvSpPr>
      <xdr:spPr>
        <a:xfrm>
          <a:off x="19494500" y="1733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100</xdr:row>
      <xdr:rowOff>161925</xdr:rowOff>
    </xdr:from>
    <xdr:to>
      <xdr:col>107</xdr:col>
      <xdr:colOff>50800</xdr:colOff>
      <xdr:row>101</xdr:row>
      <xdr:rowOff>74295</xdr:rowOff>
    </xdr:to>
    <xdr:cxnSp macro="">
      <xdr:nvCxnSpPr>
        <xdr:cNvPr id="677" name="直線コネクタ 676">
          <a:extLst>
            <a:ext uri="{FF2B5EF4-FFF2-40B4-BE49-F238E27FC236}">
              <a16:creationId xmlns:a16="http://schemas.microsoft.com/office/drawing/2014/main" id="{4E9A646C-7F4E-4FF5-A883-717526C6E052}"/>
            </a:ext>
          </a:extLst>
        </xdr:cNvPr>
        <xdr:cNvCxnSpPr/>
      </xdr:nvCxnSpPr>
      <xdr:spPr>
        <a:xfrm flipV="1">
          <a:off x="19545300" y="17306925"/>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101</xdr:row>
      <xdr:rowOff>57786</xdr:rowOff>
    </xdr:from>
    <xdr:to>
      <xdr:col>98</xdr:col>
      <xdr:colOff>38100</xdr:colOff>
      <xdr:row>101</xdr:row>
      <xdr:rowOff>159386</xdr:rowOff>
    </xdr:to>
    <xdr:sp macro="" textlink="">
      <xdr:nvSpPr>
        <xdr:cNvPr id="678" name="楕円 677">
          <a:extLst>
            <a:ext uri="{FF2B5EF4-FFF2-40B4-BE49-F238E27FC236}">
              <a16:creationId xmlns:a16="http://schemas.microsoft.com/office/drawing/2014/main" id="{FA15E1F9-297E-4B36-9E99-6EEF8DE8D5B0}"/>
            </a:ext>
          </a:extLst>
        </xdr:cNvPr>
        <xdr:cNvSpPr/>
      </xdr:nvSpPr>
      <xdr:spPr>
        <a:xfrm>
          <a:off x="18605500" y="1737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101</xdr:row>
      <xdr:rowOff>74295</xdr:rowOff>
    </xdr:from>
    <xdr:to>
      <xdr:col>102</xdr:col>
      <xdr:colOff>114300</xdr:colOff>
      <xdr:row>101</xdr:row>
      <xdr:rowOff>108586</xdr:rowOff>
    </xdr:to>
    <xdr:cxnSp macro="">
      <xdr:nvCxnSpPr>
        <xdr:cNvPr id="679" name="直線コネクタ 678">
          <a:extLst>
            <a:ext uri="{FF2B5EF4-FFF2-40B4-BE49-F238E27FC236}">
              <a16:creationId xmlns:a16="http://schemas.microsoft.com/office/drawing/2014/main" id="{07D2D076-5927-4BF7-B7E4-2FCE8958D124}"/>
            </a:ext>
          </a:extLst>
        </xdr:cNvPr>
        <xdr:cNvCxnSpPr/>
      </xdr:nvCxnSpPr>
      <xdr:spPr>
        <a:xfrm flipV="1">
          <a:off x="18656300" y="17390745"/>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59072</xdr:rowOff>
    </xdr:from>
    <xdr:ext cx="469744" cy="259045"/>
    <xdr:sp macro="" textlink="">
      <xdr:nvSpPr>
        <xdr:cNvPr id="680" name="n_1aveValue【庁舎】&#10;一人当たり面積">
          <a:extLst>
            <a:ext uri="{FF2B5EF4-FFF2-40B4-BE49-F238E27FC236}">
              <a16:creationId xmlns:a16="http://schemas.microsoft.com/office/drawing/2014/main" id="{27D43A27-3C92-4A1E-812A-D6DF0D69C60C}"/>
            </a:ext>
          </a:extLst>
        </xdr:cNvPr>
        <xdr:cNvSpPr txBox="1"/>
      </xdr:nvSpPr>
      <xdr:spPr>
        <a:xfrm>
          <a:off x="21075727" y="17889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158132</xdr:rowOff>
    </xdr:from>
    <xdr:ext cx="469744" cy="259045"/>
    <xdr:sp macro="" textlink="">
      <xdr:nvSpPr>
        <xdr:cNvPr id="681" name="n_2aveValue【庁舎】&#10;一人当たり面積">
          <a:extLst>
            <a:ext uri="{FF2B5EF4-FFF2-40B4-BE49-F238E27FC236}">
              <a16:creationId xmlns:a16="http://schemas.microsoft.com/office/drawing/2014/main" id="{7D01CB77-3CA1-4D22-AF0C-EEB94364B272}"/>
            </a:ext>
          </a:extLst>
        </xdr:cNvPr>
        <xdr:cNvSpPr txBox="1"/>
      </xdr:nvSpPr>
      <xdr:spPr>
        <a:xfrm>
          <a:off x="20199427" y="17817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55263</xdr:rowOff>
    </xdr:from>
    <xdr:ext cx="469744" cy="259045"/>
    <xdr:sp macro="" textlink="">
      <xdr:nvSpPr>
        <xdr:cNvPr id="682" name="n_3aveValue【庁舎】&#10;一人当たり面積">
          <a:extLst>
            <a:ext uri="{FF2B5EF4-FFF2-40B4-BE49-F238E27FC236}">
              <a16:creationId xmlns:a16="http://schemas.microsoft.com/office/drawing/2014/main" id="{53E31595-06E2-4234-8D98-FFB2D14C9205}"/>
            </a:ext>
          </a:extLst>
        </xdr:cNvPr>
        <xdr:cNvSpPr txBox="1"/>
      </xdr:nvSpPr>
      <xdr:spPr>
        <a:xfrm>
          <a:off x="19310427" y="17886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32402</xdr:rowOff>
    </xdr:from>
    <xdr:ext cx="469744" cy="259045"/>
    <xdr:sp macro="" textlink="">
      <xdr:nvSpPr>
        <xdr:cNvPr id="683" name="n_4aveValue【庁舎】&#10;一人当たり面積">
          <a:extLst>
            <a:ext uri="{FF2B5EF4-FFF2-40B4-BE49-F238E27FC236}">
              <a16:creationId xmlns:a16="http://schemas.microsoft.com/office/drawing/2014/main" id="{154EF620-E4E3-4F64-AA0C-313FEFBA6CC6}"/>
            </a:ext>
          </a:extLst>
        </xdr:cNvPr>
        <xdr:cNvSpPr txBox="1"/>
      </xdr:nvSpPr>
      <xdr:spPr>
        <a:xfrm>
          <a:off x="18421427" y="17863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99</xdr:row>
      <xdr:rowOff>48277</xdr:rowOff>
    </xdr:from>
    <xdr:ext cx="469744" cy="259045"/>
    <xdr:sp macro="" textlink="">
      <xdr:nvSpPr>
        <xdr:cNvPr id="684" name="n_1mainValue【庁舎】&#10;一人当たり面積">
          <a:extLst>
            <a:ext uri="{FF2B5EF4-FFF2-40B4-BE49-F238E27FC236}">
              <a16:creationId xmlns:a16="http://schemas.microsoft.com/office/drawing/2014/main" id="{DCB21532-B377-44DC-8FD8-D9FE46FEDCDA}"/>
            </a:ext>
          </a:extLst>
        </xdr:cNvPr>
        <xdr:cNvSpPr txBox="1"/>
      </xdr:nvSpPr>
      <xdr:spPr>
        <a:xfrm>
          <a:off x="21075727" y="1702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99</xdr:row>
      <xdr:rowOff>57802</xdr:rowOff>
    </xdr:from>
    <xdr:ext cx="469744" cy="259045"/>
    <xdr:sp macro="" textlink="">
      <xdr:nvSpPr>
        <xdr:cNvPr id="685" name="n_2mainValue【庁舎】&#10;一人当たり面積">
          <a:extLst>
            <a:ext uri="{FF2B5EF4-FFF2-40B4-BE49-F238E27FC236}">
              <a16:creationId xmlns:a16="http://schemas.microsoft.com/office/drawing/2014/main" id="{19E85264-2731-4180-9C87-98747E80EED9}"/>
            </a:ext>
          </a:extLst>
        </xdr:cNvPr>
        <xdr:cNvSpPr txBox="1"/>
      </xdr:nvSpPr>
      <xdr:spPr>
        <a:xfrm>
          <a:off x="20199427" y="17031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99</xdr:row>
      <xdr:rowOff>141622</xdr:rowOff>
    </xdr:from>
    <xdr:ext cx="469744" cy="259045"/>
    <xdr:sp macro="" textlink="">
      <xdr:nvSpPr>
        <xdr:cNvPr id="686" name="n_3mainValue【庁舎】&#10;一人当たり面積">
          <a:extLst>
            <a:ext uri="{FF2B5EF4-FFF2-40B4-BE49-F238E27FC236}">
              <a16:creationId xmlns:a16="http://schemas.microsoft.com/office/drawing/2014/main" id="{F493859E-A04E-48FF-9DBA-6C17447DCCD1}"/>
            </a:ext>
          </a:extLst>
        </xdr:cNvPr>
        <xdr:cNvSpPr txBox="1"/>
      </xdr:nvSpPr>
      <xdr:spPr>
        <a:xfrm>
          <a:off x="19310427" y="1711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100</xdr:row>
      <xdr:rowOff>4463</xdr:rowOff>
    </xdr:from>
    <xdr:ext cx="469744" cy="259045"/>
    <xdr:sp macro="" textlink="">
      <xdr:nvSpPr>
        <xdr:cNvPr id="687" name="n_4mainValue【庁舎】&#10;一人当たり面積">
          <a:extLst>
            <a:ext uri="{FF2B5EF4-FFF2-40B4-BE49-F238E27FC236}">
              <a16:creationId xmlns:a16="http://schemas.microsoft.com/office/drawing/2014/main" id="{4D5160E9-6C8D-4A06-8DAE-38F8A0FDC526}"/>
            </a:ext>
          </a:extLst>
        </xdr:cNvPr>
        <xdr:cNvSpPr txBox="1"/>
      </xdr:nvSpPr>
      <xdr:spPr>
        <a:xfrm>
          <a:off x="18421427" y="17149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88" name="正方形/長方形 687">
          <a:extLst>
            <a:ext uri="{FF2B5EF4-FFF2-40B4-BE49-F238E27FC236}">
              <a16:creationId xmlns:a16="http://schemas.microsoft.com/office/drawing/2014/main" id="{BBDBA8E3-F609-484A-AFDE-8541A35CAEE7}"/>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89" name="正方形/長方形 688">
          <a:extLst>
            <a:ext uri="{FF2B5EF4-FFF2-40B4-BE49-F238E27FC236}">
              <a16:creationId xmlns:a16="http://schemas.microsoft.com/office/drawing/2014/main" id="{73A42808-4109-4C70-9C86-28C83BB53F24}"/>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0" name="テキスト ボックス 689">
          <a:extLst>
            <a:ext uri="{FF2B5EF4-FFF2-40B4-BE49-F238E27FC236}">
              <a16:creationId xmlns:a16="http://schemas.microsoft.com/office/drawing/2014/main" id="{17F19E31-78C1-4853-A2D0-89C3334EE1A5}"/>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体育館・プールについては、平成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年度に小学校のプールを新設しているため、類似団体と比較し有形固定資産減価償却率が低くなっている。</a:t>
          </a:r>
          <a:endParaRPr lang="ja-JP" altLang="ja-JP" sz="1400">
            <a:effectLst/>
          </a:endParaRPr>
        </a:p>
        <a:p>
          <a:r>
            <a:rPr kumimoji="1" lang="ja-JP" altLang="ja-JP" sz="1100">
              <a:solidFill>
                <a:schemeClr val="dk1"/>
              </a:solidFill>
              <a:effectLst/>
              <a:latin typeface="+mn-lt"/>
              <a:ea typeface="+mn-ea"/>
              <a:cs typeface="+mn-cs"/>
            </a:rPr>
            <a:t>福祉施設、庁舎については、類似団体と比較し有形固定資産減価償却率が高くなっており、合併後に施設の統廃合を行っていないことから、一人当たりの面積も大きくなっている。</a:t>
          </a:r>
          <a:endParaRPr lang="ja-JP" altLang="ja-JP" sz="1400">
            <a:effectLst/>
          </a:endParaRPr>
        </a:p>
        <a:p>
          <a:r>
            <a:rPr kumimoji="1" lang="ja-JP" altLang="ja-JP" sz="1100">
              <a:solidFill>
                <a:schemeClr val="dk1"/>
              </a:solidFill>
              <a:effectLst/>
              <a:latin typeface="+mn-lt"/>
              <a:ea typeface="+mn-ea"/>
              <a:cs typeface="+mn-cs"/>
            </a:rPr>
            <a:t>庁舎の中でも、加茂川庁舎、水道課事務所は平成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年度に耐震診断を行い、改修の必要があるとの結果が出ているため、公共施設総合管理計画の方針とも照らしながら今後の対応を検討することとしている。</a:t>
          </a:r>
          <a:endParaRPr lang="ja-JP" altLang="ja-JP" sz="1400">
            <a:effectLst/>
          </a:endParaRPr>
        </a:p>
        <a:p>
          <a:r>
            <a:rPr kumimoji="1" lang="ja-JP" altLang="ja-JP" sz="1100">
              <a:solidFill>
                <a:schemeClr val="dk1"/>
              </a:solidFill>
              <a:effectLst/>
              <a:latin typeface="+mn-lt"/>
              <a:ea typeface="+mn-ea"/>
              <a:cs typeface="+mn-cs"/>
            </a:rPr>
            <a:t>市民会館については、町内の施設としては比較的新しいことから、類似団体と比較し有形固定資産減価償却率は低くなっているものの、経年劣化により維持修繕費は年々増加している。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岡山県吉備中央町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10,680
10,469
268.78
12,154,532
11,293,819
751,245
5,836,602
8,808,745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7909666" cy="592470"/>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72085" y="4446494"/>
          <a:ext cx="7909666"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各調査対象年度の翌年の地方公務員給与実態調査に基づいているが、令和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a:t>
          </a: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人口の減少や全国平均を大きく上回る高齢化率に加え、町内に大企業や中心となる産業がないこと、基幹産業である農業も担い手の高齢化等により、財政基盤は極めて弱く、財政力指数は</a:t>
          </a:r>
          <a:r>
            <a:rPr kumimoji="1" lang="en-US" altLang="ja-JP" sz="1100">
              <a:solidFill>
                <a:schemeClr val="dk1"/>
              </a:solidFill>
              <a:effectLst/>
              <a:latin typeface="+mn-lt"/>
              <a:ea typeface="+mn-ea"/>
              <a:cs typeface="+mn-cs"/>
            </a:rPr>
            <a:t>0.28</a:t>
          </a:r>
          <a:r>
            <a:rPr kumimoji="1" lang="ja-JP" altLang="ja-JP" sz="1100">
              <a:solidFill>
                <a:schemeClr val="dk1"/>
              </a:solidFill>
              <a:effectLst/>
              <a:latin typeface="+mn-lt"/>
              <a:ea typeface="+mn-ea"/>
              <a:cs typeface="+mn-cs"/>
            </a:rPr>
            <a:t>と類似団体と比較してもやや低水準となっている。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今後は事務・事業の見直しや職員の人事管理等により経費を抑制する等、歳出の徹底的な見直し（</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年間で</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％の縮減）を実施するとともに、定住・子育て施策等の重点化を行うことにより、効率的な行政の運営と財政の健全化を図る。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61685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261100"/>
          <a:ext cx="0" cy="1344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162378</xdr:rowOff>
    </xdr:from>
    <xdr:to>
      <xdr:col>23</xdr:col>
      <xdr:colOff>133350</xdr:colOff>
      <xdr:row>42</xdr:row>
      <xdr:rowOff>25400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191828"/>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93634</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695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162378</xdr:rowOff>
    </xdr:from>
    <xdr:to>
      <xdr:col>19</xdr:col>
      <xdr:colOff>133350</xdr:colOff>
      <xdr:row>42</xdr:row>
      <xdr:rowOff>25400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3225800" y="719182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110672</xdr:rowOff>
    </xdr:from>
    <xdr:to>
      <xdr:col>19</xdr:col>
      <xdr:colOff>184150</xdr:colOff>
      <xdr:row>41</xdr:row>
      <xdr:rowOff>40822</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50999</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73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25400</xdr:rowOff>
    </xdr:from>
    <xdr:to>
      <xdr:col>15</xdr:col>
      <xdr:colOff>82550</xdr:colOff>
      <xdr:row>42</xdr:row>
      <xdr:rowOff>25400</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17434</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25400</xdr:rowOff>
    </xdr:from>
    <xdr:to>
      <xdr:col>11</xdr:col>
      <xdr:colOff>31750</xdr:colOff>
      <xdr:row>42</xdr:row>
      <xdr:rowOff>94343</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flipV="1">
          <a:off x="1447800" y="722630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111578</xdr:rowOff>
    </xdr:from>
    <xdr:to>
      <xdr:col>11</xdr:col>
      <xdr:colOff>82550</xdr:colOff>
      <xdr:row>42</xdr:row>
      <xdr:rowOff>41728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51905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86377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118127</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111578</xdr:rowOff>
    </xdr:from>
    <xdr:to>
      <xdr:col>19</xdr:col>
      <xdr:colOff>184150</xdr:colOff>
      <xdr:row>42</xdr:row>
      <xdr:rowOff>41728</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26505</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227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146050</xdr:rowOff>
    </xdr:from>
    <xdr:to>
      <xdr:col>15</xdr:col>
      <xdr:colOff>133350</xdr:colOff>
      <xdr:row>42</xdr:row>
      <xdr:rowOff>76200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146050</xdr:rowOff>
    </xdr:from>
    <xdr:to>
      <xdr:col>11</xdr:col>
      <xdr:colOff>82550</xdr:colOff>
      <xdr:row>42</xdr:row>
      <xdr:rowOff>76200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60977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129920</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年度の経常収支比率は</a:t>
          </a:r>
          <a:r>
            <a:rPr kumimoji="1" lang="en-US" altLang="ja-JP" sz="1100">
              <a:solidFill>
                <a:schemeClr val="dk1"/>
              </a:solidFill>
              <a:effectLst/>
              <a:latin typeface="+mn-lt"/>
              <a:ea typeface="+mn-ea"/>
              <a:cs typeface="+mn-cs"/>
            </a:rPr>
            <a:t>79.0</a:t>
          </a:r>
          <a:r>
            <a:rPr kumimoji="1" lang="ja-JP" altLang="ja-JP" sz="1100">
              <a:solidFill>
                <a:schemeClr val="dk1"/>
              </a:solidFill>
              <a:effectLst/>
              <a:latin typeface="+mn-lt"/>
              <a:ea typeface="+mn-ea"/>
              <a:cs typeface="+mn-cs"/>
            </a:rPr>
            <a:t>％であり、公債費の削減等に加え、</a:t>
          </a:r>
          <a:r>
            <a:rPr kumimoji="1" lang="ja-JP" altLang="en-US" sz="1100">
              <a:solidFill>
                <a:schemeClr val="dk1"/>
              </a:solidFill>
              <a:effectLst/>
              <a:latin typeface="+mn-lt"/>
              <a:ea typeface="+mn-ea"/>
              <a:cs typeface="+mn-cs"/>
            </a:rPr>
            <a:t>人件費や</a:t>
          </a:r>
          <a:r>
            <a:rPr kumimoji="1" lang="ja-JP" altLang="ja-JP" sz="1100">
              <a:solidFill>
                <a:schemeClr val="dk1"/>
              </a:solidFill>
              <a:effectLst/>
              <a:latin typeface="+mn-lt"/>
              <a:ea typeface="+mn-ea"/>
              <a:cs typeface="+mn-cs"/>
            </a:rPr>
            <a:t>物件費の</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により経常収支比率</a:t>
          </a:r>
          <a:r>
            <a:rPr kumimoji="1" lang="ja-JP" altLang="en-US" sz="1100">
              <a:solidFill>
                <a:schemeClr val="dk1"/>
              </a:solidFill>
              <a:effectLst/>
              <a:latin typeface="+mn-lt"/>
              <a:ea typeface="+mn-ea"/>
              <a:cs typeface="+mn-cs"/>
            </a:rPr>
            <a:t>は低下</a:t>
          </a:r>
          <a:r>
            <a:rPr kumimoji="1" lang="ja-JP" altLang="ja-JP" sz="1100">
              <a:solidFill>
                <a:schemeClr val="dk1"/>
              </a:solidFill>
              <a:effectLst/>
              <a:latin typeface="+mn-lt"/>
              <a:ea typeface="+mn-ea"/>
              <a:cs typeface="+mn-cs"/>
            </a:rPr>
            <a:t>している。</a:t>
          </a:r>
          <a:endParaRPr lang="ja-JP" altLang="ja-JP" sz="1400">
            <a:effectLst/>
          </a:endParaRPr>
        </a:p>
        <a:p>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事務・事業について、優先順位をつけて実施を検討するとともに、根本的な見直しを行う。また、吉備中央町公共施設等総合管理計画に基づき、計画的に公共施設等の整備や維持管理を行い、長寿命化を図りながら公共施設等の利活用の促進や統廃合を進めることにより、経常経費の削減（</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年間で</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％減）に努める</a:t>
          </a:r>
          <a:r>
            <a:rPr kumimoji="1" lang="ja-JP" altLang="en-US" sz="1100">
              <a:solidFill>
                <a:schemeClr val="dk1"/>
              </a:solidFill>
              <a:effectLst/>
              <a:latin typeface="+mn-lt"/>
              <a:ea typeface="+mn-ea"/>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102870</xdr:rowOff>
    </xdr:from>
    <xdr:to>
      <xdr:col>23</xdr:col>
      <xdr:colOff>133350</xdr:colOff>
      <xdr:row>67</xdr:row>
      <xdr:rowOff>152400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046970"/>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124477</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61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152400</xdr:rowOff>
    </xdr:from>
    <xdr:to>
      <xdr:col>24</xdr:col>
      <xdr:colOff>12700</xdr:colOff>
      <xdr:row>67</xdr:row>
      <xdr:rowOff>152400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63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17797</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102870</xdr:rowOff>
    </xdr:from>
    <xdr:to>
      <xdr:col>24</xdr:col>
      <xdr:colOff>12700</xdr:colOff>
      <xdr:row>58</xdr:row>
      <xdr:rowOff>102870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25400</xdr:rowOff>
    </xdr:from>
    <xdr:to>
      <xdr:col>23</xdr:col>
      <xdr:colOff>133350</xdr:colOff>
      <xdr:row>62</xdr:row>
      <xdr:rowOff>28363</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0312400"/>
          <a:ext cx="838200" cy="345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126594</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756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154517</xdr:rowOff>
    </xdr:from>
    <xdr:to>
      <xdr:col>23</xdr:col>
      <xdr:colOff>184150</xdr:colOff>
      <xdr:row>63</xdr:row>
      <xdr:rowOff>84667</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28363</xdr:rowOff>
    </xdr:from>
    <xdr:to>
      <xdr:col>19</xdr:col>
      <xdr:colOff>133350</xdr:colOff>
      <xdr:row>62</xdr:row>
      <xdr:rowOff>149013</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3225800" y="1065826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125306</xdr:rowOff>
    </xdr:from>
    <xdr:to>
      <xdr:col>19</xdr:col>
      <xdr:colOff>184150</xdr:colOff>
      <xdr:row>65</xdr:row>
      <xdr:rowOff>55456</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109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40233</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1184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149013</xdr:rowOff>
    </xdr:from>
    <xdr:to>
      <xdr:col>15</xdr:col>
      <xdr:colOff>82550</xdr:colOff>
      <xdr:row>63</xdr:row>
      <xdr:rowOff>114300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2336800" y="10778913"/>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66463</xdr:rowOff>
    </xdr:from>
    <xdr:to>
      <xdr:col>15</xdr:col>
      <xdr:colOff>133350</xdr:colOff>
      <xdr:row>65</xdr:row>
      <xdr:rowOff>168063</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12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152840</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129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1694</xdr:rowOff>
    </xdr:from>
    <xdr:to>
      <xdr:col>11</xdr:col>
      <xdr:colOff>31750</xdr:colOff>
      <xdr:row>63</xdr:row>
      <xdr:rowOff>114300</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0803044"/>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10160</xdr:rowOff>
    </xdr:from>
    <xdr:to>
      <xdr:col>11</xdr:col>
      <xdr:colOff>82550</xdr:colOff>
      <xdr:row>65</xdr:row>
      <xdr:rowOff>111760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11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96537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124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85090</xdr:rowOff>
    </xdr:from>
    <xdr:to>
      <xdr:col>7</xdr:col>
      <xdr:colOff>31750</xdr:colOff>
      <xdr:row>65</xdr:row>
      <xdr:rowOff>15240</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146050</xdr:rowOff>
    </xdr:from>
    <xdr:to>
      <xdr:col>23</xdr:col>
      <xdr:colOff>184150</xdr:colOff>
      <xdr:row>60</xdr:row>
      <xdr:rowOff>76200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162577</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149013</xdr:rowOff>
    </xdr:from>
    <xdr:to>
      <xdr:col>19</xdr:col>
      <xdr:colOff>184150</xdr:colOff>
      <xdr:row>62</xdr:row>
      <xdr:rowOff>79163</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60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89340</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376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98213</xdr:rowOff>
    </xdr:from>
    <xdr:to>
      <xdr:col>15</xdr:col>
      <xdr:colOff>133350</xdr:colOff>
      <xdr:row>63</xdr:row>
      <xdr:rowOff>28363</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7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38540</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49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63500</xdr:rowOff>
    </xdr:from>
    <xdr:to>
      <xdr:col>11</xdr:col>
      <xdr:colOff>82550</xdr:colOff>
      <xdr:row>63</xdr:row>
      <xdr:rowOff>165100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3827</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122344</xdr:rowOff>
    </xdr:from>
    <xdr:to>
      <xdr:col>7</xdr:col>
      <xdr:colOff>31750</xdr:colOff>
      <xdr:row>63</xdr:row>
      <xdr:rowOff>52494</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75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62671</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052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[303,868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人口１人当たりの人件費、物件費等の状況は、</a:t>
          </a:r>
          <a:r>
            <a:rPr kumimoji="1" lang="en-US" altLang="ja-JP" sz="1100">
              <a:solidFill>
                <a:schemeClr val="dk1"/>
              </a:solidFill>
              <a:effectLst/>
              <a:latin typeface="+mn-lt"/>
              <a:ea typeface="+mn-ea"/>
              <a:cs typeface="+mn-cs"/>
            </a:rPr>
            <a:t>303,868</a:t>
          </a:r>
          <a:r>
            <a:rPr kumimoji="1" lang="ja-JP" altLang="ja-JP" sz="1100">
              <a:solidFill>
                <a:schemeClr val="dk1"/>
              </a:solidFill>
              <a:effectLst/>
              <a:latin typeface="+mn-lt"/>
              <a:ea typeface="+mn-ea"/>
              <a:cs typeface="+mn-cs"/>
            </a:rPr>
            <a:t>円と類似団体を上回っている。これは</a:t>
          </a:r>
          <a:r>
            <a:rPr kumimoji="1" lang="ja-JP" altLang="en-US" sz="1100">
              <a:solidFill>
                <a:schemeClr val="dk1"/>
              </a:solidFill>
              <a:effectLst/>
              <a:latin typeface="+mn-lt"/>
              <a:ea typeface="+mn-ea"/>
              <a:cs typeface="+mn-cs"/>
            </a:rPr>
            <a:t>町の人口が年々減少していることが要因であり、また、</a:t>
          </a:r>
          <a:r>
            <a:rPr kumimoji="1" lang="ja-JP" altLang="ja-JP" sz="1100">
              <a:solidFill>
                <a:schemeClr val="dk1"/>
              </a:solidFill>
              <a:effectLst/>
              <a:latin typeface="+mn-lt"/>
              <a:ea typeface="+mn-ea"/>
              <a:cs typeface="+mn-cs"/>
            </a:rPr>
            <a:t>町域が広く集落が点在しているため、小学校、幼稚園、保育所、支所・出張所等の公共施設が多く、各施設に職員を配置せざるを得ない</a:t>
          </a:r>
          <a:r>
            <a:rPr kumimoji="1" lang="ja-JP" altLang="en-US" sz="1100">
              <a:solidFill>
                <a:schemeClr val="dk1"/>
              </a:solidFill>
              <a:effectLst/>
              <a:latin typeface="+mn-lt"/>
              <a:ea typeface="+mn-ea"/>
              <a:cs typeface="+mn-cs"/>
            </a:rPr>
            <a:t>状況である</a:t>
          </a:r>
          <a:r>
            <a:rPr kumimoji="1" lang="ja-JP" altLang="ja-JP" sz="1100">
              <a:solidFill>
                <a:schemeClr val="dk1"/>
              </a:solidFill>
              <a:effectLst/>
              <a:latin typeface="+mn-lt"/>
              <a:ea typeface="+mn-ea"/>
              <a:cs typeface="+mn-cs"/>
            </a:rPr>
            <a:t>。さらに、ふるさと納税制度を活用した協働のまちづくり応援事業（米づくり農家応援事業）により、返礼品の購入費用、発送費用に伴う物件費</a:t>
          </a:r>
          <a:r>
            <a:rPr kumimoji="1" lang="ja-JP" altLang="en-US" sz="1100">
              <a:solidFill>
                <a:schemeClr val="dk1"/>
              </a:solidFill>
              <a:effectLst/>
              <a:latin typeface="+mn-lt"/>
              <a:ea typeface="+mn-ea"/>
              <a:cs typeface="+mn-cs"/>
            </a:rPr>
            <a:t>も多い状況である</a:t>
          </a:r>
          <a:r>
            <a:rPr kumimoji="1" lang="ja-JP" altLang="ja-JP" sz="1100">
              <a:solidFill>
                <a:schemeClr val="dk1"/>
              </a:solidFill>
              <a:effectLst/>
              <a:latin typeface="+mn-lt"/>
              <a:ea typeface="+mn-ea"/>
              <a:cs typeface="+mn-cs"/>
            </a:rPr>
            <a:t>。（ふるさと納税による寄付金額も</a:t>
          </a:r>
          <a:r>
            <a:rPr kumimoji="1" lang="ja-JP" altLang="en-US" sz="1100">
              <a:solidFill>
                <a:schemeClr val="dk1"/>
              </a:solidFill>
              <a:effectLst/>
              <a:latin typeface="+mn-lt"/>
              <a:ea typeface="+mn-ea"/>
              <a:cs typeface="+mn-cs"/>
            </a:rPr>
            <a:t>安定して</a:t>
          </a:r>
          <a:r>
            <a:rPr kumimoji="1" lang="ja-JP" altLang="ja-JP" sz="1100">
              <a:solidFill>
                <a:schemeClr val="dk1"/>
              </a:solidFill>
              <a:effectLst/>
              <a:latin typeface="+mn-lt"/>
              <a:ea typeface="+mn-ea"/>
              <a:cs typeface="+mn-cs"/>
            </a:rPr>
            <a:t>おり、必要経費との差額を基金に積み立てて、農業振興事業の財源としている。）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89350</xdr:rowOff>
    </xdr:from>
    <xdr:to>
      <xdr:col>23</xdr:col>
      <xdr:colOff>133350</xdr:colOff>
      <xdr:row>88</xdr:row>
      <xdr:rowOff>166585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76800"/>
          <a:ext cx="0" cy="1277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138662</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22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166585</xdr:rowOff>
    </xdr:from>
    <xdr:to>
      <xdr:col>24</xdr:col>
      <xdr:colOff>12700</xdr:colOff>
      <xdr:row>88</xdr:row>
      <xdr:rowOff>166585</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254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4277</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72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89350</xdr:rowOff>
    </xdr:from>
    <xdr:to>
      <xdr:col>24</xdr:col>
      <xdr:colOff>12700</xdr:colOff>
      <xdr:row>81</xdr:row>
      <xdr:rowOff>89350</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7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149053</xdr:rowOff>
    </xdr:from>
    <xdr:to>
      <xdr:col>23</xdr:col>
      <xdr:colOff>133350</xdr:colOff>
      <xdr:row>85</xdr:row>
      <xdr:rowOff>47306</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550853"/>
          <a:ext cx="838200" cy="69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169034</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227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152507</xdr:rowOff>
    </xdr:from>
    <xdr:to>
      <xdr:col>23</xdr:col>
      <xdr:colOff>184150</xdr:colOff>
      <xdr:row>84</xdr:row>
      <xdr:rowOff>82657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38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26609</xdr:rowOff>
    </xdr:from>
    <xdr:to>
      <xdr:col>19</xdr:col>
      <xdr:colOff>133350</xdr:colOff>
      <xdr:row>84</xdr:row>
      <xdr:rowOff>149053</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428409"/>
          <a:ext cx="889000" cy="122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61975</xdr:rowOff>
    </xdr:from>
    <xdr:to>
      <xdr:col>19</xdr:col>
      <xdr:colOff>184150</xdr:colOff>
      <xdr:row>83</xdr:row>
      <xdr:rowOff>163575</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292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2302</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061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138406</xdr:rowOff>
    </xdr:from>
    <xdr:to>
      <xdr:col>15</xdr:col>
      <xdr:colOff>82550</xdr:colOff>
      <xdr:row>84</xdr:row>
      <xdr:rowOff>26609</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368756"/>
          <a:ext cx="889000" cy="59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157090</xdr:rowOff>
    </xdr:from>
    <xdr:to>
      <xdr:col>15</xdr:col>
      <xdr:colOff>133350</xdr:colOff>
      <xdr:row>83</xdr:row>
      <xdr:rowOff>87240</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2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97417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398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105448</xdr:rowOff>
    </xdr:from>
    <xdr:to>
      <xdr:col>11</xdr:col>
      <xdr:colOff>31750</xdr:colOff>
      <xdr:row>83</xdr:row>
      <xdr:rowOff>138406</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335798"/>
          <a:ext cx="889000" cy="32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111247</xdr:rowOff>
    </xdr:from>
    <xdr:to>
      <xdr:col>11</xdr:col>
      <xdr:colOff>82550</xdr:colOff>
      <xdr:row>83</xdr:row>
      <xdr:rowOff>41397</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170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51574</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939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101845</xdr:rowOff>
    </xdr:from>
    <xdr:to>
      <xdr:col>7</xdr:col>
      <xdr:colOff>31750</xdr:colOff>
      <xdr:row>83</xdr:row>
      <xdr:rowOff>31995</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160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42172</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929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167956</xdr:rowOff>
    </xdr:from>
    <xdr:to>
      <xdr:col>23</xdr:col>
      <xdr:colOff>184150</xdr:colOff>
      <xdr:row>85</xdr:row>
      <xdr:rowOff>98106</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569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140033</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54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98253</xdr:rowOff>
    </xdr:from>
    <xdr:to>
      <xdr:col>19</xdr:col>
      <xdr:colOff>184150</xdr:colOff>
      <xdr:row>85</xdr:row>
      <xdr:rowOff>28403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500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13180</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5864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147259</xdr:rowOff>
    </xdr:from>
    <xdr:to>
      <xdr:col>15</xdr:col>
      <xdr:colOff>133350</xdr:colOff>
      <xdr:row>84</xdr:row>
      <xdr:rowOff>77409</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377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62186</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46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87606</xdr:rowOff>
    </xdr:from>
    <xdr:to>
      <xdr:col>11</xdr:col>
      <xdr:colOff>82550</xdr:colOff>
      <xdr:row>84</xdr:row>
      <xdr:rowOff>17756</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31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2533</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404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54648</xdr:rowOff>
    </xdr:from>
    <xdr:to>
      <xdr:col>7</xdr:col>
      <xdr:colOff>31750</xdr:colOff>
      <xdr:row>83</xdr:row>
      <xdr:rowOff>156248</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284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141025</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4371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年度のラスパイレス指数は</a:t>
          </a:r>
          <a:r>
            <a:rPr kumimoji="1" lang="en-US" altLang="ja-JP" sz="1100">
              <a:solidFill>
                <a:schemeClr val="dk1"/>
              </a:solidFill>
              <a:effectLst/>
              <a:latin typeface="+mn-lt"/>
              <a:ea typeface="+mn-ea"/>
              <a:cs typeface="+mn-cs"/>
            </a:rPr>
            <a:t>95.5</a:t>
          </a:r>
          <a:r>
            <a:rPr kumimoji="1" lang="ja-JP" altLang="ja-JP" sz="1100">
              <a:solidFill>
                <a:schemeClr val="dk1"/>
              </a:solidFill>
              <a:effectLst/>
              <a:latin typeface="+mn-lt"/>
              <a:ea typeface="+mn-ea"/>
              <a:cs typeface="+mn-cs"/>
            </a:rPr>
            <a:t>となっており、類似団体内平均値と比較して低い数値となっている。</a:t>
          </a:r>
          <a:endParaRPr lang="ja-JP" altLang="ja-JP" sz="1400">
            <a:effectLst/>
          </a:endParaRPr>
        </a:p>
        <a:p>
          <a:r>
            <a:rPr kumimoji="1" lang="ja-JP" altLang="ja-JP" sz="1100">
              <a:solidFill>
                <a:schemeClr val="dk1"/>
              </a:solidFill>
              <a:effectLst/>
              <a:latin typeface="+mn-lt"/>
              <a:ea typeface="+mn-ea"/>
              <a:cs typeface="+mn-cs"/>
            </a:rPr>
            <a:t>前年度と比較すると、ほぼ横ばいで推移しており、今後も適正な給与体系を維持していくこととする。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45357</xdr:rowOff>
    </xdr:from>
    <xdr:to>
      <xdr:col>81</xdr:col>
      <xdr:colOff>44450</xdr:colOff>
      <xdr:row>90</xdr:row>
      <xdr:rowOff>122464</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932807"/>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94541</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52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122464</xdr:rowOff>
    </xdr:from>
    <xdr:to>
      <xdr:col>81</xdr:col>
      <xdr:colOff>133350</xdr:colOff>
      <xdr:row>90</xdr:row>
      <xdr:rowOff>122464</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552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131734</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67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45357</xdr:rowOff>
    </xdr:from>
    <xdr:to>
      <xdr:col>81</xdr:col>
      <xdr:colOff>133350</xdr:colOff>
      <xdr:row>81</xdr:row>
      <xdr:rowOff>45357</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93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117929</xdr:rowOff>
    </xdr:from>
    <xdr:to>
      <xdr:col>81</xdr:col>
      <xdr:colOff>44450</xdr:colOff>
      <xdr:row>85</xdr:row>
      <xdr:rowOff>117929</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469117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90913</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6641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118836</xdr:rowOff>
    </xdr:from>
    <xdr:to>
      <xdr:col>81</xdr:col>
      <xdr:colOff>95250</xdr:colOff>
      <xdr:row>86</xdr:row>
      <xdr:rowOff>48986</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134257</xdr:rowOff>
    </xdr:from>
    <xdr:to>
      <xdr:col>77</xdr:col>
      <xdr:colOff>44450</xdr:colOff>
      <xdr:row>85</xdr:row>
      <xdr:rowOff>117929</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5290800" y="14536057"/>
          <a:ext cx="889000" cy="15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118836</xdr:rowOff>
    </xdr:from>
    <xdr:to>
      <xdr:col>77</xdr:col>
      <xdr:colOff>95250</xdr:colOff>
      <xdr:row>86</xdr:row>
      <xdr:rowOff>48986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33763</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778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13607</xdr:rowOff>
    </xdr:from>
    <xdr:to>
      <xdr:col>72</xdr:col>
      <xdr:colOff>203200</xdr:colOff>
      <xdr:row>84</xdr:row>
      <xdr:rowOff>134257</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4401800" y="1441540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136270</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98879</xdr:rowOff>
    </xdr:from>
    <xdr:to>
      <xdr:col>68</xdr:col>
      <xdr:colOff>152400</xdr:colOff>
      <xdr:row>84</xdr:row>
      <xdr:rowOff>13607</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a:off x="13512800" y="14329229"/>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67129</xdr:rowOff>
    </xdr:from>
    <xdr:to>
      <xdr:col>68</xdr:col>
      <xdr:colOff>203200</xdr:colOff>
      <xdr:row>85</xdr:row>
      <xdr:rowOff>168729</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153506</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726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16527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67129</xdr:rowOff>
    </xdr:from>
    <xdr:to>
      <xdr:col>81</xdr:col>
      <xdr:colOff>95250</xdr:colOff>
      <xdr:row>85</xdr:row>
      <xdr:rowOff>168729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6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83656</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485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67129</xdr:rowOff>
    </xdr:from>
    <xdr:to>
      <xdr:col>77</xdr:col>
      <xdr:colOff>95250</xdr:colOff>
      <xdr:row>85</xdr:row>
      <xdr:rowOff>168729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6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7456</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4092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83457</xdr:rowOff>
    </xdr:from>
    <xdr:to>
      <xdr:col>73</xdr:col>
      <xdr:colOff>44450</xdr:colOff>
      <xdr:row>85</xdr:row>
      <xdr:rowOff>13607</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23784</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25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134257</xdr:rowOff>
    </xdr:from>
    <xdr:to>
      <xdr:col>68</xdr:col>
      <xdr:colOff>203200</xdr:colOff>
      <xdr:row>84</xdr:row>
      <xdr:rowOff>64407</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36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74584</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13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48079</xdr:rowOff>
    </xdr:from>
    <xdr:to>
      <xdr:col>64</xdr:col>
      <xdr:colOff>152400</xdr:colOff>
      <xdr:row>83</xdr:row>
      <xdr:rowOff>149679</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159856</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人口千人当たりの職員数は、</a:t>
          </a:r>
          <a:r>
            <a:rPr kumimoji="1" lang="en-US" altLang="ja-JP" sz="1100">
              <a:solidFill>
                <a:schemeClr val="dk1"/>
              </a:solidFill>
              <a:effectLst/>
              <a:latin typeface="+mn-lt"/>
              <a:ea typeface="+mn-ea"/>
              <a:cs typeface="+mn-cs"/>
            </a:rPr>
            <a:t>18.54</a:t>
          </a:r>
          <a:r>
            <a:rPr kumimoji="1" lang="ja-JP" altLang="ja-JP" sz="1100">
              <a:solidFill>
                <a:schemeClr val="dk1"/>
              </a:solidFill>
              <a:effectLst/>
              <a:latin typeface="+mn-lt"/>
              <a:ea typeface="+mn-ea"/>
              <a:cs typeface="+mn-cs"/>
            </a:rPr>
            <a:t>人と</a:t>
          </a:r>
          <a:r>
            <a:rPr lang="ja-JP" altLang="ja-JP" sz="1100" b="0" i="0" baseline="0">
              <a:solidFill>
                <a:schemeClr val="dk1"/>
              </a:solidFill>
              <a:effectLst/>
              <a:latin typeface="+mn-lt"/>
              <a:ea typeface="+mn-ea"/>
              <a:cs typeface="+mn-cs"/>
            </a:rPr>
            <a:t>類似団体平均を</a:t>
          </a:r>
          <a:r>
            <a:rPr kumimoji="1" lang="en-US" altLang="ja-JP" sz="1100">
              <a:solidFill>
                <a:schemeClr val="dk1"/>
              </a:solidFill>
              <a:effectLst/>
              <a:latin typeface="+mn-lt"/>
              <a:ea typeface="+mn-ea"/>
              <a:cs typeface="+mn-cs"/>
            </a:rPr>
            <a:t>6.11</a:t>
          </a:r>
          <a:r>
            <a:rPr kumimoji="1" lang="ja-JP" altLang="ja-JP" sz="1100">
              <a:solidFill>
                <a:schemeClr val="dk1"/>
              </a:solidFill>
              <a:effectLst/>
              <a:latin typeface="+mn-lt"/>
              <a:ea typeface="+mn-ea"/>
              <a:cs typeface="+mn-cs"/>
            </a:rPr>
            <a:t>人上回っている。</a:t>
          </a:r>
          <a:endParaRPr lang="ja-JP" altLang="ja-JP">
            <a:effectLst/>
          </a:endParaRPr>
        </a:p>
        <a:p>
          <a:r>
            <a:rPr kumimoji="1" lang="ja-JP" altLang="ja-JP" sz="1100">
              <a:solidFill>
                <a:schemeClr val="dk1"/>
              </a:solidFill>
              <a:effectLst/>
              <a:latin typeface="+mn-lt"/>
              <a:ea typeface="+mn-ea"/>
              <a:cs typeface="+mn-cs"/>
            </a:rPr>
            <a:t>要因としては、町域が広く、保育園、こども園、幼稚園、小学校に職員を配置していることや、高齢化に伴い老人福祉部門の職員数が多くなっていることが挙げられる。また、子育て・定住施策に力を入れているため、担当する部署を設けて職員を配置していることも要因となっている。</a:t>
          </a:r>
          <a:endParaRPr lang="ja-JP" altLang="ja-JP">
            <a:effectLst/>
          </a:endParaRPr>
        </a:p>
        <a:p>
          <a:r>
            <a:rPr kumimoji="1" lang="ja-JP" altLang="ja-JP" sz="1100">
              <a:solidFill>
                <a:schemeClr val="dk1"/>
              </a:solidFill>
              <a:effectLst/>
              <a:latin typeface="+mn-lt"/>
              <a:ea typeface="+mn-ea"/>
              <a:cs typeface="+mn-cs"/>
            </a:rPr>
            <a:t>今後、職員数の抑制のため施設の統廃合や職員の計画的な採用、定員の適正化を図る。</a:t>
          </a:r>
          <a:endParaRPr lang="ja-JP" altLang="ja-JP">
            <a:effectLst/>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3810</xdr:rowOff>
    </xdr:from>
    <xdr:to>
      <xdr:col>81</xdr:col>
      <xdr:colOff>44450</xdr:colOff>
      <xdr:row>66</xdr:row>
      <xdr:rowOff>161834</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119360"/>
          <a:ext cx="0" cy="1358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133911</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449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161834</xdr:rowOff>
    </xdr:from>
    <xdr:to>
      <xdr:col>81</xdr:col>
      <xdr:colOff>133350</xdr:colOff>
      <xdr:row>66</xdr:row>
      <xdr:rowOff>161834</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477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90187</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3810</xdr:rowOff>
    </xdr:from>
    <xdr:to>
      <xdr:col>81</xdr:col>
      <xdr:colOff>133350</xdr:colOff>
      <xdr:row>59</xdr:row>
      <xdr:rowOff>3810</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11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10160</xdr:rowOff>
    </xdr:from>
    <xdr:to>
      <xdr:col>81</xdr:col>
      <xdr:colOff>44450</xdr:colOff>
      <xdr:row>66</xdr:row>
      <xdr:rowOff>58420</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6179800" y="1132586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7879</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466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162802</xdr:rowOff>
    </xdr:from>
    <xdr:to>
      <xdr:col>81</xdr:col>
      <xdr:colOff>95250</xdr:colOff>
      <xdr:row>62</xdr:row>
      <xdr:rowOff>92952</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621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152884</xdr:rowOff>
    </xdr:from>
    <xdr:to>
      <xdr:col>77</xdr:col>
      <xdr:colOff>44450</xdr:colOff>
      <xdr:row>66</xdr:row>
      <xdr:rowOff>10160</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5290800" y="11297134"/>
          <a:ext cx="889000" cy="28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115691</xdr:rowOff>
    </xdr:from>
    <xdr:to>
      <xdr:col>77</xdr:col>
      <xdr:colOff>95250</xdr:colOff>
      <xdr:row>62</xdr:row>
      <xdr:rowOff>45841</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57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56018</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3430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62109</xdr:rowOff>
    </xdr:from>
    <xdr:to>
      <xdr:col>72</xdr:col>
      <xdr:colOff>203200</xdr:colOff>
      <xdr:row>65</xdr:row>
      <xdr:rowOff>152884</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4401800" y="11206359"/>
          <a:ext cx="889000" cy="90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84667</xdr:rowOff>
    </xdr:from>
    <xdr:to>
      <xdr:col>73</xdr:col>
      <xdr:colOff>44450</xdr:colOff>
      <xdr:row>62</xdr:row>
      <xdr:rowOff>14817</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54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24994</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31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31085</xdr:rowOff>
    </xdr:from>
    <xdr:to>
      <xdr:col>68</xdr:col>
      <xdr:colOff>152400</xdr:colOff>
      <xdr:row>65</xdr:row>
      <xdr:rowOff>62109</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a:off x="13512800" y="11175335"/>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31810</xdr:rowOff>
    </xdr:from>
    <xdr:to>
      <xdr:col>68</xdr:col>
      <xdr:colOff>203200</xdr:colOff>
      <xdr:row>61</xdr:row>
      <xdr:rowOff>133410</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49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143587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25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16873</xdr:rowOff>
    </xdr:from>
    <xdr:to>
      <xdr:col>64</xdr:col>
      <xdr:colOff>152400</xdr:colOff>
      <xdr:row>61</xdr:row>
      <xdr:rowOff>118473</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475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128650</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244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66</xdr:row>
      <xdr:rowOff>7620</xdr:rowOff>
    </xdr:from>
    <xdr:to>
      <xdr:col>81</xdr:col>
      <xdr:colOff>95250</xdr:colOff>
      <xdr:row>66</xdr:row>
      <xdr:rowOff>109220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132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74947</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121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130810</xdr:rowOff>
    </xdr:from>
    <xdr:to>
      <xdr:col>77</xdr:col>
      <xdr:colOff>95250</xdr:colOff>
      <xdr:row>66</xdr:row>
      <xdr:rowOff>60960</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45737</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1136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102084</xdr:rowOff>
    </xdr:from>
    <xdr:to>
      <xdr:col>73</xdr:col>
      <xdr:colOff>44450</xdr:colOff>
      <xdr:row>66</xdr:row>
      <xdr:rowOff>32234</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124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17011</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1133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11309</xdr:rowOff>
    </xdr:from>
    <xdr:to>
      <xdr:col>68</xdr:col>
      <xdr:colOff>203200</xdr:colOff>
      <xdr:row>65</xdr:row>
      <xdr:rowOff>112909</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115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97686</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11241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151735</xdr:rowOff>
    </xdr:from>
    <xdr:to>
      <xdr:col>64</xdr:col>
      <xdr:colOff>152400</xdr:colOff>
      <xdr:row>65</xdr:row>
      <xdr:rowOff>81885</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1124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66662</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11210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地方債の発行、債務負担行為の抑制に努めているため、令和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年度の実質公債費比率は</a:t>
          </a:r>
          <a:r>
            <a:rPr kumimoji="1" lang="en-US" altLang="ja-JP" sz="1100">
              <a:solidFill>
                <a:schemeClr val="dk1"/>
              </a:solidFill>
              <a:effectLst/>
              <a:latin typeface="+mn-lt"/>
              <a:ea typeface="+mn-ea"/>
              <a:cs typeface="+mn-cs"/>
            </a:rPr>
            <a:t>8.3</a:t>
          </a:r>
          <a:r>
            <a:rPr kumimoji="1" lang="ja-JP" altLang="ja-JP" sz="1100">
              <a:solidFill>
                <a:schemeClr val="dk1"/>
              </a:solidFill>
              <a:effectLst/>
              <a:latin typeface="+mn-lt"/>
              <a:ea typeface="+mn-ea"/>
              <a:cs typeface="+mn-cs"/>
            </a:rPr>
            <a:t>％となっており、類似団体内平均値を下回っている。</a:t>
          </a:r>
          <a:endParaRPr lang="ja-JP" altLang="ja-JP">
            <a:effectLst/>
          </a:endParaRPr>
        </a:p>
        <a:p>
          <a:pPr eaLnBrk="1" fontAlgn="auto" latinLnBrk="0" hangingPunct="1"/>
          <a:r>
            <a:rPr kumimoji="1" lang="ja-JP" altLang="ja-JP" sz="1100">
              <a:solidFill>
                <a:schemeClr val="dk1"/>
              </a:solidFill>
              <a:effectLst/>
              <a:latin typeface="+mn-lt"/>
              <a:ea typeface="+mn-ea"/>
              <a:cs typeface="+mn-cs"/>
            </a:rPr>
            <a:t>今後も引き続き、地方債発行の抑制（歳入総額の</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％以内）に努めていく。</a:t>
          </a:r>
          <a:endParaRPr lang="ja-JP" altLang="ja-JP">
            <a:effectLst/>
          </a:endParaRP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3" name="公債費負担の状況グラフ枠">
          <a:extLst>
            <a:ext uri="{FF2B5EF4-FFF2-40B4-BE49-F238E27FC236}">
              <a16:creationId xmlns:a16="http://schemas.microsoft.com/office/drawing/2014/main" id="{00000000-0008-0000-0300-00007F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115711</xdr:rowOff>
    </xdr:from>
    <xdr:to>
      <xdr:col>81</xdr:col>
      <xdr:colOff>44450</xdr:colOff>
      <xdr:row>44</xdr:row>
      <xdr:rowOff>124883</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7018000" y="6287911"/>
          <a:ext cx="0" cy="13807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96960</xdr:rowOff>
    </xdr:from>
    <xdr:ext cx="762000" cy="259045"/>
    <xdr:sp macro="" textlink="">
      <xdr:nvSpPr>
        <xdr:cNvPr id="385" name="公債費負担の状況最小値テキスト">
          <a:extLst>
            <a:ext uri="{FF2B5EF4-FFF2-40B4-BE49-F238E27FC236}">
              <a16:creationId xmlns:a16="http://schemas.microsoft.com/office/drawing/2014/main" id="{00000000-0008-0000-0300-000081010000}"/>
            </a:ext>
          </a:extLst>
        </xdr:cNvPr>
        <xdr:cNvSpPr txBox="1"/>
      </xdr:nvSpPr>
      <xdr:spPr>
        <a:xfrm>
          <a:off x="17106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124883</xdr:rowOff>
    </xdr:from>
    <xdr:to>
      <xdr:col>81</xdr:col>
      <xdr:colOff>133350</xdr:colOff>
      <xdr:row>44</xdr:row>
      <xdr:rowOff>124883</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929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30638</xdr:rowOff>
    </xdr:from>
    <xdr:ext cx="762000" cy="259045"/>
    <xdr:sp macro="" textlink="">
      <xdr:nvSpPr>
        <xdr:cNvPr id="387" name="公債費負担の状況最大値テキスト">
          <a:extLst>
            <a:ext uri="{FF2B5EF4-FFF2-40B4-BE49-F238E27FC236}">
              <a16:creationId xmlns:a16="http://schemas.microsoft.com/office/drawing/2014/main" id="{00000000-0008-0000-0300-000083010000}"/>
            </a:ext>
          </a:extLst>
        </xdr:cNvPr>
        <xdr:cNvSpPr txBox="1"/>
      </xdr:nvSpPr>
      <xdr:spPr>
        <a:xfrm>
          <a:off x="17106900" y="6031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115711</xdr:rowOff>
    </xdr:from>
    <xdr:to>
      <xdr:col>81</xdr:col>
      <xdr:colOff>133350</xdr:colOff>
      <xdr:row>36</xdr:row>
      <xdr:rowOff>115711</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6929100" y="6287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6350</xdr:rowOff>
    </xdr:from>
    <xdr:to>
      <xdr:col>81</xdr:col>
      <xdr:colOff>44450</xdr:colOff>
      <xdr:row>40</xdr:row>
      <xdr:rowOff>33161</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6179800" y="6864350"/>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115305</xdr:rowOff>
    </xdr:from>
    <xdr:ext cx="762000" cy="259045"/>
    <xdr:sp macro="" textlink="">
      <xdr:nvSpPr>
        <xdr:cNvPr id="390" name="公債費負担の状況平均値テキスト">
          <a:extLst>
            <a:ext uri="{FF2B5EF4-FFF2-40B4-BE49-F238E27FC236}">
              <a16:creationId xmlns:a16="http://schemas.microsoft.com/office/drawing/2014/main" id="{00000000-0008-0000-0300-000086010000}"/>
            </a:ext>
          </a:extLst>
        </xdr:cNvPr>
        <xdr:cNvSpPr txBox="1"/>
      </xdr:nvSpPr>
      <xdr:spPr>
        <a:xfrm>
          <a:off x="17106900" y="69733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143228</xdr:rowOff>
    </xdr:from>
    <xdr:to>
      <xdr:col>81</xdr:col>
      <xdr:colOff>95250</xdr:colOff>
      <xdr:row>41</xdr:row>
      <xdr:rowOff>73378</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69672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6350</xdr:rowOff>
    </xdr:from>
    <xdr:to>
      <xdr:col>77</xdr:col>
      <xdr:colOff>44450</xdr:colOff>
      <xdr:row>40</xdr:row>
      <xdr:rowOff>100189</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5290800" y="6864350"/>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143228</xdr:rowOff>
    </xdr:from>
    <xdr:to>
      <xdr:col>77</xdr:col>
      <xdr:colOff>95250</xdr:colOff>
      <xdr:row>41</xdr:row>
      <xdr:rowOff>73378</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6129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58155</xdr:rowOff>
    </xdr:from>
    <xdr:ext cx="7366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798800" y="7087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100189</xdr:rowOff>
    </xdr:from>
    <xdr:to>
      <xdr:col>72</xdr:col>
      <xdr:colOff>203200</xdr:colOff>
      <xdr:row>41</xdr:row>
      <xdr:rowOff>49389</xdr:rowOff>
    </xdr:to>
    <xdr:cxnSp macro="">
      <xdr:nvCxnSpPr>
        <xdr:cNvPr id="395" name="直線コネクタ 394">
          <a:extLst>
            <a:ext uri="{FF2B5EF4-FFF2-40B4-BE49-F238E27FC236}">
              <a16:creationId xmlns:a16="http://schemas.microsoft.com/office/drawing/2014/main" id="{00000000-0008-0000-0300-00008B010000}"/>
            </a:ext>
          </a:extLst>
        </xdr:cNvPr>
        <xdr:cNvCxnSpPr/>
      </xdr:nvCxnSpPr>
      <xdr:spPr>
        <a:xfrm flipV="1">
          <a:off x="14401800" y="6958189"/>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25400</xdr:rowOff>
    </xdr:from>
    <xdr:to>
      <xdr:col>73</xdr:col>
      <xdr:colOff>44450</xdr:colOff>
      <xdr:row>41</xdr:row>
      <xdr:rowOff>127000</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5240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111777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909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49389</xdr:rowOff>
    </xdr:from>
    <xdr:to>
      <xdr:col>68</xdr:col>
      <xdr:colOff>152400</xdr:colOff>
      <xdr:row>42</xdr:row>
      <xdr:rowOff>52211</xdr:rowOff>
    </xdr:to>
    <xdr:cxnSp macro="">
      <xdr:nvCxnSpPr>
        <xdr:cNvPr id="398" name="直線コネクタ 397">
          <a:extLst>
            <a:ext uri="{FF2B5EF4-FFF2-40B4-BE49-F238E27FC236}">
              <a16:creationId xmlns:a16="http://schemas.microsoft.com/office/drawing/2014/main" id="{00000000-0008-0000-0300-00008E010000}"/>
            </a:ext>
          </a:extLst>
        </xdr:cNvPr>
        <xdr:cNvCxnSpPr/>
      </xdr:nvCxnSpPr>
      <xdr:spPr>
        <a:xfrm flipV="1">
          <a:off x="13512800" y="7078839"/>
          <a:ext cx="889000" cy="17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25400</xdr:rowOff>
    </xdr:from>
    <xdr:to>
      <xdr:col>68</xdr:col>
      <xdr:colOff>203200</xdr:colOff>
      <xdr:row>41</xdr:row>
      <xdr:rowOff>127000</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4351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111777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020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25400</xdr:rowOff>
    </xdr:from>
    <xdr:to>
      <xdr:col>64</xdr:col>
      <xdr:colOff>152400</xdr:colOff>
      <xdr:row>41</xdr:row>
      <xdr:rowOff>127000</xdr:rowOff>
    </xdr:to>
    <xdr:sp macro="" textlink="">
      <xdr:nvSpPr>
        <xdr:cNvPr id="401" name="フローチャート: 判断 400">
          <a:extLst>
            <a:ext uri="{FF2B5EF4-FFF2-40B4-BE49-F238E27FC236}">
              <a16:creationId xmlns:a16="http://schemas.microsoft.com/office/drawing/2014/main" id="{00000000-0008-0000-0300-000091010000}"/>
            </a:ext>
          </a:extLst>
        </xdr:cNvPr>
        <xdr:cNvSpPr/>
      </xdr:nvSpPr>
      <xdr:spPr>
        <a:xfrm>
          <a:off x="13462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137177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131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153811</xdr:rowOff>
    </xdr:from>
    <xdr:to>
      <xdr:col>81</xdr:col>
      <xdr:colOff>95250</xdr:colOff>
      <xdr:row>40</xdr:row>
      <xdr:rowOff>83961</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6967200" y="684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170338</xdr:rowOff>
    </xdr:from>
    <xdr:ext cx="762000" cy="259045"/>
    <xdr:sp macro="" textlink="">
      <xdr:nvSpPr>
        <xdr:cNvPr id="409" name="公債費負担の状況該当値テキスト">
          <a:extLst>
            <a:ext uri="{FF2B5EF4-FFF2-40B4-BE49-F238E27FC236}">
              <a16:creationId xmlns:a16="http://schemas.microsoft.com/office/drawing/2014/main" id="{00000000-0008-0000-0300-000099010000}"/>
            </a:ext>
          </a:extLst>
        </xdr:cNvPr>
        <xdr:cNvSpPr txBox="1"/>
      </xdr:nvSpPr>
      <xdr:spPr>
        <a:xfrm>
          <a:off x="17106900" y="6685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127000</xdr:rowOff>
    </xdr:from>
    <xdr:to>
      <xdr:col>77</xdr:col>
      <xdr:colOff>95250</xdr:colOff>
      <xdr:row>40</xdr:row>
      <xdr:rowOff>57150</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6129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67327</xdr:rowOff>
    </xdr:from>
    <xdr:ext cx="7366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798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49389</xdr:rowOff>
    </xdr:from>
    <xdr:to>
      <xdr:col>73</xdr:col>
      <xdr:colOff>44450</xdr:colOff>
      <xdr:row>40</xdr:row>
      <xdr:rowOff>150989</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5240000" y="69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161166</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909800" y="667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170039</xdr:rowOff>
    </xdr:from>
    <xdr:to>
      <xdr:col>68</xdr:col>
      <xdr:colOff>203200</xdr:colOff>
      <xdr:row>41</xdr:row>
      <xdr:rowOff>100189</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43510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110366</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4020800" y="679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1411</xdr:rowOff>
    </xdr:from>
    <xdr:to>
      <xdr:col>64</xdr:col>
      <xdr:colOff>152400</xdr:colOff>
      <xdr:row>42</xdr:row>
      <xdr:rowOff>103011</xdr:rowOff>
    </xdr:to>
    <xdr:sp macro="" textlink="">
      <xdr:nvSpPr>
        <xdr:cNvPr id="416" name="楕円 415">
          <a:extLst>
            <a:ext uri="{FF2B5EF4-FFF2-40B4-BE49-F238E27FC236}">
              <a16:creationId xmlns:a16="http://schemas.microsoft.com/office/drawing/2014/main" id="{00000000-0008-0000-0300-0000A0010000}"/>
            </a:ext>
          </a:extLst>
        </xdr:cNvPr>
        <xdr:cNvSpPr/>
      </xdr:nvSpPr>
      <xdr:spPr>
        <a:xfrm>
          <a:off x="13462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87788</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131800" y="728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9" name="正方形/長方形 428">
          <a:extLst>
            <a:ext uri="{FF2B5EF4-FFF2-40B4-BE49-F238E27FC236}">
              <a16:creationId xmlns:a16="http://schemas.microsoft.com/office/drawing/2014/main" id="{00000000-0008-0000-0300-0000AD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地方債の現在高、債務負担行為に基づく支出予定額、公営企業債等借入見込額等が減少したことにより、将来負担比率は年々減少している。類似団体内平均値</a:t>
          </a:r>
          <a:r>
            <a:rPr kumimoji="1" lang="ja-JP" altLang="en-US" sz="1100">
              <a:solidFill>
                <a:schemeClr val="dk1"/>
              </a:solidFill>
              <a:effectLst/>
              <a:latin typeface="+mn-lt"/>
              <a:ea typeface="+mn-ea"/>
              <a:cs typeface="+mn-cs"/>
            </a:rPr>
            <a:t>と比較しても</a:t>
          </a:r>
          <a:r>
            <a:rPr kumimoji="1" lang="ja-JP" altLang="ja-JP" sz="1100">
              <a:solidFill>
                <a:schemeClr val="dk1"/>
              </a:solidFill>
              <a:effectLst/>
              <a:latin typeface="+mn-lt"/>
              <a:ea typeface="+mn-ea"/>
              <a:cs typeface="+mn-cs"/>
            </a:rPr>
            <a:t>大きく下回っている。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今後も後世への負担を軽減するため、新規に発行する地方債の抑制を行うとともに、高利率の地方債の借換えを行うことにより公債費等義務的経費の削減を図り、財政の健全化に努める。</a:t>
          </a:r>
          <a:endParaRPr lang="ja-JP" altLang="ja-JP" sz="1400">
            <a:effectLst/>
          </a:endParaRPr>
        </a:p>
        <a:p>
          <a:pPr eaLnBrk="1" fontAlgn="auto" latinLnBrk="0" hangingPunct="1"/>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a:extLst>
            <a:ext uri="{FF2B5EF4-FFF2-40B4-BE49-F238E27FC236}">
              <a16:creationId xmlns:a16="http://schemas.microsoft.com/office/drawing/2014/main" id="{00000000-0008-0000-0300-0000BD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88124</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7018000" y="2370667"/>
          <a:ext cx="0" cy="14893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60201</xdr:rowOff>
    </xdr:from>
    <xdr:ext cx="762000" cy="259045"/>
    <xdr:sp macro="" textlink="">
      <xdr:nvSpPr>
        <xdr:cNvPr id="447" name="将来負担の状況最小値テキスト">
          <a:extLst>
            <a:ext uri="{FF2B5EF4-FFF2-40B4-BE49-F238E27FC236}">
              <a16:creationId xmlns:a16="http://schemas.microsoft.com/office/drawing/2014/main" id="{00000000-0008-0000-0300-0000BF010000}"/>
            </a:ext>
          </a:extLst>
        </xdr:cNvPr>
        <xdr:cNvSpPr txBox="1"/>
      </xdr:nvSpPr>
      <xdr:spPr>
        <a:xfrm>
          <a:off x="17106900" y="383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88124</xdr:rowOff>
    </xdr:from>
    <xdr:to>
      <xdr:col>81</xdr:col>
      <xdr:colOff>133350</xdr:colOff>
      <xdr:row>22</xdr:row>
      <xdr:rowOff>88124</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3860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9" name="将来負担の状況最大値テキスト">
          <a:extLst>
            <a:ext uri="{FF2B5EF4-FFF2-40B4-BE49-F238E27FC236}">
              <a16:creationId xmlns:a16="http://schemas.microsoft.com/office/drawing/2014/main" id="{00000000-0008-0000-0300-0000C1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14</xdr:row>
      <xdr:rowOff>144639</xdr:rowOff>
    </xdr:from>
    <xdr:to>
      <xdr:col>77</xdr:col>
      <xdr:colOff>44450</xdr:colOff>
      <xdr:row>15</xdr:row>
      <xdr:rowOff>48260</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5290800" y="2544939"/>
          <a:ext cx="889000" cy="75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159755</xdr:rowOff>
    </xdr:from>
    <xdr:ext cx="762000" cy="259045"/>
    <xdr:sp macro="" textlink="">
      <xdr:nvSpPr>
        <xdr:cNvPr id="452" name="将来負担の状況平均値テキスト">
          <a:extLst>
            <a:ext uri="{FF2B5EF4-FFF2-40B4-BE49-F238E27FC236}">
              <a16:creationId xmlns:a16="http://schemas.microsoft.com/office/drawing/2014/main" id="{00000000-0008-0000-0300-0000C4010000}"/>
            </a:ext>
          </a:extLst>
        </xdr:cNvPr>
        <xdr:cNvSpPr txBox="1"/>
      </xdr:nvSpPr>
      <xdr:spPr>
        <a:xfrm>
          <a:off x="17106900" y="25600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16228</xdr:rowOff>
    </xdr:from>
    <xdr:to>
      <xdr:col>81</xdr:col>
      <xdr:colOff>95250</xdr:colOff>
      <xdr:row>15</xdr:row>
      <xdr:rowOff>117828</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967200" y="258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15</xdr:row>
      <xdr:rowOff>48260</xdr:rowOff>
    </xdr:from>
    <xdr:to>
      <xdr:col>72</xdr:col>
      <xdr:colOff>203200</xdr:colOff>
      <xdr:row>15</xdr:row>
      <xdr:rowOff>83115</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4401800" y="2620010"/>
          <a:ext cx="889000" cy="34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11007</xdr:rowOff>
    </xdr:from>
    <xdr:to>
      <xdr:col>77</xdr:col>
      <xdr:colOff>95250</xdr:colOff>
      <xdr:row>16</xdr:row>
      <xdr:rowOff>112607</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6129000" y="275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97384</xdr:rowOff>
    </xdr:from>
    <xdr:ext cx="7366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798800" y="2840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83115</xdr:rowOff>
    </xdr:from>
    <xdr:to>
      <xdr:col>68</xdr:col>
      <xdr:colOff>152400</xdr:colOff>
      <xdr:row>16</xdr:row>
      <xdr:rowOff>169051</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flipV="1">
          <a:off x="13512800" y="2654865"/>
          <a:ext cx="889000" cy="257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153106</xdr:rowOff>
    </xdr:from>
    <xdr:to>
      <xdr:col>73</xdr:col>
      <xdr:colOff>44450</xdr:colOff>
      <xdr:row>17</xdr:row>
      <xdr:rowOff>83256</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5240000" y="289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68033</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909800" y="298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54046</xdr:rowOff>
    </xdr:from>
    <xdr:to>
      <xdr:col>68</xdr:col>
      <xdr:colOff>203200</xdr:colOff>
      <xdr:row>17</xdr:row>
      <xdr:rowOff>155646</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4351000" y="296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140423</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020800" y="305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32597</xdr:rowOff>
    </xdr:from>
    <xdr:to>
      <xdr:col>64</xdr:col>
      <xdr:colOff>152400</xdr:colOff>
      <xdr:row>17</xdr:row>
      <xdr:rowOff>134197</xdr:rowOff>
    </xdr:to>
    <xdr:sp macro="" textlink="">
      <xdr:nvSpPr>
        <xdr:cNvPr id="462" name="フローチャート: 判断 461">
          <a:extLst>
            <a:ext uri="{FF2B5EF4-FFF2-40B4-BE49-F238E27FC236}">
              <a16:creationId xmlns:a16="http://schemas.microsoft.com/office/drawing/2014/main" id="{00000000-0008-0000-0300-0000CE010000}"/>
            </a:ext>
          </a:extLst>
        </xdr:cNvPr>
        <xdr:cNvSpPr/>
      </xdr:nvSpPr>
      <xdr:spPr>
        <a:xfrm>
          <a:off x="13462000" y="2947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118974</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131800" y="3033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93839</xdr:rowOff>
    </xdr:from>
    <xdr:to>
      <xdr:col>77</xdr:col>
      <xdr:colOff>95250</xdr:colOff>
      <xdr:row>15</xdr:row>
      <xdr:rowOff>23989</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6129000" y="249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34166</xdr:rowOff>
    </xdr:from>
    <xdr:ext cx="7366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5798800" y="2263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168910</xdr:rowOff>
    </xdr:from>
    <xdr:to>
      <xdr:col>73</xdr:col>
      <xdr:colOff>44450</xdr:colOff>
      <xdr:row>15</xdr:row>
      <xdr:rowOff>99060</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5240000" y="256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109237</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4909800" y="233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32315</xdr:rowOff>
    </xdr:from>
    <xdr:to>
      <xdr:col>68</xdr:col>
      <xdr:colOff>203200</xdr:colOff>
      <xdr:row>15</xdr:row>
      <xdr:rowOff>133915</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4351000" y="2604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144092</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4020800" y="2372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118251</xdr:rowOff>
    </xdr:from>
    <xdr:to>
      <xdr:col>64</xdr:col>
      <xdr:colOff>152400</xdr:colOff>
      <xdr:row>17</xdr:row>
      <xdr:rowOff>48401</xdr:rowOff>
    </xdr:to>
    <xdr:sp macro="" textlink="">
      <xdr:nvSpPr>
        <xdr:cNvPr id="475" name="楕円 474">
          <a:extLst>
            <a:ext uri="{FF2B5EF4-FFF2-40B4-BE49-F238E27FC236}">
              <a16:creationId xmlns:a16="http://schemas.microsoft.com/office/drawing/2014/main" id="{00000000-0008-0000-0300-0000DB010000}"/>
            </a:ext>
          </a:extLst>
        </xdr:cNvPr>
        <xdr:cNvSpPr/>
      </xdr:nvSpPr>
      <xdr:spPr>
        <a:xfrm>
          <a:off x="13462000" y="2861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58578</xdr:rowOff>
    </xdr:from>
    <xdr:ext cx="762000" cy="259045"/>
    <xdr:sp macro="" textlink="">
      <xdr:nvSpPr>
        <xdr:cNvPr id="476" name="テキスト ボックス 475">
          <a:extLst>
            <a:ext uri="{FF2B5EF4-FFF2-40B4-BE49-F238E27FC236}">
              <a16:creationId xmlns:a16="http://schemas.microsoft.com/office/drawing/2014/main" id="{00000000-0008-0000-0300-0000DC010000}"/>
            </a:ext>
          </a:extLst>
        </xdr:cNvPr>
        <xdr:cNvSpPr txBox="1"/>
      </xdr:nvSpPr>
      <xdr:spPr>
        <a:xfrm>
          <a:off x="13131800" y="2630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岡山県吉備中央町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10,680
10,469
268.78
12,154,532
11,293,819
751,245
5,836,602
8,808,745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人件費に係る経常収支比率は、</a:t>
          </a:r>
          <a:r>
            <a:rPr kumimoji="1" lang="en-US" altLang="ja-JP" sz="1100">
              <a:solidFill>
                <a:schemeClr val="dk1"/>
              </a:solidFill>
              <a:effectLst/>
              <a:latin typeface="+mn-lt"/>
              <a:ea typeface="+mn-ea"/>
              <a:cs typeface="+mn-cs"/>
            </a:rPr>
            <a:t>21.5</a:t>
          </a:r>
          <a:r>
            <a:rPr kumimoji="1" lang="ja-JP" altLang="ja-JP" sz="1100">
              <a:solidFill>
                <a:schemeClr val="dk1"/>
              </a:solidFill>
              <a:effectLst/>
              <a:latin typeface="+mn-lt"/>
              <a:ea typeface="+mn-ea"/>
              <a:cs typeface="+mn-cs"/>
            </a:rPr>
            <a:t>％となっている。退職者数や新規採用職員数の変動等の増減</a:t>
          </a:r>
          <a:r>
            <a:rPr kumimoji="1" lang="ja-JP" altLang="en-US" sz="1100">
              <a:solidFill>
                <a:schemeClr val="dk1"/>
              </a:solidFill>
              <a:effectLst/>
              <a:latin typeface="+mn-lt"/>
              <a:ea typeface="+mn-ea"/>
              <a:cs typeface="+mn-cs"/>
            </a:rPr>
            <a:t>により</a:t>
          </a:r>
          <a:r>
            <a:rPr kumimoji="1" lang="ja-JP" altLang="ja-JP" sz="1100">
              <a:solidFill>
                <a:schemeClr val="dk1"/>
              </a:solidFill>
              <a:effectLst/>
              <a:latin typeface="+mn-lt"/>
              <a:ea typeface="+mn-ea"/>
              <a:cs typeface="+mn-cs"/>
            </a:rPr>
            <a:t>、類似団体</a:t>
          </a:r>
          <a:r>
            <a:rPr kumimoji="1" lang="ja-JP" altLang="en-US" sz="1100">
              <a:solidFill>
                <a:schemeClr val="dk1"/>
              </a:solidFill>
              <a:effectLst/>
              <a:latin typeface="+mn-lt"/>
              <a:ea typeface="+mn-ea"/>
              <a:cs typeface="+mn-cs"/>
            </a:rPr>
            <a:t>内平均値</a:t>
          </a:r>
          <a:r>
            <a:rPr kumimoji="1" lang="ja-JP" altLang="ja-JP" sz="1100">
              <a:solidFill>
                <a:schemeClr val="dk1"/>
              </a:solidFill>
              <a:effectLst/>
              <a:latin typeface="+mn-lt"/>
              <a:ea typeface="+mn-ea"/>
              <a:cs typeface="+mn-cs"/>
            </a:rPr>
            <a:t>と</a:t>
          </a:r>
          <a:r>
            <a:rPr kumimoji="1" lang="ja-JP" altLang="en-US" sz="1100">
              <a:solidFill>
                <a:schemeClr val="dk1"/>
              </a:solidFill>
              <a:effectLst/>
              <a:latin typeface="+mn-lt"/>
              <a:ea typeface="+mn-ea"/>
              <a:cs typeface="+mn-cs"/>
            </a:rPr>
            <a:t>同等の</a:t>
          </a:r>
          <a:r>
            <a:rPr kumimoji="1" lang="ja-JP" altLang="ja-JP" sz="1100">
              <a:solidFill>
                <a:schemeClr val="dk1"/>
              </a:solidFill>
              <a:effectLst/>
              <a:latin typeface="+mn-lt"/>
              <a:ea typeface="+mn-ea"/>
              <a:cs typeface="+mn-cs"/>
            </a:rPr>
            <a:t>指数</a:t>
          </a:r>
          <a:r>
            <a:rPr kumimoji="1" lang="ja-JP" altLang="en-US" sz="1100">
              <a:solidFill>
                <a:schemeClr val="dk1"/>
              </a:solidFill>
              <a:effectLst/>
              <a:latin typeface="+mn-lt"/>
              <a:ea typeface="+mn-ea"/>
              <a:cs typeface="+mn-cs"/>
            </a:rPr>
            <a:t>となっている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今後、職員数の抑制や効率的な事務・事業の執行、適正な人員配置を行うことで、人件費の削減に努める。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40</xdr:row>
      <xdr:rowOff>119380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770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91457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4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119380</xdr:rowOff>
    </xdr:from>
    <xdr:to>
      <xdr:col>24</xdr:col>
      <xdr:colOff>114300</xdr:colOff>
      <xdr:row>40</xdr:row>
      <xdr:rowOff>119380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7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146050</xdr:rowOff>
    </xdr:from>
    <xdr:to>
      <xdr:col>24</xdr:col>
      <xdr:colOff>25400</xdr:colOff>
      <xdr:row>36</xdr:row>
      <xdr:rowOff>149860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146800"/>
          <a:ext cx="8382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111777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5941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95250</xdr:rowOff>
    </xdr:from>
    <xdr:to>
      <xdr:col>24</xdr:col>
      <xdr:colOff>76200</xdr:colOff>
      <xdr:row>36</xdr:row>
      <xdr:rowOff>25400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149860</xdr:rowOff>
    </xdr:from>
    <xdr:to>
      <xdr:col>19</xdr:col>
      <xdr:colOff>187325</xdr:colOff>
      <xdr:row>37</xdr:row>
      <xdr:rowOff>31750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3220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45720</xdr:rowOff>
    </xdr:from>
    <xdr:to>
      <xdr:col>20</xdr:col>
      <xdr:colOff>38100</xdr:colOff>
      <xdr:row>36</xdr:row>
      <xdr:rowOff>147320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157497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86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31750</xdr:rowOff>
    </xdr:from>
    <xdr:to>
      <xdr:col>15</xdr:col>
      <xdr:colOff>98425</xdr:colOff>
      <xdr:row>37</xdr:row>
      <xdr:rowOff>92710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3754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80010</xdr:rowOff>
    </xdr:from>
    <xdr:to>
      <xdr:col>15</xdr:col>
      <xdr:colOff>149225</xdr:colOff>
      <xdr:row>36</xdr:row>
      <xdr:rowOff>10160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20337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111760</xdr:rowOff>
    </xdr:from>
    <xdr:to>
      <xdr:col>11</xdr:col>
      <xdr:colOff>9525</xdr:colOff>
      <xdr:row>37</xdr:row>
      <xdr:rowOff>92710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28396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64770</xdr:rowOff>
    </xdr:from>
    <xdr:to>
      <xdr:col>11</xdr:col>
      <xdr:colOff>60325</xdr:colOff>
      <xdr:row>35</xdr:row>
      <xdr:rowOff>166370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5097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49530</xdr:rowOff>
    </xdr:from>
    <xdr:to>
      <xdr:col>6</xdr:col>
      <xdr:colOff>171450</xdr:colOff>
      <xdr:row>35</xdr:row>
      <xdr:rowOff>151130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05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161307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95250</xdr:rowOff>
    </xdr:from>
    <xdr:to>
      <xdr:col>24</xdr:col>
      <xdr:colOff>76200</xdr:colOff>
      <xdr:row>36</xdr:row>
      <xdr:rowOff>25400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67327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06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99060</xdr:rowOff>
    </xdr:from>
    <xdr:to>
      <xdr:col>20</xdr:col>
      <xdr:colOff>38100</xdr:colOff>
      <xdr:row>37</xdr:row>
      <xdr:rowOff>29210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13987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152400</xdr:rowOff>
    </xdr:from>
    <xdr:to>
      <xdr:col>15</xdr:col>
      <xdr:colOff>149225</xdr:colOff>
      <xdr:row>37</xdr:row>
      <xdr:rowOff>82550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67327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41910</xdr:rowOff>
    </xdr:from>
    <xdr:to>
      <xdr:col>11</xdr:col>
      <xdr:colOff>60325</xdr:colOff>
      <xdr:row>37</xdr:row>
      <xdr:rowOff>143510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128287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60960</xdr:rowOff>
    </xdr:from>
    <xdr:to>
      <xdr:col>6</xdr:col>
      <xdr:colOff>171450</xdr:colOff>
      <xdr:row>36</xdr:row>
      <xdr:rowOff>162560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147337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物件費に係る経常収支比率は、</a:t>
          </a:r>
          <a:r>
            <a:rPr kumimoji="1" lang="en-US" altLang="ja-JP" sz="1100">
              <a:solidFill>
                <a:schemeClr val="dk1"/>
              </a:solidFill>
              <a:effectLst/>
              <a:latin typeface="+mn-lt"/>
              <a:ea typeface="+mn-ea"/>
              <a:cs typeface="+mn-cs"/>
            </a:rPr>
            <a:t>11.3</a:t>
          </a:r>
          <a:r>
            <a:rPr kumimoji="1" lang="ja-JP" altLang="ja-JP" sz="1100">
              <a:solidFill>
                <a:schemeClr val="dk1"/>
              </a:solidFill>
              <a:effectLst/>
              <a:latin typeface="+mn-lt"/>
              <a:ea typeface="+mn-ea"/>
              <a:cs typeface="+mn-cs"/>
            </a:rPr>
            <a:t>％となっており、類似団体と比較すると若干低くなっている。</a:t>
          </a:r>
          <a:r>
            <a:rPr kumimoji="1" lang="ja-JP" altLang="en-US" sz="1100">
              <a:solidFill>
                <a:schemeClr val="dk1"/>
              </a:solidFill>
              <a:effectLst/>
              <a:latin typeface="+mn-lt"/>
              <a:ea typeface="+mn-ea"/>
              <a:cs typeface="+mn-cs"/>
            </a:rPr>
            <a:t>消耗品費や各種委託業務</a:t>
          </a:r>
          <a:r>
            <a:rPr kumimoji="1" lang="ja-JP" altLang="ja-JP" sz="1100">
              <a:solidFill>
                <a:schemeClr val="dk1"/>
              </a:solidFill>
              <a:effectLst/>
              <a:latin typeface="+mn-lt"/>
              <a:ea typeface="+mn-ea"/>
              <a:cs typeface="+mn-cs"/>
            </a:rPr>
            <a:t>が減少していることが要因となっている。</a:t>
          </a:r>
          <a:endParaRPr lang="ja-JP" altLang="ja-JP" sz="1400">
            <a:effectLst/>
          </a:endParaRPr>
        </a:p>
        <a:p>
          <a:r>
            <a:rPr kumimoji="1" lang="ja-JP" altLang="ja-JP" sz="1100">
              <a:solidFill>
                <a:schemeClr val="dk1"/>
              </a:solidFill>
              <a:effectLst/>
              <a:latin typeface="+mn-lt"/>
              <a:ea typeface="+mn-ea"/>
              <a:cs typeface="+mn-cs"/>
            </a:rPr>
            <a:t>今後も、消耗品費や印刷製本費等の需用費、委託料等の削減に努める</a:t>
          </a:r>
          <a:r>
            <a:rPr kumimoji="1" lang="ja-JP" altLang="en-US" sz="1100">
              <a:solidFill>
                <a:schemeClr val="dk1"/>
              </a:solidFill>
              <a:effectLst/>
              <a:latin typeface="+mn-lt"/>
              <a:ea typeface="+mn-ea"/>
              <a:cs typeface="+mn-cs"/>
            </a:rPr>
            <a:t>。</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20</xdr:row>
      <xdr:rowOff>154214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00729"/>
          <a:ext cx="0" cy="1382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126291</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55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154214</xdr:rowOff>
    </xdr:from>
    <xdr:to>
      <xdr:col>82</xdr:col>
      <xdr:colOff>196850</xdr:colOff>
      <xdr:row>20</xdr:row>
      <xdr:rowOff>154214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58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1814</xdr:rowOff>
    </xdr:from>
    <xdr:to>
      <xdr:col>82</xdr:col>
      <xdr:colOff>107950</xdr:colOff>
      <xdr:row>16</xdr:row>
      <xdr:rowOff>67129</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745014"/>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108148</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8513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136071</xdr:rowOff>
    </xdr:from>
    <xdr:to>
      <xdr:col>82</xdr:col>
      <xdr:colOff>158750</xdr:colOff>
      <xdr:row>17</xdr:row>
      <xdr:rowOff>66221</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67129</xdr:rowOff>
    </xdr:from>
    <xdr:to>
      <xdr:col>78</xdr:col>
      <xdr:colOff>69850</xdr:colOff>
      <xdr:row>17</xdr:row>
      <xdr:rowOff>26307</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810329"/>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8164</xdr:rowOff>
    </xdr:from>
    <xdr:to>
      <xdr:col>78</xdr:col>
      <xdr:colOff>120650</xdr:colOff>
      <xdr:row>17</xdr:row>
      <xdr:rowOff>109764</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94541</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3009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88900</xdr:rowOff>
    </xdr:from>
    <xdr:to>
      <xdr:col>73</xdr:col>
      <xdr:colOff>180975</xdr:colOff>
      <xdr:row>17</xdr:row>
      <xdr:rowOff>26307</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832100"/>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62593</xdr:rowOff>
    </xdr:from>
    <xdr:to>
      <xdr:col>74</xdr:col>
      <xdr:colOff>31750</xdr:colOff>
      <xdr:row>17</xdr:row>
      <xdr:rowOff>164193</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148970</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306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1814</xdr:rowOff>
    </xdr:from>
    <xdr:to>
      <xdr:col>69</xdr:col>
      <xdr:colOff>92075</xdr:colOff>
      <xdr:row>16</xdr:row>
      <xdr:rowOff>88900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745014"/>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8164</xdr:rowOff>
    </xdr:from>
    <xdr:to>
      <xdr:col>69</xdr:col>
      <xdr:colOff>142875</xdr:colOff>
      <xdr:row>17</xdr:row>
      <xdr:rowOff>109764</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94541</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157843</xdr:rowOff>
    </xdr:from>
    <xdr:to>
      <xdr:col>65</xdr:col>
      <xdr:colOff>53975</xdr:colOff>
      <xdr:row>17</xdr:row>
      <xdr:rowOff>87993</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72770</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122464</xdr:rowOff>
    </xdr:from>
    <xdr:to>
      <xdr:col>82</xdr:col>
      <xdr:colOff>158750</xdr:colOff>
      <xdr:row>16</xdr:row>
      <xdr:rowOff>52614</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6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138991</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53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16329</xdr:rowOff>
    </xdr:from>
    <xdr:to>
      <xdr:col>78</xdr:col>
      <xdr:colOff>120650</xdr:colOff>
      <xdr:row>16</xdr:row>
      <xdr:rowOff>117929</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75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128106</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528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146957</xdr:rowOff>
    </xdr:from>
    <xdr:to>
      <xdr:col>74</xdr:col>
      <xdr:colOff>31750</xdr:colOff>
      <xdr:row>17</xdr:row>
      <xdr:rowOff>77107</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89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87284</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65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38100</xdr:rowOff>
    </xdr:from>
    <xdr:to>
      <xdr:col>69</xdr:col>
      <xdr:colOff>142875</xdr:colOff>
      <xdr:row>16</xdr:row>
      <xdr:rowOff>139700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149877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122464</xdr:rowOff>
    </xdr:from>
    <xdr:to>
      <xdr:col>65</xdr:col>
      <xdr:colOff>53975</xdr:colOff>
      <xdr:row>16</xdr:row>
      <xdr:rowOff>52614</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6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62791</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扶助費に係る経常収支比率は、</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％となっており、類似団体内平均値と比較しても低い状況が続いている。</a:t>
          </a:r>
          <a:endParaRPr lang="ja-JP" altLang="ja-JP" sz="1400">
            <a:effectLst/>
          </a:endParaRPr>
        </a:p>
        <a:p>
          <a:r>
            <a:rPr kumimoji="1" lang="ja-JP" altLang="ja-JP" sz="1100">
              <a:solidFill>
                <a:schemeClr val="dk1"/>
              </a:solidFill>
              <a:effectLst/>
              <a:latin typeface="+mn-lt"/>
              <a:ea typeface="+mn-ea"/>
              <a:cs typeface="+mn-cs"/>
            </a:rPr>
            <a:t>しかし、障害者介護給付費等の経費は年々伸びており、今後も扶助費が増加していくことが想定されるが、児童手当等が減少しているため、</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％下がっている。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138430</xdr:rowOff>
    </xdr:from>
    <xdr:to>
      <xdr:col>24</xdr:col>
      <xdr:colOff>25400</xdr:colOff>
      <xdr:row>62</xdr:row>
      <xdr:rowOff>12700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22528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53357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138430</xdr:rowOff>
    </xdr:from>
    <xdr:to>
      <xdr:col>24</xdr:col>
      <xdr:colOff>114300</xdr:colOff>
      <xdr:row>53</xdr:row>
      <xdr:rowOff>138430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149860</xdr:rowOff>
    </xdr:from>
    <xdr:to>
      <xdr:col>24</xdr:col>
      <xdr:colOff>25400</xdr:colOff>
      <xdr:row>55</xdr:row>
      <xdr:rowOff>24130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4081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162577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24130</xdr:rowOff>
    </xdr:from>
    <xdr:to>
      <xdr:col>19</xdr:col>
      <xdr:colOff>187325</xdr:colOff>
      <xdr:row>55</xdr:row>
      <xdr:rowOff>69850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4538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64770</xdr:rowOff>
    </xdr:from>
    <xdr:to>
      <xdr:col>20</xdr:col>
      <xdr:colOff>38100</xdr:colOff>
      <xdr:row>57</xdr:row>
      <xdr:rowOff>166370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151147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923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46990</xdr:rowOff>
    </xdr:from>
    <xdr:to>
      <xdr:col>15</xdr:col>
      <xdr:colOff>98425</xdr:colOff>
      <xdr:row>55</xdr:row>
      <xdr:rowOff>69850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4767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53340</xdr:rowOff>
    </xdr:from>
    <xdr:to>
      <xdr:col>15</xdr:col>
      <xdr:colOff>149225</xdr:colOff>
      <xdr:row>58</xdr:row>
      <xdr:rowOff>154940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139717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1270</xdr:rowOff>
    </xdr:from>
    <xdr:to>
      <xdr:col>11</xdr:col>
      <xdr:colOff>9525</xdr:colOff>
      <xdr:row>55</xdr:row>
      <xdr:rowOff>46990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4310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53340</xdr:rowOff>
    </xdr:from>
    <xdr:to>
      <xdr:col>11</xdr:col>
      <xdr:colOff>60325</xdr:colOff>
      <xdr:row>58</xdr:row>
      <xdr:rowOff>154940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139717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30480</xdr:rowOff>
    </xdr:from>
    <xdr:to>
      <xdr:col>6</xdr:col>
      <xdr:colOff>171450</xdr:colOff>
      <xdr:row>58</xdr:row>
      <xdr:rowOff>132080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97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116857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99060</xdr:rowOff>
    </xdr:from>
    <xdr:to>
      <xdr:col>24</xdr:col>
      <xdr:colOff>76200</xdr:colOff>
      <xdr:row>55</xdr:row>
      <xdr:rowOff>29210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115587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20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144780</xdr:rowOff>
    </xdr:from>
    <xdr:to>
      <xdr:col>20</xdr:col>
      <xdr:colOff>38100</xdr:colOff>
      <xdr:row>55</xdr:row>
      <xdr:rowOff>74930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85107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17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19050</xdr:rowOff>
    </xdr:from>
    <xdr:to>
      <xdr:col>15</xdr:col>
      <xdr:colOff>149225</xdr:colOff>
      <xdr:row>55</xdr:row>
      <xdr:rowOff>120650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167640</xdr:rowOff>
    </xdr:from>
    <xdr:to>
      <xdr:col>11</xdr:col>
      <xdr:colOff>60325</xdr:colOff>
      <xdr:row>55</xdr:row>
      <xdr:rowOff>97790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107967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121920</xdr:rowOff>
    </xdr:from>
    <xdr:to>
      <xdr:col>6</xdr:col>
      <xdr:colOff>171450</xdr:colOff>
      <xdr:row>55</xdr:row>
      <xdr:rowOff>52070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62247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その他の経常収支比率は、昨年度から</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a:t>
          </a:r>
          <a:r>
            <a:rPr kumimoji="1" lang="en-US" altLang="ja-JP" sz="1100">
              <a:solidFill>
                <a:schemeClr val="dk1"/>
              </a:solidFill>
              <a:effectLst/>
              <a:latin typeface="+mn-lt"/>
              <a:ea typeface="+mn-ea"/>
              <a:cs typeface="+mn-cs"/>
            </a:rPr>
            <a:t>13.7</a:t>
          </a:r>
          <a:r>
            <a:rPr kumimoji="1" lang="ja-JP" altLang="ja-JP" sz="1100">
              <a:solidFill>
                <a:schemeClr val="dk1"/>
              </a:solidFill>
              <a:effectLst/>
              <a:latin typeface="+mn-lt"/>
              <a:ea typeface="+mn-ea"/>
              <a:cs typeface="+mn-cs"/>
            </a:rPr>
            <a:t>％となっており、</a:t>
          </a:r>
          <a:r>
            <a:rPr kumimoji="1" lang="ja-JP" altLang="en-US" sz="1100">
              <a:solidFill>
                <a:schemeClr val="dk1"/>
              </a:solidFill>
              <a:effectLst/>
              <a:latin typeface="+mn-lt"/>
              <a:ea typeface="+mn-ea"/>
              <a:cs typeface="+mn-cs"/>
            </a:rPr>
            <a:t>水道事業への負担金を出資金にしたこと</a:t>
          </a:r>
          <a:r>
            <a:rPr kumimoji="1" lang="ja-JP" altLang="ja-JP" sz="1100">
              <a:solidFill>
                <a:schemeClr val="dk1"/>
              </a:solidFill>
              <a:effectLst/>
              <a:latin typeface="+mn-lt"/>
              <a:ea typeface="+mn-ea"/>
              <a:cs typeface="+mn-cs"/>
            </a:rPr>
            <a:t>が主な要因となっている。</a:t>
          </a:r>
          <a:endParaRPr lang="ja-JP" altLang="ja-JP" sz="1400">
            <a:effectLst/>
          </a:endParaRPr>
        </a:p>
        <a:p>
          <a:r>
            <a:rPr kumimoji="1" lang="ja-JP" altLang="ja-JP" sz="1100">
              <a:solidFill>
                <a:schemeClr val="dk1"/>
              </a:solidFill>
              <a:effectLst/>
              <a:latin typeface="+mn-lt"/>
              <a:ea typeface="+mn-ea"/>
              <a:cs typeface="+mn-cs"/>
            </a:rPr>
            <a:t>　施設の処分や車両の計画的な更新を図るとともに、各会計の赤字補填的な繰出金の抑制を図り、</a:t>
          </a:r>
          <a:r>
            <a:rPr lang="ja-JP" altLang="ja-JP" sz="1100" b="0" i="0" baseline="0">
              <a:solidFill>
                <a:schemeClr val="dk1"/>
              </a:solidFill>
              <a:effectLst/>
              <a:latin typeface="+mn-lt"/>
              <a:ea typeface="+mn-ea"/>
              <a:cs typeface="+mn-cs"/>
            </a:rPr>
            <a:t>普通会計の負担額を減らしていくよう努める。 </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158750</xdr:rowOff>
    </xdr:from>
    <xdr:to>
      <xdr:col>82</xdr:col>
      <xdr:colOff>107950</xdr:colOff>
      <xdr:row>62</xdr:row>
      <xdr:rowOff>63500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45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35577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63500</xdr:rowOff>
    </xdr:from>
    <xdr:to>
      <xdr:col>82</xdr:col>
      <xdr:colOff>196850</xdr:colOff>
      <xdr:row>62</xdr:row>
      <xdr:rowOff>63500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73677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158750</xdr:rowOff>
    </xdr:from>
    <xdr:to>
      <xdr:col>82</xdr:col>
      <xdr:colOff>196850</xdr:colOff>
      <xdr:row>53</xdr:row>
      <xdr:rowOff>158750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4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69850</xdr:rowOff>
    </xdr:from>
    <xdr:to>
      <xdr:col>82</xdr:col>
      <xdr:colOff>107950</xdr:colOff>
      <xdr:row>58</xdr:row>
      <xdr:rowOff>114300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842500"/>
          <a:ext cx="8382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149877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751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133350</xdr:rowOff>
    </xdr:from>
    <xdr:to>
      <xdr:col>82</xdr:col>
      <xdr:colOff>158750</xdr:colOff>
      <xdr:row>58</xdr:row>
      <xdr:rowOff>63500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69850</xdr:rowOff>
    </xdr:from>
    <xdr:to>
      <xdr:col>78</xdr:col>
      <xdr:colOff>69850</xdr:colOff>
      <xdr:row>58</xdr:row>
      <xdr:rowOff>63500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8425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50800</xdr:rowOff>
    </xdr:from>
    <xdr:to>
      <xdr:col>78</xdr:col>
      <xdr:colOff>120650</xdr:colOff>
      <xdr:row>58</xdr:row>
      <xdr:rowOff>152400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99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137177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10081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25400</xdr:rowOff>
    </xdr:from>
    <xdr:to>
      <xdr:col>73</xdr:col>
      <xdr:colOff>180975</xdr:colOff>
      <xdr:row>58</xdr:row>
      <xdr:rowOff>63500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9969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88900</xdr:rowOff>
    </xdr:from>
    <xdr:to>
      <xdr:col>74</xdr:col>
      <xdr:colOff>31750</xdr:colOff>
      <xdr:row>59</xdr:row>
      <xdr:rowOff>19050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3827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25400</xdr:rowOff>
    </xdr:from>
    <xdr:to>
      <xdr:col>69</xdr:col>
      <xdr:colOff>92075</xdr:colOff>
      <xdr:row>58</xdr:row>
      <xdr:rowOff>50800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004800" y="9969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57150</xdr:rowOff>
    </xdr:from>
    <xdr:to>
      <xdr:col>69</xdr:col>
      <xdr:colOff>142875</xdr:colOff>
      <xdr:row>59</xdr:row>
      <xdr:rowOff>158750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1017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143527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165100</xdr:rowOff>
    </xdr:from>
    <xdr:to>
      <xdr:col>65</xdr:col>
      <xdr:colOff>53975</xdr:colOff>
      <xdr:row>59</xdr:row>
      <xdr:rowOff>95250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80027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1019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63500</xdr:rowOff>
    </xdr:from>
    <xdr:to>
      <xdr:col>82</xdr:col>
      <xdr:colOff>158750</xdr:colOff>
      <xdr:row>58</xdr:row>
      <xdr:rowOff>165100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35577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19050</xdr:rowOff>
    </xdr:from>
    <xdr:to>
      <xdr:col>78</xdr:col>
      <xdr:colOff>120650</xdr:colOff>
      <xdr:row>57</xdr:row>
      <xdr:rowOff>120650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130827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12700</xdr:rowOff>
    </xdr:from>
    <xdr:to>
      <xdr:col>74</xdr:col>
      <xdr:colOff>31750</xdr:colOff>
      <xdr:row>58</xdr:row>
      <xdr:rowOff>114300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124477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146050</xdr:rowOff>
    </xdr:from>
    <xdr:to>
      <xdr:col>69</xdr:col>
      <xdr:colOff>142875</xdr:colOff>
      <xdr:row>58</xdr:row>
      <xdr:rowOff>76200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86377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0</xdr:rowOff>
    </xdr:from>
    <xdr:to>
      <xdr:col>65</xdr:col>
      <xdr:colOff>53975</xdr:colOff>
      <xdr:row>58</xdr:row>
      <xdr:rowOff>101600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111777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補助費等に係る経常収支比率は</a:t>
          </a:r>
          <a:r>
            <a:rPr kumimoji="1" lang="en-US" altLang="ja-JP" sz="1100">
              <a:solidFill>
                <a:schemeClr val="dk1"/>
              </a:solidFill>
              <a:effectLst/>
              <a:latin typeface="+mn-lt"/>
              <a:ea typeface="+mn-ea"/>
              <a:cs typeface="+mn-cs"/>
            </a:rPr>
            <a:t>13.4</a:t>
          </a:r>
          <a:r>
            <a:rPr kumimoji="1" lang="ja-JP" altLang="ja-JP" sz="1100">
              <a:solidFill>
                <a:schemeClr val="dk1"/>
              </a:solidFill>
              <a:effectLst/>
              <a:latin typeface="+mn-lt"/>
              <a:ea typeface="+mn-ea"/>
              <a:cs typeface="+mn-cs"/>
            </a:rPr>
            <a:t>％となっている。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前年度と比較して</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した主な要因は、</a:t>
          </a:r>
          <a:r>
            <a:rPr kumimoji="1" lang="ja-JP" altLang="en-US" sz="1100">
              <a:solidFill>
                <a:schemeClr val="dk1"/>
              </a:solidFill>
              <a:effectLst/>
              <a:latin typeface="+mn-lt"/>
              <a:ea typeface="+mn-ea"/>
              <a:cs typeface="+mn-cs"/>
            </a:rPr>
            <a:t>水道事業への負担金を出資金としたためである。</a:t>
          </a:r>
          <a:endParaRPr lang="ja-JP" altLang="ja-JP" sz="1400">
            <a:effectLst/>
          </a:endParaRPr>
        </a:p>
        <a:p>
          <a:pPr eaLnBrk="1" fontAlgn="auto" latinLnBrk="0" hangingPunct="1"/>
          <a:r>
            <a:rPr kumimoji="1" lang="ja-JP" altLang="en-US" sz="1100" b="0" i="0" baseline="0">
              <a:solidFill>
                <a:schemeClr val="dk1"/>
              </a:solidFill>
              <a:effectLst/>
              <a:latin typeface="+mn-lt"/>
              <a:ea typeface="+mn-ea"/>
              <a:cs typeface="+mn-cs"/>
            </a:rPr>
            <a:t>今後も</a:t>
          </a:r>
          <a:r>
            <a:rPr kumimoji="1" lang="ja-JP" altLang="ja-JP" sz="1100" b="0" i="0" baseline="0">
              <a:solidFill>
                <a:schemeClr val="dk1"/>
              </a:solidFill>
              <a:effectLst/>
              <a:latin typeface="+mn-lt"/>
              <a:ea typeface="+mn-ea"/>
              <a:cs typeface="+mn-cs"/>
            </a:rPr>
            <a:t>公共交通の充実、農業の振興、若者の定住、雇用の確保等、喫緊の課題が山積しており補助費等の削減は困難であるが、必要性、緊急性を見極めながら抑制・削減に努める。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a:extLst>
            <a:ext uri="{FF2B5EF4-FFF2-40B4-BE49-F238E27FC236}">
              <a16:creationId xmlns:a16="http://schemas.microsoft.com/office/drawing/2014/main" id="{00000000-0008-0000-0400-00002C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35560</xdr:rowOff>
    </xdr:from>
    <xdr:to>
      <xdr:col>82</xdr:col>
      <xdr:colOff>107950</xdr:colOff>
      <xdr:row>40</xdr:row>
      <xdr:rowOff>52705</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6510000" y="5693410"/>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24782</xdr:rowOff>
    </xdr:from>
    <xdr:ext cx="762000" cy="259045"/>
    <xdr:sp macro="" textlink="">
      <xdr:nvSpPr>
        <xdr:cNvPr id="302" name="補助費等最小値テキスト">
          <a:extLst>
            <a:ext uri="{FF2B5EF4-FFF2-40B4-BE49-F238E27FC236}">
              <a16:creationId xmlns:a16="http://schemas.microsoft.com/office/drawing/2014/main" id="{00000000-0008-0000-0400-00002E010000}"/>
            </a:ext>
          </a:extLst>
        </xdr:cNvPr>
        <xdr:cNvSpPr txBox="1"/>
      </xdr:nvSpPr>
      <xdr:spPr>
        <a:xfrm>
          <a:off x="16598900" y="6882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52705</xdr:rowOff>
    </xdr:from>
    <xdr:to>
      <xdr:col>82</xdr:col>
      <xdr:colOff>196850</xdr:colOff>
      <xdr:row>40</xdr:row>
      <xdr:rowOff>52705</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6910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121937</xdr:rowOff>
    </xdr:from>
    <xdr:ext cx="762000" cy="259045"/>
    <xdr:sp macro="" textlink="">
      <xdr:nvSpPr>
        <xdr:cNvPr id="304" name="補助費等最大値テキスト">
          <a:extLst>
            <a:ext uri="{FF2B5EF4-FFF2-40B4-BE49-F238E27FC236}">
              <a16:creationId xmlns:a16="http://schemas.microsoft.com/office/drawing/2014/main" id="{00000000-0008-0000-0400-000030010000}"/>
            </a:ext>
          </a:extLst>
        </xdr:cNvPr>
        <xdr:cNvSpPr txBox="1"/>
      </xdr:nvSpPr>
      <xdr:spPr>
        <a:xfrm>
          <a:off x="16598900" y="543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35560</xdr:rowOff>
    </xdr:from>
    <xdr:to>
      <xdr:col>82</xdr:col>
      <xdr:colOff>196850</xdr:colOff>
      <xdr:row>33</xdr:row>
      <xdr:rowOff>35560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5693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35560</xdr:rowOff>
    </xdr:from>
    <xdr:to>
      <xdr:col>82</xdr:col>
      <xdr:colOff>107950</xdr:colOff>
      <xdr:row>36</xdr:row>
      <xdr:rowOff>6985</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5671800" y="6036310"/>
          <a:ext cx="8382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139717</xdr:rowOff>
    </xdr:from>
    <xdr:ext cx="762000" cy="259045"/>
    <xdr:sp macro="" textlink="">
      <xdr:nvSpPr>
        <xdr:cNvPr id="307" name="補助費等平均値テキスト">
          <a:extLst>
            <a:ext uri="{FF2B5EF4-FFF2-40B4-BE49-F238E27FC236}">
              <a16:creationId xmlns:a16="http://schemas.microsoft.com/office/drawing/2014/main" id="{00000000-0008-0000-0400-000033010000}"/>
            </a:ext>
          </a:extLst>
        </xdr:cNvPr>
        <xdr:cNvSpPr txBox="1"/>
      </xdr:nvSpPr>
      <xdr:spPr>
        <a:xfrm>
          <a:off x="16598900" y="61404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167640</xdr:rowOff>
    </xdr:from>
    <xdr:to>
      <xdr:col>82</xdr:col>
      <xdr:colOff>158750</xdr:colOff>
      <xdr:row>36</xdr:row>
      <xdr:rowOff>97790</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6459200" y="6168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46990</xdr:rowOff>
    </xdr:from>
    <xdr:to>
      <xdr:col>78</xdr:col>
      <xdr:colOff>69850</xdr:colOff>
      <xdr:row>36</xdr:row>
      <xdr:rowOff>6985</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4782800" y="6047740"/>
          <a:ext cx="889000" cy="13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161925</xdr:rowOff>
    </xdr:from>
    <xdr:to>
      <xdr:col>78</xdr:col>
      <xdr:colOff>120650</xdr:colOff>
      <xdr:row>36</xdr:row>
      <xdr:rowOff>92075</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5621000" y="616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76852</xdr:rowOff>
    </xdr:from>
    <xdr:ext cx="7366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5290800" y="6249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46990</xdr:rowOff>
    </xdr:from>
    <xdr:to>
      <xdr:col>73</xdr:col>
      <xdr:colOff>180975</xdr:colOff>
      <xdr:row>35</xdr:row>
      <xdr:rowOff>144145</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3893800" y="6047740"/>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19050</xdr:rowOff>
    </xdr:from>
    <xdr:to>
      <xdr:col>74</xdr:col>
      <xdr:colOff>31750</xdr:colOff>
      <xdr:row>36</xdr:row>
      <xdr:rowOff>120650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4732000" y="61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105427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401800" y="627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104140</xdr:rowOff>
    </xdr:from>
    <xdr:to>
      <xdr:col>69</xdr:col>
      <xdr:colOff>92075</xdr:colOff>
      <xdr:row>35</xdr:row>
      <xdr:rowOff>144145</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004800" y="610489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127635</xdr:rowOff>
    </xdr:from>
    <xdr:to>
      <xdr:col>69</xdr:col>
      <xdr:colOff>142875</xdr:colOff>
      <xdr:row>36</xdr:row>
      <xdr:rowOff>57785</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3843000" y="61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42562</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512800" y="621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116205</xdr:rowOff>
    </xdr:from>
    <xdr:to>
      <xdr:col>65</xdr:col>
      <xdr:colOff>53975</xdr:colOff>
      <xdr:row>36</xdr:row>
      <xdr:rowOff>46355</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2954000" y="61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31132</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2623800" y="620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156210</xdr:rowOff>
    </xdr:from>
    <xdr:to>
      <xdr:col>82</xdr:col>
      <xdr:colOff>158750</xdr:colOff>
      <xdr:row>35</xdr:row>
      <xdr:rowOff>86360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6459200" y="598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1287</xdr:rowOff>
    </xdr:from>
    <xdr:ext cx="762000" cy="259045"/>
    <xdr:sp macro="" textlink="">
      <xdr:nvSpPr>
        <xdr:cNvPr id="326" name="補助費等該当値テキスト">
          <a:extLst>
            <a:ext uri="{FF2B5EF4-FFF2-40B4-BE49-F238E27FC236}">
              <a16:creationId xmlns:a16="http://schemas.microsoft.com/office/drawing/2014/main" id="{00000000-0008-0000-0400-000046010000}"/>
            </a:ext>
          </a:extLst>
        </xdr:cNvPr>
        <xdr:cNvSpPr txBox="1"/>
      </xdr:nvSpPr>
      <xdr:spPr>
        <a:xfrm>
          <a:off x="16598900" y="5830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127635</xdr:rowOff>
    </xdr:from>
    <xdr:to>
      <xdr:col>78</xdr:col>
      <xdr:colOff>120650</xdr:colOff>
      <xdr:row>36</xdr:row>
      <xdr:rowOff>57785</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5621000" y="612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67962</xdr:rowOff>
    </xdr:from>
    <xdr:ext cx="7366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290800" y="5897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167640</xdr:rowOff>
    </xdr:from>
    <xdr:to>
      <xdr:col>74</xdr:col>
      <xdr:colOff>31750</xdr:colOff>
      <xdr:row>35</xdr:row>
      <xdr:rowOff>97790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4732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107967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401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93345</xdr:rowOff>
    </xdr:from>
    <xdr:to>
      <xdr:col>69</xdr:col>
      <xdr:colOff>142875</xdr:colOff>
      <xdr:row>36</xdr:row>
      <xdr:rowOff>23495</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3843000" y="6094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33672</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3512800" y="5862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53340</xdr:rowOff>
    </xdr:from>
    <xdr:to>
      <xdr:col>65</xdr:col>
      <xdr:colOff>53975</xdr:colOff>
      <xdr:row>35</xdr:row>
      <xdr:rowOff>154940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2954000" y="6054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165117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623800" y="582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公債費に係る経常収支比率は</a:t>
          </a:r>
          <a:r>
            <a:rPr kumimoji="1" lang="en-US" altLang="ja-JP" sz="1100">
              <a:solidFill>
                <a:schemeClr val="dk1"/>
              </a:solidFill>
              <a:effectLst/>
              <a:latin typeface="+mn-lt"/>
              <a:ea typeface="+mn-ea"/>
              <a:cs typeface="+mn-cs"/>
            </a:rPr>
            <a:t>16.0</a:t>
          </a:r>
          <a:r>
            <a:rPr kumimoji="1" lang="ja-JP" altLang="ja-JP" sz="1100">
              <a:solidFill>
                <a:schemeClr val="dk1"/>
              </a:solidFill>
              <a:effectLst/>
              <a:latin typeface="+mn-lt"/>
              <a:ea typeface="+mn-ea"/>
              <a:cs typeface="+mn-cs"/>
            </a:rPr>
            <a:t>％と前年度と比較し</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％減少している。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主な要因としては、地方債の新規発行の抑制や年々借入利率が下がっていることが挙げられる。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今後も引き続き、地方債の新規発行の抑制に努めていくこととしている。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80</xdr:row>
      <xdr:rowOff>24130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85700"/>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167657</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12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24130</xdr:rowOff>
    </xdr:from>
    <xdr:to>
      <xdr:col>24</xdr:col>
      <xdr:colOff>114300</xdr:colOff>
      <xdr:row>80</xdr:row>
      <xdr:rowOff>24130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40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12700</xdr:rowOff>
    </xdr:from>
    <xdr:to>
      <xdr:col>24</xdr:col>
      <xdr:colOff>25400</xdr:colOff>
      <xdr:row>76</xdr:row>
      <xdr:rowOff>35561</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987800" y="13042900"/>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134002</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29927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161925</xdr:rowOff>
    </xdr:from>
    <xdr:to>
      <xdr:col>24</xdr:col>
      <xdr:colOff>76200</xdr:colOff>
      <xdr:row>76</xdr:row>
      <xdr:rowOff>92075</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02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35561</xdr:rowOff>
    </xdr:from>
    <xdr:to>
      <xdr:col>19</xdr:col>
      <xdr:colOff>187325</xdr:colOff>
      <xdr:row>76</xdr:row>
      <xdr:rowOff>58420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30657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53339</xdr:rowOff>
    </xdr:from>
    <xdr:to>
      <xdr:col>20</xdr:col>
      <xdr:colOff>38100</xdr:colOff>
      <xdr:row>76</xdr:row>
      <xdr:rowOff>154939</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139716</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169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58420</xdr:rowOff>
    </xdr:from>
    <xdr:to>
      <xdr:col>15</xdr:col>
      <xdr:colOff>98425</xdr:colOff>
      <xdr:row>76</xdr:row>
      <xdr:rowOff>92711</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2209800" y="1308862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121920</xdr:rowOff>
    </xdr:from>
    <xdr:to>
      <xdr:col>15</xdr:col>
      <xdr:colOff>149225</xdr:colOff>
      <xdr:row>77</xdr:row>
      <xdr:rowOff>52070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36847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92711</xdr:rowOff>
    </xdr:from>
    <xdr:to>
      <xdr:col>11</xdr:col>
      <xdr:colOff>9525</xdr:colOff>
      <xdr:row>77</xdr:row>
      <xdr:rowOff>41275</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320800" y="13122911"/>
          <a:ext cx="889000" cy="120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121920</xdr:rowOff>
    </xdr:from>
    <xdr:to>
      <xdr:col>11</xdr:col>
      <xdr:colOff>60325</xdr:colOff>
      <xdr:row>77</xdr:row>
      <xdr:rowOff>52070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36847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121920</xdr:rowOff>
    </xdr:from>
    <xdr:to>
      <xdr:col>6</xdr:col>
      <xdr:colOff>171450</xdr:colOff>
      <xdr:row>77</xdr:row>
      <xdr:rowOff>52070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62247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133350</xdr:rowOff>
    </xdr:from>
    <xdr:to>
      <xdr:col>24</xdr:col>
      <xdr:colOff>76200</xdr:colOff>
      <xdr:row>76</xdr:row>
      <xdr:rowOff>63500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149877</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156211</xdr:rowOff>
    </xdr:from>
    <xdr:to>
      <xdr:col>20</xdr:col>
      <xdr:colOff>38100</xdr:colOff>
      <xdr:row>76</xdr:row>
      <xdr:rowOff>86361</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96537</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78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7620</xdr:rowOff>
    </xdr:from>
    <xdr:to>
      <xdr:col>15</xdr:col>
      <xdr:colOff>149225</xdr:colOff>
      <xdr:row>76</xdr:row>
      <xdr:rowOff>109220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119397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41911</xdr:rowOff>
    </xdr:from>
    <xdr:to>
      <xdr:col>11</xdr:col>
      <xdr:colOff>60325</xdr:colOff>
      <xdr:row>76</xdr:row>
      <xdr:rowOff>143511</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0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153687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84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161925</xdr:rowOff>
    </xdr:from>
    <xdr:to>
      <xdr:col>6</xdr:col>
      <xdr:colOff>171450</xdr:colOff>
      <xdr:row>77</xdr:row>
      <xdr:rowOff>92075</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19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76852</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3278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公債費以外の経常収支比率については、</a:t>
          </a:r>
          <a:r>
            <a:rPr kumimoji="1" lang="en-US" altLang="ja-JP" sz="1100">
              <a:solidFill>
                <a:schemeClr val="dk1"/>
              </a:solidFill>
              <a:effectLst/>
              <a:latin typeface="+mn-lt"/>
              <a:ea typeface="+mn-ea"/>
              <a:cs typeface="+mn-cs"/>
            </a:rPr>
            <a:t>63.0</a:t>
          </a:r>
          <a:r>
            <a:rPr kumimoji="1" lang="ja-JP" altLang="ja-JP" sz="1100">
              <a:solidFill>
                <a:schemeClr val="dk1"/>
              </a:solidFill>
              <a:effectLst/>
              <a:latin typeface="+mn-lt"/>
              <a:ea typeface="+mn-ea"/>
              <a:cs typeface="+mn-cs"/>
            </a:rPr>
            <a:t>％と減少しており、類似団体と比較しても低い水準となっている。</a:t>
          </a:r>
          <a:endParaRPr lang="ja-JP" altLang="ja-JP" sz="1400">
            <a:effectLst/>
          </a:endParaRPr>
        </a:p>
        <a:p>
          <a:r>
            <a:rPr kumimoji="1" lang="ja-JP" altLang="ja-JP" sz="1100">
              <a:solidFill>
                <a:schemeClr val="dk1"/>
              </a:solidFill>
              <a:effectLst/>
              <a:latin typeface="+mn-lt"/>
              <a:ea typeface="+mn-ea"/>
              <a:cs typeface="+mn-cs"/>
            </a:rPr>
            <a:t>今後も引き続き人件費、物件費等の節減に努めるとともに、投資効果を見極めて補助金の削減にも取り組む。繰出金については、料金の見直しなども含め、健全化に努める。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128633</xdr:rowOff>
    </xdr:from>
    <xdr:to>
      <xdr:col>82</xdr:col>
      <xdr:colOff>107950</xdr:colOff>
      <xdr:row>81</xdr:row>
      <xdr:rowOff>43724</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644483"/>
          <a:ext cx="0" cy="1286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15801</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903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43724</xdr:rowOff>
    </xdr:from>
    <xdr:to>
      <xdr:col>82</xdr:col>
      <xdr:colOff>196850</xdr:colOff>
      <xdr:row>81</xdr:row>
      <xdr:rowOff>43724</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931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43560</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387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128633</xdr:rowOff>
    </xdr:from>
    <xdr:to>
      <xdr:col>82</xdr:col>
      <xdr:colOff>196850</xdr:colOff>
      <xdr:row>73</xdr:row>
      <xdr:rowOff>128633</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644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118835</xdr:rowOff>
    </xdr:from>
    <xdr:to>
      <xdr:col>82</xdr:col>
      <xdr:colOff>107950</xdr:colOff>
      <xdr:row>77</xdr:row>
      <xdr:rowOff>30662</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5671800" y="12977585"/>
          <a:ext cx="838200" cy="254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89098</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290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117021</xdr:rowOff>
    </xdr:from>
    <xdr:to>
      <xdr:col>82</xdr:col>
      <xdr:colOff>158750</xdr:colOff>
      <xdr:row>78</xdr:row>
      <xdr:rowOff>47171</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31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30662</xdr:rowOff>
    </xdr:from>
    <xdr:to>
      <xdr:col>78</xdr:col>
      <xdr:colOff>69850</xdr:colOff>
      <xdr:row>77</xdr:row>
      <xdr:rowOff>102507</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3232312"/>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128451</xdr:rowOff>
    </xdr:from>
    <xdr:to>
      <xdr:col>78</xdr:col>
      <xdr:colOff>120650</xdr:colOff>
      <xdr:row>79</xdr:row>
      <xdr:rowOff>58601</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50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43378</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5879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102507</xdr:rowOff>
    </xdr:from>
    <xdr:to>
      <xdr:col>73</xdr:col>
      <xdr:colOff>180975</xdr:colOff>
      <xdr:row>78</xdr:row>
      <xdr:rowOff>2902</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893800" y="13304157"/>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141514</xdr:rowOff>
    </xdr:from>
    <xdr:to>
      <xdr:col>74</xdr:col>
      <xdr:colOff>31750</xdr:colOff>
      <xdr:row>79</xdr:row>
      <xdr:rowOff>71664</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51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56441</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117202</xdr:rowOff>
    </xdr:from>
    <xdr:to>
      <xdr:col>69</xdr:col>
      <xdr:colOff>92075</xdr:colOff>
      <xdr:row>78</xdr:row>
      <xdr:rowOff>2902</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3147402"/>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95794</xdr:rowOff>
    </xdr:from>
    <xdr:to>
      <xdr:col>69</xdr:col>
      <xdr:colOff>142875</xdr:colOff>
      <xdr:row>79</xdr:row>
      <xdr:rowOff>25944</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468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10721</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555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17418</xdr:rowOff>
    </xdr:from>
    <xdr:to>
      <xdr:col>65</xdr:col>
      <xdr:colOff>53975</xdr:colOff>
      <xdr:row>78</xdr:row>
      <xdr:rowOff>119018</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39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103795</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476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68035</xdr:rowOff>
    </xdr:from>
    <xdr:to>
      <xdr:col>82</xdr:col>
      <xdr:colOff>158750</xdr:colOff>
      <xdr:row>75</xdr:row>
      <xdr:rowOff>169636</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29267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84562</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277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151312</xdr:rowOff>
    </xdr:from>
    <xdr:to>
      <xdr:col>78</xdr:col>
      <xdr:colOff>120650</xdr:colOff>
      <xdr:row>77</xdr:row>
      <xdr:rowOff>81462</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18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91639</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2950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51707</xdr:rowOff>
    </xdr:from>
    <xdr:to>
      <xdr:col>74</xdr:col>
      <xdr:colOff>31750</xdr:colOff>
      <xdr:row>77</xdr:row>
      <xdr:rowOff>153307</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25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163484</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02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123552</xdr:rowOff>
    </xdr:from>
    <xdr:to>
      <xdr:col>69</xdr:col>
      <xdr:colOff>142875</xdr:colOff>
      <xdr:row>78</xdr:row>
      <xdr:rowOff>53702</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32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63879</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094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66402</xdr:rowOff>
    </xdr:from>
    <xdr:to>
      <xdr:col>65</xdr:col>
      <xdr:colOff>53975</xdr:colOff>
      <xdr:row>76</xdr:row>
      <xdr:rowOff>168002</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096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6730</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2865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岡山県吉備中央町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166885</xdr:rowOff>
    </xdr:from>
    <xdr:to>
      <xdr:col>29</xdr:col>
      <xdr:colOff>127000</xdr:colOff>
      <xdr:row>20</xdr:row>
      <xdr:rowOff>144755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00460"/>
          <a:ext cx="0" cy="15209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116832</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9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144755</xdr:rowOff>
    </xdr:from>
    <xdr:to>
      <xdr:col>30</xdr:col>
      <xdr:colOff>25400</xdr:colOff>
      <xdr:row>20</xdr:row>
      <xdr:rowOff>144755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6213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81812</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4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166885</xdr:rowOff>
    </xdr:from>
    <xdr:to>
      <xdr:col>30</xdr:col>
      <xdr:colOff>25400</xdr:colOff>
      <xdr:row>11</xdr:row>
      <xdr:rowOff>166885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004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30335</xdr:rowOff>
    </xdr:from>
    <xdr:to>
      <xdr:col>29</xdr:col>
      <xdr:colOff>127000</xdr:colOff>
      <xdr:row>17</xdr:row>
      <xdr:rowOff>45825</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992610"/>
          <a:ext cx="647700" cy="154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20736</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830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48659</xdr:rowOff>
    </xdr:from>
    <xdr:to>
      <xdr:col>29</xdr:col>
      <xdr:colOff>177800</xdr:colOff>
      <xdr:row>17</xdr:row>
      <xdr:rowOff>150259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109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45825</xdr:rowOff>
    </xdr:from>
    <xdr:to>
      <xdr:col>26</xdr:col>
      <xdr:colOff>50800</xdr:colOff>
      <xdr:row>17</xdr:row>
      <xdr:rowOff>92797</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008100"/>
          <a:ext cx="698500" cy="469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122747</xdr:rowOff>
    </xdr:from>
    <xdr:to>
      <xdr:col>26</xdr:col>
      <xdr:colOff>101600</xdr:colOff>
      <xdr:row>18</xdr:row>
      <xdr:rowOff>52897</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850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37674</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71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92797</xdr:rowOff>
    </xdr:from>
    <xdr:to>
      <xdr:col>22</xdr:col>
      <xdr:colOff>114300</xdr:colOff>
      <xdr:row>17</xdr:row>
      <xdr:rowOff>109626</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055072"/>
          <a:ext cx="698500" cy="168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148677</xdr:rowOff>
    </xdr:from>
    <xdr:to>
      <xdr:col>22</xdr:col>
      <xdr:colOff>165100</xdr:colOff>
      <xdr:row>18</xdr:row>
      <xdr:rowOff>78827</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1109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63604</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19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109626</xdr:rowOff>
    </xdr:from>
    <xdr:to>
      <xdr:col>18</xdr:col>
      <xdr:colOff>177800</xdr:colOff>
      <xdr:row>18</xdr:row>
      <xdr:rowOff>24740</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071901"/>
          <a:ext cx="698500" cy="865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33789</xdr:rowOff>
    </xdr:from>
    <xdr:to>
      <xdr:col>19</xdr:col>
      <xdr:colOff>38100</xdr:colOff>
      <xdr:row>18</xdr:row>
      <xdr:rowOff>135389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1675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120166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25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59088</xdr:rowOff>
    </xdr:from>
    <xdr:to>
      <xdr:col>15</xdr:col>
      <xdr:colOff>101600</xdr:colOff>
      <xdr:row>18</xdr:row>
      <xdr:rowOff>160688</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1928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145464</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279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150985</xdr:rowOff>
    </xdr:from>
    <xdr:to>
      <xdr:col>29</xdr:col>
      <xdr:colOff>177800</xdr:colOff>
      <xdr:row>17</xdr:row>
      <xdr:rowOff>81135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9418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167512</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78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166475</xdr:rowOff>
    </xdr:from>
    <xdr:to>
      <xdr:col>26</xdr:col>
      <xdr:colOff>101600</xdr:colOff>
      <xdr:row>17</xdr:row>
      <xdr:rowOff>96625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9573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106802</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72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41997</xdr:rowOff>
    </xdr:from>
    <xdr:to>
      <xdr:col>22</xdr:col>
      <xdr:colOff>165100</xdr:colOff>
      <xdr:row>17</xdr:row>
      <xdr:rowOff>143597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0042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153774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77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58826</xdr:rowOff>
    </xdr:from>
    <xdr:to>
      <xdr:col>19</xdr:col>
      <xdr:colOff>38100</xdr:colOff>
      <xdr:row>17</xdr:row>
      <xdr:rowOff>160426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0211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170603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789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145390</xdr:rowOff>
    </xdr:from>
    <xdr:to>
      <xdr:col>15</xdr:col>
      <xdr:colOff>101600</xdr:colOff>
      <xdr:row>18</xdr:row>
      <xdr:rowOff>75540</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1076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85717</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876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333426</xdr:rowOff>
    </xdr:from>
    <xdr:to>
      <xdr:col>29</xdr:col>
      <xdr:colOff>127000</xdr:colOff>
      <xdr:row>37</xdr:row>
      <xdr:rowOff>190132</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257976"/>
          <a:ext cx="0" cy="105685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162209</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286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190132</xdr:rowOff>
    </xdr:from>
    <xdr:to>
      <xdr:col>30</xdr:col>
      <xdr:colOff>25400</xdr:colOff>
      <xdr:row>37</xdr:row>
      <xdr:rowOff>190132</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3148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76903</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6001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333426</xdr:rowOff>
    </xdr:from>
    <xdr:to>
      <xdr:col>30</xdr:col>
      <xdr:colOff>25400</xdr:colOff>
      <xdr:row>33</xdr:row>
      <xdr:rowOff>333426</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2579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146983</xdr:rowOff>
    </xdr:from>
    <xdr:to>
      <xdr:col>29</xdr:col>
      <xdr:colOff>127000</xdr:colOff>
      <xdr:row>35</xdr:row>
      <xdr:rowOff>279781</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6757333"/>
          <a:ext cx="647700" cy="1327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185628</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7959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213551</xdr:rowOff>
    </xdr:from>
    <xdr:to>
      <xdr:col>29</xdr:col>
      <xdr:colOff>177800</xdr:colOff>
      <xdr:row>35</xdr:row>
      <xdr:rowOff>315151</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6823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279781</xdr:rowOff>
    </xdr:from>
    <xdr:to>
      <xdr:col>26</xdr:col>
      <xdr:colOff>50800</xdr:colOff>
      <xdr:row>35</xdr:row>
      <xdr:rowOff>313709</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6890131"/>
          <a:ext cx="698500" cy="339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247269</xdr:rowOff>
    </xdr:from>
    <xdr:to>
      <xdr:col>26</xdr:col>
      <xdr:colOff>101600</xdr:colOff>
      <xdr:row>36</xdr:row>
      <xdr:rowOff>5969</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6857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333646</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69439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308966</xdr:rowOff>
    </xdr:from>
    <xdr:to>
      <xdr:col>22</xdr:col>
      <xdr:colOff>114300</xdr:colOff>
      <xdr:row>35</xdr:row>
      <xdr:rowOff>313709</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3606800" y="6919316"/>
          <a:ext cx="698500" cy="47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247517</xdr:rowOff>
    </xdr:from>
    <xdr:to>
      <xdr:col>22</xdr:col>
      <xdr:colOff>165100</xdr:colOff>
      <xdr:row>36</xdr:row>
      <xdr:rowOff>6217</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6857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16394</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6626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207543</xdr:rowOff>
    </xdr:from>
    <xdr:to>
      <xdr:col>18</xdr:col>
      <xdr:colOff>177800</xdr:colOff>
      <xdr:row>35</xdr:row>
      <xdr:rowOff>308966</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2908300" y="6817893"/>
          <a:ext cx="698500" cy="1014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276930</xdr:rowOff>
    </xdr:from>
    <xdr:to>
      <xdr:col>19</xdr:col>
      <xdr:colOff>38100</xdr:colOff>
      <xdr:row>36</xdr:row>
      <xdr:rowOff>35630</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68872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20407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697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279388</xdr:rowOff>
    </xdr:from>
    <xdr:to>
      <xdr:col>15</xdr:col>
      <xdr:colOff>101600</xdr:colOff>
      <xdr:row>36</xdr:row>
      <xdr:rowOff>38088</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68897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22865</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6976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96183</xdr:rowOff>
    </xdr:from>
    <xdr:to>
      <xdr:col>29</xdr:col>
      <xdr:colOff>177800</xdr:colOff>
      <xdr:row>35</xdr:row>
      <xdr:rowOff>197783</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67065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284160</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6551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228981</xdr:rowOff>
    </xdr:from>
    <xdr:to>
      <xdr:col>26</xdr:col>
      <xdr:colOff>101600</xdr:colOff>
      <xdr:row>35</xdr:row>
      <xdr:rowOff>330581</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68393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340758</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66082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262909</xdr:rowOff>
    </xdr:from>
    <xdr:to>
      <xdr:col>22</xdr:col>
      <xdr:colOff>165100</xdr:colOff>
      <xdr:row>36</xdr:row>
      <xdr:rowOff>21609</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68732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6386</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695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258166</xdr:rowOff>
    </xdr:from>
    <xdr:to>
      <xdr:col>19</xdr:col>
      <xdr:colOff>38100</xdr:colOff>
      <xdr:row>36</xdr:row>
      <xdr:rowOff>16866</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68685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27043</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6637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156743</xdr:rowOff>
    </xdr:from>
    <xdr:to>
      <xdr:col>15</xdr:col>
      <xdr:colOff>101600</xdr:colOff>
      <xdr:row>35</xdr:row>
      <xdr:rowOff>258343</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67670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268520</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6535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岡山県吉備中央町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10,680
10,469
268.78
12,154,532
11,293,819
751,245
5,836,602
8,808,745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110388</xdr:rowOff>
    </xdr:from>
    <xdr:to>
      <xdr:col>24</xdr:col>
      <xdr:colOff>62865</xdr:colOff>
      <xdr:row>38</xdr:row>
      <xdr:rowOff>71755</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53888"/>
          <a:ext cx="1270" cy="1332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75582</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9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71755</xdr:rowOff>
    </xdr:from>
    <xdr:to>
      <xdr:col>24</xdr:col>
      <xdr:colOff>152400</xdr:colOff>
      <xdr:row>38</xdr:row>
      <xdr:rowOff>71755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86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57065</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29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110388</xdr:rowOff>
    </xdr:from>
    <xdr:to>
      <xdr:col>24</xdr:col>
      <xdr:colOff>152400</xdr:colOff>
      <xdr:row>30</xdr:row>
      <xdr:rowOff>110388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53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56959</xdr:rowOff>
    </xdr:from>
    <xdr:to>
      <xdr:col>24</xdr:col>
      <xdr:colOff>63500</xdr:colOff>
      <xdr:row>32</xdr:row>
      <xdr:rowOff>87338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543359"/>
          <a:ext cx="838200" cy="30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85526</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148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107099</xdr:rowOff>
    </xdr:from>
    <xdr:to>
      <xdr:col>24</xdr:col>
      <xdr:colOff>114300</xdr:colOff>
      <xdr:row>35</xdr:row>
      <xdr:rowOff>37249</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93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87338</xdr:rowOff>
    </xdr:from>
    <xdr:to>
      <xdr:col>19</xdr:col>
      <xdr:colOff>177800</xdr:colOff>
      <xdr:row>33</xdr:row>
      <xdr:rowOff>156312</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573738"/>
          <a:ext cx="889000" cy="240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4470</xdr:rowOff>
    </xdr:from>
    <xdr:to>
      <xdr:col>20</xdr:col>
      <xdr:colOff>38100</xdr:colOff>
      <xdr:row>35</xdr:row>
      <xdr:rowOff>106070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0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97197</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097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156312</xdr:rowOff>
    </xdr:from>
    <xdr:to>
      <xdr:col>15</xdr:col>
      <xdr:colOff>50800</xdr:colOff>
      <xdr:row>34</xdr:row>
      <xdr:rowOff>8928</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814162"/>
          <a:ext cx="889000" cy="24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10135</xdr:rowOff>
    </xdr:from>
    <xdr:to>
      <xdr:col>15</xdr:col>
      <xdr:colOff>101600</xdr:colOff>
      <xdr:row>36</xdr:row>
      <xdr:rowOff>111735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8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102862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275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8928</xdr:rowOff>
    </xdr:from>
    <xdr:to>
      <xdr:col>10</xdr:col>
      <xdr:colOff>114300</xdr:colOff>
      <xdr:row>34</xdr:row>
      <xdr:rowOff>75146</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5838228"/>
          <a:ext cx="889000" cy="66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60935</xdr:rowOff>
    </xdr:from>
    <xdr:to>
      <xdr:col>10</xdr:col>
      <xdr:colOff>165100</xdr:colOff>
      <xdr:row>36</xdr:row>
      <xdr:rowOff>162535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3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153662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325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68275</xdr:rowOff>
    </xdr:from>
    <xdr:to>
      <xdr:col>6</xdr:col>
      <xdr:colOff>38100</xdr:colOff>
      <xdr:row>36</xdr:row>
      <xdr:rowOff>169875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161002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33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6159</xdr:rowOff>
    </xdr:from>
    <xdr:to>
      <xdr:col>24</xdr:col>
      <xdr:colOff>114300</xdr:colOff>
      <xdr:row>32</xdr:row>
      <xdr:rowOff>107759</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49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29036</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343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36538</xdr:rowOff>
    </xdr:from>
    <xdr:to>
      <xdr:col>20</xdr:col>
      <xdr:colOff>38100</xdr:colOff>
      <xdr:row>32</xdr:row>
      <xdr:rowOff>138138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522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30</xdr:row>
      <xdr:rowOff>154665</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298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105512</xdr:rowOff>
    </xdr:from>
    <xdr:to>
      <xdr:col>15</xdr:col>
      <xdr:colOff>101600</xdr:colOff>
      <xdr:row>34</xdr:row>
      <xdr:rowOff>35662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763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52189</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538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129578</xdr:rowOff>
    </xdr:from>
    <xdr:to>
      <xdr:col>10</xdr:col>
      <xdr:colOff>165100</xdr:colOff>
      <xdr:row>34</xdr:row>
      <xdr:rowOff>59728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78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76255</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562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24346</xdr:rowOff>
    </xdr:from>
    <xdr:to>
      <xdr:col>6</xdr:col>
      <xdr:colOff>38100</xdr:colOff>
      <xdr:row>34</xdr:row>
      <xdr:rowOff>125946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853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142473</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628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127394</xdr:rowOff>
    </xdr:from>
    <xdr:to>
      <xdr:col>24</xdr:col>
      <xdr:colOff>62865</xdr:colOff>
      <xdr:row>58</xdr:row>
      <xdr:rowOff>49952</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528444"/>
          <a:ext cx="1270" cy="146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53779</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999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49952</xdr:rowOff>
    </xdr:from>
    <xdr:to>
      <xdr:col>24</xdr:col>
      <xdr:colOff>152400</xdr:colOff>
      <xdr:row>58</xdr:row>
      <xdr:rowOff>49952</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9994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74071</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303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127394</xdr:rowOff>
    </xdr:from>
    <xdr:to>
      <xdr:col>24</xdr:col>
      <xdr:colOff>152400</xdr:colOff>
      <xdr:row>49</xdr:row>
      <xdr:rowOff>127394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528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149720</xdr:rowOff>
    </xdr:from>
    <xdr:to>
      <xdr:col>24</xdr:col>
      <xdr:colOff>63500</xdr:colOff>
      <xdr:row>55</xdr:row>
      <xdr:rowOff>86322</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408020"/>
          <a:ext cx="838200" cy="108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38623</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4683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60196</xdr:rowOff>
    </xdr:from>
    <xdr:to>
      <xdr:col>24</xdr:col>
      <xdr:colOff>114300</xdr:colOff>
      <xdr:row>55</xdr:row>
      <xdr:rowOff>161796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48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86322</xdr:rowOff>
    </xdr:from>
    <xdr:to>
      <xdr:col>19</xdr:col>
      <xdr:colOff>177800</xdr:colOff>
      <xdr:row>55</xdr:row>
      <xdr:rowOff>149378</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516072"/>
          <a:ext cx="889000" cy="63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171044</xdr:rowOff>
    </xdr:from>
    <xdr:to>
      <xdr:col>20</xdr:col>
      <xdr:colOff>38100</xdr:colOff>
      <xdr:row>56</xdr:row>
      <xdr:rowOff>101194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60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92321</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693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149378</xdr:rowOff>
    </xdr:from>
    <xdr:to>
      <xdr:col>15</xdr:col>
      <xdr:colOff>50800</xdr:colOff>
      <xdr:row>56</xdr:row>
      <xdr:rowOff>78618</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579128"/>
          <a:ext cx="889000" cy="100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23574</xdr:rowOff>
    </xdr:from>
    <xdr:to>
      <xdr:col>15</xdr:col>
      <xdr:colOff>101600</xdr:colOff>
      <xdr:row>56</xdr:row>
      <xdr:rowOff>125174</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62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116301</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717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78618</xdr:rowOff>
    </xdr:from>
    <xdr:to>
      <xdr:col>10</xdr:col>
      <xdr:colOff>114300</xdr:colOff>
      <xdr:row>56</xdr:row>
      <xdr:rowOff>117518</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679818"/>
          <a:ext cx="889000" cy="3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91323</xdr:rowOff>
    </xdr:from>
    <xdr:to>
      <xdr:col>10</xdr:col>
      <xdr:colOff>165100</xdr:colOff>
      <xdr:row>57</xdr:row>
      <xdr:rowOff>21473</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692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12600</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785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101846</xdr:rowOff>
    </xdr:from>
    <xdr:to>
      <xdr:col>6</xdr:col>
      <xdr:colOff>38100</xdr:colOff>
      <xdr:row>57</xdr:row>
      <xdr:rowOff>31996</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70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23123</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795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98920</xdr:rowOff>
    </xdr:from>
    <xdr:to>
      <xdr:col>24</xdr:col>
      <xdr:colOff>114300</xdr:colOff>
      <xdr:row>55</xdr:row>
      <xdr:rowOff>29070</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35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121797</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208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35522</xdr:rowOff>
    </xdr:from>
    <xdr:to>
      <xdr:col>20</xdr:col>
      <xdr:colOff>38100</xdr:colOff>
      <xdr:row>55</xdr:row>
      <xdr:rowOff>137122</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46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153649</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240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98578</xdr:rowOff>
    </xdr:from>
    <xdr:to>
      <xdr:col>15</xdr:col>
      <xdr:colOff>101600</xdr:colOff>
      <xdr:row>56</xdr:row>
      <xdr:rowOff>28728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52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45255</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303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27818</xdr:rowOff>
    </xdr:from>
    <xdr:to>
      <xdr:col>10</xdr:col>
      <xdr:colOff>165100</xdr:colOff>
      <xdr:row>56</xdr:row>
      <xdr:rowOff>129418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629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145945</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404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66718</xdr:rowOff>
    </xdr:from>
    <xdr:to>
      <xdr:col>6</xdr:col>
      <xdr:colOff>38100</xdr:colOff>
      <xdr:row>56</xdr:row>
      <xdr:rowOff>168318</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667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13395</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443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147854</xdr:rowOff>
    </xdr:from>
    <xdr:to>
      <xdr:col>24</xdr:col>
      <xdr:colOff>62865</xdr:colOff>
      <xdr:row>79</xdr:row>
      <xdr:rowOff>7646</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320804"/>
          <a:ext cx="1270" cy="1231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11473</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556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7646</xdr:rowOff>
    </xdr:from>
    <xdr:to>
      <xdr:col>24</xdr:col>
      <xdr:colOff>152400</xdr:colOff>
      <xdr:row>79</xdr:row>
      <xdr:rowOff>7646</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552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94531</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209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147854</xdr:rowOff>
    </xdr:from>
    <xdr:to>
      <xdr:col>24</xdr:col>
      <xdr:colOff>152400</xdr:colOff>
      <xdr:row>71</xdr:row>
      <xdr:rowOff>147854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320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59119</xdr:rowOff>
    </xdr:from>
    <xdr:to>
      <xdr:col>24</xdr:col>
      <xdr:colOff>63500</xdr:colOff>
      <xdr:row>76</xdr:row>
      <xdr:rowOff>132804</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3089319"/>
          <a:ext cx="838200" cy="73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168279</xdr:rowOff>
    </xdr:from>
    <xdr:ext cx="534377"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28555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145402</xdr:rowOff>
    </xdr:from>
    <xdr:to>
      <xdr:col>24</xdr:col>
      <xdr:colOff>114300</xdr:colOff>
      <xdr:row>76</xdr:row>
      <xdr:rowOff>75552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00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132804</xdr:rowOff>
    </xdr:from>
    <xdr:to>
      <xdr:col>19</xdr:col>
      <xdr:colOff>177800</xdr:colOff>
      <xdr:row>77</xdr:row>
      <xdr:rowOff>66396</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3163004"/>
          <a:ext cx="889000" cy="105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72326</xdr:rowOff>
    </xdr:from>
    <xdr:to>
      <xdr:col>20</xdr:col>
      <xdr:colOff>38100</xdr:colOff>
      <xdr:row>77</xdr:row>
      <xdr:rowOff>2476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10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19004</xdr:rowOff>
    </xdr:from>
    <xdr:ext cx="534377"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30111" y="1287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66396</xdr:rowOff>
    </xdr:from>
    <xdr:to>
      <xdr:col>15</xdr:col>
      <xdr:colOff>50800</xdr:colOff>
      <xdr:row>77</xdr:row>
      <xdr:rowOff>92456</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3268046"/>
          <a:ext cx="889000" cy="2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133362</xdr:rowOff>
    </xdr:from>
    <xdr:to>
      <xdr:col>15</xdr:col>
      <xdr:colOff>101600</xdr:colOff>
      <xdr:row>77</xdr:row>
      <xdr:rowOff>63512</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163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80039</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2938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43574</xdr:rowOff>
    </xdr:from>
    <xdr:to>
      <xdr:col>10</xdr:col>
      <xdr:colOff>114300</xdr:colOff>
      <xdr:row>77</xdr:row>
      <xdr:rowOff>92456</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130300" y="13245224"/>
          <a:ext cx="889000" cy="48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60592</xdr:rowOff>
    </xdr:from>
    <xdr:to>
      <xdr:col>10</xdr:col>
      <xdr:colOff>165100</xdr:colOff>
      <xdr:row>76</xdr:row>
      <xdr:rowOff>162192</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0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7269</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52111" y="12866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56972</xdr:rowOff>
    </xdr:from>
    <xdr:to>
      <xdr:col>6</xdr:col>
      <xdr:colOff>38100</xdr:colOff>
      <xdr:row>76</xdr:row>
      <xdr:rowOff>158572</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0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3649</xdr:rowOff>
    </xdr:from>
    <xdr:ext cx="534377"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63111" y="12862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8319</xdr:rowOff>
    </xdr:from>
    <xdr:to>
      <xdr:col>24</xdr:col>
      <xdr:colOff>114300</xdr:colOff>
      <xdr:row>76</xdr:row>
      <xdr:rowOff>109919</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038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158196</xdr:rowOff>
    </xdr:from>
    <xdr:ext cx="534377"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016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82004</xdr:rowOff>
    </xdr:from>
    <xdr:to>
      <xdr:col>20</xdr:col>
      <xdr:colOff>38100</xdr:colOff>
      <xdr:row>77</xdr:row>
      <xdr:rowOff>12154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11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3281</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30111" y="13204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15596</xdr:rowOff>
    </xdr:from>
    <xdr:to>
      <xdr:col>15</xdr:col>
      <xdr:colOff>101600</xdr:colOff>
      <xdr:row>77</xdr:row>
      <xdr:rowOff>117196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21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108323</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309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41656</xdr:rowOff>
    </xdr:from>
    <xdr:to>
      <xdr:col>10</xdr:col>
      <xdr:colOff>165100</xdr:colOff>
      <xdr:row>77</xdr:row>
      <xdr:rowOff>143256</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24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134383</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336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164224</xdr:rowOff>
    </xdr:from>
    <xdr:to>
      <xdr:col>6</xdr:col>
      <xdr:colOff>38100</xdr:colOff>
      <xdr:row>77</xdr:row>
      <xdr:rowOff>94374</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19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85501</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287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49958</xdr:rowOff>
    </xdr:from>
    <xdr:to>
      <xdr:col>24</xdr:col>
      <xdr:colOff>62865</xdr:colOff>
      <xdr:row>99</xdr:row>
      <xdr:rowOff>116464</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480458"/>
          <a:ext cx="1270" cy="160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120291</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93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116464</xdr:rowOff>
    </xdr:from>
    <xdr:to>
      <xdr:col>24</xdr:col>
      <xdr:colOff>152400</xdr:colOff>
      <xdr:row>99</xdr:row>
      <xdr:rowOff>116464</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90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168085</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255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49958</xdr:rowOff>
    </xdr:from>
    <xdr:to>
      <xdr:col>24</xdr:col>
      <xdr:colOff>152400</xdr:colOff>
      <xdr:row>90</xdr:row>
      <xdr:rowOff>49958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480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66450</xdr:rowOff>
    </xdr:from>
    <xdr:to>
      <xdr:col>24</xdr:col>
      <xdr:colOff>63500</xdr:colOff>
      <xdr:row>98</xdr:row>
      <xdr:rowOff>114424</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868550"/>
          <a:ext cx="838200" cy="47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32061</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1483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9184</xdr:rowOff>
    </xdr:from>
    <xdr:to>
      <xdr:col>24</xdr:col>
      <xdr:colOff>114300</xdr:colOff>
      <xdr:row>95</xdr:row>
      <xdr:rowOff>110784</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296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114424</xdr:rowOff>
    </xdr:from>
    <xdr:to>
      <xdr:col>19</xdr:col>
      <xdr:colOff>177800</xdr:colOff>
      <xdr:row>99</xdr:row>
      <xdr:rowOff>7145</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916524"/>
          <a:ext cx="889000" cy="6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45630</xdr:rowOff>
    </xdr:from>
    <xdr:to>
      <xdr:col>20</xdr:col>
      <xdr:colOff>38100</xdr:colOff>
      <xdr:row>97</xdr:row>
      <xdr:rowOff>147230</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67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163757</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451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7145</xdr:rowOff>
    </xdr:from>
    <xdr:to>
      <xdr:col>15</xdr:col>
      <xdr:colOff>50800</xdr:colOff>
      <xdr:row>99</xdr:row>
      <xdr:rowOff>45141</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980695"/>
          <a:ext cx="889000" cy="37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74368</xdr:rowOff>
    </xdr:from>
    <xdr:to>
      <xdr:col>15</xdr:col>
      <xdr:colOff>101600</xdr:colOff>
      <xdr:row>98</xdr:row>
      <xdr:rowOff>4518</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705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21045</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480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29009</xdr:rowOff>
    </xdr:from>
    <xdr:to>
      <xdr:col>10</xdr:col>
      <xdr:colOff>114300</xdr:colOff>
      <xdr:row>99</xdr:row>
      <xdr:rowOff>45141</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a:off x="1130300" y="17002559"/>
          <a:ext cx="889000" cy="16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89047</xdr:rowOff>
    </xdr:from>
    <xdr:to>
      <xdr:col>10</xdr:col>
      <xdr:colOff>165100</xdr:colOff>
      <xdr:row>98</xdr:row>
      <xdr:rowOff>19197</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719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35724</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494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97358</xdr:rowOff>
    </xdr:from>
    <xdr:to>
      <xdr:col>6</xdr:col>
      <xdr:colOff>38100</xdr:colOff>
      <xdr:row>98</xdr:row>
      <xdr:rowOff>27508</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72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44035</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503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15650</xdr:rowOff>
    </xdr:from>
    <xdr:to>
      <xdr:col>24</xdr:col>
      <xdr:colOff>114300</xdr:colOff>
      <xdr:row>98</xdr:row>
      <xdr:rowOff>117250</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81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165527</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79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63624</xdr:rowOff>
    </xdr:from>
    <xdr:to>
      <xdr:col>20</xdr:col>
      <xdr:colOff>38100</xdr:colOff>
      <xdr:row>98</xdr:row>
      <xdr:rowOff>165224</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86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156351</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958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127795</xdr:rowOff>
    </xdr:from>
    <xdr:to>
      <xdr:col>15</xdr:col>
      <xdr:colOff>101600</xdr:colOff>
      <xdr:row>99</xdr:row>
      <xdr:rowOff>57945</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929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49072</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7022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165791</xdr:rowOff>
    </xdr:from>
    <xdr:to>
      <xdr:col>10</xdr:col>
      <xdr:colOff>165100</xdr:colOff>
      <xdr:row>99</xdr:row>
      <xdr:rowOff>95941</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967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87068</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706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149659</xdr:rowOff>
    </xdr:from>
    <xdr:to>
      <xdr:col>6</xdr:col>
      <xdr:colOff>38100</xdr:colOff>
      <xdr:row>99</xdr:row>
      <xdr:rowOff>79809</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951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70936</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7044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1839</xdr:rowOff>
    </xdr:from>
    <xdr:to>
      <xdr:col>54</xdr:col>
      <xdr:colOff>189865</xdr:colOff>
      <xdr:row>38</xdr:row>
      <xdr:rowOff>18546</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488239"/>
          <a:ext cx="1270" cy="1045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22373</xdr:rowOff>
    </xdr:from>
    <xdr:ext cx="534377"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537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18546</xdr:rowOff>
    </xdr:from>
    <xdr:to>
      <xdr:col>55</xdr:col>
      <xdr:colOff>88900</xdr:colOff>
      <xdr:row>38</xdr:row>
      <xdr:rowOff>18546</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533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119966</xdr:rowOff>
    </xdr:from>
    <xdr:ext cx="599010"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5263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1839</xdr:rowOff>
    </xdr:from>
    <xdr:to>
      <xdr:col>55</xdr:col>
      <xdr:colOff>88900</xdr:colOff>
      <xdr:row>32</xdr:row>
      <xdr:rowOff>1839</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48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118905</xdr:rowOff>
    </xdr:from>
    <xdr:to>
      <xdr:col>55</xdr:col>
      <xdr:colOff>0</xdr:colOff>
      <xdr:row>33</xdr:row>
      <xdr:rowOff>65569</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9639300" y="5433855"/>
          <a:ext cx="838200" cy="289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76604</xdr:rowOff>
    </xdr:from>
    <xdr:ext cx="599010"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60773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98177</xdr:rowOff>
    </xdr:from>
    <xdr:to>
      <xdr:col>55</xdr:col>
      <xdr:colOff>50800</xdr:colOff>
      <xdr:row>36</xdr:row>
      <xdr:rowOff>28327</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609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118905</xdr:rowOff>
    </xdr:from>
    <xdr:to>
      <xdr:col>50</xdr:col>
      <xdr:colOff>114300</xdr:colOff>
      <xdr:row>34</xdr:row>
      <xdr:rowOff>108931</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8750300" y="5433855"/>
          <a:ext cx="889000" cy="504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83345</xdr:rowOff>
    </xdr:from>
    <xdr:to>
      <xdr:col>50</xdr:col>
      <xdr:colOff>165100</xdr:colOff>
      <xdr:row>34</xdr:row>
      <xdr:rowOff>13495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5741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4622</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39795" y="5833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108931</xdr:rowOff>
    </xdr:from>
    <xdr:to>
      <xdr:col>45</xdr:col>
      <xdr:colOff>177800</xdr:colOff>
      <xdr:row>34</xdr:row>
      <xdr:rowOff>131383</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7861300" y="5938231"/>
          <a:ext cx="889000" cy="22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23589</xdr:rowOff>
    </xdr:from>
    <xdr:to>
      <xdr:col>46</xdr:col>
      <xdr:colOff>38100</xdr:colOff>
      <xdr:row>36</xdr:row>
      <xdr:rowOff>125189</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619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116316</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50795" y="6288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131383</xdr:rowOff>
    </xdr:from>
    <xdr:to>
      <xdr:col>41</xdr:col>
      <xdr:colOff>50800</xdr:colOff>
      <xdr:row>35</xdr:row>
      <xdr:rowOff>5679</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6972300" y="5960683"/>
          <a:ext cx="889000" cy="45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171390</xdr:rowOff>
    </xdr:from>
    <xdr:to>
      <xdr:col>41</xdr:col>
      <xdr:colOff>101600</xdr:colOff>
      <xdr:row>36</xdr:row>
      <xdr:rowOff>101540</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172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92667</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61795" y="6264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6478</xdr:rowOff>
    </xdr:from>
    <xdr:to>
      <xdr:col>36</xdr:col>
      <xdr:colOff>165100</xdr:colOff>
      <xdr:row>36</xdr:row>
      <xdr:rowOff>108078</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17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99205</xdr:rowOff>
    </xdr:from>
    <xdr:ext cx="59901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672795" y="6271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14769</xdr:rowOff>
    </xdr:from>
    <xdr:to>
      <xdr:col>55</xdr:col>
      <xdr:colOff>50800</xdr:colOff>
      <xdr:row>33</xdr:row>
      <xdr:rowOff>116369</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567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37646</xdr:rowOff>
    </xdr:from>
    <xdr:ext cx="599010"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5524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68105</xdr:rowOff>
    </xdr:from>
    <xdr:to>
      <xdr:col>50</xdr:col>
      <xdr:colOff>165100</xdr:colOff>
      <xdr:row>31</xdr:row>
      <xdr:rowOff>169705</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538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14782</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39795" y="5158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58131</xdr:rowOff>
    </xdr:from>
    <xdr:to>
      <xdr:col>46</xdr:col>
      <xdr:colOff>38100</xdr:colOff>
      <xdr:row>34</xdr:row>
      <xdr:rowOff>159731</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5887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4808</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50795" y="5662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80583</xdr:rowOff>
    </xdr:from>
    <xdr:to>
      <xdr:col>41</xdr:col>
      <xdr:colOff>101600</xdr:colOff>
      <xdr:row>35</xdr:row>
      <xdr:rowOff>10733</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5909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27260</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61795" y="5685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126329</xdr:rowOff>
    </xdr:from>
    <xdr:to>
      <xdr:col>36</xdr:col>
      <xdr:colOff>165100</xdr:colOff>
      <xdr:row>35</xdr:row>
      <xdr:rowOff>56479</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5955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73006</xdr:rowOff>
    </xdr:from>
    <xdr:ext cx="599010"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672795" y="5730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151526</xdr:rowOff>
    </xdr:from>
    <xdr:to>
      <xdr:col>54</xdr:col>
      <xdr:colOff>189865</xdr:colOff>
      <xdr:row>58</xdr:row>
      <xdr:rowOff>107437</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724026"/>
          <a:ext cx="1270" cy="1327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111264</xdr:rowOff>
    </xdr:from>
    <xdr:ext cx="534377"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1005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107437</xdr:rowOff>
    </xdr:from>
    <xdr:to>
      <xdr:col>55</xdr:col>
      <xdr:colOff>88900</xdr:colOff>
      <xdr:row>58</xdr:row>
      <xdr:rowOff>107437</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10051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98203</xdr:rowOff>
    </xdr:from>
    <xdr:ext cx="599010"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499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151526</xdr:rowOff>
    </xdr:from>
    <xdr:to>
      <xdr:col>55</xdr:col>
      <xdr:colOff>88900</xdr:colOff>
      <xdr:row>50</xdr:row>
      <xdr:rowOff>151526</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724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122273</xdr:rowOff>
    </xdr:from>
    <xdr:to>
      <xdr:col>55</xdr:col>
      <xdr:colOff>0</xdr:colOff>
      <xdr:row>56</xdr:row>
      <xdr:rowOff>135582</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9639300" y="9723473"/>
          <a:ext cx="838200" cy="13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93333</xdr:rowOff>
    </xdr:from>
    <xdr:ext cx="599010"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5230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70456</xdr:rowOff>
    </xdr:from>
    <xdr:to>
      <xdr:col>55</xdr:col>
      <xdr:colOff>50800</xdr:colOff>
      <xdr:row>57</xdr:row>
      <xdr:rowOff>606</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967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122273</xdr:rowOff>
    </xdr:from>
    <xdr:to>
      <xdr:col>50</xdr:col>
      <xdr:colOff>114300</xdr:colOff>
      <xdr:row>56</xdr:row>
      <xdr:rowOff>163985</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8750300" y="9723473"/>
          <a:ext cx="889000" cy="41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49650</xdr:rowOff>
    </xdr:from>
    <xdr:to>
      <xdr:col>50</xdr:col>
      <xdr:colOff>165100</xdr:colOff>
      <xdr:row>56</xdr:row>
      <xdr:rowOff>151250</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965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167777</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39795" y="9426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163985</xdr:rowOff>
    </xdr:from>
    <xdr:to>
      <xdr:col>45</xdr:col>
      <xdr:colOff>177800</xdr:colOff>
      <xdr:row>58</xdr:row>
      <xdr:rowOff>40960</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7861300" y="9765185"/>
          <a:ext cx="889000" cy="21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57460</xdr:rowOff>
    </xdr:from>
    <xdr:to>
      <xdr:col>46</xdr:col>
      <xdr:colOff>38100</xdr:colOff>
      <xdr:row>56</xdr:row>
      <xdr:rowOff>159060</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965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4137</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50795" y="9433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144367</xdr:rowOff>
    </xdr:from>
    <xdr:to>
      <xdr:col>41</xdr:col>
      <xdr:colOff>50800</xdr:colOff>
      <xdr:row>58</xdr:row>
      <xdr:rowOff>40960</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6972300" y="9917017"/>
          <a:ext cx="889000" cy="6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69659</xdr:rowOff>
    </xdr:from>
    <xdr:to>
      <xdr:col>41</xdr:col>
      <xdr:colOff>101600</xdr:colOff>
      <xdr:row>56</xdr:row>
      <xdr:rowOff>171259</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967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16336</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61795" y="9446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73992</xdr:rowOff>
    </xdr:from>
    <xdr:to>
      <xdr:col>36</xdr:col>
      <xdr:colOff>165100</xdr:colOff>
      <xdr:row>57</xdr:row>
      <xdr:rowOff>4142</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9675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20669</xdr:rowOff>
    </xdr:from>
    <xdr:ext cx="59901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672795" y="9450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84782</xdr:rowOff>
    </xdr:from>
    <xdr:to>
      <xdr:col>55</xdr:col>
      <xdr:colOff>50800</xdr:colOff>
      <xdr:row>57</xdr:row>
      <xdr:rowOff>14932</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9685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63209</xdr:rowOff>
    </xdr:from>
    <xdr:ext cx="599010"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9664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71473</xdr:rowOff>
    </xdr:from>
    <xdr:to>
      <xdr:col>50</xdr:col>
      <xdr:colOff>165100</xdr:colOff>
      <xdr:row>57</xdr:row>
      <xdr:rowOff>1623</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9672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164200</xdr:rowOff>
    </xdr:from>
    <xdr:ext cx="59901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39795" y="9765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113185</xdr:rowOff>
    </xdr:from>
    <xdr:to>
      <xdr:col>46</xdr:col>
      <xdr:colOff>38100</xdr:colOff>
      <xdr:row>57</xdr:row>
      <xdr:rowOff>43335</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971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34462</xdr:rowOff>
    </xdr:from>
    <xdr:ext cx="59901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50795" y="9807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161610</xdr:rowOff>
    </xdr:from>
    <xdr:to>
      <xdr:col>41</xdr:col>
      <xdr:colOff>101600</xdr:colOff>
      <xdr:row>58</xdr:row>
      <xdr:rowOff>91760</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993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82887</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94111" y="1002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93567</xdr:rowOff>
    </xdr:from>
    <xdr:to>
      <xdr:col>36</xdr:col>
      <xdr:colOff>165100</xdr:colOff>
      <xdr:row>58</xdr:row>
      <xdr:rowOff>23717</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9866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14844</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705111" y="9958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a:extLst>
            <a:ext uri="{FF2B5EF4-FFF2-40B4-BE49-F238E27FC236}">
              <a16:creationId xmlns:a16="http://schemas.microsoft.com/office/drawing/2014/main"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81004</xdr:rowOff>
    </xdr:from>
    <xdr:to>
      <xdr:col>54</xdr:col>
      <xdr:colOff>189865</xdr:colOff>
      <xdr:row>79</xdr:row>
      <xdr:rowOff>98879</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10475595" y="12082504"/>
          <a:ext cx="1270" cy="1560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5" name="普通建設事業費 （ うち新規整備　）最小値テキスト">
          <a:extLst>
            <a:ext uri="{FF2B5EF4-FFF2-40B4-BE49-F238E27FC236}">
              <a16:creationId xmlns:a16="http://schemas.microsoft.com/office/drawing/2014/main" id="{00000000-0008-0000-0600-000095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27681</xdr:rowOff>
    </xdr:from>
    <xdr:ext cx="599010" cy="259045"/>
    <xdr:sp macro="" textlink="">
      <xdr:nvSpPr>
        <xdr:cNvPr id="407" name="普通建設事業費 （ うち新規整備　）最大値テキスト">
          <a:extLst>
            <a:ext uri="{FF2B5EF4-FFF2-40B4-BE49-F238E27FC236}">
              <a16:creationId xmlns:a16="http://schemas.microsoft.com/office/drawing/2014/main" id="{00000000-0008-0000-0600-000097010000}"/>
            </a:ext>
          </a:extLst>
        </xdr:cNvPr>
        <xdr:cNvSpPr txBox="1"/>
      </xdr:nvSpPr>
      <xdr:spPr>
        <a:xfrm>
          <a:off x="10528300" y="11857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81004</xdr:rowOff>
    </xdr:from>
    <xdr:to>
      <xdr:col>55</xdr:col>
      <xdr:colOff>88900</xdr:colOff>
      <xdr:row>70</xdr:row>
      <xdr:rowOff>81004</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2082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136576</xdr:rowOff>
    </xdr:from>
    <xdr:to>
      <xdr:col>55</xdr:col>
      <xdr:colOff>0</xdr:colOff>
      <xdr:row>75</xdr:row>
      <xdr:rowOff>151718</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9639300" y="12995326"/>
          <a:ext cx="838200" cy="15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53534</xdr:rowOff>
    </xdr:from>
    <xdr:ext cx="534377" cy="259045"/>
    <xdr:sp macro="" textlink="">
      <xdr:nvSpPr>
        <xdr:cNvPr id="410" name="普通建設事業費 （ うち新規整備　）平均値テキスト">
          <a:extLst>
            <a:ext uri="{FF2B5EF4-FFF2-40B4-BE49-F238E27FC236}">
              <a16:creationId xmlns:a16="http://schemas.microsoft.com/office/drawing/2014/main" id="{00000000-0008-0000-0600-00009A010000}"/>
            </a:ext>
          </a:extLst>
        </xdr:cNvPr>
        <xdr:cNvSpPr txBox="1"/>
      </xdr:nvSpPr>
      <xdr:spPr>
        <a:xfrm>
          <a:off x="10528300" y="13255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75107</xdr:rowOff>
    </xdr:from>
    <xdr:to>
      <xdr:col>55</xdr:col>
      <xdr:colOff>50800</xdr:colOff>
      <xdr:row>78</xdr:row>
      <xdr:rowOff>5257</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10426700" y="1327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136576</xdr:rowOff>
    </xdr:from>
    <xdr:to>
      <xdr:col>50</xdr:col>
      <xdr:colOff>114300</xdr:colOff>
      <xdr:row>76</xdr:row>
      <xdr:rowOff>42774</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8750300" y="12995326"/>
          <a:ext cx="889000" cy="77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104586</xdr:rowOff>
    </xdr:from>
    <xdr:to>
      <xdr:col>50</xdr:col>
      <xdr:colOff>165100</xdr:colOff>
      <xdr:row>78</xdr:row>
      <xdr:rowOff>34736</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9588500" y="1330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25863</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3398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42774</xdr:rowOff>
    </xdr:from>
    <xdr:to>
      <xdr:col>45</xdr:col>
      <xdr:colOff>177800</xdr:colOff>
      <xdr:row>78</xdr:row>
      <xdr:rowOff>120019</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7861300" y="13072974"/>
          <a:ext cx="889000" cy="420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140629</xdr:rowOff>
    </xdr:from>
    <xdr:to>
      <xdr:col>46</xdr:col>
      <xdr:colOff>38100</xdr:colOff>
      <xdr:row>78</xdr:row>
      <xdr:rowOff>70779</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8699500" y="13342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61906</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483111" y="13435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108480</xdr:rowOff>
    </xdr:from>
    <xdr:to>
      <xdr:col>41</xdr:col>
      <xdr:colOff>50800</xdr:colOff>
      <xdr:row>78</xdr:row>
      <xdr:rowOff>120019</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6972300" y="13310130"/>
          <a:ext cx="889000" cy="182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48285</xdr:rowOff>
    </xdr:from>
    <xdr:to>
      <xdr:col>41</xdr:col>
      <xdr:colOff>101600</xdr:colOff>
      <xdr:row>77</xdr:row>
      <xdr:rowOff>149885</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7810500" y="1324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166412</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594111" y="13025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57626</xdr:rowOff>
    </xdr:from>
    <xdr:to>
      <xdr:col>36</xdr:col>
      <xdr:colOff>165100</xdr:colOff>
      <xdr:row>77</xdr:row>
      <xdr:rowOff>159226</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6921500" y="1325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4303</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05111" y="13034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100918</xdr:rowOff>
    </xdr:from>
    <xdr:to>
      <xdr:col>55</xdr:col>
      <xdr:colOff>50800</xdr:colOff>
      <xdr:row>76</xdr:row>
      <xdr:rowOff>31068</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10426700" y="12959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123795</xdr:rowOff>
    </xdr:from>
    <xdr:ext cx="534377" cy="259045"/>
    <xdr:sp macro="" textlink="">
      <xdr:nvSpPr>
        <xdr:cNvPr id="429" name="普通建設事業費 （ うち新規整備　）該当値テキスト">
          <a:extLst>
            <a:ext uri="{FF2B5EF4-FFF2-40B4-BE49-F238E27FC236}">
              <a16:creationId xmlns:a16="http://schemas.microsoft.com/office/drawing/2014/main" id="{00000000-0008-0000-0600-0000AD010000}"/>
            </a:ext>
          </a:extLst>
        </xdr:cNvPr>
        <xdr:cNvSpPr txBox="1"/>
      </xdr:nvSpPr>
      <xdr:spPr>
        <a:xfrm>
          <a:off x="10528300" y="12811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85776</xdr:rowOff>
    </xdr:from>
    <xdr:to>
      <xdr:col>50</xdr:col>
      <xdr:colOff>165100</xdr:colOff>
      <xdr:row>76</xdr:row>
      <xdr:rowOff>15926</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9588500" y="12944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32453</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9372111" y="12719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163424</xdr:rowOff>
    </xdr:from>
    <xdr:to>
      <xdr:col>46</xdr:col>
      <xdr:colOff>38100</xdr:colOff>
      <xdr:row>76</xdr:row>
      <xdr:rowOff>93574</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8699500" y="13022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110100</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8483111" y="12797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69219</xdr:rowOff>
    </xdr:from>
    <xdr:to>
      <xdr:col>41</xdr:col>
      <xdr:colOff>101600</xdr:colOff>
      <xdr:row>78</xdr:row>
      <xdr:rowOff>170819</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7810500" y="13442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161946</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7594111" y="1353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57680</xdr:rowOff>
    </xdr:from>
    <xdr:to>
      <xdr:col>36</xdr:col>
      <xdr:colOff>165100</xdr:colOff>
      <xdr:row>77</xdr:row>
      <xdr:rowOff>159280</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6921500" y="1325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150407</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705111" y="13352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a:extLst>
            <a:ext uri="{FF2B5EF4-FFF2-40B4-BE49-F238E27FC236}">
              <a16:creationId xmlns:a16="http://schemas.microsoft.com/office/drawing/2014/main" id="{00000000-0008-0000-06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143923</xdr:rowOff>
    </xdr:from>
    <xdr:to>
      <xdr:col>54</xdr:col>
      <xdr:colOff>189865</xdr:colOff>
      <xdr:row>98</xdr:row>
      <xdr:rowOff>140320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10475595" y="15574423"/>
          <a:ext cx="1270" cy="1367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144147</xdr:rowOff>
    </xdr:from>
    <xdr:ext cx="534377" cy="259045"/>
    <xdr:sp macro="" textlink="">
      <xdr:nvSpPr>
        <xdr:cNvPr id="464" name="普通建設事業費 （ うち更新整備　）最小値テキスト">
          <a:extLst>
            <a:ext uri="{FF2B5EF4-FFF2-40B4-BE49-F238E27FC236}">
              <a16:creationId xmlns:a16="http://schemas.microsoft.com/office/drawing/2014/main" id="{00000000-0008-0000-0600-0000D0010000}"/>
            </a:ext>
          </a:extLst>
        </xdr:cNvPr>
        <xdr:cNvSpPr txBox="1"/>
      </xdr:nvSpPr>
      <xdr:spPr>
        <a:xfrm>
          <a:off x="10528300" y="16946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140320</xdr:rowOff>
    </xdr:from>
    <xdr:to>
      <xdr:col>55</xdr:col>
      <xdr:colOff>88900</xdr:colOff>
      <xdr:row>98</xdr:row>
      <xdr:rowOff>140320</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694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90600</xdr:rowOff>
    </xdr:from>
    <xdr:ext cx="599010" cy="259045"/>
    <xdr:sp macro="" textlink="">
      <xdr:nvSpPr>
        <xdr:cNvPr id="466" name="普通建設事業費 （ うち更新整備　）最大値テキスト">
          <a:extLst>
            <a:ext uri="{FF2B5EF4-FFF2-40B4-BE49-F238E27FC236}">
              <a16:creationId xmlns:a16="http://schemas.microsoft.com/office/drawing/2014/main" id="{00000000-0008-0000-0600-0000D2010000}"/>
            </a:ext>
          </a:extLst>
        </xdr:cNvPr>
        <xdr:cNvSpPr txBox="1"/>
      </xdr:nvSpPr>
      <xdr:spPr>
        <a:xfrm>
          <a:off x="10528300" y="15349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143923</xdr:rowOff>
    </xdr:from>
    <xdr:to>
      <xdr:col>55</xdr:col>
      <xdr:colOff>88900</xdr:colOff>
      <xdr:row>90</xdr:row>
      <xdr:rowOff>143923</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5574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125287</xdr:rowOff>
    </xdr:from>
    <xdr:to>
      <xdr:col>55</xdr:col>
      <xdr:colOff>0</xdr:colOff>
      <xdr:row>96</xdr:row>
      <xdr:rowOff>134094</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9639300" y="16584487"/>
          <a:ext cx="838200" cy="8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52765</xdr:rowOff>
    </xdr:from>
    <xdr:ext cx="534377" cy="259045"/>
    <xdr:sp macro="" textlink="">
      <xdr:nvSpPr>
        <xdr:cNvPr id="469" name="普通建設事業費 （ うち更新整備　）平均値テキスト">
          <a:extLst>
            <a:ext uri="{FF2B5EF4-FFF2-40B4-BE49-F238E27FC236}">
              <a16:creationId xmlns:a16="http://schemas.microsoft.com/office/drawing/2014/main" id="{00000000-0008-0000-0600-0000D5010000}"/>
            </a:ext>
          </a:extLst>
        </xdr:cNvPr>
        <xdr:cNvSpPr txBox="1"/>
      </xdr:nvSpPr>
      <xdr:spPr>
        <a:xfrm>
          <a:off x="10528300" y="161690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29888</xdr:rowOff>
    </xdr:from>
    <xdr:to>
      <xdr:col>55</xdr:col>
      <xdr:colOff>50800</xdr:colOff>
      <xdr:row>95</xdr:row>
      <xdr:rowOff>131488</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10426700" y="16317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125287</xdr:rowOff>
    </xdr:from>
    <xdr:to>
      <xdr:col>50</xdr:col>
      <xdr:colOff>114300</xdr:colOff>
      <xdr:row>97</xdr:row>
      <xdr:rowOff>59799</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8750300" y="16584487"/>
          <a:ext cx="889000" cy="10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117366</xdr:rowOff>
    </xdr:from>
    <xdr:to>
      <xdr:col>50</xdr:col>
      <xdr:colOff>165100</xdr:colOff>
      <xdr:row>95</xdr:row>
      <xdr:rowOff>47516</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9588500" y="1623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64043</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372111" y="1600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59799</xdr:rowOff>
    </xdr:from>
    <xdr:to>
      <xdr:col>45</xdr:col>
      <xdr:colOff>177800</xdr:colOff>
      <xdr:row>98</xdr:row>
      <xdr:rowOff>20076</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7861300" y="16690449"/>
          <a:ext cx="889000" cy="13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123211</xdr:rowOff>
    </xdr:from>
    <xdr:to>
      <xdr:col>46</xdr:col>
      <xdr:colOff>38100</xdr:colOff>
      <xdr:row>95</xdr:row>
      <xdr:rowOff>53361</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8699500" y="1623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69888</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014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4009</xdr:rowOff>
    </xdr:from>
    <xdr:to>
      <xdr:col>41</xdr:col>
      <xdr:colOff>50800</xdr:colOff>
      <xdr:row>98</xdr:row>
      <xdr:rowOff>20076</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a:off x="6972300" y="16806109"/>
          <a:ext cx="889000" cy="16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30183</xdr:rowOff>
    </xdr:from>
    <xdr:to>
      <xdr:col>41</xdr:col>
      <xdr:colOff>101600</xdr:colOff>
      <xdr:row>95</xdr:row>
      <xdr:rowOff>131783</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7810500" y="1631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148310</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093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79169</xdr:rowOff>
    </xdr:from>
    <xdr:to>
      <xdr:col>36</xdr:col>
      <xdr:colOff>165100</xdr:colOff>
      <xdr:row>96</xdr:row>
      <xdr:rowOff>9319</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6921500" y="1636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25846</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142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83294</xdr:rowOff>
    </xdr:from>
    <xdr:to>
      <xdr:col>55</xdr:col>
      <xdr:colOff>50800</xdr:colOff>
      <xdr:row>97</xdr:row>
      <xdr:rowOff>13444</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10426700" y="1654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61721</xdr:rowOff>
    </xdr:from>
    <xdr:ext cx="534377" cy="259045"/>
    <xdr:sp macro="" textlink="">
      <xdr:nvSpPr>
        <xdr:cNvPr id="488" name="普通建設事業費 （ うち更新整備　）該当値テキスト">
          <a:extLst>
            <a:ext uri="{FF2B5EF4-FFF2-40B4-BE49-F238E27FC236}">
              <a16:creationId xmlns:a16="http://schemas.microsoft.com/office/drawing/2014/main" id="{00000000-0008-0000-0600-0000E8010000}"/>
            </a:ext>
          </a:extLst>
        </xdr:cNvPr>
        <xdr:cNvSpPr txBox="1"/>
      </xdr:nvSpPr>
      <xdr:spPr>
        <a:xfrm>
          <a:off x="10528300" y="16520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74487</xdr:rowOff>
    </xdr:from>
    <xdr:to>
      <xdr:col>50</xdr:col>
      <xdr:colOff>165100</xdr:colOff>
      <xdr:row>97</xdr:row>
      <xdr:rowOff>4637</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9588500" y="16533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167214</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9372111" y="16626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8999</xdr:rowOff>
    </xdr:from>
    <xdr:to>
      <xdr:col>46</xdr:col>
      <xdr:colOff>38100</xdr:colOff>
      <xdr:row>97</xdr:row>
      <xdr:rowOff>110599</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8699500" y="1663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101726</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8483111" y="16732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140726</xdr:rowOff>
    </xdr:from>
    <xdr:to>
      <xdr:col>41</xdr:col>
      <xdr:colOff>101600</xdr:colOff>
      <xdr:row>98</xdr:row>
      <xdr:rowOff>70876</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7810500" y="1677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62003</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7594111" y="16864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124659</xdr:rowOff>
    </xdr:from>
    <xdr:to>
      <xdr:col>36</xdr:col>
      <xdr:colOff>165100</xdr:colOff>
      <xdr:row>98</xdr:row>
      <xdr:rowOff>54809</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6921500" y="1675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45936</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6705111" y="16848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a:extLst>
            <a:ext uri="{FF2B5EF4-FFF2-40B4-BE49-F238E27FC236}">
              <a16:creationId xmlns:a16="http://schemas.microsoft.com/office/drawing/2014/main" id="{00000000-0008-0000-06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87618</xdr:rowOff>
    </xdr:from>
    <xdr:to>
      <xdr:col>85</xdr:col>
      <xdr:colOff>126364</xdr:colOff>
      <xdr:row>38</xdr:row>
      <xdr:rowOff>139700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6317595" y="5402568"/>
          <a:ext cx="1269" cy="1252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164394</xdr:rowOff>
    </xdr:from>
    <xdr:ext cx="249299" cy="259045"/>
    <xdr:sp macro="" textlink="">
      <xdr:nvSpPr>
        <xdr:cNvPr id="519" name="災害復旧事業費最小値テキスト">
          <a:extLst>
            <a:ext uri="{FF2B5EF4-FFF2-40B4-BE49-F238E27FC236}">
              <a16:creationId xmlns:a16="http://schemas.microsoft.com/office/drawing/2014/main" id="{00000000-0008-0000-0600-000007020000}"/>
            </a:ext>
          </a:extLst>
        </xdr:cNvPr>
        <xdr:cNvSpPr txBox="1"/>
      </xdr:nvSpPr>
      <xdr:spPr>
        <a:xfrm>
          <a:off x="16370300" y="66794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34295</xdr:rowOff>
    </xdr:from>
    <xdr:ext cx="599010" cy="259045"/>
    <xdr:sp macro="" textlink="">
      <xdr:nvSpPr>
        <xdr:cNvPr id="521" name="災害復旧事業費最大値テキスト">
          <a:extLst>
            <a:ext uri="{FF2B5EF4-FFF2-40B4-BE49-F238E27FC236}">
              <a16:creationId xmlns:a16="http://schemas.microsoft.com/office/drawing/2014/main" id="{00000000-0008-0000-0600-000009020000}"/>
            </a:ext>
          </a:extLst>
        </xdr:cNvPr>
        <xdr:cNvSpPr txBox="1"/>
      </xdr:nvSpPr>
      <xdr:spPr>
        <a:xfrm>
          <a:off x="16370300" y="5177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87618</xdr:rowOff>
    </xdr:from>
    <xdr:to>
      <xdr:col>86</xdr:col>
      <xdr:colOff>25400</xdr:colOff>
      <xdr:row>31</xdr:row>
      <xdr:rowOff>87618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5402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92119</xdr:rowOff>
    </xdr:from>
    <xdr:to>
      <xdr:col>85</xdr:col>
      <xdr:colOff>127000</xdr:colOff>
      <xdr:row>38</xdr:row>
      <xdr:rowOff>121579</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5481300" y="6607219"/>
          <a:ext cx="838200" cy="29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81844</xdr:rowOff>
    </xdr:from>
    <xdr:ext cx="534377" cy="259045"/>
    <xdr:sp macro="" textlink="">
      <xdr:nvSpPr>
        <xdr:cNvPr id="524" name="災害復旧事業費平均値テキスト">
          <a:extLst>
            <a:ext uri="{FF2B5EF4-FFF2-40B4-BE49-F238E27FC236}">
              <a16:creationId xmlns:a16="http://schemas.microsoft.com/office/drawing/2014/main" id="{00000000-0008-0000-0600-00000C020000}"/>
            </a:ext>
          </a:extLst>
        </xdr:cNvPr>
        <xdr:cNvSpPr txBox="1"/>
      </xdr:nvSpPr>
      <xdr:spPr>
        <a:xfrm>
          <a:off x="16370300" y="6425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58967</xdr:rowOff>
    </xdr:from>
    <xdr:to>
      <xdr:col>85</xdr:col>
      <xdr:colOff>177800</xdr:colOff>
      <xdr:row>38</xdr:row>
      <xdr:rowOff>160567</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6268700" y="6574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50699</xdr:rowOff>
    </xdr:from>
    <xdr:to>
      <xdr:col>81</xdr:col>
      <xdr:colOff>50800</xdr:colOff>
      <xdr:row>38</xdr:row>
      <xdr:rowOff>92119</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4592300" y="6565799"/>
          <a:ext cx="889000" cy="41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57131</xdr:rowOff>
    </xdr:from>
    <xdr:to>
      <xdr:col>81</xdr:col>
      <xdr:colOff>101600</xdr:colOff>
      <xdr:row>38</xdr:row>
      <xdr:rowOff>158731</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5430500" y="6572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149858</xdr:rowOff>
    </xdr:from>
    <xdr:ext cx="534377"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14111" y="6664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36661</xdr:rowOff>
    </xdr:from>
    <xdr:to>
      <xdr:col>76</xdr:col>
      <xdr:colOff>114300</xdr:colOff>
      <xdr:row>38</xdr:row>
      <xdr:rowOff>50699</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3703300" y="6551761"/>
          <a:ext cx="889000" cy="1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51457</xdr:rowOff>
    </xdr:from>
    <xdr:to>
      <xdr:col>76</xdr:col>
      <xdr:colOff>165100</xdr:colOff>
      <xdr:row>38</xdr:row>
      <xdr:rowOff>153057</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4541500" y="656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144184</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325111" y="665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36661</xdr:rowOff>
    </xdr:from>
    <xdr:to>
      <xdr:col>71</xdr:col>
      <xdr:colOff>177800</xdr:colOff>
      <xdr:row>38</xdr:row>
      <xdr:rowOff>123556</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flipV="1">
          <a:off x="12814300" y="6551761"/>
          <a:ext cx="889000" cy="8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65871</xdr:rowOff>
    </xdr:from>
    <xdr:to>
      <xdr:col>72</xdr:col>
      <xdr:colOff>38100</xdr:colOff>
      <xdr:row>38</xdr:row>
      <xdr:rowOff>167471</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3652500" y="6580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158598</xdr:rowOff>
    </xdr:from>
    <xdr:ext cx="534377"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436111" y="6673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53687</xdr:rowOff>
    </xdr:from>
    <xdr:to>
      <xdr:col>67</xdr:col>
      <xdr:colOff>101600</xdr:colOff>
      <xdr:row>38</xdr:row>
      <xdr:rowOff>155287</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2763500" y="656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364</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547111" y="6344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70779</xdr:rowOff>
    </xdr:from>
    <xdr:to>
      <xdr:col>85</xdr:col>
      <xdr:colOff>177800</xdr:colOff>
      <xdr:row>39</xdr:row>
      <xdr:rowOff>929</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6268700" y="658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37394</xdr:rowOff>
    </xdr:from>
    <xdr:ext cx="469744" cy="259045"/>
    <xdr:sp macro="" textlink="">
      <xdr:nvSpPr>
        <xdr:cNvPr id="543" name="災害復旧事業費該当値テキスト">
          <a:extLst>
            <a:ext uri="{FF2B5EF4-FFF2-40B4-BE49-F238E27FC236}">
              <a16:creationId xmlns:a16="http://schemas.microsoft.com/office/drawing/2014/main" id="{00000000-0008-0000-0600-00001F020000}"/>
            </a:ext>
          </a:extLst>
        </xdr:cNvPr>
        <xdr:cNvSpPr txBox="1"/>
      </xdr:nvSpPr>
      <xdr:spPr>
        <a:xfrm>
          <a:off x="16370300" y="6552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41319</xdr:rowOff>
    </xdr:from>
    <xdr:to>
      <xdr:col>81</xdr:col>
      <xdr:colOff>101600</xdr:colOff>
      <xdr:row>38</xdr:row>
      <xdr:rowOff>142919</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5430500" y="6556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159446</xdr:rowOff>
    </xdr:from>
    <xdr:ext cx="534377"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214111" y="6331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171349</xdr:rowOff>
    </xdr:from>
    <xdr:to>
      <xdr:col>76</xdr:col>
      <xdr:colOff>165100</xdr:colOff>
      <xdr:row>38</xdr:row>
      <xdr:rowOff>101499</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4541500" y="6514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118026</xdr:rowOff>
    </xdr:from>
    <xdr:ext cx="534377"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4325111" y="629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157311</xdr:rowOff>
    </xdr:from>
    <xdr:to>
      <xdr:col>72</xdr:col>
      <xdr:colOff>38100</xdr:colOff>
      <xdr:row>38</xdr:row>
      <xdr:rowOff>87461</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3652500" y="650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103988</xdr:rowOff>
    </xdr:from>
    <xdr:ext cx="534377"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3436111" y="6276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72756</xdr:rowOff>
    </xdr:from>
    <xdr:to>
      <xdr:col>67</xdr:col>
      <xdr:colOff>101600</xdr:colOff>
      <xdr:row>39</xdr:row>
      <xdr:rowOff>2906</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2763500" y="658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165483</xdr:rowOff>
    </xdr:from>
    <xdr:ext cx="469744"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579428" y="6680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a:extLst>
            <a:ext uri="{FF2B5EF4-FFF2-40B4-BE49-F238E27FC236}">
              <a16:creationId xmlns:a16="http://schemas.microsoft.com/office/drawing/2014/main" id="{00000000-0008-0000-0600-000038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a:extLst>
            <a:ext uri="{FF2B5EF4-FFF2-40B4-BE49-F238E27FC236}">
              <a16:creationId xmlns:a16="http://schemas.microsoft.com/office/drawing/2014/main" id="{00000000-0008-0000-0600-00003A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a:extLst>
            <a:ext uri="{FF2B5EF4-FFF2-40B4-BE49-F238E27FC236}">
              <a16:creationId xmlns:a16="http://schemas.microsoft.com/office/drawing/2014/main" id="{00000000-0008-0000-0600-00003D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a:extLst>
            <a:ext uri="{FF2B5EF4-FFF2-40B4-BE49-F238E27FC236}">
              <a16:creationId xmlns:a16="http://schemas.microsoft.com/office/drawing/2014/main" id="{00000000-0008-0000-0600-000050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a:extLst>
            <a:ext uri="{FF2B5EF4-FFF2-40B4-BE49-F238E27FC236}">
              <a16:creationId xmlns:a16="http://schemas.microsoft.com/office/drawing/2014/main" id="{00000000-0008-0000-06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139370</xdr:rowOff>
    </xdr:from>
    <xdr:to>
      <xdr:col>85</xdr:col>
      <xdr:colOff>126364</xdr:colOff>
      <xdr:row>79</xdr:row>
      <xdr:rowOff>91211</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6317595" y="11969420"/>
          <a:ext cx="1269" cy="1666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95038</xdr:rowOff>
    </xdr:from>
    <xdr:ext cx="534377" cy="259045"/>
    <xdr:sp macro="" textlink="">
      <xdr:nvSpPr>
        <xdr:cNvPr id="626" name="公債費最小値テキスト">
          <a:extLst>
            <a:ext uri="{FF2B5EF4-FFF2-40B4-BE49-F238E27FC236}">
              <a16:creationId xmlns:a16="http://schemas.microsoft.com/office/drawing/2014/main" id="{00000000-0008-0000-0600-000072020000}"/>
            </a:ext>
          </a:extLst>
        </xdr:cNvPr>
        <xdr:cNvSpPr txBox="1"/>
      </xdr:nvSpPr>
      <xdr:spPr>
        <a:xfrm>
          <a:off x="16370300" y="13639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91211</xdr:rowOff>
    </xdr:from>
    <xdr:to>
      <xdr:col>86</xdr:col>
      <xdr:colOff>25400</xdr:colOff>
      <xdr:row>79</xdr:row>
      <xdr:rowOff>91211</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3635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86047</xdr:rowOff>
    </xdr:from>
    <xdr:ext cx="599010" cy="259045"/>
    <xdr:sp macro="" textlink="">
      <xdr:nvSpPr>
        <xdr:cNvPr id="628" name="公債費最大値テキスト">
          <a:extLst>
            <a:ext uri="{FF2B5EF4-FFF2-40B4-BE49-F238E27FC236}">
              <a16:creationId xmlns:a16="http://schemas.microsoft.com/office/drawing/2014/main" id="{00000000-0008-0000-0600-000074020000}"/>
            </a:ext>
          </a:extLst>
        </xdr:cNvPr>
        <xdr:cNvSpPr txBox="1"/>
      </xdr:nvSpPr>
      <xdr:spPr>
        <a:xfrm>
          <a:off x="16370300" y="11744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139370</xdr:rowOff>
    </xdr:from>
    <xdr:to>
      <xdr:col>86</xdr:col>
      <xdr:colOff>25400</xdr:colOff>
      <xdr:row>69</xdr:row>
      <xdr:rowOff>139370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1969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66840</xdr:rowOff>
    </xdr:from>
    <xdr:to>
      <xdr:col>85</xdr:col>
      <xdr:colOff>127000</xdr:colOff>
      <xdr:row>74</xdr:row>
      <xdr:rowOff>147536</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5481300" y="12754140"/>
          <a:ext cx="838200" cy="80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154753</xdr:rowOff>
    </xdr:from>
    <xdr:ext cx="534377" cy="259045"/>
    <xdr:sp macro="" textlink="">
      <xdr:nvSpPr>
        <xdr:cNvPr id="631" name="公債費平均値テキスト">
          <a:extLst>
            <a:ext uri="{FF2B5EF4-FFF2-40B4-BE49-F238E27FC236}">
              <a16:creationId xmlns:a16="http://schemas.microsoft.com/office/drawing/2014/main" id="{00000000-0008-0000-0600-000077020000}"/>
            </a:ext>
          </a:extLst>
        </xdr:cNvPr>
        <xdr:cNvSpPr txBox="1"/>
      </xdr:nvSpPr>
      <xdr:spPr>
        <a:xfrm>
          <a:off x="16370300" y="12842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4876</xdr:rowOff>
    </xdr:from>
    <xdr:to>
      <xdr:col>85</xdr:col>
      <xdr:colOff>177800</xdr:colOff>
      <xdr:row>75</xdr:row>
      <xdr:rowOff>106476</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6268700" y="12863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147536</xdr:rowOff>
    </xdr:from>
    <xdr:to>
      <xdr:col>81</xdr:col>
      <xdr:colOff>50800</xdr:colOff>
      <xdr:row>74</xdr:row>
      <xdr:rowOff>168504</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4592300" y="12834836"/>
          <a:ext cx="889000" cy="20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37414</xdr:rowOff>
    </xdr:from>
    <xdr:to>
      <xdr:col>81</xdr:col>
      <xdr:colOff>101600</xdr:colOff>
      <xdr:row>75</xdr:row>
      <xdr:rowOff>139014</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5430500" y="1289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130142</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14111" y="12988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155969</xdr:rowOff>
    </xdr:from>
    <xdr:to>
      <xdr:col>76</xdr:col>
      <xdr:colOff>114300</xdr:colOff>
      <xdr:row>74</xdr:row>
      <xdr:rowOff>168504</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3703300" y="12843269"/>
          <a:ext cx="889000" cy="12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141021</xdr:rowOff>
    </xdr:from>
    <xdr:to>
      <xdr:col>76</xdr:col>
      <xdr:colOff>165100</xdr:colOff>
      <xdr:row>75</xdr:row>
      <xdr:rowOff>71171</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4541500" y="12828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62298</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325111" y="12921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20548</xdr:rowOff>
    </xdr:from>
    <xdr:to>
      <xdr:col>71</xdr:col>
      <xdr:colOff>177800</xdr:colOff>
      <xdr:row>74</xdr:row>
      <xdr:rowOff>155969</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2814300" y="12707848"/>
          <a:ext cx="889000" cy="13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18656</xdr:rowOff>
    </xdr:from>
    <xdr:to>
      <xdr:col>72</xdr:col>
      <xdr:colOff>38100</xdr:colOff>
      <xdr:row>75</xdr:row>
      <xdr:rowOff>120256</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3652500" y="12877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111383</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36111" y="12970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158712</xdr:rowOff>
    </xdr:from>
    <xdr:to>
      <xdr:col>67</xdr:col>
      <xdr:colOff>101600</xdr:colOff>
      <xdr:row>75</xdr:row>
      <xdr:rowOff>88862</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2763500" y="12846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79989</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47111" y="12938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16040</xdr:rowOff>
    </xdr:from>
    <xdr:to>
      <xdr:col>85</xdr:col>
      <xdr:colOff>177800</xdr:colOff>
      <xdr:row>74</xdr:row>
      <xdr:rowOff>117640</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6268700" y="127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38917</xdr:rowOff>
    </xdr:from>
    <xdr:ext cx="534377" cy="259045"/>
    <xdr:sp macro="" textlink="">
      <xdr:nvSpPr>
        <xdr:cNvPr id="650" name="公債費該当値テキスト">
          <a:extLst>
            <a:ext uri="{FF2B5EF4-FFF2-40B4-BE49-F238E27FC236}">
              <a16:creationId xmlns:a16="http://schemas.microsoft.com/office/drawing/2014/main" id="{00000000-0008-0000-0600-00008A020000}"/>
            </a:ext>
          </a:extLst>
        </xdr:cNvPr>
        <xdr:cNvSpPr txBox="1"/>
      </xdr:nvSpPr>
      <xdr:spPr>
        <a:xfrm>
          <a:off x="16370300" y="12554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96736</xdr:rowOff>
    </xdr:from>
    <xdr:to>
      <xdr:col>81</xdr:col>
      <xdr:colOff>101600</xdr:colOff>
      <xdr:row>75</xdr:row>
      <xdr:rowOff>26886</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5430500" y="1278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43413</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5214111" y="1255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117704</xdr:rowOff>
    </xdr:from>
    <xdr:to>
      <xdr:col>76</xdr:col>
      <xdr:colOff>165100</xdr:colOff>
      <xdr:row>75</xdr:row>
      <xdr:rowOff>47854</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4541500" y="12805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64381</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4325111" y="12580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105169</xdr:rowOff>
    </xdr:from>
    <xdr:to>
      <xdr:col>72</xdr:col>
      <xdr:colOff>38100</xdr:colOff>
      <xdr:row>75</xdr:row>
      <xdr:rowOff>35319</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3652500" y="1279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51846</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3436111" y="12567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141198</xdr:rowOff>
    </xdr:from>
    <xdr:to>
      <xdr:col>67</xdr:col>
      <xdr:colOff>101600</xdr:colOff>
      <xdr:row>74</xdr:row>
      <xdr:rowOff>71348</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2763500" y="12657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87875</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547111" y="12432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45921</xdr:rowOff>
    </xdr:from>
    <xdr:to>
      <xdr:col>85</xdr:col>
      <xdr:colOff>126364</xdr:colOff>
      <xdr:row>98</xdr:row>
      <xdr:rowOff>126098</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647871"/>
          <a:ext cx="1269" cy="1280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129925</xdr:rowOff>
    </xdr:from>
    <xdr:ext cx="534377"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6932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126098</xdr:rowOff>
    </xdr:from>
    <xdr:to>
      <xdr:col>86</xdr:col>
      <xdr:colOff>25400</xdr:colOff>
      <xdr:row>98</xdr:row>
      <xdr:rowOff>126098</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6928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164048</xdr:rowOff>
    </xdr:from>
    <xdr:ext cx="599010"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423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45921</xdr:rowOff>
    </xdr:from>
    <xdr:to>
      <xdr:col>86</xdr:col>
      <xdr:colOff>25400</xdr:colOff>
      <xdr:row>91</xdr:row>
      <xdr:rowOff>45921</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647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128902</xdr:rowOff>
    </xdr:from>
    <xdr:to>
      <xdr:col>85</xdr:col>
      <xdr:colOff>127000</xdr:colOff>
      <xdr:row>94</xdr:row>
      <xdr:rowOff>128925</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5481300" y="16245202"/>
          <a:ext cx="838200" cy="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69057</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528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90630</xdr:rowOff>
    </xdr:from>
    <xdr:to>
      <xdr:col>85</xdr:col>
      <xdr:colOff>177800</xdr:colOff>
      <xdr:row>97</xdr:row>
      <xdr:rowOff>20780</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54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128925</xdr:rowOff>
    </xdr:from>
    <xdr:to>
      <xdr:col>81</xdr:col>
      <xdr:colOff>50800</xdr:colOff>
      <xdr:row>95</xdr:row>
      <xdr:rowOff>99467</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6245225"/>
          <a:ext cx="889000" cy="141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75656</xdr:rowOff>
    </xdr:from>
    <xdr:to>
      <xdr:col>81</xdr:col>
      <xdr:colOff>101600</xdr:colOff>
      <xdr:row>98</xdr:row>
      <xdr:rowOff>5806</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70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168383</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79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99467</xdr:rowOff>
    </xdr:from>
    <xdr:to>
      <xdr:col>76</xdr:col>
      <xdr:colOff>114300</xdr:colOff>
      <xdr:row>97</xdr:row>
      <xdr:rowOff>16805</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3703300" y="16387217"/>
          <a:ext cx="889000" cy="260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35195</xdr:rowOff>
    </xdr:from>
    <xdr:to>
      <xdr:col>76</xdr:col>
      <xdr:colOff>165100</xdr:colOff>
      <xdr:row>97</xdr:row>
      <xdr:rowOff>136795</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66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127922</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758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16805</xdr:rowOff>
    </xdr:from>
    <xdr:to>
      <xdr:col>71</xdr:col>
      <xdr:colOff>177800</xdr:colOff>
      <xdr:row>97</xdr:row>
      <xdr:rowOff>131981</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2814300" y="16647455"/>
          <a:ext cx="889000" cy="11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163592</xdr:rowOff>
    </xdr:from>
    <xdr:to>
      <xdr:col>72</xdr:col>
      <xdr:colOff>38100</xdr:colOff>
      <xdr:row>97</xdr:row>
      <xdr:rowOff>93742</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62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84869</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71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152054</xdr:rowOff>
    </xdr:from>
    <xdr:to>
      <xdr:col>67</xdr:col>
      <xdr:colOff>101600</xdr:colOff>
      <xdr:row>97</xdr:row>
      <xdr:rowOff>82204</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61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98731</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386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78102</xdr:rowOff>
    </xdr:from>
    <xdr:to>
      <xdr:col>85</xdr:col>
      <xdr:colOff>177800</xdr:colOff>
      <xdr:row>95</xdr:row>
      <xdr:rowOff>8252</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194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100979</xdr:rowOff>
    </xdr:from>
    <xdr:ext cx="599010"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045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78125</xdr:rowOff>
    </xdr:from>
    <xdr:to>
      <xdr:col>81</xdr:col>
      <xdr:colOff>101600</xdr:colOff>
      <xdr:row>95</xdr:row>
      <xdr:rowOff>8275</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194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24802</xdr:rowOff>
    </xdr:from>
    <xdr:ext cx="59901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181795" y="15969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48667</xdr:rowOff>
    </xdr:from>
    <xdr:to>
      <xdr:col>76</xdr:col>
      <xdr:colOff>165100</xdr:colOff>
      <xdr:row>95</xdr:row>
      <xdr:rowOff>150267</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336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166794</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25111" y="1611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137455</xdr:rowOff>
    </xdr:from>
    <xdr:to>
      <xdr:col>72</xdr:col>
      <xdr:colOff>38100</xdr:colOff>
      <xdr:row>97</xdr:row>
      <xdr:rowOff>67605</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59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84132</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36111" y="16371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81181</xdr:rowOff>
    </xdr:from>
    <xdr:to>
      <xdr:col>67</xdr:col>
      <xdr:colOff>101600</xdr:colOff>
      <xdr:row>98</xdr:row>
      <xdr:rowOff>11331</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711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2458</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47111" y="1680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a:extLst>
            <a:ext uri="{FF2B5EF4-FFF2-40B4-BE49-F238E27FC236}">
              <a16:creationId xmlns:a16="http://schemas.microsoft.com/office/drawing/2014/main" id="{00000000-0008-0000-06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34968</xdr:rowOff>
    </xdr:from>
    <xdr:to>
      <xdr:col>116</xdr:col>
      <xdr:colOff>62864</xdr:colOff>
      <xdr:row>39</xdr:row>
      <xdr:rowOff>98878</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2159595" y="5349918"/>
          <a:ext cx="1269" cy="1435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2" name="投資及び出資金最小値テキスト">
          <a:extLst>
            <a:ext uri="{FF2B5EF4-FFF2-40B4-BE49-F238E27FC236}">
              <a16:creationId xmlns:a16="http://schemas.microsoft.com/office/drawing/2014/main" id="{00000000-0008-0000-0600-0000E6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153095</xdr:rowOff>
    </xdr:from>
    <xdr:ext cx="534377" cy="259045"/>
    <xdr:sp macro="" textlink="">
      <xdr:nvSpPr>
        <xdr:cNvPr id="744" name="投資及び出資金最大値テキスト">
          <a:extLst>
            <a:ext uri="{FF2B5EF4-FFF2-40B4-BE49-F238E27FC236}">
              <a16:creationId xmlns:a16="http://schemas.microsoft.com/office/drawing/2014/main" id="{00000000-0008-0000-0600-0000E8020000}"/>
            </a:ext>
          </a:extLst>
        </xdr:cNvPr>
        <xdr:cNvSpPr txBox="1"/>
      </xdr:nvSpPr>
      <xdr:spPr>
        <a:xfrm>
          <a:off x="22212300" y="5125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34968</xdr:rowOff>
    </xdr:from>
    <xdr:to>
      <xdr:col>116</xdr:col>
      <xdr:colOff>152400</xdr:colOff>
      <xdr:row>31</xdr:row>
      <xdr:rowOff>34968</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5349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81831</xdr:rowOff>
    </xdr:from>
    <xdr:to>
      <xdr:col>116</xdr:col>
      <xdr:colOff>63500</xdr:colOff>
      <xdr:row>37</xdr:row>
      <xdr:rowOff>154592</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21323300" y="6254031"/>
          <a:ext cx="838200" cy="244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94890</xdr:rowOff>
    </xdr:from>
    <xdr:ext cx="469744" cy="259045"/>
    <xdr:sp macro="" textlink="">
      <xdr:nvSpPr>
        <xdr:cNvPr id="747" name="投資及び出資金平均値テキスト">
          <a:extLst>
            <a:ext uri="{FF2B5EF4-FFF2-40B4-BE49-F238E27FC236}">
              <a16:creationId xmlns:a16="http://schemas.microsoft.com/office/drawing/2014/main" id="{00000000-0008-0000-0600-0000EB020000}"/>
            </a:ext>
          </a:extLst>
        </xdr:cNvPr>
        <xdr:cNvSpPr txBox="1"/>
      </xdr:nvSpPr>
      <xdr:spPr>
        <a:xfrm>
          <a:off x="22212300" y="66099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116463</xdr:rowOff>
    </xdr:from>
    <xdr:to>
      <xdr:col>116</xdr:col>
      <xdr:colOff>114300</xdr:colOff>
      <xdr:row>39</xdr:row>
      <xdr:rowOff>46613</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2110700" y="663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154592</xdr:rowOff>
    </xdr:from>
    <xdr:to>
      <xdr:col>111</xdr:col>
      <xdr:colOff>177800</xdr:colOff>
      <xdr:row>39</xdr:row>
      <xdr:rowOff>98160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20434300" y="6498242"/>
          <a:ext cx="889000" cy="286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122994</xdr:rowOff>
    </xdr:from>
    <xdr:to>
      <xdr:col>112</xdr:col>
      <xdr:colOff>38100</xdr:colOff>
      <xdr:row>39</xdr:row>
      <xdr:rowOff>53144</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1272500" y="6638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44271</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088428" y="6730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98160</xdr:rowOff>
    </xdr:from>
    <xdr:to>
      <xdr:col>107</xdr:col>
      <xdr:colOff>50800</xdr:colOff>
      <xdr:row>39</xdr:row>
      <xdr:rowOff>98585</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flipV="1">
          <a:off x="19545300" y="6784710"/>
          <a:ext cx="889000" cy="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162640</xdr:rowOff>
    </xdr:from>
    <xdr:to>
      <xdr:col>107</xdr:col>
      <xdr:colOff>101600</xdr:colOff>
      <xdr:row>39</xdr:row>
      <xdr:rowOff>92790</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0383500" y="667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109317</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199428" y="6452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95972</xdr:rowOff>
    </xdr:from>
    <xdr:to>
      <xdr:col>102</xdr:col>
      <xdr:colOff>114300</xdr:colOff>
      <xdr:row>39</xdr:row>
      <xdr:rowOff>98585</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18656300" y="6782522"/>
          <a:ext cx="889000" cy="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111792</xdr:rowOff>
    </xdr:from>
    <xdr:to>
      <xdr:col>102</xdr:col>
      <xdr:colOff>165100</xdr:colOff>
      <xdr:row>39</xdr:row>
      <xdr:rowOff>41942</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9494500" y="662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58470</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10428" y="6402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13233</xdr:rowOff>
    </xdr:from>
    <xdr:to>
      <xdr:col>98</xdr:col>
      <xdr:colOff>38100</xdr:colOff>
      <xdr:row>39</xdr:row>
      <xdr:rowOff>114833</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8605500" y="6699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131360</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21428" y="6475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31031</xdr:rowOff>
    </xdr:from>
    <xdr:to>
      <xdr:col>116</xdr:col>
      <xdr:colOff>114300</xdr:colOff>
      <xdr:row>36</xdr:row>
      <xdr:rowOff>132631</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2110700" y="6203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53908</xdr:rowOff>
    </xdr:from>
    <xdr:ext cx="534377" cy="259045"/>
    <xdr:sp macro="" textlink="">
      <xdr:nvSpPr>
        <xdr:cNvPr id="766" name="投資及び出資金該当値テキスト">
          <a:extLst>
            <a:ext uri="{FF2B5EF4-FFF2-40B4-BE49-F238E27FC236}">
              <a16:creationId xmlns:a16="http://schemas.microsoft.com/office/drawing/2014/main" id="{00000000-0008-0000-0600-0000FE020000}"/>
            </a:ext>
          </a:extLst>
        </xdr:cNvPr>
        <xdr:cNvSpPr txBox="1"/>
      </xdr:nvSpPr>
      <xdr:spPr>
        <a:xfrm>
          <a:off x="22212300" y="6054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103792</xdr:rowOff>
    </xdr:from>
    <xdr:to>
      <xdr:col>112</xdr:col>
      <xdr:colOff>38100</xdr:colOff>
      <xdr:row>38</xdr:row>
      <xdr:rowOff>33942</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1272500" y="6447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50469</xdr:rowOff>
    </xdr:from>
    <xdr:ext cx="469744"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1088428" y="6222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47360</xdr:rowOff>
    </xdr:from>
    <xdr:to>
      <xdr:col>107</xdr:col>
      <xdr:colOff>101600</xdr:colOff>
      <xdr:row>39</xdr:row>
      <xdr:rowOff>148960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0383500" y="673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140087</xdr:rowOff>
    </xdr:from>
    <xdr:ext cx="313932"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0277333" y="68266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47785</xdr:rowOff>
    </xdr:from>
    <xdr:to>
      <xdr:col>102</xdr:col>
      <xdr:colOff>165100</xdr:colOff>
      <xdr:row>39</xdr:row>
      <xdr:rowOff>149385</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9494500" y="673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140512</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9420650" y="682706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45172</xdr:rowOff>
    </xdr:from>
    <xdr:to>
      <xdr:col>98</xdr:col>
      <xdr:colOff>38100</xdr:colOff>
      <xdr:row>39</xdr:row>
      <xdr:rowOff>146772</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8605500" y="6731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137899</xdr:rowOff>
    </xdr:from>
    <xdr:ext cx="313932"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499333" y="68244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133848</xdr:rowOff>
    </xdr:from>
    <xdr:to>
      <xdr:col>116</xdr:col>
      <xdr:colOff>62864</xdr:colOff>
      <xdr:row>58</xdr:row>
      <xdr:rowOff>139700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877798"/>
          <a:ext cx="1269" cy="1206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80525</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65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133848</xdr:rowOff>
    </xdr:from>
    <xdr:to>
      <xdr:col>116</xdr:col>
      <xdr:colOff>152400</xdr:colOff>
      <xdr:row>51</xdr:row>
      <xdr:rowOff>133848</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877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118577</xdr:rowOff>
    </xdr:from>
    <xdr:to>
      <xdr:col>116</xdr:col>
      <xdr:colOff>63500</xdr:colOff>
      <xdr:row>57</xdr:row>
      <xdr:rowOff>130876</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1323300" y="9891227"/>
          <a:ext cx="838200" cy="1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129323</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9019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150896</xdr:rowOff>
    </xdr:from>
    <xdr:to>
      <xdr:col>116</xdr:col>
      <xdr:colOff>114300</xdr:colOff>
      <xdr:row>58</xdr:row>
      <xdr:rowOff>81046</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9923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113823</xdr:rowOff>
    </xdr:from>
    <xdr:to>
      <xdr:col>111</xdr:col>
      <xdr:colOff>177800</xdr:colOff>
      <xdr:row>57</xdr:row>
      <xdr:rowOff>130876</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0434300" y="9886473"/>
          <a:ext cx="889000" cy="17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42357</xdr:rowOff>
    </xdr:from>
    <xdr:to>
      <xdr:col>112</xdr:col>
      <xdr:colOff>38100</xdr:colOff>
      <xdr:row>57</xdr:row>
      <xdr:rowOff>143957</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9815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160484</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590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113823</xdr:rowOff>
    </xdr:from>
    <xdr:to>
      <xdr:col>107</xdr:col>
      <xdr:colOff>50800</xdr:colOff>
      <xdr:row>57</xdr:row>
      <xdr:rowOff>129367</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19545300" y="9886473"/>
          <a:ext cx="889000" cy="15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141204</xdr:rowOff>
    </xdr:from>
    <xdr:to>
      <xdr:col>107</xdr:col>
      <xdr:colOff>101600</xdr:colOff>
      <xdr:row>57</xdr:row>
      <xdr:rowOff>71354</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9742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87881</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517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73315</xdr:rowOff>
    </xdr:from>
    <xdr:to>
      <xdr:col>102</xdr:col>
      <xdr:colOff>114300</xdr:colOff>
      <xdr:row>57</xdr:row>
      <xdr:rowOff>129367</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656300" y="9845965"/>
          <a:ext cx="889000" cy="56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58268</xdr:rowOff>
    </xdr:from>
    <xdr:to>
      <xdr:col>102</xdr:col>
      <xdr:colOff>165100</xdr:colOff>
      <xdr:row>57</xdr:row>
      <xdr:rowOff>159868</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9830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4945</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606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40894</xdr:rowOff>
    </xdr:from>
    <xdr:to>
      <xdr:col>98</xdr:col>
      <xdr:colOff>38100</xdr:colOff>
      <xdr:row>57</xdr:row>
      <xdr:rowOff>142494</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9813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133621</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906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67777</xdr:rowOff>
    </xdr:from>
    <xdr:to>
      <xdr:col>116</xdr:col>
      <xdr:colOff>114300</xdr:colOff>
      <xdr:row>57</xdr:row>
      <xdr:rowOff>169377</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9840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90654</xdr:rowOff>
    </xdr:from>
    <xdr:ext cx="469744"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9691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80076</xdr:rowOff>
    </xdr:from>
    <xdr:to>
      <xdr:col>112</xdr:col>
      <xdr:colOff>38100</xdr:colOff>
      <xdr:row>58</xdr:row>
      <xdr:rowOff>10226</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985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1353</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088428" y="9945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63023</xdr:rowOff>
    </xdr:from>
    <xdr:to>
      <xdr:col>107</xdr:col>
      <xdr:colOff>101600</xdr:colOff>
      <xdr:row>57</xdr:row>
      <xdr:rowOff>164623</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9835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155750</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199428" y="9928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78567</xdr:rowOff>
    </xdr:from>
    <xdr:to>
      <xdr:col>102</xdr:col>
      <xdr:colOff>165100</xdr:colOff>
      <xdr:row>58</xdr:row>
      <xdr:rowOff>8717</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9851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171294</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10428" y="9943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22515</xdr:rowOff>
    </xdr:from>
    <xdr:to>
      <xdr:col>98</xdr:col>
      <xdr:colOff>38100</xdr:colOff>
      <xdr:row>57</xdr:row>
      <xdr:rowOff>124115</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979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140642</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21428" y="9570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a:extLst>
            <a:ext uri="{FF2B5EF4-FFF2-40B4-BE49-F238E27FC236}">
              <a16:creationId xmlns:a16="http://schemas.microsoft.com/office/drawing/2014/main" id="{00000000-0008-0000-0600-00005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26967</xdr:rowOff>
    </xdr:from>
    <xdr:to>
      <xdr:col>116</xdr:col>
      <xdr:colOff>62864</xdr:colOff>
      <xdr:row>79</xdr:row>
      <xdr:rowOff>66875</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2159595" y="12199917"/>
          <a:ext cx="1269" cy="1411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70702</xdr:rowOff>
    </xdr:from>
    <xdr:ext cx="534377" cy="259045"/>
    <xdr:sp macro="" textlink="">
      <xdr:nvSpPr>
        <xdr:cNvPr id="857" name="繰出金最小値テキスト">
          <a:extLst>
            <a:ext uri="{FF2B5EF4-FFF2-40B4-BE49-F238E27FC236}">
              <a16:creationId xmlns:a16="http://schemas.microsoft.com/office/drawing/2014/main" id="{00000000-0008-0000-0600-000059030000}"/>
            </a:ext>
          </a:extLst>
        </xdr:cNvPr>
        <xdr:cNvSpPr txBox="1"/>
      </xdr:nvSpPr>
      <xdr:spPr>
        <a:xfrm>
          <a:off x="22212300" y="13615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66875</xdr:rowOff>
    </xdr:from>
    <xdr:to>
      <xdr:col>116</xdr:col>
      <xdr:colOff>152400</xdr:colOff>
      <xdr:row>79</xdr:row>
      <xdr:rowOff>66875</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361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145094</xdr:rowOff>
    </xdr:from>
    <xdr:ext cx="599010" cy="259045"/>
    <xdr:sp macro="" textlink="">
      <xdr:nvSpPr>
        <xdr:cNvPr id="859" name="繰出金最大値テキスト">
          <a:extLst>
            <a:ext uri="{FF2B5EF4-FFF2-40B4-BE49-F238E27FC236}">
              <a16:creationId xmlns:a16="http://schemas.microsoft.com/office/drawing/2014/main" id="{00000000-0008-0000-0600-00005B030000}"/>
            </a:ext>
          </a:extLst>
        </xdr:cNvPr>
        <xdr:cNvSpPr txBox="1"/>
      </xdr:nvSpPr>
      <xdr:spPr>
        <a:xfrm>
          <a:off x="22212300" y="11975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26967</xdr:rowOff>
    </xdr:from>
    <xdr:to>
      <xdr:col>116</xdr:col>
      <xdr:colOff>152400</xdr:colOff>
      <xdr:row>71</xdr:row>
      <xdr:rowOff>26967</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2199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146738</xdr:rowOff>
    </xdr:from>
    <xdr:to>
      <xdr:col>116</xdr:col>
      <xdr:colOff>63500</xdr:colOff>
      <xdr:row>77</xdr:row>
      <xdr:rowOff>2801</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1323300" y="13176938"/>
          <a:ext cx="838200" cy="27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89995</xdr:rowOff>
    </xdr:from>
    <xdr:ext cx="534377" cy="259045"/>
    <xdr:sp macro="" textlink="">
      <xdr:nvSpPr>
        <xdr:cNvPr id="862" name="繰出金平均値テキスト">
          <a:extLst>
            <a:ext uri="{FF2B5EF4-FFF2-40B4-BE49-F238E27FC236}">
              <a16:creationId xmlns:a16="http://schemas.microsoft.com/office/drawing/2014/main" id="{00000000-0008-0000-0600-00005E030000}"/>
            </a:ext>
          </a:extLst>
        </xdr:cNvPr>
        <xdr:cNvSpPr txBox="1"/>
      </xdr:nvSpPr>
      <xdr:spPr>
        <a:xfrm>
          <a:off x="22212300" y="12948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67118</xdr:rowOff>
    </xdr:from>
    <xdr:to>
      <xdr:col>116</xdr:col>
      <xdr:colOff>114300</xdr:colOff>
      <xdr:row>76</xdr:row>
      <xdr:rowOff>168718</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2110700" y="1309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56228</xdr:rowOff>
    </xdr:from>
    <xdr:to>
      <xdr:col>111</xdr:col>
      <xdr:colOff>177800</xdr:colOff>
      <xdr:row>77</xdr:row>
      <xdr:rowOff>2801</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20434300" y="13086428"/>
          <a:ext cx="889000" cy="118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69028</xdr:rowOff>
    </xdr:from>
    <xdr:to>
      <xdr:col>112</xdr:col>
      <xdr:colOff>38100</xdr:colOff>
      <xdr:row>76</xdr:row>
      <xdr:rowOff>170628</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1272500" y="1309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15705</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287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56228</xdr:rowOff>
    </xdr:from>
    <xdr:to>
      <xdr:col>107</xdr:col>
      <xdr:colOff>50800</xdr:colOff>
      <xdr:row>76</xdr:row>
      <xdr:rowOff>81913</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9545300" y="13086428"/>
          <a:ext cx="889000" cy="2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58365</xdr:rowOff>
    </xdr:from>
    <xdr:to>
      <xdr:col>107</xdr:col>
      <xdr:colOff>101600</xdr:colOff>
      <xdr:row>76</xdr:row>
      <xdr:rowOff>159965</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0383500" y="1308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151092</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3181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78843</xdr:rowOff>
    </xdr:from>
    <xdr:to>
      <xdr:col>102</xdr:col>
      <xdr:colOff>114300</xdr:colOff>
      <xdr:row>76</xdr:row>
      <xdr:rowOff>81913</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a:off x="18656300" y="13109043"/>
          <a:ext cx="889000" cy="3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13151</xdr:rowOff>
    </xdr:from>
    <xdr:to>
      <xdr:col>102</xdr:col>
      <xdr:colOff>165100</xdr:colOff>
      <xdr:row>76</xdr:row>
      <xdr:rowOff>114751</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9494500" y="1304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131279</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281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21561</xdr:rowOff>
    </xdr:from>
    <xdr:to>
      <xdr:col>98</xdr:col>
      <xdr:colOff>38100</xdr:colOff>
      <xdr:row>76</xdr:row>
      <xdr:rowOff>123161</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8605500" y="13051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139688</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2826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95938</xdr:rowOff>
    </xdr:from>
    <xdr:to>
      <xdr:col>116</xdr:col>
      <xdr:colOff>114300</xdr:colOff>
      <xdr:row>77</xdr:row>
      <xdr:rowOff>26088</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2110700" y="13126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74365</xdr:rowOff>
    </xdr:from>
    <xdr:ext cx="534377" cy="259045"/>
    <xdr:sp macro="" textlink="">
      <xdr:nvSpPr>
        <xdr:cNvPr id="881" name="繰出金該当値テキスト">
          <a:extLst>
            <a:ext uri="{FF2B5EF4-FFF2-40B4-BE49-F238E27FC236}">
              <a16:creationId xmlns:a16="http://schemas.microsoft.com/office/drawing/2014/main" id="{00000000-0008-0000-0600-000071030000}"/>
            </a:ext>
          </a:extLst>
        </xdr:cNvPr>
        <xdr:cNvSpPr txBox="1"/>
      </xdr:nvSpPr>
      <xdr:spPr>
        <a:xfrm>
          <a:off x="22212300" y="1310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123451</xdr:rowOff>
    </xdr:from>
    <xdr:to>
      <xdr:col>112</xdr:col>
      <xdr:colOff>38100</xdr:colOff>
      <xdr:row>77</xdr:row>
      <xdr:rowOff>53601</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1272500" y="13153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44728</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056111" y="1324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5428</xdr:rowOff>
    </xdr:from>
    <xdr:to>
      <xdr:col>107</xdr:col>
      <xdr:colOff>101600</xdr:colOff>
      <xdr:row>76</xdr:row>
      <xdr:rowOff>107028</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0383500" y="1303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123555</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167111" y="12810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31113</xdr:rowOff>
    </xdr:from>
    <xdr:to>
      <xdr:col>102</xdr:col>
      <xdr:colOff>165100</xdr:colOff>
      <xdr:row>76</xdr:row>
      <xdr:rowOff>132713</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9494500" y="13061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123840</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278111" y="13154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28043</xdr:rowOff>
    </xdr:from>
    <xdr:to>
      <xdr:col>98</xdr:col>
      <xdr:colOff>38100</xdr:colOff>
      <xdr:row>76</xdr:row>
      <xdr:rowOff>129643</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8605500" y="1305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120770</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389111" y="1315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a:extLst>
            <a:ext uri="{FF2B5EF4-FFF2-40B4-BE49-F238E27FC236}">
              <a16:creationId xmlns:a16="http://schemas.microsoft.com/office/drawing/2014/main" id="{00000000-0008-0000-0600-00008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a:extLst>
            <a:ext uri="{FF2B5EF4-FFF2-40B4-BE49-F238E27FC236}">
              <a16:creationId xmlns:a16="http://schemas.microsoft.com/office/drawing/2014/main" id="{00000000-0008-0000-0600-00008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a:extLst>
            <a:ext uri="{FF2B5EF4-FFF2-40B4-BE49-F238E27FC236}">
              <a16:creationId xmlns:a16="http://schemas.microsoft.com/office/drawing/2014/main" id="{00000000-0008-0000-0600-00008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a:extLst>
            <a:ext uri="{FF2B5EF4-FFF2-40B4-BE49-F238E27FC236}">
              <a16:creationId xmlns:a16="http://schemas.microsoft.com/office/drawing/2014/main" id="{00000000-0008-0000-0600-0000A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・歳出決算総額は、住民一人当たり</a:t>
          </a:r>
          <a:r>
            <a:rPr kumimoji="1" lang="en-US" altLang="ja-JP" sz="1100" b="0" i="0" baseline="0">
              <a:solidFill>
                <a:schemeClr val="dk1"/>
              </a:solidFill>
              <a:effectLst/>
              <a:latin typeface="+mn-lt"/>
              <a:ea typeface="+mn-ea"/>
              <a:cs typeface="+mn-cs"/>
            </a:rPr>
            <a:t>1,057,474</a:t>
          </a:r>
          <a:r>
            <a:rPr kumimoji="1" lang="ja-JP" altLang="ja-JP" sz="1100" b="0" i="0" baseline="0">
              <a:solidFill>
                <a:schemeClr val="dk1"/>
              </a:solidFill>
              <a:effectLst/>
              <a:latin typeface="+mn-lt"/>
              <a:ea typeface="+mn-ea"/>
              <a:cs typeface="+mn-cs"/>
            </a:rPr>
            <a:t>円となっている。人件費は、住民一人当たり</a:t>
          </a:r>
          <a:r>
            <a:rPr kumimoji="1" lang="en-US" altLang="ja-JP" sz="1100" b="0" i="0" baseline="0">
              <a:solidFill>
                <a:schemeClr val="dk1"/>
              </a:solidFill>
              <a:effectLst/>
              <a:latin typeface="+mn-lt"/>
              <a:ea typeface="+mn-ea"/>
              <a:cs typeface="+mn-cs"/>
            </a:rPr>
            <a:t>153,515</a:t>
          </a:r>
          <a:r>
            <a:rPr kumimoji="1" lang="ja-JP" altLang="ja-JP" sz="1100" b="0" i="0" baseline="0">
              <a:solidFill>
                <a:schemeClr val="dk1"/>
              </a:solidFill>
              <a:effectLst/>
              <a:latin typeface="+mn-lt"/>
              <a:ea typeface="+mn-ea"/>
              <a:cs typeface="+mn-cs"/>
            </a:rPr>
            <a:t>円となっており、類似団体内平均値と比較して</a:t>
          </a:r>
          <a:r>
            <a:rPr kumimoji="1" lang="en-US" altLang="ja-JP" sz="1100" b="0" i="0" baseline="0">
              <a:solidFill>
                <a:schemeClr val="dk1"/>
              </a:solidFill>
              <a:effectLst/>
              <a:latin typeface="+mn-lt"/>
              <a:ea typeface="+mn-ea"/>
              <a:cs typeface="+mn-cs"/>
            </a:rPr>
            <a:t>1.29</a:t>
          </a:r>
          <a:r>
            <a:rPr kumimoji="1" lang="ja-JP" altLang="ja-JP" sz="1100" b="0" i="0" baseline="0">
              <a:solidFill>
                <a:schemeClr val="dk1"/>
              </a:solidFill>
              <a:effectLst/>
              <a:latin typeface="+mn-lt"/>
              <a:ea typeface="+mn-ea"/>
              <a:cs typeface="+mn-cs"/>
            </a:rPr>
            <a:t>倍の数値を示している。町域が広く集落が点在しているため、支所・出張所を配置せざるを得ず、また小学校、保育園、こども園、幼稚園、公民館等の施設も多いことが人件費が大きな割合を占める要因となっている。今後、</a:t>
          </a:r>
          <a:r>
            <a:rPr kumimoji="1" lang="ja-JP" altLang="ja-JP" sz="1100">
              <a:solidFill>
                <a:schemeClr val="dk1"/>
              </a:solidFill>
              <a:effectLst/>
              <a:latin typeface="+mn-lt"/>
              <a:ea typeface="+mn-ea"/>
              <a:cs typeface="+mn-cs"/>
            </a:rPr>
            <a:t>職員数の抑制や効率的な事務・事業の執行、適正な人員配置を行うことで、人件費の</a:t>
          </a:r>
          <a:r>
            <a:rPr kumimoji="1" lang="ja-JP" altLang="ja-JP" sz="1100" b="0" i="0" baseline="0">
              <a:solidFill>
                <a:schemeClr val="dk1"/>
              </a:solidFill>
              <a:effectLst/>
              <a:latin typeface="+mn-lt"/>
              <a:ea typeface="+mn-ea"/>
              <a:cs typeface="+mn-cs"/>
            </a:rPr>
            <a:t>抑制に取り組む</a:t>
          </a:r>
          <a:r>
            <a:rPr kumimoji="1" lang="ja-JP" altLang="ja-JP" sz="110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・補助費等については、</a:t>
          </a:r>
          <a:r>
            <a:rPr kumimoji="1" lang="ja-JP" altLang="en-US" sz="1100" b="0" i="0" baseline="0">
              <a:solidFill>
                <a:schemeClr val="dk1"/>
              </a:solidFill>
              <a:effectLst/>
              <a:latin typeface="+mn-lt"/>
              <a:ea typeface="+mn-ea"/>
              <a:cs typeface="+mn-cs"/>
            </a:rPr>
            <a:t>昨年度と比較すると</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特別定額給付金の皆減により減少しているが、</a:t>
          </a:r>
          <a:r>
            <a:rPr kumimoji="1" lang="ja-JP" altLang="ja-JP" sz="1100" b="0" i="0" baseline="0">
              <a:solidFill>
                <a:schemeClr val="dk1"/>
              </a:solidFill>
              <a:effectLst/>
              <a:latin typeface="+mn-lt"/>
              <a:ea typeface="+mn-ea"/>
              <a:cs typeface="+mn-cs"/>
            </a:rPr>
            <a:t>類似団体平均値よりも高くなっている。これは、農地維持関係の補助金、関係団体への補助金、交通体系維持のための補助金等によるものである。また、ふるさと納税制度を活用した米づくり農家応援事業も大きな要因となっている。公共交通の充実、農業の振興、若者の定住、雇用の確保等、喫緊の課題が山積しており、これらの補助費等の削減は難しいところであるが、必要性、緊急性を見極め、抑制と減少に努める。</a:t>
          </a:r>
          <a:endParaRPr lang="ja-JP" altLang="ja-JP" sz="1400">
            <a:effectLst/>
          </a:endParaRPr>
        </a:p>
        <a:p>
          <a:pPr eaLnBrk="1" fontAlgn="auto" latinLnBrk="0" hangingPunct="1"/>
          <a:r>
            <a:rPr kumimoji="1" lang="ja-JP" altLang="en-US" sz="1100">
              <a:solidFill>
                <a:schemeClr val="dk1"/>
              </a:solidFill>
              <a:effectLst/>
              <a:latin typeface="+mn-lt"/>
              <a:ea typeface="+mn-ea"/>
              <a:cs typeface="+mn-cs"/>
            </a:rPr>
            <a:t>・投資及び出資金については、水道事業への負担金を出資金としたことにより増加している。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岡山県吉備中央町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10,680
10,469
268.78
12,154,532
11,293,819
751,245
5,836,602
8,808,745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74549</xdr:rowOff>
    </xdr:from>
    <xdr:to>
      <xdr:col>24</xdr:col>
      <xdr:colOff>62865</xdr:colOff>
      <xdr:row>37</xdr:row>
      <xdr:rowOff>116840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89499"/>
          <a:ext cx="1270" cy="107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120667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116840</xdr:rowOff>
    </xdr:from>
    <xdr:to>
      <xdr:col>24</xdr:col>
      <xdr:colOff>152400</xdr:colOff>
      <xdr:row>37</xdr:row>
      <xdr:rowOff>116840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60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21226</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64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74549</xdr:rowOff>
    </xdr:from>
    <xdr:to>
      <xdr:col>24</xdr:col>
      <xdr:colOff>152400</xdr:colOff>
      <xdr:row>31</xdr:row>
      <xdr:rowOff>74549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89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146939</xdr:rowOff>
    </xdr:from>
    <xdr:to>
      <xdr:col>24</xdr:col>
      <xdr:colOff>63500</xdr:colOff>
      <xdr:row>33</xdr:row>
      <xdr:rowOff>156464</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633339"/>
          <a:ext cx="8382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105808</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351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127381</xdr:rowOff>
    </xdr:from>
    <xdr:to>
      <xdr:col>24</xdr:col>
      <xdr:colOff>114300</xdr:colOff>
      <xdr:row>35</xdr:row>
      <xdr:rowOff>57531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95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89408</xdr:rowOff>
    </xdr:from>
    <xdr:to>
      <xdr:col>19</xdr:col>
      <xdr:colOff>177800</xdr:colOff>
      <xdr:row>33</xdr:row>
      <xdr:rowOff>156464</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747258"/>
          <a:ext cx="889000" cy="67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140716</xdr:rowOff>
    </xdr:from>
    <xdr:to>
      <xdr:col>20</xdr:col>
      <xdr:colOff>38100</xdr:colOff>
      <xdr:row>35</xdr:row>
      <xdr:rowOff>70866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70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61993</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062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89408</xdr:rowOff>
    </xdr:from>
    <xdr:to>
      <xdr:col>15</xdr:col>
      <xdr:colOff>50800</xdr:colOff>
      <xdr:row>34</xdr:row>
      <xdr:rowOff>7874</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747258"/>
          <a:ext cx="889000" cy="89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124714</xdr:rowOff>
    </xdr:from>
    <xdr:to>
      <xdr:col>15</xdr:col>
      <xdr:colOff>101600</xdr:colOff>
      <xdr:row>34</xdr:row>
      <xdr:rowOff>54864</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78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45991</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875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7874</xdr:rowOff>
    </xdr:from>
    <xdr:to>
      <xdr:col>10</xdr:col>
      <xdr:colOff>114300</xdr:colOff>
      <xdr:row>34</xdr:row>
      <xdr:rowOff>66167</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837174"/>
          <a:ext cx="889000" cy="58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143383</xdr:rowOff>
    </xdr:from>
    <xdr:to>
      <xdr:col>10</xdr:col>
      <xdr:colOff>165100</xdr:colOff>
      <xdr:row>34</xdr:row>
      <xdr:rowOff>73533</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80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64660</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9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4318</xdr:rowOff>
    </xdr:from>
    <xdr:to>
      <xdr:col>6</xdr:col>
      <xdr:colOff>38100</xdr:colOff>
      <xdr:row>34</xdr:row>
      <xdr:rowOff>105918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833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122445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608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96139</xdr:rowOff>
    </xdr:from>
    <xdr:to>
      <xdr:col>24</xdr:col>
      <xdr:colOff>114300</xdr:colOff>
      <xdr:row>33</xdr:row>
      <xdr:rowOff>26289</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582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119016</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433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105664</xdr:rowOff>
    </xdr:from>
    <xdr:to>
      <xdr:col>20</xdr:col>
      <xdr:colOff>38100</xdr:colOff>
      <xdr:row>34</xdr:row>
      <xdr:rowOff>35814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763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52341</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538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38608</xdr:rowOff>
    </xdr:from>
    <xdr:to>
      <xdr:col>15</xdr:col>
      <xdr:colOff>101600</xdr:colOff>
      <xdr:row>33</xdr:row>
      <xdr:rowOff>140208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696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156735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471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128524</xdr:rowOff>
    </xdr:from>
    <xdr:to>
      <xdr:col>10</xdr:col>
      <xdr:colOff>165100</xdr:colOff>
      <xdr:row>34</xdr:row>
      <xdr:rowOff>58674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786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75201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56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15367</xdr:rowOff>
    </xdr:from>
    <xdr:to>
      <xdr:col>6</xdr:col>
      <xdr:colOff>38100</xdr:colOff>
      <xdr:row>34</xdr:row>
      <xdr:rowOff>116967</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844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108094</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937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57</xdr:row>
      <xdr:rowOff>168927</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941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53</xdr:row>
      <xdr:rowOff>2846</xdr:rowOff>
    </xdr:from>
    <xdr:to>
      <xdr:col>24</xdr:col>
      <xdr:colOff>62865</xdr:colOff>
      <xdr:row>59</xdr:row>
      <xdr:rowOff>82440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9089696"/>
          <a:ext cx="1270" cy="1108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86267</xdr:rowOff>
    </xdr:from>
    <xdr:ext cx="534377"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201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82440</xdr:rowOff>
    </xdr:from>
    <xdr:to>
      <xdr:col>24</xdr:col>
      <xdr:colOff>152400</xdr:colOff>
      <xdr:row>59</xdr:row>
      <xdr:rowOff>82440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197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120973</xdr:rowOff>
    </xdr:from>
    <xdr:ext cx="599010"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864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317,433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53</xdr:row>
      <xdr:rowOff>2846</xdr:rowOff>
    </xdr:from>
    <xdr:to>
      <xdr:col>24</xdr:col>
      <xdr:colOff>152400</xdr:colOff>
      <xdr:row>53</xdr:row>
      <xdr:rowOff>2846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9089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75481</xdr:rowOff>
    </xdr:from>
    <xdr:to>
      <xdr:col>24</xdr:col>
      <xdr:colOff>63500</xdr:colOff>
      <xdr:row>53</xdr:row>
      <xdr:rowOff>2846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8819431"/>
          <a:ext cx="838200" cy="270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24081</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7967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45654</xdr:rowOff>
    </xdr:from>
    <xdr:to>
      <xdr:col>24</xdr:col>
      <xdr:colOff>114300</xdr:colOff>
      <xdr:row>57</xdr:row>
      <xdr:rowOff>147254</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818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75481</xdr:rowOff>
    </xdr:from>
    <xdr:to>
      <xdr:col>19</xdr:col>
      <xdr:colOff>177800</xdr:colOff>
      <xdr:row>55</xdr:row>
      <xdr:rowOff>22551</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8819431"/>
          <a:ext cx="889000" cy="63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37721</xdr:rowOff>
    </xdr:from>
    <xdr:to>
      <xdr:col>20</xdr:col>
      <xdr:colOff>38100</xdr:colOff>
      <xdr:row>55</xdr:row>
      <xdr:rowOff>139321</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467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130448</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560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22551</xdr:rowOff>
    </xdr:from>
    <xdr:to>
      <xdr:col>15</xdr:col>
      <xdr:colOff>50800</xdr:colOff>
      <xdr:row>56</xdr:row>
      <xdr:rowOff>127895</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452301"/>
          <a:ext cx="889000" cy="276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95776</xdr:rowOff>
    </xdr:from>
    <xdr:to>
      <xdr:col>15</xdr:col>
      <xdr:colOff>101600</xdr:colOff>
      <xdr:row>58</xdr:row>
      <xdr:rowOff>25926</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868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17053</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961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127895</xdr:rowOff>
    </xdr:from>
    <xdr:to>
      <xdr:col>10</xdr:col>
      <xdr:colOff>114300</xdr:colOff>
      <xdr:row>57</xdr:row>
      <xdr:rowOff>6664</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9729095"/>
          <a:ext cx="889000" cy="50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38260</xdr:rowOff>
    </xdr:from>
    <xdr:to>
      <xdr:col>10</xdr:col>
      <xdr:colOff>165100</xdr:colOff>
      <xdr:row>57</xdr:row>
      <xdr:rowOff>139860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81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130987</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9903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69652</xdr:rowOff>
    </xdr:from>
    <xdr:to>
      <xdr:col>6</xdr:col>
      <xdr:colOff>38100</xdr:colOff>
      <xdr:row>57</xdr:row>
      <xdr:rowOff>171252</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842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162379</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9935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123496</xdr:rowOff>
    </xdr:from>
    <xdr:to>
      <xdr:col>24</xdr:col>
      <xdr:colOff>114300</xdr:colOff>
      <xdr:row>53</xdr:row>
      <xdr:rowOff>53646</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038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76523</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8991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24681</xdr:rowOff>
    </xdr:from>
    <xdr:to>
      <xdr:col>20</xdr:col>
      <xdr:colOff>38100</xdr:colOff>
      <xdr:row>51</xdr:row>
      <xdr:rowOff>126281</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8768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142808</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8543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143201</xdr:rowOff>
    </xdr:from>
    <xdr:to>
      <xdr:col>15</xdr:col>
      <xdr:colOff>101600</xdr:colOff>
      <xdr:row>55</xdr:row>
      <xdr:rowOff>73351</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40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89878</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9176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77095</xdr:rowOff>
    </xdr:from>
    <xdr:to>
      <xdr:col>10</xdr:col>
      <xdr:colOff>165100</xdr:colOff>
      <xdr:row>57</xdr:row>
      <xdr:rowOff>7245</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67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23772</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9453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127314</xdr:rowOff>
    </xdr:from>
    <xdr:to>
      <xdr:col>6</xdr:col>
      <xdr:colOff>38100</xdr:colOff>
      <xdr:row>57</xdr:row>
      <xdr:rowOff>57464</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72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73991</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9503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142106</xdr:rowOff>
    </xdr:from>
    <xdr:to>
      <xdr:col>24</xdr:col>
      <xdr:colOff>62865</xdr:colOff>
      <xdr:row>78</xdr:row>
      <xdr:rowOff>63925</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1972156"/>
          <a:ext cx="1270" cy="1464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67752</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440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63925</xdr:rowOff>
    </xdr:from>
    <xdr:to>
      <xdr:col>24</xdr:col>
      <xdr:colOff>152400</xdr:colOff>
      <xdr:row>78</xdr:row>
      <xdr:rowOff>63925</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437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88783</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747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273,529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142106</xdr:rowOff>
    </xdr:from>
    <xdr:to>
      <xdr:col>24</xdr:col>
      <xdr:colOff>152400</xdr:colOff>
      <xdr:row>69</xdr:row>
      <xdr:rowOff>142106</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1972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109938</xdr:rowOff>
    </xdr:from>
    <xdr:to>
      <xdr:col>24</xdr:col>
      <xdr:colOff>63500</xdr:colOff>
      <xdr:row>74</xdr:row>
      <xdr:rowOff>47716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2454338"/>
          <a:ext cx="838200" cy="28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91559</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6074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113132</xdr:rowOff>
    </xdr:from>
    <xdr:to>
      <xdr:col>24</xdr:col>
      <xdr:colOff>114300</xdr:colOff>
      <xdr:row>74</xdr:row>
      <xdr:rowOff>43282</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628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47716</xdr:rowOff>
    </xdr:from>
    <xdr:to>
      <xdr:col>19</xdr:col>
      <xdr:colOff>177800</xdr:colOff>
      <xdr:row>74</xdr:row>
      <xdr:rowOff>154439</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2735016"/>
          <a:ext cx="889000" cy="106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68348</xdr:rowOff>
    </xdr:from>
    <xdr:to>
      <xdr:col>20</xdr:col>
      <xdr:colOff>38100</xdr:colOff>
      <xdr:row>75</xdr:row>
      <xdr:rowOff>169948</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292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161075</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019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154439</xdr:rowOff>
    </xdr:from>
    <xdr:to>
      <xdr:col>15</xdr:col>
      <xdr:colOff>50800</xdr:colOff>
      <xdr:row>75</xdr:row>
      <xdr:rowOff>87982</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2841739"/>
          <a:ext cx="889000" cy="104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62</xdr:rowOff>
    </xdr:from>
    <xdr:to>
      <xdr:col>15</xdr:col>
      <xdr:colOff>101600</xdr:colOff>
      <xdr:row>76</xdr:row>
      <xdr:rowOff>101662</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030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92789</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122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165271</xdr:rowOff>
    </xdr:from>
    <xdr:to>
      <xdr:col>10</xdr:col>
      <xdr:colOff>114300</xdr:colOff>
      <xdr:row>75</xdr:row>
      <xdr:rowOff>87982</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a:off x="1130300" y="12852571"/>
          <a:ext cx="889000" cy="94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69850</xdr:rowOff>
    </xdr:from>
    <xdr:to>
      <xdr:col>10</xdr:col>
      <xdr:colOff>165100</xdr:colOff>
      <xdr:row>77</xdr:row>
      <xdr:rowOff>0</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10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162577</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192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26296</xdr:rowOff>
    </xdr:from>
    <xdr:to>
      <xdr:col>6</xdr:col>
      <xdr:colOff>38100</xdr:colOff>
      <xdr:row>76</xdr:row>
      <xdr:rowOff>127896</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056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119023</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149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59138</xdr:rowOff>
    </xdr:from>
    <xdr:to>
      <xdr:col>24</xdr:col>
      <xdr:colOff>114300</xdr:colOff>
      <xdr:row>72</xdr:row>
      <xdr:rowOff>160738</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403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82015</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254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168366</xdr:rowOff>
    </xdr:from>
    <xdr:to>
      <xdr:col>20</xdr:col>
      <xdr:colOff>38100</xdr:colOff>
      <xdr:row>74</xdr:row>
      <xdr:rowOff>98516</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268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115043</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459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103639</xdr:rowOff>
    </xdr:from>
    <xdr:to>
      <xdr:col>15</xdr:col>
      <xdr:colOff>101600</xdr:colOff>
      <xdr:row>75</xdr:row>
      <xdr:rowOff>33789</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279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50316</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2566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37182</xdr:rowOff>
    </xdr:from>
    <xdr:to>
      <xdr:col>10</xdr:col>
      <xdr:colOff>165100</xdr:colOff>
      <xdr:row>75</xdr:row>
      <xdr:rowOff>138782</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2895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155309</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2671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114471</xdr:rowOff>
    </xdr:from>
    <xdr:to>
      <xdr:col>6</xdr:col>
      <xdr:colOff>38100</xdr:colOff>
      <xdr:row>75</xdr:row>
      <xdr:rowOff>44621</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2801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61148</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2576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衛生費グラフ枠">
          <a:extLst>
            <a:ext uri="{FF2B5EF4-FFF2-40B4-BE49-F238E27FC236}">
              <a16:creationId xmlns:a16="http://schemas.microsoft.com/office/drawing/2014/main" id="{00000000-0008-0000-0700-0000E0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89064</xdr:rowOff>
    </xdr:from>
    <xdr:to>
      <xdr:col>24</xdr:col>
      <xdr:colOff>62865</xdr:colOff>
      <xdr:row>97</xdr:row>
      <xdr:rowOff>33465</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flipV="1">
          <a:off x="4633595" y="15519564"/>
          <a:ext cx="1270" cy="1144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37292</xdr:rowOff>
    </xdr:from>
    <xdr:ext cx="534377" cy="259045"/>
    <xdr:sp macro="" textlink="">
      <xdr:nvSpPr>
        <xdr:cNvPr id="226" name="衛生費最小値テキスト">
          <a:extLst>
            <a:ext uri="{FF2B5EF4-FFF2-40B4-BE49-F238E27FC236}">
              <a16:creationId xmlns:a16="http://schemas.microsoft.com/office/drawing/2014/main" id="{00000000-0008-0000-0700-0000E2000000}"/>
            </a:ext>
          </a:extLst>
        </xdr:cNvPr>
        <xdr:cNvSpPr txBox="1"/>
      </xdr:nvSpPr>
      <xdr:spPr>
        <a:xfrm>
          <a:off x="4686300" y="16667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33465</xdr:rowOff>
    </xdr:from>
    <xdr:to>
      <xdr:col>24</xdr:col>
      <xdr:colOff>152400</xdr:colOff>
      <xdr:row>97</xdr:row>
      <xdr:rowOff>33465</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4546600" y="16664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35741</xdr:rowOff>
    </xdr:from>
    <xdr:ext cx="599010" cy="259045"/>
    <xdr:sp macro="" textlink="">
      <xdr:nvSpPr>
        <xdr:cNvPr id="228" name="衛生費最大値テキスト">
          <a:extLst>
            <a:ext uri="{FF2B5EF4-FFF2-40B4-BE49-F238E27FC236}">
              <a16:creationId xmlns:a16="http://schemas.microsoft.com/office/drawing/2014/main" id="{00000000-0008-0000-0700-0000E4000000}"/>
            </a:ext>
          </a:extLst>
        </xdr:cNvPr>
        <xdr:cNvSpPr txBox="1"/>
      </xdr:nvSpPr>
      <xdr:spPr>
        <a:xfrm>
          <a:off x="4686300" y="15294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228,860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89064</xdr:rowOff>
    </xdr:from>
    <xdr:to>
      <xdr:col>24</xdr:col>
      <xdr:colOff>152400</xdr:colOff>
      <xdr:row>90</xdr:row>
      <xdr:rowOff>89064</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5519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22817</xdr:rowOff>
    </xdr:from>
    <xdr:to>
      <xdr:col>24</xdr:col>
      <xdr:colOff>63500</xdr:colOff>
      <xdr:row>96</xdr:row>
      <xdr:rowOff>9317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3797300" y="16310567"/>
          <a:ext cx="838200" cy="15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132106</xdr:rowOff>
    </xdr:from>
    <xdr:ext cx="534377" cy="259045"/>
    <xdr:sp macro="" textlink="">
      <xdr:nvSpPr>
        <xdr:cNvPr id="231" name="衛生費平均値テキスト">
          <a:extLst>
            <a:ext uri="{FF2B5EF4-FFF2-40B4-BE49-F238E27FC236}">
              <a16:creationId xmlns:a16="http://schemas.microsoft.com/office/drawing/2014/main" id="{00000000-0008-0000-0700-0000E7000000}"/>
            </a:ext>
          </a:extLst>
        </xdr:cNvPr>
        <xdr:cNvSpPr txBox="1"/>
      </xdr:nvSpPr>
      <xdr:spPr>
        <a:xfrm>
          <a:off x="4686300" y="162484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153679</xdr:rowOff>
    </xdr:from>
    <xdr:to>
      <xdr:col>24</xdr:col>
      <xdr:colOff>114300</xdr:colOff>
      <xdr:row>95</xdr:row>
      <xdr:rowOff>83829</xdr:rowOff>
    </xdr:to>
    <xdr:sp macro="" textlink="">
      <xdr:nvSpPr>
        <xdr:cNvPr id="232" name="フローチャート: 判断 231">
          <a:extLst>
            <a:ext uri="{FF2B5EF4-FFF2-40B4-BE49-F238E27FC236}">
              <a16:creationId xmlns:a16="http://schemas.microsoft.com/office/drawing/2014/main" id="{00000000-0008-0000-0700-0000E8000000}"/>
            </a:ext>
          </a:extLst>
        </xdr:cNvPr>
        <xdr:cNvSpPr/>
      </xdr:nvSpPr>
      <xdr:spPr>
        <a:xfrm>
          <a:off x="4584700" y="16269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171075</xdr:rowOff>
    </xdr:from>
    <xdr:to>
      <xdr:col>19</xdr:col>
      <xdr:colOff>177800</xdr:colOff>
      <xdr:row>96</xdr:row>
      <xdr:rowOff>9317</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2908300" y="16458825"/>
          <a:ext cx="889000" cy="9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84813</xdr:rowOff>
    </xdr:from>
    <xdr:to>
      <xdr:col>20</xdr:col>
      <xdr:colOff>38100</xdr:colOff>
      <xdr:row>96</xdr:row>
      <xdr:rowOff>14963</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3746500" y="1637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31490</xdr:rowOff>
    </xdr:from>
    <xdr:ext cx="534377"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3530111" y="16147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150027</xdr:rowOff>
    </xdr:from>
    <xdr:to>
      <xdr:col>15</xdr:col>
      <xdr:colOff>50800</xdr:colOff>
      <xdr:row>95</xdr:row>
      <xdr:rowOff>171075</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2019300" y="16437777"/>
          <a:ext cx="889000" cy="21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114371</xdr:rowOff>
    </xdr:from>
    <xdr:to>
      <xdr:col>15</xdr:col>
      <xdr:colOff>101600</xdr:colOff>
      <xdr:row>96</xdr:row>
      <xdr:rowOff>44521</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2857500" y="1640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61048</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2641111" y="1617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150027</xdr:rowOff>
    </xdr:from>
    <xdr:to>
      <xdr:col>10</xdr:col>
      <xdr:colOff>114300</xdr:colOff>
      <xdr:row>96</xdr:row>
      <xdr:rowOff>2792</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1130300" y="16437777"/>
          <a:ext cx="889000" cy="24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150337</xdr:rowOff>
    </xdr:from>
    <xdr:to>
      <xdr:col>10</xdr:col>
      <xdr:colOff>165100</xdr:colOff>
      <xdr:row>96</xdr:row>
      <xdr:rowOff>80487</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1968500" y="1643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71614</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1752111" y="16530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93689</xdr:rowOff>
    </xdr:from>
    <xdr:to>
      <xdr:col>6</xdr:col>
      <xdr:colOff>38100</xdr:colOff>
      <xdr:row>96</xdr:row>
      <xdr:rowOff>23839</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079500" y="16381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40366</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863111" y="16156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143467</xdr:rowOff>
    </xdr:from>
    <xdr:to>
      <xdr:col>24</xdr:col>
      <xdr:colOff>114300</xdr:colOff>
      <xdr:row>95</xdr:row>
      <xdr:rowOff>73617</xdr:rowOff>
    </xdr:to>
    <xdr:sp macro="" textlink="">
      <xdr:nvSpPr>
        <xdr:cNvPr id="249" name="楕円 248">
          <a:extLst>
            <a:ext uri="{FF2B5EF4-FFF2-40B4-BE49-F238E27FC236}">
              <a16:creationId xmlns:a16="http://schemas.microsoft.com/office/drawing/2014/main" id="{00000000-0008-0000-0700-0000F9000000}"/>
            </a:ext>
          </a:extLst>
        </xdr:cNvPr>
        <xdr:cNvSpPr/>
      </xdr:nvSpPr>
      <xdr:spPr>
        <a:xfrm>
          <a:off x="4584700" y="16259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166344</xdr:rowOff>
    </xdr:from>
    <xdr:ext cx="534377" cy="259045"/>
    <xdr:sp macro="" textlink="">
      <xdr:nvSpPr>
        <xdr:cNvPr id="250" name="衛生費該当値テキスト">
          <a:extLst>
            <a:ext uri="{FF2B5EF4-FFF2-40B4-BE49-F238E27FC236}">
              <a16:creationId xmlns:a16="http://schemas.microsoft.com/office/drawing/2014/main" id="{00000000-0008-0000-0700-0000FA000000}"/>
            </a:ext>
          </a:extLst>
        </xdr:cNvPr>
        <xdr:cNvSpPr txBox="1"/>
      </xdr:nvSpPr>
      <xdr:spPr>
        <a:xfrm>
          <a:off x="4686300" y="16111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129967</xdr:rowOff>
    </xdr:from>
    <xdr:to>
      <xdr:col>20</xdr:col>
      <xdr:colOff>38100</xdr:colOff>
      <xdr:row>96</xdr:row>
      <xdr:rowOff>60117</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3746500" y="16417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51244</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530111" y="1651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120275</xdr:rowOff>
    </xdr:from>
    <xdr:to>
      <xdr:col>15</xdr:col>
      <xdr:colOff>101600</xdr:colOff>
      <xdr:row>96</xdr:row>
      <xdr:rowOff>50425</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2857500" y="1640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41552</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2641111" y="16500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99227</xdr:rowOff>
    </xdr:from>
    <xdr:to>
      <xdr:col>10</xdr:col>
      <xdr:colOff>165100</xdr:colOff>
      <xdr:row>96</xdr:row>
      <xdr:rowOff>29377</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1968500" y="16386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45904</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752111" y="1616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123442</xdr:rowOff>
    </xdr:from>
    <xdr:to>
      <xdr:col>6</xdr:col>
      <xdr:colOff>38100</xdr:colOff>
      <xdr:row>96</xdr:row>
      <xdr:rowOff>53592</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079500" y="16411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44719</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863111" y="16503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労働費グラフ枠">
          <a:extLst>
            <a:ext uri="{FF2B5EF4-FFF2-40B4-BE49-F238E27FC236}">
              <a16:creationId xmlns:a16="http://schemas.microsoft.com/office/drawing/2014/main" id="{00000000-0008-0000-0700-00001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82779</xdr:rowOff>
    </xdr:from>
    <xdr:to>
      <xdr:col>54</xdr:col>
      <xdr:colOff>189865</xdr:colOff>
      <xdr:row>38</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flipV="1">
          <a:off x="10475595" y="5397729"/>
          <a:ext cx="1270" cy="1257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1" name="労働費最小値テキスト">
          <a:extLst>
            <a:ext uri="{FF2B5EF4-FFF2-40B4-BE49-F238E27FC236}">
              <a16:creationId xmlns:a16="http://schemas.microsoft.com/office/drawing/2014/main" id="{00000000-0008-0000-0700-000019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29456</xdr:rowOff>
    </xdr:from>
    <xdr:ext cx="469744" cy="259045"/>
    <xdr:sp macro="" textlink="">
      <xdr:nvSpPr>
        <xdr:cNvPr id="283" name="労働費最大値テキスト">
          <a:extLst>
            <a:ext uri="{FF2B5EF4-FFF2-40B4-BE49-F238E27FC236}">
              <a16:creationId xmlns:a16="http://schemas.microsoft.com/office/drawing/2014/main" id="{00000000-0008-0000-0700-00001B010000}"/>
            </a:ext>
          </a:extLst>
        </xdr:cNvPr>
        <xdr:cNvSpPr txBox="1"/>
      </xdr:nvSpPr>
      <xdr:spPr>
        <a:xfrm>
          <a:off x="10528300" y="5172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82779</xdr:rowOff>
    </xdr:from>
    <xdr:to>
      <xdr:col>55</xdr:col>
      <xdr:colOff>88900</xdr:colOff>
      <xdr:row>31</xdr:row>
      <xdr:rowOff>82779</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10388600" y="5397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60147</xdr:rowOff>
    </xdr:from>
    <xdr:to>
      <xdr:col>55</xdr:col>
      <xdr:colOff>0</xdr:colOff>
      <xdr:row>38</xdr:row>
      <xdr:rowOff>72263</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9639300" y="6575247"/>
          <a:ext cx="838200" cy="12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164812</xdr:rowOff>
    </xdr:from>
    <xdr:ext cx="378565" cy="259045"/>
    <xdr:sp macro="" textlink="">
      <xdr:nvSpPr>
        <xdr:cNvPr id="286" name="労働費平均値テキスト">
          <a:extLst>
            <a:ext uri="{FF2B5EF4-FFF2-40B4-BE49-F238E27FC236}">
              <a16:creationId xmlns:a16="http://schemas.microsoft.com/office/drawing/2014/main" id="{00000000-0008-0000-0700-00001E010000}"/>
            </a:ext>
          </a:extLst>
        </xdr:cNvPr>
        <xdr:cNvSpPr txBox="1"/>
      </xdr:nvSpPr>
      <xdr:spPr>
        <a:xfrm>
          <a:off x="10528300" y="633701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141935</xdr:rowOff>
    </xdr:from>
    <xdr:to>
      <xdr:col>55</xdr:col>
      <xdr:colOff>50800</xdr:colOff>
      <xdr:row>38</xdr:row>
      <xdr:rowOff>72086</xdr:rowOff>
    </xdr:to>
    <xdr:sp macro="" textlink="">
      <xdr:nvSpPr>
        <xdr:cNvPr id="287" name="フローチャート: 判断 286">
          <a:extLst>
            <a:ext uri="{FF2B5EF4-FFF2-40B4-BE49-F238E27FC236}">
              <a16:creationId xmlns:a16="http://schemas.microsoft.com/office/drawing/2014/main" id="{00000000-0008-0000-0700-00001F010000}"/>
            </a:ext>
          </a:extLst>
        </xdr:cNvPr>
        <xdr:cNvSpPr/>
      </xdr:nvSpPr>
      <xdr:spPr>
        <a:xfrm>
          <a:off x="10426700" y="648558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60147</xdr:rowOff>
    </xdr:from>
    <xdr:to>
      <xdr:col>50</xdr:col>
      <xdr:colOff>114300</xdr:colOff>
      <xdr:row>38</xdr:row>
      <xdr:rowOff>62662</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8750300" y="6575247"/>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122504</xdr:rowOff>
    </xdr:from>
    <xdr:to>
      <xdr:col>50</xdr:col>
      <xdr:colOff>165100</xdr:colOff>
      <xdr:row>38</xdr:row>
      <xdr:rowOff>52654</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9588500" y="6466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69181</xdr:rowOff>
    </xdr:from>
    <xdr:ext cx="378565" cy="259045"/>
    <xdr:sp macro="" textlink="">
      <xdr:nvSpPr>
        <xdr:cNvPr id="290" name="テキスト ボックス 289">
          <a:extLst>
            <a:ext uri="{FF2B5EF4-FFF2-40B4-BE49-F238E27FC236}">
              <a16:creationId xmlns:a16="http://schemas.microsoft.com/office/drawing/2014/main" id="{00000000-0008-0000-0700-000022010000}"/>
            </a:ext>
          </a:extLst>
        </xdr:cNvPr>
        <xdr:cNvSpPr txBox="1"/>
      </xdr:nvSpPr>
      <xdr:spPr>
        <a:xfrm>
          <a:off x="9450017" y="62413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62662</xdr:rowOff>
    </xdr:from>
    <xdr:to>
      <xdr:col>45</xdr:col>
      <xdr:colOff>177800</xdr:colOff>
      <xdr:row>38</xdr:row>
      <xdr:rowOff>68605</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7861300" y="6577762"/>
          <a:ext cx="889000" cy="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72898</xdr:rowOff>
    </xdr:from>
    <xdr:to>
      <xdr:col>46</xdr:col>
      <xdr:colOff>38100</xdr:colOff>
      <xdr:row>38</xdr:row>
      <xdr:rowOff>3048</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8699500" y="6416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19575</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8561017" y="61917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35916</xdr:rowOff>
    </xdr:from>
    <xdr:to>
      <xdr:col>41</xdr:col>
      <xdr:colOff>50800</xdr:colOff>
      <xdr:row>38</xdr:row>
      <xdr:rowOff>68605</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6972300" y="6551016"/>
          <a:ext cx="889000" cy="32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75412</xdr:rowOff>
    </xdr:from>
    <xdr:to>
      <xdr:col>41</xdr:col>
      <xdr:colOff>101600</xdr:colOff>
      <xdr:row>38</xdr:row>
      <xdr:rowOff>5562</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7810500" y="641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22089</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7672017" y="6194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92329</xdr:rowOff>
    </xdr:from>
    <xdr:to>
      <xdr:col>36</xdr:col>
      <xdr:colOff>165100</xdr:colOff>
      <xdr:row>38</xdr:row>
      <xdr:rowOff>22479</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6921500" y="643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39006</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6783017" y="6211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21463</xdr:rowOff>
    </xdr:from>
    <xdr:to>
      <xdr:col>55</xdr:col>
      <xdr:colOff>50800</xdr:colOff>
      <xdr:row>38</xdr:row>
      <xdr:rowOff>123063</xdr:rowOff>
    </xdr:to>
    <xdr:sp macro="" textlink="">
      <xdr:nvSpPr>
        <xdr:cNvPr id="304" name="楕円 303">
          <a:extLst>
            <a:ext uri="{FF2B5EF4-FFF2-40B4-BE49-F238E27FC236}">
              <a16:creationId xmlns:a16="http://schemas.microsoft.com/office/drawing/2014/main" id="{00000000-0008-0000-0700-000030010000}"/>
            </a:ext>
          </a:extLst>
        </xdr:cNvPr>
        <xdr:cNvSpPr/>
      </xdr:nvSpPr>
      <xdr:spPr>
        <a:xfrm>
          <a:off x="10426700" y="653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120362</xdr:rowOff>
    </xdr:from>
    <xdr:ext cx="378565" cy="259045"/>
    <xdr:sp macro="" textlink="">
      <xdr:nvSpPr>
        <xdr:cNvPr id="305" name="労働費該当値テキスト">
          <a:extLst>
            <a:ext uri="{FF2B5EF4-FFF2-40B4-BE49-F238E27FC236}">
              <a16:creationId xmlns:a16="http://schemas.microsoft.com/office/drawing/2014/main" id="{00000000-0008-0000-0700-000031010000}"/>
            </a:ext>
          </a:extLst>
        </xdr:cNvPr>
        <xdr:cNvSpPr txBox="1"/>
      </xdr:nvSpPr>
      <xdr:spPr>
        <a:xfrm>
          <a:off x="10528300" y="64640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9347</xdr:rowOff>
    </xdr:from>
    <xdr:to>
      <xdr:col>50</xdr:col>
      <xdr:colOff>165100</xdr:colOff>
      <xdr:row>38</xdr:row>
      <xdr:rowOff>110947</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9588500" y="652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102074</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50017" y="66171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11862</xdr:rowOff>
    </xdr:from>
    <xdr:to>
      <xdr:col>46</xdr:col>
      <xdr:colOff>38100</xdr:colOff>
      <xdr:row>38</xdr:row>
      <xdr:rowOff>113462</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8699500" y="652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104589</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61017" y="66196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17805</xdr:rowOff>
    </xdr:from>
    <xdr:to>
      <xdr:col>41</xdr:col>
      <xdr:colOff>101600</xdr:colOff>
      <xdr:row>38</xdr:row>
      <xdr:rowOff>119405</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7810500" y="653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110532</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2017" y="66256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156566</xdr:rowOff>
    </xdr:from>
    <xdr:to>
      <xdr:col>36</xdr:col>
      <xdr:colOff>165100</xdr:colOff>
      <xdr:row>38</xdr:row>
      <xdr:rowOff>86716</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6921500" y="6500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77843</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3017" y="65929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4" name="農林水産業費グラフ枠">
          <a:extLst>
            <a:ext uri="{FF2B5EF4-FFF2-40B4-BE49-F238E27FC236}">
              <a16:creationId xmlns:a16="http://schemas.microsoft.com/office/drawing/2014/main" id="{00000000-0008-0000-0700-00004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113461</xdr:rowOff>
    </xdr:from>
    <xdr:to>
      <xdr:col>54</xdr:col>
      <xdr:colOff>189865</xdr:colOff>
      <xdr:row>58</xdr:row>
      <xdr:rowOff>56786</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flipV="1">
          <a:off x="10475595" y="8685961"/>
          <a:ext cx="1270" cy="131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60613</xdr:rowOff>
    </xdr:from>
    <xdr:ext cx="534377" cy="259045"/>
    <xdr:sp macro="" textlink="">
      <xdr:nvSpPr>
        <xdr:cNvPr id="336" name="農林水産業費最小値テキスト">
          <a:extLst>
            <a:ext uri="{FF2B5EF4-FFF2-40B4-BE49-F238E27FC236}">
              <a16:creationId xmlns:a16="http://schemas.microsoft.com/office/drawing/2014/main" id="{00000000-0008-0000-0700-000050010000}"/>
            </a:ext>
          </a:extLst>
        </xdr:cNvPr>
        <xdr:cNvSpPr txBox="1"/>
      </xdr:nvSpPr>
      <xdr:spPr>
        <a:xfrm>
          <a:off x="10528300" y="1000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56786</xdr:rowOff>
    </xdr:from>
    <xdr:to>
      <xdr:col>55</xdr:col>
      <xdr:colOff>88900</xdr:colOff>
      <xdr:row>58</xdr:row>
      <xdr:rowOff>56786</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10388600" y="1000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60138</xdr:rowOff>
    </xdr:from>
    <xdr:ext cx="599010" cy="259045"/>
    <xdr:sp macro="" textlink="">
      <xdr:nvSpPr>
        <xdr:cNvPr id="338" name="農林水産業費最大値テキスト">
          <a:extLst>
            <a:ext uri="{FF2B5EF4-FFF2-40B4-BE49-F238E27FC236}">
              <a16:creationId xmlns:a16="http://schemas.microsoft.com/office/drawing/2014/main" id="{00000000-0008-0000-0700-000052010000}"/>
            </a:ext>
          </a:extLst>
        </xdr:cNvPr>
        <xdr:cNvSpPr txBox="1"/>
      </xdr:nvSpPr>
      <xdr:spPr>
        <a:xfrm>
          <a:off x="10528300" y="8461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305,739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113461</xdr:rowOff>
    </xdr:from>
    <xdr:to>
      <xdr:col>55</xdr:col>
      <xdr:colOff>88900</xdr:colOff>
      <xdr:row>50</xdr:row>
      <xdr:rowOff>113461</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10388600" y="868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151080</xdr:rowOff>
    </xdr:from>
    <xdr:to>
      <xdr:col>55</xdr:col>
      <xdr:colOff>0</xdr:colOff>
      <xdr:row>55</xdr:row>
      <xdr:rowOff>170310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9639300" y="9580830"/>
          <a:ext cx="838200" cy="19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79256</xdr:rowOff>
    </xdr:from>
    <xdr:ext cx="534377" cy="259045"/>
    <xdr:sp macro="" textlink="">
      <xdr:nvSpPr>
        <xdr:cNvPr id="341" name="農林水産業費平均値テキスト">
          <a:extLst>
            <a:ext uri="{FF2B5EF4-FFF2-40B4-BE49-F238E27FC236}">
              <a16:creationId xmlns:a16="http://schemas.microsoft.com/office/drawing/2014/main" id="{00000000-0008-0000-0700-000055010000}"/>
            </a:ext>
          </a:extLst>
        </xdr:cNvPr>
        <xdr:cNvSpPr txBox="1"/>
      </xdr:nvSpPr>
      <xdr:spPr>
        <a:xfrm>
          <a:off x="10528300" y="96804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100829</xdr:rowOff>
    </xdr:from>
    <xdr:to>
      <xdr:col>55</xdr:col>
      <xdr:colOff>50800</xdr:colOff>
      <xdr:row>57</xdr:row>
      <xdr:rowOff>30979</xdr:rowOff>
    </xdr:to>
    <xdr:sp macro="" textlink="">
      <xdr:nvSpPr>
        <xdr:cNvPr id="342" name="フローチャート: 判断 341">
          <a:extLst>
            <a:ext uri="{FF2B5EF4-FFF2-40B4-BE49-F238E27FC236}">
              <a16:creationId xmlns:a16="http://schemas.microsoft.com/office/drawing/2014/main" id="{00000000-0008-0000-0700-000056010000}"/>
            </a:ext>
          </a:extLst>
        </xdr:cNvPr>
        <xdr:cNvSpPr/>
      </xdr:nvSpPr>
      <xdr:spPr>
        <a:xfrm>
          <a:off x="10426700" y="970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151080</xdr:rowOff>
    </xdr:from>
    <xdr:to>
      <xdr:col>50</xdr:col>
      <xdr:colOff>114300</xdr:colOff>
      <xdr:row>56</xdr:row>
      <xdr:rowOff>3482</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8750300" y="9580830"/>
          <a:ext cx="889000" cy="23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103096</xdr:rowOff>
    </xdr:from>
    <xdr:to>
      <xdr:col>50</xdr:col>
      <xdr:colOff>165100</xdr:colOff>
      <xdr:row>57</xdr:row>
      <xdr:rowOff>33246</xdr:rowOff>
    </xdr:to>
    <xdr:sp macro="" textlink="">
      <xdr:nvSpPr>
        <xdr:cNvPr id="344" name="フローチャート: 判断 343">
          <a:extLst>
            <a:ext uri="{FF2B5EF4-FFF2-40B4-BE49-F238E27FC236}">
              <a16:creationId xmlns:a16="http://schemas.microsoft.com/office/drawing/2014/main" id="{00000000-0008-0000-0700-000058010000}"/>
            </a:ext>
          </a:extLst>
        </xdr:cNvPr>
        <xdr:cNvSpPr/>
      </xdr:nvSpPr>
      <xdr:spPr>
        <a:xfrm>
          <a:off x="9588500" y="970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24373</xdr:rowOff>
    </xdr:from>
    <xdr:ext cx="534377"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9372111" y="979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1059</xdr:rowOff>
    </xdr:from>
    <xdr:to>
      <xdr:col>45</xdr:col>
      <xdr:colOff>177800</xdr:colOff>
      <xdr:row>56</xdr:row>
      <xdr:rowOff>3482</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7861300" y="9602259"/>
          <a:ext cx="889000" cy="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123913</xdr:rowOff>
    </xdr:from>
    <xdr:to>
      <xdr:col>46</xdr:col>
      <xdr:colOff>38100</xdr:colOff>
      <xdr:row>57</xdr:row>
      <xdr:rowOff>54063</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8699500" y="972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45190</xdr:rowOff>
    </xdr:from>
    <xdr:ext cx="534377"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8483111" y="981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1059</xdr:rowOff>
    </xdr:from>
    <xdr:to>
      <xdr:col>41</xdr:col>
      <xdr:colOff>50800</xdr:colOff>
      <xdr:row>56</xdr:row>
      <xdr:rowOff>49778</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6972300" y="9602259"/>
          <a:ext cx="889000" cy="48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103951</xdr:rowOff>
    </xdr:from>
    <xdr:to>
      <xdr:col>41</xdr:col>
      <xdr:colOff>101600</xdr:colOff>
      <xdr:row>57</xdr:row>
      <xdr:rowOff>34101</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7810500" y="970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25228</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7594111" y="979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108048</xdr:rowOff>
    </xdr:from>
    <xdr:to>
      <xdr:col>36</xdr:col>
      <xdr:colOff>165100</xdr:colOff>
      <xdr:row>57</xdr:row>
      <xdr:rowOff>38198</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6921500" y="970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29325</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6705111" y="980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119510</xdr:rowOff>
    </xdr:from>
    <xdr:to>
      <xdr:col>55</xdr:col>
      <xdr:colOff>50800</xdr:colOff>
      <xdr:row>56</xdr:row>
      <xdr:rowOff>49660</xdr:rowOff>
    </xdr:to>
    <xdr:sp macro="" textlink="">
      <xdr:nvSpPr>
        <xdr:cNvPr id="359" name="楕円 358">
          <a:extLst>
            <a:ext uri="{FF2B5EF4-FFF2-40B4-BE49-F238E27FC236}">
              <a16:creationId xmlns:a16="http://schemas.microsoft.com/office/drawing/2014/main" id="{00000000-0008-0000-0700-000067010000}"/>
            </a:ext>
          </a:extLst>
        </xdr:cNvPr>
        <xdr:cNvSpPr/>
      </xdr:nvSpPr>
      <xdr:spPr>
        <a:xfrm>
          <a:off x="10426700" y="954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142387</xdr:rowOff>
    </xdr:from>
    <xdr:ext cx="599010" cy="259045"/>
    <xdr:sp macro="" textlink="">
      <xdr:nvSpPr>
        <xdr:cNvPr id="360" name="農林水産業費該当値テキスト">
          <a:extLst>
            <a:ext uri="{FF2B5EF4-FFF2-40B4-BE49-F238E27FC236}">
              <a16:creationId xmlns:a16="http://schemas.microsoft.com/office/drawing/2014/main" id="{00000000-0008-0000-0700-000068010000}"/>
            </a:ext>
          </a:extLst>
        </xdr:cNvPr>
        <xdr:cNvSpPr txBox="1"/>
      </xdr:nvSpPr>
      <xdr:spPr>
        <a:xfrm>
          <a:off x="10528300" y="9400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100280</xdr:rowOff>
    </xdr:from>
    <xdr:to>
      <xdr:col>50</xdr:col>
      <xdr:colOff>165100</xdr:colOff>
      <xdr:row>56</xdr:row>
      <xdr:rowOff>30430</xdr:rowOff>
    </xdr:to>
    <xdr:sp macro="" textlink="">
      <xdr:nvSpPr>
        <xdr:cNvPr id="361" name="楕円 360">
          <a:extLst>
            <a:ext uri="{FF2B5EF4-FFF2-40B4-BE49-F238E27FC236}">
              <a16:creationId xmlns:a16="http://schemas.microsoft.com/office/drawing/2014/main" id="{00000000-0008-0000-0700-000069010000}"/>
            </a:ext>
          </a:extLst>
        </xdr:cNvPr>
        <xdr:cNvSpPr/>
      </xdr:nvSpPr>
      <xdr:spPr>
        <a:xfrm>
          <a:off x="9588500" y="953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46957</xdr:rowOff>
    </xdr:from>
    <xdr:ext cx="59901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339795" y="9305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124132</xdr:rowOff>
    </xdr:from>
    <xdr:to>
      <xdr:col>46</xdr:col>
      <xdr:colOff>38100</xdr:colOff>
      <xdr:row>56</xdr:row>
      <xdr:rowOff>54282</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8699500" y="9553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70809</xdr:rowOff>
    </xdr:from>
    <xdr:ext cx="59901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450795" y="9329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121709</xdr:rowOff>
    </xdr:from>
    <xdr:to>
      <xdr:col>41</xdr:col>
      <xdr:colOff>101600</xdr:colOff>
      <xdr:row>56</xdr:row>
      <xdr:rowOff>51859</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7810500" y="9551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68386</xdr:rowOff>
    </xdr:from>
    <xdr:ext cx="59901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561795" y="9326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170428</xdr:rowOff>
    </xdr:from>
    <xdr:to>
      <xdr:col>36</xdr:col>
      <xdr:colOff>165100</xdr:colOff>
      <xdr:row>56</xdr:row>
      <xdr:rowOff>100578</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6921500" y="960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117105</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05111" y="937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商工費グラフ枠">
          <a:extLst>
            <a:ext uri="{FF2B5EF4-FFF2-40B4-BE49-F238E27FC236}">
              <a16:creationId xmlns:a16="http://schemas.microsoft.com/office/drawing/2014/main" id="{00000000-0008-0000-07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122612</xdr:rowOff>
    </xdr:from>
    <xdr:to>
      <xdr:col>54</xdr:col>
      <xdr:colOff>189865</xdr:colOff>
      <xdr:row>79</xdr:row>
      <xdr:rowOff>34232</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flipV="1">
          <a:off x="10475595" y="12124112"/>
          <a:ext cx="1270" cy="1454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38059</xdr:rowOff>
    </xdr:from>
    <xdr:ext cx="469744" cy="259045"/>
    <xdr:sp macro="" textlink="">
      <xdr:nvSpPr>
        <xdr:cNvPr id="393" name="商工費最小値テキスト">
          <a:extLst>
            <a:ext uri="{FF2B5EF4-FFF2-40B4-BE49-F238E27FC236}">
              <a16:creationId xmlns:a16="http://schemas.microsoft.com/office/drawing/2014/main" id="{00000000-0008-0000-0700-000089010000}"/>
            </a:ext>
          </a:extLst>
        </xdr:cNvPr>
        <xdr:cNvSpPr txBox="1"/>
      </xdr:nvSpPr>
      <xdr:spPr>
        <a:xfrm>
          <a:off x="10528300" y="13582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34232</xdr:rowOff>
    </xdr:from>
    <xdr:to>
      <xdr:col>55</xdr:col>
      <xdr:colOff>88900</xdr:colOff>
      <xdr:row>79</xdr:row>
      <xdr:rowOff>34232</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10388600" y="13578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69289</xdr:rowOff>
    </xdr:from>
    <xdr:ext cx="599010" cy="259045"/>
    <xdr:sp macro="" textlink="">
      <xdr:nvSpPr>
        <xdr:cNvPr id="395" name="商工費最大値テキスト">
          <a:extLst>
            <a:ext uri="{FF2B5EF4-FFF2-40B4-BE49-F238E27FC236}">
              <a16:creationId xmlns:a16="http://schemas.microsoft.com/office/drawing/2014/main" id="{00000000-0008-0000-0700-00008B010000}"/>
            </a:ext>
          </a:extLst>
        </xdr:cNvPr>
        <xdr:cNvSpPr txBox="1"/>
      </xdr:nvSpPr>
      <xdr:spPr>
        <a:xfrm>
          <a:off x="10528300" y="11899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384,485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122612</xdr:rowOff>
    </xdr:from>
    <xdr:to>
      <xdr:col>55</xdr:col>
      <xdr:colOff>88900</xdr:colOff>
      <xdr:row>70</xdr:row>
      <xdr:rowOff>122612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10388600" y="12124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49124</xdr:rowOff>
    </xdr:from>
    <xdr:to>
      <xdr:col>55</xdr:col>
      <xdr:colOff>0</xdr:colOff>
      <xdr:row>78</xdr:row>
      <xdr:rowOff>66315</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9639300" y="13422224"/>
          <a:ext cx="838200" cy="17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5227</xdr:rowOff>
    </xdr:from>
    <xdr:ext cx="534377" cy="259045"/>
    <xdr:sp macro="" textlink="">
      <xdr:nvSpPr>
        <xdr:cNvPr id="398" name="商工費平均値テキスト">
          <a:extLst>
            <a:ext uri="{FF2B5EF4-FFF2-40B4-BE49-F238E27FC236}">
              <a16:creationId xmlns:a16="http://schemas.microsoft.com/office/drawing/2014/main" id="{00000000-0008-0000-0700-00008E010000}"/>
            </a:ext>
          </a:extLst>
        </xdr:cNvPr>
        <xdr:cNvSpPr txBox="1"/>
      </xdr:nvSpPr>
      <xdr:spPr>
        <a:xfrm>
          <a:off x="10528300" y="132068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153800</xdr:rowOff>
    </xdr:from>
    <xdr:to>
      <xdr:col>55</xdr:col>
      <xdr:colOff>50800</xdr:colOff>
      <xdr:row>78</xdr:row>
      <xdr:rowOff>83950</xdr:rowOff>
    </xdr:to>
    <xdr:sp macro="" textlink="">
      <xdr:nvSpPr>
        <xdr:cNvPr id="399" name="フローチャート: 判断 398">
          <a:extLst>
            <a:ext uri="{FF2B5EF4-FFF2-40B4-BE49-F238E27FC236}">
              <a16:creationId xmlns:a16="http://schemas.microsoft.com/office/drawing/2014/main" id="{00000000-0008-0000-0700-00008F010000}"/>
            </a:ext>
          </a:extLst>
        </xdr:cNvPr>
        <xdr:cNvSpPr/>
      </xdr:nvSpPr>
      <xdr:spPr>
        <a:xfrm>
          <a:off x="10426700" y="1335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49124</xdr:rowOff>
    </xdr:from>
    <xdr:to>
      <xdr:col>50</xdr:col>
      <xdr:colOff>114300</xdr:colOff>
      <xdr:row>78</xdr:row>
      <xdr:rowOff>103746</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8750300" y="13422224"/>
          <a:ext cx="889000" cy="54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159435</xdr:rowOff>
    </xdr:from>
    <xdr:to>
      <xdr:col>50</xdr:col>
      <xdr:colOff>165100</xdr:colOff>
      <xdr:row>78</xdr:row>
      <xdr:rowOff>89585</xdr:rowOff>
    </xdr:to>
    <xdr:sp macro="" textlink="">
      <xdr:nvSpPr>
        <xdr:cNvPr id="401" name="フローチャート: 判断 400">
          <a:extLst>
            <a:ext uri="{FF2B5EF4-FFF2-40B4-BE49-F238E27FC236}">
              <a16:creationId xmlns:a16="http://schemas.microsoft.com/office/drawing/2014/main" id="{00000000-0008-0000-0700-000091010000}"/>
            </a:ext>
          </a:extLst>
        </xdr:cNvPr>
        <xdr:cNvSpPr/>
      </xdr:nvSpPr>
      <xdr:spPr>
        <a:xfrm>
          <a:off x="9588500" y="1336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106112</xdr:rowOff>
    </xdr:from>
    <xdr:ext cx="534377"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9372111" y="1313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103746</xdr:rowOff>
    </xdr:from>
    <xdr:to>
      <xdr:col>45</xdr:col>
      <xdr:colOff>177800</xdr:colOff>
      <xdr:row>78</xdr:row>
      <xdr:rowOff>119115</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7861300" y="13476846"/>
          <a:ext cx="889000" cy="15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59232</xdr:rowOff>
    </xdr:from>
    <xdr:to>
      <xdr:col>46</xdr:col>
      <xdr:colOff>38100</xdr:colOff>
      <xdr:row>78</xdr:row>
      <xdr:rowOff>160832</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8699500" y="13432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151959</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8483111" y="13525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119115</xdr:rowOff>
    </xdr:from>
    <xdr:to>
      <xdr:col>41</xdr:col>
      <xdr:colOff>50800</xdr:colOff>
      <xdr:row>78</xdr:row>
      <xdr:rowOff>127436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6972300" y="13492215"/>
          <a:ext cx="889000" cy="8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74202</xdr:rowOff>
    </xdr:from>
    <xdr:to>
      <xdr:col>41</xdr:col>
      <xdr:colOff>101600</xdr:colOff>
      <xdr:row>79</xdr:row>
      <xdr:rowOff>4352</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7810500" y="13447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166929</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7594111" y="13540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67500</xdr:rowOff>
    </xdr:from>
    <xdr:to>
      <xdr:col>36</xdr:col>
      <xdr:colOff>165100</xdr:colOff>
      <xdr:row>78</xdr:row>
      <xdr:rowOff>169100</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6921500" y="1344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14177</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6705111" y="1321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15515</xdr:rowOff>
    </xdr:from>
    <xdr:to>
      <xdr:col>55</xdr:col>
      <xdr:colOff>50800</xdr:colOff>
      <xdr:row>78</xdr:row>
      <xdr:rowOff>117115</xdr:rowOff>
    </xdr:to>
    <xdr:sp macro="" textlink="">
      <xdr:nvSpPr>
        <xdr:cNvPr id="416" name="楕円 415">
          <a:extLst>
            <a:ext uri="{FF2B5EF4-FFF2-40B4-BE49-F238E27FC236}">
              <a16:creationId xmlns:a16="http://schemas.microsoft.com/office/drawing/2014/main" id="{00000000-0008-0000-0700-0000A0010000}"/>
            </a:ext>
          </a:extLst>
        </xdr:cNvPr>
        <xdr:cNvSpPr/>
      </xdr:nvSpPr>
      <xdr:spPr>
        <a:xfrm>
          <a:off x="10426700" y="1338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165392</xdr:rowOff>
    </xdr:from>
    <xdr:ext cx="534377" cy="259045"/>
    <xdr:sp macro="" textlink="">
      <xdr:nvSpPr>
        <xdr:cNvPr id="417" name="商工費該当値テキスト">
          <a:extLst>
            <a:ext uri="{FF2B5EF4-FFF2-40B4-BE49-F238E27FC236}">
              <a16:creationId xmlns:a16="http://schemas.microsoft.com/office/drawing/2014/main" id="{00000000-0008-0000-0700-0000A1010000}"/>
            </a:ext>
          </a:extLst>
        </xdr:cNvPr>
        <xdr:cNvSpPr txBox="1"/>
      </xdr:nvSpPr>
      <xdr:spPr>
        <a:xfrm>
          <a:off x="10528300" y="13367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169774</xdr:rowOff>
    </xdr:from>
    <xdr:to>
      <xdr:col>50</xdr:col>
      <xdr:colOff>165100</xdr:colOff>
      <xdr:row>78</xdr:row>
      <xdr:rowOff>99924</xdr:rowOff>
    </xdr:to>
    <xdr:sp macro="" textlink="">
      <xdr:nvSpPr>
        <xdr:cNvPr id="418" name="楕円 417">
          <a:extLst>
            <a:ext uri="{FF2B5EF4-FFF2-40B4-BE49-F238E27FC236}">
              <a16:creationId xmlns:a16="http://schemas.microsoft.com/office/drawing/2014/main" id="{00000000-0008-0000-0700-0000A2010000}"/>
            </a:ext>
          </a:extLst>
        </xdr:cNvPr>
        <xdr:cNvSpPr/>
      </xdr:nvSpPr>
      <xdr:spPr>
        <a:xfrm>
          <a:off x="9588500" y="1337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91051</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372111" y="1346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52946</xdr:rowOff>
    </xdr:from>
    <xdr:to>
      <xdr:col>46</xdr:col>
      <xdr:colOff>38100</xdr:colOff>
      <xdr:row>78</xdr:row>
      <xdr:rowOff>154546</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8699500" y="13426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171073</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483111" y="1320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68315</xdr:rowOff>
    </xdr:from>
    <xdr:to>
      <xdr:col>41</xdr:col>
      <xdr:colOff>101600</xdr:colOff>
      <xdr:row>78</xdr:row>
      <xdr:rowOff>169915</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7810500" y="1344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14992</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594111" y="1321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76636</xdr:rowOff>
    </xdr:from>
    <xdr:to>
      <xdr:col>36</xdr:col>
      <xdr:colOff>165100</xdr:colOff>
      <xdr:row>79</xdr:row>
      <xdr:rowOff>6786</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6921500" y="13449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169363</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05111" y="13542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154915</xdr:rowOff>
    </xdr:from>
    <xdr:to>
      <xdr:col>54</xdr:col>
      <xdr:colOff>189865</xdr:colOff>
      <xdr:row>98</xdr:row>
      <xdr:rowOff>132525</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413965"/>
          <a:ext cx="1270" cy="152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136352</xdr:rowOff>
    </xdr:from>
    <xdr:ext cx="534377" cy="25904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6938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132525</xdr:rowOff>
    </xdr:from>
    <xdr:to>
      <xdr:col>55</xdr:col>
      <xdr:colOff>88900</xdr:colOff>
      <xdr:row>98</xdr:row>
      <xdr:rowOff>132525</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6934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101592</xdr:rowOff>
    </xdr:from>
    <xdr:ext cx="599010" cy="2590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189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156,302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154915</xdr:rowOff>
    </xdr:from>
    <xdr:to>
      <xdr:col>55</xdr:col>
      <xdr:colOff>88900</xdr:colOff>
      <xdr:row>89</xdr:row>
      <xdr:rowOff>154915</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413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14909</xdr:rowOff>
    </xdr:from>
    <xdr:to>
      <xdr:col>55</xdr:col>
      <xdr:colOff>0</xdr:colOff>
      <xdr:row>97</xdr:row>
      <xdr:rowOff>16726</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9639300" y="16645559"/>
          <a:ext cx="838200" cy="1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41457</xdr:rowOff>
    </xdr:from>
    <xdr:ext cx="534377" cy="2590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6157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18580</xdr:rowOff>
    </xdr:from>
    <xdr:to>
      <xdr:col>55</xdr:col>
      <xdr:colOff>50800</xdr:colOff>
      <xdr:row>95</xdr:row>
      <xdr:rowOff>120180</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10426700" y="1630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71743</xdr:rowOff>
    </xdr:from>
    <xdr:to>
      <xdr:col>50</xdr:col>
      <xdr:colOff>114300</xdr:colOff>
      <xdr:row>97</xdr:row>
      <xdr:rowOff>14909</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8750300" y="16530943"/>
          <a:ext cx="889000" cy="114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20320</xdr:rowOff>
    </xdr:from>
    <xdr:to>
      <xdr:col>50</xdr:col>
      <xdr:colOff>165100</xdr:colOff>
      <xdr:row>95</xdr:row>
      <xdr:rowOff>121920</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9588500" y="1630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138447</xdr:rowOff>
    </xdr:from>
    <xdr:ext cx="534377"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72111" y="1608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71743</xdr:rowOff>
    </xdr:from>
    <xdr:to>
      <xdr:col>45</xdr:col>
      <xdr:colOff>177800</xdr:colOff>
      <xdr:row>98</xdr:row>
      <xdr:rowOff>141846</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7861300" y="16530943"/>
          <a:ext cx="889000" cy="413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58941</xdr:rowOff>
    </xdr:from>
    <xdr:to>
      <xdr:col>46</xdr:col>
      <xdr:colOff>38100</xdr:colOff>
      <xdr:row>95</xdr:row>
      <xdr:rowOff>160541</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8699500" y="1634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5618</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83111" y="16121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132626</xdr:rowOff>
    </xdr:from>
    <xdr:to>
      <xdr:col>41</xdr:col>
      <xdr:colOff>50800</xdr:colOff>
      <xdr:row>98</xdr:row>
      <xdr:rowOff>141846</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6972300" y="16934726"/>
          <a:ext cx="889000" cy="9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116015</xdr:rowOff>
    </xdr:from>
    <xdr:to>
      <xdr:col>41</xdr:col>
      <xdr:colOff>101600</xdr:colOff>
      <xdr:row>96</xdr:row>
      <xdr:rowOff>46165</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7810500" y="16403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62692</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94111" y="16178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97346</xdr:rowOff>
    </xdr:from>
    <xdr:to>
      <xdr:col>36</xdr:col>
      <xdr:colOff>165100</xdr:colOff>
      <xdr:row>96</xdr:row>
      <xdr:rowOff>27496</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6921500" y="1638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44023</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705111" y="16160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137376</xdr:rowOff>
    </xdr:from>
    <xdr:to>
      <xdr:col>55</xdr:col>
      <xdr:colOff>50800</xdr:colOff>
      <xdr:row>97</xdr:row>
      <xdr:rowOff>67526</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10426700" y="1659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115803</xdr:rowOff>
    </xdr:from>
    <xdr:ext cx="534377" cy="259045"/>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6575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135559</xdr:rowOff>
    </xdr:from>
    <xdr:to>
      <xdr:col>50</xdr:col>
      <xdr:colOff>165100</xdr:colOff>
      <xdr:row>97</xdr:row>
      <xdr:rowOff>65709</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9588500" y="16594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56836</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72111" y="16687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20943</xdr:rowOff>
    </xdr:from>
    <xdr:to>
      <xdr:col>46</xdr:col>
      <xdr:colOff>38100</xdr:colOff>
      <xdr:row>96</xdr:row>
      <xdr:rowOff>122543</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8699500" y="16480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113670</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83111" y="1657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91046</xdr:rowOff>
    </xdr:from>
    <xdr:to>
      <xdr:col>41</xdr:col>
      <xdr:colOff>101600</xdr:colOff>
      <xdr:row>99</xdr:row>
      <xdr:rowOff>21196</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7810500" y="16893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12323</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985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81826</xdr:rowOff>
    </xdr:from>
    <xdr:to>
      <xdr:col>36</xdr:col>
      <xdr:colOff>165100</xdr:colOff>
      <xdr:row>99</xdr:row>
      <xdr:rowOff>11976</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6921500" y="1688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3103</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97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消防費グラフ枠">
          <a:extLst>
            <a:ext uri="{FF2B5EF4-FFF2-40B4-BE49-F238E27FC236}">
              <a16:creationId xmlns:a16="http://schemas.microsoft.com/office/drawing/2014/main" id="{00000000-0008-0000-0700-0000F9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37356</xdr:rowOff>
    </xdr:from>
    <xdr:to>
      <xdr:col>85</xdr:col>
      <xdr:colOff>126364</xdr:colOff>
      <xdr:row>39</xdr:row>
      <xdr:rowOff>6746</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flipV="1">
          <a:off x="16317595" y="5352306"/>
          <a:ext cx="1269" cy="1340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10573</xdr:rowOff>
    </xdr:from>
    <xdr:ext cx="534377" cy="259045"/>
    <xdr:sp macro="" textlink="">
      <xdr:nvSpPr>
        <xdr:cNvPr id="507" name="消防費最小値テキスト">
          <a:extLst>
            <a:ext uri="{FF2B5EF4-FFF2-40B4-BE49-F238E27FC236}">
              <a16:creationId xmlns:a16="http://schemas.microsoft.com/office/drawing/2014/main" id="{00000000-0008-0000-0700-0000FB010000}"/>
            </a:ext>
          </a:extLst>
        </xdr:cNvPr>
        <xdr:cNvSpPr txBox="1"/>
      </xdr:nvSpPr>
      <xdr:spPr>
        <a:xfrm>
          <a:off x="16370300" y="669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6746</xdr:rowOff>
    </xdr:from>
    <xdr:to>
      <xdr:col>86</xdr:col>
      <xdr:colOff>25400</xdr:colOff>
      <xdr:row>39</xdr:row>
      <xdr:rowOff>6746</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6230600" y="6693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155483</xdr:rowOff>
    </xdr:from>
    <xdr:ext cx="534377" cy="259045"/>
    <xdr:sp macro="" textlink="">
      <xdr:nvSpPr>
        <xdr:cNvPr id="509" name="消防費最大値テキスト">
          <a:extLst>
            <a:ext uri="{FF2B5EF4-FFF2-40B4-BE49-F238E27FC236}">
              <a16:creationId xmlns:a16="http://schemas.microsoft.com/office/drawing/2014/main" id="{00000000-0008-0000-0700-0000FD010000}"/>
            </a:ext>
          </a:extLst>
        </xdr:cNvPr>
        <xdr:cNvSpPr txBox="1"/>
      </xdr:nvSpPr>
      <xdr:spPr>
        <a:xfrm>
          <a:off x="16370300" y="5127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76,977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37356</xdr:rowOff>
    </xdr:from>
    <xdr:to>
      <xdr:col>86</xdr:col>
      <xdr:colOff>25400</xdr:colOff>
      <xdr:row>31</xdr:row>
      <xdr:rowOff>37356</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5352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322</xdr:rowOff>
    </xdr:from>
    <xdr:to>
      <xdr:col>85</xdr:col>
      <xdr:colOff>127000</xdr:colOff>
      <xdr:row>37</xdr:row>
      <xdr:rowOff>53952</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5481300" y="6343972"/>
          <a:ext cx="838200" cy="53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124304</xdr:rowOff>
    </xdr:from>
    <xdr:ext cx="534377" cy="259045"/>
    <xdr:sp macro="" textlink="">
      <xdr:nvSpPr>
        <xdr:cNvPr id="512" name="消防費平均値テキスト">
          <a:extLst>
            <a:ext uri="{FF2B5EF4-FFF2-40B4-BE49-F238E27FC236}">
              <a16:creationId xmlns:a16="http://schemas.microsoft.com/office/drawing/2014/main" id="{00000000-0008-0000-0700-000000020000}"/>
            </a:ext>
          </a:extLst>
        </xdr:cNvPr>
        <xdr:cNvSpPr txBox="1"/>
      </xdr:nvSpPr>
      <xdr:spPr>
        <a:xfrm>
          <a:off x="16370300" y="6125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101427</xdr:rowOff>
    </xdr:from>
    <xdr:to>
      <xdr:col>85</xdr:col>
      <xdr:colOff>177800</xdr:colOff>
      <xdr:row>37</xdr:row>
      <xdr:rowOff>31577</xdr:rowOff>
    </xdr:to>
    <xdr:sp macro="" textlink="">
      <xdr:nvSpPr>
        <xdr:cNvPr id="513" name="フローチャート: 判断 512">
          <a:extLst>
            <a:ext uri="{FF2B5EF4-FFF2-40B4-BE49-F238E27FC236}">
              <a16:creationId xmlns:a16="http://schemas.microsoft.com/office/drawing/2014/main" id="{00000000-0008-0000-0700-000001020000}"/>
            </a:ext>
          </a:extLst>
        </xdr:cNvPr>
        <xdr:cNvSpPr/>
      </xdr:nvSpPr>
      <xdr:spPr>
        <a:xfrm>
          <a:off x="16268700" y="627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322</xdr:rowOff>
    </xdr:from>
    <xdr:to>
      <xdr:col>81</xdr:col>
      <xdr:colOff>50800</xdr:colOff>
      <xdr:row>37</xdr:row>
      <xdr:rowOff>141917</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4592300" y="6343972"/>
          <a:ext cx="889000" cy="141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162052</xdr:rowOff>
    </xdr:from>
    <xdr:to>
      <xdr:col>81</xdr:col>
      <xdr:colOff>101600</xdr:colOff>
      <xdr:row>36</xdr:row>
      <xdr:rowOff>92202</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5430500" y="6162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108729</xdr:rowOff>
    </xdr:from>
    <xdr:ext cx="534377"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5214111" y="5938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141917</xdr:rowOff>
    </xdr:from>
    <xdr:to>
      <xdr:col>76</xdr:col>
      <xdr:colOff>114300</xdr:colOff>
      <xdr:row>38</xdr:row>
      <xdr:rowOff>24943</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3703300" y="6485567"/>
          <a:ext cx="889000" cy="54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27155</xdr:rowOff>
    </xdr:from>
    <xdr:to>
      <xdr:col>76</xdr:col>
      <xdr:colOff>165100</xdr:colOff>
      <xdr:row>36</xdr:row>
      <xdr:rowOff>128755</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4541500" y="619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145282</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4325111" y="597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23320</xdr:rowOff>
    </xdr:from>
    <xdr:to>
      <xdr:col>71</xdr:col>
      <xdr:colOff>177800</xdr:colOff>
      <xdr:row>38</xdr:row>
      <xdr:rowOff>24943</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814300" y="6538420"/>
          <a:ext cx="889000" cy="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170304</xdr:rowOff>
    </xdr:from>
    <xdr:to>
      <xdr:col>72</xdr:col>
      <xdr:colOff>38100</xdr:colOff>
      <xdr:row>36</xdr:row>
      <xdr:rowOff>100454</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3652500" y="6171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116981</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3436111" y="5946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76213</xdr:rowOff>
    </xdr:from>
    <xdr:to>
      <xdr:col>67</xdr:col>
      <xdr:colOff>101600</xdr:colOff>
      <xdr:row>37</xdr:row>
      <xdr:rowOff>6363</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2763500" y="6248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22890</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2547111" y="6023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3152</xdr:rowOff>
    </xdr:from>
    <xdr:to>
      <xdr:col>85</xdr:col>
      <xdr:colOff>177800</xdr:colOff>
      <xdr:row>37</xdr:row>
      <xdr:rowOff>104752</xdr:rowOff>
    </xdr:to>
    <xdr:sp macro="" textlink="">
      <xdr:nvSpPr>
        <xdr:cNvPr id="530" name="楕円 529">
          <a:extLst>
            <a:ext uri="{FF2B5EF4-FFF2-40B4-BE49-F238E27FC236}">
              <a16:creationId xmlns:a16="http://schemas.microsoft.com/office/drawing/2014/main" id="{00000000-0008-0000-0700-000012020000}"/>
            </a:ext>
          </a:extLst>
        </xdr:cNvPr>
        <xdr:cNvSpPr/>
      </xdr:nvSpPr>
      <xdr:spPr>
        <a:xfrm>
          <a:off x="16268700" y="6346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153029</xdr:rowOff>
    </xdr:from>
    <xdr:ext cx="534377" cy="259045"/>
    <xdr:sp macro="" textlink="">
      <xdr:nvSpPr>
        <xdr:cNvPr id="531" name="消防費該当値テキスト">
          <a:extLst>
            <a:ext uri="{FF2B5EF4-FFF2-40B4-BE49-F238E27FC236}">
              <a16:creationId xmlns:a16="http://schemas.microsoft.com/office/drawing/2014/main" id="{00000000-0008-0000-0700-000013020000}"/>
            </a:ext>
          </a:extLst>
        </xdr:cNvPr>
        <xdr:cNvSpPr txBox="1"/>
      </xdr:nvSpPr>
      <xdr:spPr>
        <a:xfrm>
          <a:off x="16370300" y="6325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120972</xdr:rowOff>
    </xdr:from>
    <xdr:to>
      <xdr:col>81</xdr:col>
      <xdr:colOff>101600</xdr:colOff>
      <xdr:row>37</xdr:row>
      <xdr:rowOff>51122</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5430500" y="6293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42249</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14111" y="6385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91117</xdr:rowOff>
    </xdr:from>
    <xdr:to>
      <xdr:col>76</xdr:col>
      <xdr:colOff>165100</xdr:colOff>
      <xdr:row>38</xdr:row>
      <xdr:rowOff>21267</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4541500" y="6434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12395</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325111" y="6527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145593</xdr:rowOff>
    </xdr:from>
    <xdr:to>
      <xdr:col>72</xdr:col>
      <xdr:colOff>38100</xdr:colOff>
      <xdr:row>38</xdr:row>
      <xdr:rowOff>75743</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3652500" y="648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66870</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436111" y="658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143970</xdr:rowOff>
    </xdr:from>
    <xdr:to>
      <xdr:col>67</xdr:col>
      <xdr:colOff>101600</xdr:colOff>
      <xdr:row>38</xdr:row>
      <xdr:rowOff>74120</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2763500" y="648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65247</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547111" y="6580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教育費グラフ枠">
          <a:extLst>
            <a:ext uri="{FF2B5EF4-FFF2-40B4-BE49-F238E27FC236}">
              <a16:creationId xmlns:a16="http://schemas.microsoft.com/office/drawing/2014/main" id="{00000000-0008-0000-07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99009</xdr:rowOff>
    </xdr:from>
    <xdr:to>
      <xdr:col>85</xdr:col>
      <xdr:colOff>126364</xdr:colOff>
      <xdr:row>57</xdr:row>
      <xdr:rowOff>125646</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flipV="1">
          <a:off x="16317595" y="8842959"/>
          <a:ext cx="1269" cy="1055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129473</xdr:rowOff>
    </xdr:from>
    <xdr:ext cx="534377" cy="259045"/>
    <xdr:sp macro="" textlink="">
      <xdr:nvSpPr>
        <xdr:cNvPr id="562" name="教育費最小値テキスト">
          <a:extLst>
            <a:ext uri="{FF2B5EF4-FFF2-40B4-BE49-F238E27FC236}">
              <a16:creationId xmlns:a16="http://schemas.microsoft.com/office/drawing/2014/main" id="{00000000-0008-0000-0700-000032020000}"/>
            </a:ext>
          </a:extLst>
        </xdr:cNvPr>
        <xdr:cNvSpPr txBox="1"/>
      </xdr:nvSpPr>
      <xdr:spPr>
        <a:xfrm>
          <a:off x="16370300" y="9902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125646</xdr:rowOff>
    </xdr:from>
    <xdr:to>
      <xdr:col>86</xdr:col>
      <xdr:colOff>25400</xdr:colOff>
      <xdr:row>57</xdr:row>
      <xdr:rowOff>125646</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6230600" y="9898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45686</xdr:rowOff>
    </xdr:from>
    <xdr:ext cx="599010" cy="259045"/>
    <xdr:sp macro="" textlink="">
      <xdr:nvSpPr>
        <xdr:cNvPr id="564" name="教育費最大値テキスト">
          <a:extLst>
            <a:ext uri="{FF2B5EF4-FFF2-40B4-BE49-F238E27FC236}">
              <a16:creationId xmlns:a16="http://schemas.microsoft.com/office/drawing/2014/main" id="{00000000-0008-0000-0700-000034020000}"/>
            </a:ext>
          </a:extLst>
        </xdr:cNvPr>
        <xdr:cNvSpPr txBox="1"/>
      </xdr:nvSpPr>
      <xdr:spPr>
        <a:xfrm>
          <a:off x="16370300" y="8618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271,400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99009</xdr:rowOff>
    </xdr:from>
    <xdr:to>
      <xdr:col>86</xdr:col>
      <xdr:colOff>25400</xdr:colOff>
      <xdr:row>51</xdr:row>
      <xdr:rowOff>99009</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6230600" y="8842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1836</xdr:rowOff>
    </xdr:from>
    <xdr:to>
      <xdr:col>85</xdr:col>
      <xdr:colOff>127000</xdr:colOff>
      <xdr:row>56</xdr:row>
      <xdr:rowOff>148775</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5481300" y="9603036"/>
          <a:ext cx="838200" cy="146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98975</xdr:rowOff>
    </xdr:from>
    <xdr:ext cx="534377" cy="259045"/>
    <xdr:sp macro="" textlink="">
      <xdr:nvSpPr>
        <xdr:cNvPr id="567" name="教育費平均値テキスト">
          <a:extLst>
            <a:ext uri="{FF2B5EF4-FFF2-40B4-BE49-F238E27FC236}">
              <a16:creationId xmlns:a16="http://schemas.microsoft.com/office/drawing/2014/main" id="{00000000-0008-0000-0700-000037020000}"/>
            </a:ext>
          </a:extLst>
        </xdr:cNvPr>
        <xdr:cNvSpPr txBox="1"/>
      </xdr:nvSpPr>
      <xdr:spPr>
        <a:xfrm>
          <a:off x="16370300" y="95287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76098</xdr:rowOff>
    </xdr:from>
    <xdr:to>
      <xdr:col>85</xdr:col>
      <xdr:colOff>177800</xdr:colOff>
      <xdr:row>57</xdr:row>
      <xdr:rowOff>6248</xdr:rowOff>
    </xdr:to>
    <xdr:sp macro="" textlink="">
      <xdr:nvSpPr>
        <xdr:cNvPr id="568" name="フローチャート: 判断 567">
          <a:extLst>
            <a:ext uri="{FF2B5EF4-FFF2-40B4-BE49-F238E27FC236}">
              <a16:creationId xmlns:a16="http://schemas.microsoft.com/office/drawing/2014/main" id="{00000000-0008-0000-0700-000038020000}"/>
            </a:ext>
          </a:extLst>
        </xdr:cNvPr>
        <xdr:cNvSpPr/>
      </xdr:nvSpPr>
      <xdr:spPr>
        <a:xfrm>
          <a:off x="16268700" y="967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1836</xdr:rowOff>
    </xdr:from>
    <xdr:to>
      <xdr:col>81</xdr:col>
      <xdr:colOff>50800</xdr:colOff>
      <xdr:row>56</xdr:row>
      <xdr:rowOff>157019</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4592300" y="9603036"/>
          <a:ext cx="889000" cy="155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71751</xdr:rowOff>
    </xdr:from>
    <xdr:to>
      <xdr:col>81</xdr:col>
      <xdr:colOff>101600</xdr:colOff>
      <xdr:row>57</xdr:row>
      <xdr:rowOff>1901</xdr:rowOff>
    </xdr:to>
    <xdr:sp macro="" textlink="">
      <xdr:nvSpPr>
        <xdr:cNvPr id="570" name="フローチャート: 判断 569">
          <a:extLst>
            <a:ext uri="{FF2B5EF4-FFF2-40B4-BE49-F238E27FC236}">
              <a16:creationId xmlns:a16="http://schemas.microsoft.com/office/drawing/2014/main" id="{00000000-0008-0000-0700-00003A020000}"/>
            </a:ext>
          </a:extLst>
        </xdr:cNvPr>
        <xdr:cNvSpPr/>
      </xdr:nvSpPr>
      <xdr:spPr>
        <a:xfrm>
          <a:off x="15430500" y="96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164478</xdr:rowOff>
    </xdr:from>
    <xdr:ext cx="534377"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5214111" y="9765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157019</xdr:rowOff>
    </xdr:from>
    <xdr:to>
      <xdr:col>76</xdr:col>
      <xdr:colOff>114300</xdr:colOff>
      <xdr:row>57</xdr:row>
      <xdr:rowOff>43308</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3703300" y="9758219"/>
          <a:ext cx="889000" cy="57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98963</xdr:rowOff>
    </xdr:from>
    <xdr:to>
      <xdr:col>76</xdr:col>
      <xdr:colOff>165100</xdr:colOff>
      <xdr:row>57</xdr:row>
      <xdr:rowOff>29113</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4541500" y="970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45640</xdr:rowOff>
    </xdr:from>
    <xdr:ext cx="534377"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4325111" y="9475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30480</xdr:rowOff>
    </xdr:from>
    <xdr:to>
      <xdr:col>71</xdr:col>
      <xdr:colOff>177800</xdr:colOff>
      <xdr:row>57</xdr:row>
      <xdr:rowOff>43308</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814300" y="9803130"/>
          <a:ext cx="889000" cy="12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89028</xdr:rowOff>
    </xdr:from>
    <xdr:to>
      <xdr:col>72</xdr:col>
      <xdr:colOff>38100</xdr:colOff>
      <xdr:row>57</xdr:row>
      <xdr:rowOff>19178</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3652500" y="969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35705</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3436111" y="946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144176</xdr:rowOff>
    </xdr:from>
    <xdr:to>
      <xdr:col>67</xdr:col>
      <xdr:colOff>101600</xdr:colOff>
      <xdr:row>57</xdr:row>
      <xdr:rowOff>74326</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2763500" y="974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90853</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2547111" y="9520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97975</xdr:rowOff>
    </xdr:from>
    <xdr:to>
      <xdr:col>85</xdr:col>
      <xdr:colOff>177800</xdr:colOff>
      <xdr:row>57</xdr:row>
      <xdr:rowOff>28125</xdr:rowOff>
    </xdr:to>
    <xdr:sp macro="" textlink="">
      <xdr:nvSpPr>
        <xdr:cNvPr id="585" name="楕円 584">
          <a:extLst>
            <a:ext uri="{FF2B5EF4-FFF2-40B4-BE49-F238E27FC236}">
              <a16:creationId xmlns:a16="http://schemas.microsoft.com/office/drawing/2014/main" id="{00000000-0008-0000-0700-000049020000}"/>
            </a:ext>
          </a:extLst>
        </xdr:cNvPr>
        <xdr:cNvSpPr/>
      </xdr:nvSpPr>
      <xdr:spPr>
        <a:xfrm>
          <a:off x="16268700" y="969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76402</xdr:rowOff>
    </xdr:from>
    <xdr:ext cx="534377" cy="259045"/>
    <xdr:sp macro="" textlink="">
      <xdr:nvSpPr>
        <xdr:cNvPr id="586" name="教育費該当値テキスト">
          <a:extLst>
            <a:ext uri="{FF2B5EF4-FFF2-40B4-BE49-F238E27FC236}">
              <a16:creationId xmlns:a16="http://schemas.microsoft.com/office/drawing/2014/main" id="{00000000-0008-0000-0700-00004A020000}"/>
            </a:ext>
          </a:extLst>
        </xdr:cNvPr>
        <xdr:cNvSpPr txBox="1"/>
      </xdr:nvSpPr>
      <xdr:spPr>
        <a:xfrm>
          <a:off x="16370300" y="9677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122486</xdr:rowOff>
    </xdr:from>
    <xdr:to>
      <xdr:col>81</xdr:col>
      <xdr:colOff>101600</xdr:colOff>
      <xdr:row>56</xdr:row>
      <xdr:rowOff>52636</xdr:rowOff>
    </xdr:to>
    <xdr:sp macro="" textlink="">
      <xdr:nvSpPr>
        <xdr:cNvPr id="587" name="楕円 586">
          <a:extLst>
            <a:ext uri="{FF2B5EF4-FFF2-40B4-BE49-F238E27FC236}">
              <a16:creationId xmlns:a16="http://schemas.microsoft.com/office/drawing/2014/main" id="{00000000-0008-0000-0700-00004B020000}"/>
            </a:ext>
          </a:extLst>
        </xdr:cNvPr>
        <xdr:cNvSpPr/>
      </xdr:nvSpPr>
      <xdr:spPr>
        <a:xfrm>
          <a:off x="15430500" y="9552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69163</xdr:rowOff>
    </xdr:from>
    <xdr:ext cx="59901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181795" y="9327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106219</xdr:rowOff>
    </xdr:from>
    <xdr:to>
      <xdr:col>76</xdr:col>
      <xdr:colOff>165100</xdr:colOff>
      <xdr:row>57</xdr:row>
      <xdr:rowOff>36369</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4541500" y="9707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27496</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325111" y="9800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163958</xdr:rowOff>
    </xdr:from>
    <xdr:to>
      <xdr:col>72</xdr:col>
      <xdr:colOff>38100</xdr:colOff>
      <xdr:row>57</xdr:row>
      <xdr:rowOff>94108</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3652500" y="9765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85235</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85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151130</xdr:rowOff>
    </xdr:from>
    <xdr:to>
      <xdr:col>67</xdr:col>
      <xdr:colOff>101600</xdr:colOff>
      <xdr:row>57</xdr:row>
      <xdr:rowOff>81280</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2763500" y="975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72407</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845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災害復旧費グラフ枠">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87618</xdr:rowOff>
    </xdr:from>
    <xdr:to>
      <xdr:col>85</xdr:col>
      <xdr:colOff>126364</xdr:colOff>
      <xdr:row>78</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flipV="1">
          <a:off x="16317595" y="12260568"/>
          <a:ext cx="1269" cy="1252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164394</xdr:rowOff>
    </xdr:from>
    <xdr:ext cx="249299" cy="259045"/>
    <xdr:sp macro="" textlink="">
      <xdr:nvSpPr>
        <xdr:cNvPr id="617" name="災害復旧費最小値テキスト">
          <a:extLst>
            <a:ext uri="{FF2B5EF4-FFF2-40B4-BE49-F238E27FC236}">
              <a16:creationId xmlns:a16="http://schemas.microsoft.com/office/drawing/2014/main" id="{00000000-0008-0000-0700-000069020000}"/>
            </a:ext>
          </a:extLst>
        </xdr:cNvPr>
        <xdr:cNvSpPr txBox="1"/>
      </xdr:nvSpPr>
      <xdr:spPr>
        <a:xfrm>
          <a:off x="16370300" y="135374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34295</xdr:rowOff>
    </xdr:from>
    <xdr:ext cx="599010" cy="259045"/>
    <xdr:sp macro="" textlink="">
      <xdr:nvSpPr>
        <xdr:cNvPr id="619" name="災害復旧費最大値テキスト">
          <a:extLst>
            <a:ext uri="{FF2B5EF4-FFF2-40B4-BE49-F238E27FC236}">
              <a16:creationId xmlns:a16="http://schemas.microsoft.com/office/drawing/2014/main" id="{00000000-0008-0000-0700-00006B020000}"/>
            </a:ext>
          </a:extLst>
        </xdr:cNvPr>
        <xdr:cNvSpPr txBox="1"/>
      </xdr:nvSpPr>
      <xdr:spPr>
        <a:xfrm>
          <a:off x="16370300" y="12035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547,783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87618</xdr:rowOff>
    </xdr:from>
    <xdr:to>
      <xdr:col>86</xdr:col>
      <xdr:colOff>25400</xdr:colOff>
      <xdr:row>71</xdr:row>
      <xdr:rowOff>87618</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6230600" y="12260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92120</xdr:rowOff>
    </xdr:from>
    <xdr:to>
      <xdr:col>85</xdr:col>
      <xdr:colOff>127000</xdr:colOff>
      <xdr:row>78</xdr:row>
      <xdr:rowOff>121579</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5481300" y="13465220"/>
          <a:ext cx="838200" cy="29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81844</xdr:rowOff>
    </xdr:from>
    <xdr:ext cx="534377" cy="259045"/>
    <xdr:sp macro="" textlink="">
      <xdr:nvSpPr>
        <xdr:cNvPr id="622" name="災害復旧費平均値テキスト">
          <a:extLst>
            <a:ext uri="{FF2B5EF4-FFF2-40B4-BE49-F238E27FC236}">
              <a16:creationId xmlns:a16="http://schemas.microsoft.com/office/drawing/2014/main" id="{00000000-0008-0000-0700-00006E020000}"/>
            </a:ext>
          </a:extLst>
        </xdr:cNvPr>
        <xdr:cNvSpPr txBox="1"/>
      </xdr:nvSpPr>
      <xdr:spPr>
        <a:xfrm>
          <a:off x="16370300" y="13283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58967</xdr:rowOff>
    </xdr:from>
    <xdr:to>
      <xdr:col>85</xdr:col>
      <xdr:colOff>177800</xdr:colOff>
      <xdr:row>78</xdr:row>
      <xdr:rowOff>160567</xdr:rowOff>
    </xdr:to>
    <xdr:sp macro="" textlink="">
      <xdr:nvSpPr>
        <xdr:cNvPr id="623" name="フローチャート: 判断 622">
          <a:extLst>
            <a:ext uri="{FF2B5EF4-FFF2-40B4-BE49-F238E27FC236}">
              <a16:creationId xmlns:a16="http://schemas.microsoft.com/office/drawing/2014/main" id="{00000000-0008-0000-0700-00006F020000}"/>
            </a:ext>
          </a:extLst>
        </xdr:cNvPr>
        <xdr:cNvSpPr/>
      </xdr:nvSpPr>
      <xdr:spPr>
        <a:xfrm>
          <a:off x="16268700" y="1343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50699</xdr:rowOff>
    </xdr:from>
    <xdr:to>
      <xdr:col>81</xdr:col>
      <xdr:colOff>50800</xdr:colOff>
      <xdr:row>78</xdr:row>
      <xdr:rowOff>92120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4592300" y="13423799"/>
          <a:ext cx="889000" cy="41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57131</xdr:rowOff>
    </xdr:from>
    <xdr:to>
      <xdr:col>81</xdr:col>
      <xdr:colOff>101600</xdr:colOff>
      <xdr:row>78</xdr:row>
      <xdr:rowOff>158731</xdr:rowOff>
    </xdr:to>
    <xdr:sp macro="" textlink="">
      <xdr:nvSpPr>
        <xdr:cNvPr id="625" name="フローチャート: 判断 624">
          <a:extLst>
            <a:ext uri="{FF2B5EF4-FFF2-40B4-BE49-F238E27FC236}">
              <a16:creationId xmlns:a16="http://schemas.microsoft.com/office/drawing/2014/main" id="{00000000-0008-0000-0700-000071020000}"/>
            </a:ext>
          </a:extLst>
        </xdr:cNvPr>
        <xdr:cNvSpPr/>
      </xdr:nvSpPr>
      <xdr:spPr>
        <a:xfrm>
          <a:off x="15430500" y="1343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149858</xdr:rowOff>
    </xdr:from>
    <xdr:ext cx="534377"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5214111" y="13522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36661</xdr:rowOff>
    </xdr:from>
    <xdr:to>
      <xdr:col>76</xdr:col>
      <xdr:colOff>114300</xdr:colOff>
      <xdr:row>78</xdr:row>
      <xdr:rowOff>50699</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3703300" y="13409761"/>
          <a:ext cx="889000" cy="1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51457</xdr:rowOff>
    </xdr:from>
    <xdr:to>
      <xdr:col>76</xdr:col>
      <xdr:colOff>165100</xdr:colOff>
      <xdr:row>78</xdr:row>
      <xdr:rowOff>153057</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4541500" y="1342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144184</xdr:rowOff>
    </xdr:from>
    <xdr:ext cx="534377"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4325111" y="1351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36661</xdr:rowOff>
    </xdr:from>
    <xdr:to>
      <xdr:col>71</xdr:col>
      <xdr:colOff>177800</xdr:colOff>
      <xdr:row>78</xdr:row>
      <xdr:rowOff>123557</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2814300" y="13409761"/>
          <a:ext cx="889000" cy="86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65861</xdr:rowOff>
    </xdr:from>
    <xdr:to>
      <xdr:col>72</xdr:col>
      <xdr:colOff>38100</xdr:colOff>
      <xdr:row>78</xdr:row>
      <xdr:rowOff>167461</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3652500" y="1343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158588</xdr:rowOff>
    </xdr:from>
    <xdr:ext cx="534377"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3436111" y="13531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53687</xdr:rowOff>
    </xdr:from>
    <xdr:to>
      <xdr:col>67</xdr:col>
      <xdr:colOff>101600</xdr:colOff>
      <xdr:row>78</xdr:row>
      <xdr:rowOff>155287</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2763500" y="13426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364</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2547111" y="13202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70779</xdr:rowOff>
    </xdr:from>
    <xdr:to>
      <xdr:col>85</xdr:col>
      <xdr:colOff>177800</xdr:colOff>
      <xdr:row>79</xdr:row>
      <xdr:rowOff>929</xdr:rowOff>
    </xdr:to>
    <xdr:sp macro="" textlink="">
      <xdr:nvSpPr>
        <xdr:cNvPr id="640" name="楕円 639">
          <a:extLst>
            <a:ext uri="{FF2B5EF4-FFF2-40B4-BE49-F238E27FC236}">
              <a16:creationId xmlns:a16="http://schemas.microsoft.com/office/drawing/2014/main" id="{00000000-0008-0000-0700-000080020000}"/>
            </a:ext>
          </a:extLst>
        </xdr:cNvPr>
        <xdr:cNvSpPr/>
      </xdr:nvSpPr>
      <xdr:spPr>
        <a:xfrm>
          <a:off x="16268700" y="13443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37394</xdr:rowOff>
    </xdr:from>
    <xdr:ext cx="469744" cy="259045"/>
    <xdr:sp macro="" textlink="">
      <xdr:nvSpPr>
        <xdr:cNvPr id="641" name="災害復旧費該当値テキスト">
          <a:extLst>
            <a:ext uri="{FF2B5EF4-FFF2-40B4-BE49-F238E27FC236}">
              <a16:creationId xmlns:a16="http://schemas.microsoft.com/office/drawing/2014/main" id="{00000000-0008-0000-0700-000081020000}"/>
            </a:ext>
          </a:extLst>
        </xdr:cNvPr>
        <xdr:cNvSpPr txBox="1"/>
      </xdr:nvSpPr>
      <xdr:spPr>
        <a:xfrm>
          <a:off x="16370300" y="13410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41320</xdr:rowOff>
    </xdr:from>
    <xdr:to>
      <xdr:col>81</xdr:col>
      <xdr:colOff>101600</xdr:colOff>
      <xdr:row>78</xdr:row>
      <xdr:rowOff>142920</xdr:rowOff>
    </xdr:to>
    <xdr:sp macro="" textlink="">
      <xdr:nvSpPr>
        <xdr:cNvPr id="642" name="楕円 641">
          <a:extLst>
            <a:ext uri="{FF2B5EF4-FFF2-40B4-BE49-F238E27FC236}">
              <a16:creationId xmlns:a16="http://schemas.microsoft.com/office/drawing/2014/main" id="{00000000-0008-0000-0700-000082020000}"/>
            </a:ext>
          </a:extLst>
        </xdr:cNvPr>
        <xdr:cNvSpPr/>
      </xdr:nvSpPr>
      <xdr:spPr>
        <a:xfrm>
          <a:off x="15430500" y="1341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159447</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14111" y="1318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171349</xdr:rowOff>
    </xdr:from>
    <xdr:to>
      <xdr:col>76</xdr:col>
      <xdr:colOff>165100</xdr:colOff>
      <xdr:row>78</xdr:row>
      <xdr:rowOff>101499</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4541500" y="1337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118026</xdr:rowOff>
    </xdr:from>
    <xdr:ext cx="534377"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325111" y="13148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157311</xdr:rowOff>
    </xdr:from>
    <xdr:to>
      <xdr:col>72</xdr:col>
      <xdr:colOff>38100</xdr:colOff>
      <xdr:row>78</xdr:row>
      <xdr:rowOff>87461</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3652500" y="1335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103988</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36111" y="13134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72757</xdr:rowOff>
    </xdr:from>
    <xdr:to>
      <xdr:col>67</xdr:col>
      <xdr:colOff>101600</xdr:colOff>
      <xdr:row>79</xdr:row>
      <xdr:rowOff>2907</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2763500" y="13445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165484</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3538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7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7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a:extLst>
            <a:ext uri="{FF2B5EF4-FFF2-40B4-BE49-F238E27FC236}">
              <a16:creationId xmlns:a16="http://schemas.microsoft.com/office/drawing/2014/main" id="{00000000-0008-0000-0700-00009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公債費グラフ枠">
          <a:extLst>
            <a:ext uri="{FF2B5EF4-FFF2-40B4-BE49-F238E27FC236}">
              <a16:creationId xmlns:a16="http://schemas.microsoft.com/office/drawing/2014/main" id="{00000000-0008-0000-07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139370</xdr:rowOff>
    </xdr:from>
    <xdr:to>
      <xdr:col>85</xdr:col>
      <xdr:colOff>126364</xdr:colOff>
      <xdr:row>99</xdr:row>
      <xdr:rowOff>91148</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flipV="1">
          <a:off x="16317595" y="15398420"/>
          <a:ext cx="1269" cy="1666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94975</xdr:rowOff>
    </xdr:from>
    <xdr:ext cx="534377" cy="259045"/>
    <xdr:sp macro="" textlink="">
      <xdr:nvSpPr>
        <xdr:cNvPr id="675" name="公債費最小値テキスト">
          <a:extLst>
            <a:ext uri="{FF2B5EF4-FFF2-40B4-BE49-F238E27FC236}">
              <a16:creationId xmlns:a16="http://schemas.microsoft.com/office/drawing/2014/main" id="{00000000-0008-0000-0700-0000A3020000}"/>
            </a:ext>
          </a:extLst>
        </xdr:cNvPr>
        <xdr:cNvSpPr txBox="1"/>
      </xdr:nvSpPr>
      <xdr:spPr>
        <a:xfrm>
          <a:off x="16370300" y="17068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91148</xdr:rowOff>
    </xdr:from>
    <xdr:to>
      <xdr:col>86</xdr:col>
      <xdr:colOff>25400</xdr:colOff>
      <xdr:row>99</xdr:row>
      <xdr:rowOff>91148</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6230600" y="17064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86047</xdr:rowOff>
    </xdr:from>
    <xdr:ext cx="599010" cy="259045"/>
    <xdr:sp macro="" textlink="">
      <xdr:nvSpPr>
        <xdr:cNvPr id="677" name="公債費最大値テキスト">
          <a:extLst>
            <a:ext uri="{FF2B5EF4-FFF2-40B4-BE49-F238E27FC236}">
              <a16:creationId xmlns:a16="http://schemas.microsoft.com/office/drawing/2014/main" id="{00000000-0008-0000-0700-0000A5020000}"/>
            </a:ext>
          </a:extLst>
        </xdr:cNvPr>
        <xdr:cNvSpPr txBox="1"/>
      </xdr:nvSpPr>
      <xdr:spPr>
        <a:xfrm>
          <a:off x="16370300" y="15173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157,526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139370</xdr:rowOff>
    </xdr:from>
    <xdr:to>
      <xdr:col>86</xdr:col>
      <xdr:colOff>25400</xdr:colOff>
      <xdr:row>89</xdr:row>
      <xdr:rowOff>139370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6230600" y="15398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66839</xdr:rowOff>
    </xdr:from>
    <xdr:to>
      <xdr:col>85</xdr:col>
      <xdr:colOff>127000</xdr:colOff>
      <xdr:row>94</xdr:row>
      <xdr:rowOff>147535</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5481300" y="16183139"/>
          <a:ext cx="838200" cy="80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154754</xdr:rowOff>
    </xdr:from>
    <xdr:ext cx="534377" cy="259045"/>
    <xdr:sp macro="" textlink="">
      <xdr:nvSpPr>
        <xdr:cNvPr id="680" name="公債費平均値テキスト">
          <a:extLst>
            <a:ext uri="{FF2B5EF4-FFF2-40B4-BE49-F238E27FC236}">
              <a16:creationId xmlns:a16="http://schemas.microsoft.com/office/drawing/2014/main" id="{00000000-0008-0000-0700-0000A8020000}"/>
            </a:ext>
          </a:extLst>
        </xdr:cNvPr>
        <xdr:cNvSpPr txBox="1"/>
      </xdr:nvSpPr>
      <xdr:spPr>
        <a:xfrm>
          <a:off x="16370300" y="16271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4877</xdr:rowOff>
    </xdr:from>
    <xdr:to>
      <xdr:col>85</xdr:col>
      <xdr:colOff>177800</xdr:colOff>
      <xdr:row>95</xdr:row>
      <xdr:rowOff>106477</xdr:rowOff>
    </xdr:to>
    <xdr:sp macro="" textlink="">
      <xdr:nvSpPr>
        <xdr:cNvPr id="681" name="フローチャート: 判断 680">
          <a:extLst>
            <a:ext uri="{FF2B5EF4-FFF2-40B4-BE49-F238E27FC236}">
              <a16:creationId xmlns:a16="http://schemas.microsoft.com/office/drawing/2014/main" id="{00000000-0008-0000-0700-0000A9020000}"/>
            </a:ext>
          </a:extLst>
        </xdr:cNvPr>
        <xdr:cNvSpPr/>
      </xdr:nvSpPr>
      <xdr:spPr>
        <a:xfrm>
          <a:off x="16268700" y="1629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147535</xdr:rowOff>
    </xdr:from>
    <xdr:to>
      <xdr:col>81</xdr:col>
      <xdr:colOff>50800</xdr:colOff>
      <xdr:row>94</xdr:row>
      <xdr:rowOff>168503</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4592300" y="16263835"/>
          <a:ext cx="889000" cy="20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37388</xdr:rowOff>
    </xdr:from>
    <xdr:to>
      <xdr:col>81</xdr:col>
      <xdr:colOff>101600</xdr:colOff>
      <xdr:row>95</xdr:row>
      <xdr:rowOff>138988</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5430500" y="16325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130115</xdr:rowOff>
    </xdr:from>
    <xdr:ext cx="534377"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5214111" y="1641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155969</xdr:rowOff>
    </xdr:from>
    <xdr:to>
      <xdr:col>76</xdr:col>
      <xdr:colOff>114300</xdr:colOff>
      <xdr:row>94</xdr:row>
      <xdr:rowOff>168503</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3703300" y="16272269"/>
          <a:ext cx="889000" cy="12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140805</xdr:rowOff>
    </xdr:from>
    <xdr:to>
      <xdr:col>76</xdr:col>
      <xdr:colOff>165100</xdr:colOff>
      <xdr:row>95</xdr:row>
      <xdr:rowOff>70955</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4541500" y="1625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62082</xdr:rowOff>
    </xdr:from>
    <xdr:ext cx="534377"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4325111" y="16349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20549</xdr:rowOff>
    </xdr:from>
    <xdr:to>
      <xdr:col>71</xdr:col>
      <xdr:colOff>177800</xdr:colOff>
      <xdr:row>94</xdr:row>
      <xdr:rowOff>155969</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814300" y="16136849"/>
          <a:ext cx="889000" cy="135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18504</xdr:rowOff>
    </xdr:from>
    <xdr:to>
      <xdr:col>72</xdr:col>
      <xdr:colOff>38100</xdr:colOff>
      <xdr:row>95</xdr:row>
      <xdr:rowOff>120104</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3652500" y="1630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111231</xdr:rowOff>
    </xdr:from>
    <xdr:ext cx="534377"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3436111" y="16398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158483</xdr:rowOff>
    </xdr:from>
    <xdr:to>
      <xdr:col>67</xdr:col>
      <xdr:colOff>101600</xdr:colOff>
      <xdr:row>95</xdr:row>
      <xdr:rowOff>88633</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2763500" y="1627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79760</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2547111" y="16367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16039</xdr:rowOff>
    </xdr:from>
    <xdr:to>
      <xdr:col>85</xdr:col>
      <xdr:colOff>177800</xdr:colOff>
      <xdr:row>94</xdr:row>
      <xdr:rowOff>117639</xdr:rowOff>
    </xdr:to>
    <xdr:sp macro="" textlink="">
      <xdr:nvSpPr>
        <xdr:cNvPr id="698" name="楕円 697">
          <a:extLst>
            <a:ext uri="{FF2B5EF4-FFF2-40B4-BE49-F238E27FC236}">
              <a16:creationId xmlns:a16="http://schemas.microsoft.com/office/drawing/2014/main" id="{00000000-0008-0000-0700-0000BA020000}"/>
            </a:ext>
          </a:extLst>
        </xdr:cNvPr>
        <xdr:cNvSpPr/>
      </xdr:nvSpPr>
      <xdr:spPr>
        <a:xfrm>
          <a:off x="16268700" y="1613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38916</xdr:rowOff>
    </xdr:from>
    <xdr:ext cx="534377" cy="259045"/>
    <xdr:sp macro="" textlink="">
      <xdr:nvSpPr>
        <xdr:cNvPr id="699" name="公債費該当値テキスト">
          <a:extLst>
            <a:ext uri="{FF2B5EF4-FFF2-40B4-BE49-F238E27FC236}">
              <a16:creationId xmlns:a16="http://schemas.microsoft.com/office/drawing/2014/main" id="{00000000-0008-0000-0700-0000BB020000}"/>
            </a:ext>
          </a:extLst>
        </xdr:cNvPr>
        <xdr:cNvSpPr txBox="1"/>
      </xdr:nvSpPr>
      <xdr:spPr>
        <a:xfrm>
          <a:off x="16370300" y="15983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96735</xdr:rowOff>
    </xdr:from>
    <xdr:to>
      <xdr:col>81</xdr:col>
      <xdr:colOff>101600</xdr:colOff>
      <xdr:row>95</xdr:row>
      <xdr:rowOff>26885</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5430500" y="1621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43412</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14111" y="15988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117703</xdr:rowOff>
    </xdr:from>
    <xdr:to>
      <xdr:col>76</xdr:col>
      <xdr:colOff>165100</xdr:colOff>
      <xdr:row>95</xdr:row>
      <xdr:rowOff>47853</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4541500" y="16234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64380</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325111" y="16009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105169</xdr:rowOff>
    </xdr:from>
    <xdr:to>
      <xdr:col>72</xdr:col>
      <xdr:colOff>38100</xdr:colOff>
      <xdr:row>95</xdr:row>
      <xdr:rowOff>35319</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3652500" y="1622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51846</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436111" y="1599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141199</xdr:rowOff>
    </xdr:from>
    <xdr:to>
      <xdr:col>67</xdr:col>
      <xdr:colOff>101600</xdr:colOff>
      <xdr:row>94</xdr:row>
      <xdr:rowOff>71349</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2763500" y="16086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87876</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547111" y="15861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148844</xdr:rowOff>
    </xdr:from>
    <xdr:to>
      <xdr:col>116</xdr:col>
      <xdr:colOff>62864</xdr:colOff>
      <xdr:row>39</xdr:row>
      <xdr:rowOff>44450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flipV="1">
          <a:off x="22159595" y="5463794"/>
          <a:ext cx="1269" cy="126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2" name="諸支出金最小値テキスト">
          <a:extLst>
            <a:ext uri="{FF2B5EF4-FFF2-40B4-BE49-F238E27FC236}">
              <a16:creationId xmlns:a16="http://schemas.microsoft.com/office/drawing/2014/main" id="{00000000-0008-0000-0700-0000DC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95521</xdr:rowOff>
    </xdr:from>
    <xdr:ext cx="469744" cy="259045"/>
    <xdr:sp macro="" textlink="">
      <xdr:nvSpPr>
        <xdr:cNvPr id="734" name="諸支出金最大値テキスト">
          <a:extLst>
            <a:ext uri="{FF2B5EF4-FFF2-40B4-BE49-F238E27FC236}">
              <a16:creationId xmlns:a16="http://schemas.microsoft.com/office/drawing/2014/main" id="{00000000-0008-0000-0700-0000DE020000}"/>
            </a:ext>
          </a:extLst>
        </xdr:cNvPr>
        <xdr:cNvSpPr txBox="1"/>
      </xdr:nvSpPr>
      <xdr:spPr>
        <a:xfrm>
          <a:off x="22212300" y="5239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148844</xdr:rowOff>
    </xdr:from>
    <xdr:to>
      <xdr:col>116</xdr:col>
      <xdr:colOff>152400</xdr:colOff>
      <xdr:row>31</xdr:row>
      <xdr:rowOff>148844</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5463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122445</xdr:rowOff>
    </xdr:from>
    <xdr:ext cx="313932" cy="259045"/>
    <xdr:sp macro="" textlink="">
      <xdr:nvSpPr>
        <xdr:cNvPr id="737" name="諸支出金平均値テキスト">
          <a:extLst>
            <a:ext uri="{FF2B5EF4-FFF2-40B4-BE49-F238E27FC236}">
              <a16:creationId xmlns:a16="http://schemas.microsoft.com/office/drawing/2014/main" id="{00000000-0008-0000-0700-0000E1020000}"/>
            </a:ext>
          </a:extLst>
        </xdr:cNvPr>
        <xdr:cNvSpPr txBox="1"/>
      </xdr:nvSpPr>
      <xdr:spPr>
        <a:xfrm>
          <a:off x="22212300" y="646609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99568</xdr:rowOff>
    </xdr:from>
    <xdr:to>
      <xdr:col>116</xdr:col>
      <xdr:colOff>114300</xdr:colOff>
      <xdr:row>39</xdr:row>
      <xdr:rowOff>29718</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22110700" y="661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132334</xdr:rowOff>
    </xdr:from>
    <xdr:to>
      <xdr:col>112</xdr:col>
      <xdr:colOff>38100</xdr:colOff>
      <xdr:row>39</xdr:row>
      <xdr:rowOff>62484</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1272500" y="664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79011</xdr:rowOff>
    </xdr:from>
    <xdr:ext cx="313932"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21166333" y="642266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144526</xdr:rowOff>
    </xdr:from>
    <xdr:to>
      <xdr:col>107</xdr:col>
      <xdr:colOff>101600</xdr:colOff>
      <xdr:row>39</xdr:row>
      <xdr:rowOff>74676</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0383500" y="665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91203</xdr:rowOff>
    </xdr:from>
    <xdr:ext cx="313932"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0277333" y="64348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146050</xdr:rowOff>
    </xdr:from>
    <xdr:to>
      <xdr:col>102</xdr:col>
      <xdr:colOff>165100</xdr:colOff>
      <xdr:row>39</xdr:row>
      <xdr:rowOff>76200</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19494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92727</xdr:rowOff>
    </xdr:from>
    <xdr:ext cx="313932"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9388333" y="64363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38608</xdr:rowOff>
    </xdr:from>
    <xdr:to>
      <xdr:col>98</xdr:col>
      <xdr:colOff>38100</xdr:colOff>
      <xdr:row>38</xdr:row>
      <xdr:rowOff>140208</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8605500" y="6553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156735</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8467017" y="6328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6" name="諸支出金該当値テキスト">
          <a:extLst>
            <a:ext uri="{FF2B5EF4-FFF2-40B4-BE49-F238E27FC236}">
              <a16:creationId xmlns:a16="http://schemas.microsoft.com/office/drawing/2014/main" id="{00000000-0008-0000-0700-0000F4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a:extLst>
            <a:ext uri="{FF2B5EF4-FFF2-40B4-BE49-F238E27FC236}">
              <a16:creationId xmlns:a16="http://schemas.microsoft.com/office/drawing/2014/main" id="{00000000-0008-0000-0700-00000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a:extLst>
            <a:ext uri="{FF2B5EF4-FFF2-40B4-BE49-F238E27FC236}">
              <a16:creationId xmlns:a16="http://schemas.microsoft.com/office/drawing/2014/main" id="{00000000-0008-0000-0700-00000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a:extLst>
            <a:ext uri="{FF2B5EF4-FFF2-40B4-BE49-F238E27FC236}">
              <a16:creationId xmlns:a16="http://schemas.microsoft.com/office/drawing/2014/main" id="{00000000-0008-0000-0700-00001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a:extLst>
            <a:ext uri="{FF2B5EF4-FFF2-40B4-BE49-F238E27FC236}">
              <a16:creationId xmlns:a16="http://schemas.microsoft.com/office/drawing/2014/main" id="{00000000-0008-0000-0700-00001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a:extLst>
            <a:ext uri="{FF2B5EF4-FFF2-40B4-BE49-F238E27FC236}">
              <a16:creationId xmlns:a16="http://schemas.microsoft.com/office/drawing/2014/main" id="{00000000-0008-0000-0700-00001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a:extLst>
            <a:ext uri="{FF2B5EF4-FFF2-40B4-BE49-F238E27FC236}">
              <a16:creationId xmlns:a16="http://schemas.microsoft.com/office/drawing/2014/main" id="{00000000-0008-0000-0700-00002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a:extLst>
            <a:ext uri="{FF2B5EF4-FFF2-40B4-BE49-F238E27FC236}">
              <a16:creationId xmlns:a16="http://schemas.microsoft.com/office/drawing/2014/main" id="{00000000-0008-0000-0700-00002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a:extLst>
            <a:ext uri="{FF2B5EF4-FFF2-40B4-BE49-F238E27FC236}">
              <a16:creationId xmlns:a16="http://schemas.microsoft.com/office/drawing/2014/main" id="{00000000-0008-0000-0700-00002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a:extLst>
            <a:ext uri="{FF2B5EF4-FFF2-40B4-BE49-F238E27FC236}">
              <a16:creationId xmlns:a16="http://schemas.microsoft.com/office/drawing/2014/main" id="{00000000-0008-0000-0700-00002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・総務費については、</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年度実施の</a:t>
          </a:r>
          <a:r>
            <a:rPr kumimoji="1" lang="ja-JP" altLang="ja-JP" sz="1100">
              <a:solidFill>
                <a:schemeClr val="dk1"/>
              </a:solidFill>
              <a:effectLst/>
              <a:latin typeface="+mn-lt"/>
              <a:ea typeface="+mn-ea"/>
              <a:cs typeface="+mn-cs"/>
            </a:rPr>
            <a:t>特別定額給付金事業により</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令和元年度からの</a:t>
          </a:r>
          <a:r>
            <a:rPr kumimoji="1" lang="ja-JP" altLang="ja-JP" sz="1100">
              <a:solidFill>
                <a:schemeClr val="dk1"/>
              </a:solidFill>
              <a:effectLst/>
              <a:latin typeface="+mn-lt"/>
              <a:ea typeface="+mn-ea"/>
              <a:cs typeface="+mn-cs"/>
            </a:rPr>
            <a:t>伝送路光ケーブル化工事の実施</a:t>
          </a:r>
          <a:r>
            <a:rPr kumimoji="1" lang="ja-JP" altLang="en-US" sz="1100">
              <a:solidFill>
                <a:schemeClr val="dk1"/>
              </a:solidFill>
              <a:effectLst/>
              <a:latin typeface="+mn-lt"/>
              <a:ea typeface="+mn-ea"/>
              <a:cs typeface="+mn-cs"/>
            </a:rPr>
            <a:t>により類似団体よりも高い指数</a:t>
          </a:r>
          <a:r>
            <a:rPr kumimoji="1" lang="ja-JP" altLang="ja-JP" sz="1100">
              <a:solidFill>
                <a:schemeClr val="dk1"/>
              </a:solidFill>
              <a:effectLst/>
              <a:latin typeface="+mn-lt"/>
              <a:ea typeface="+mn-ea"/>
              <a:cs typeface="+mn-cs"/>
            </a:rPr>
            <a:t>となっている。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民生</a:t>
          </a:r>
          <a:r>
            <a:rPr kumimoji="1" lang="ja-JP" altLang="ja-JP" sz="1100">
              <a:solidFill>
                <a:schemeClr val="dk1"/>
              </a:solidFill>
              <a:effectLst/>
              <a:latin typeface="+mn-lt"/>
              <a:ea typeface="+mn-ea"/>
              <a:cs typeface="+mn-cs"/>
            </a:rPr>
            <a:t>費については、</a:t>
          </a:r>
          <a:r>
            <a:rPr kumimoji="1" lang="ja-JP" altLang="en-US" sz="1100">
              <a:solidFill>
                <a:schemeClr val="dk1"/>
              </a:solidFill>
              <a:effectLst/>
              <a:latin typeface="+mn-lt"/>
              <a:ea typeface="+mn-ea"/>
              <a:cs typeface="+mn-cs"/>
            </a:rPr>
            <a:t>臨時特別支援補助金や子育て世帯への臨時特別給付金の給付等が増加要因となっている。</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・衛生費については、新型コロナウイルスワクチン接種体制確保事業の実施が主な増加要因となっている。</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・公債費については、住民一人当たり</a:t>
          </a:r>
          <a:r>
            <a:rPr kumimoji="1" lang="en-US" altLang="ja-JP" sz="1100">
              <a:solidFill>
                <a:schemeClr val="dk1"/>
              </a:solidFill>
              <a:effectLst/>
              <a:latin typeface="+mn-lt"/>
              <a:ea typeface="+mn-ea"/>
              <a:cs typeface="+mn-cs"/>
            </a:rPr>
            <a:t>95,737</a:t>
          </a:r>
          <a:r>
            <a:rPr kumimoji="1" lang="ja-JP" altLang="en-US" sz="1100">
              <a:solidFill>
                <a:schemeClr val="dk1"/>
              </a:solidFill>
              <a:effectLst/>
              <a:latin typeface="+mn-lt"/>
              <a:ea typeface="+mn-ea"/>
              <a:cs typeface="+mn-cs"/>
            </a:rPr>
            <a:t>円となっており、類似団体平均より高いのは、平成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年度の認定こども園整備工事や町道改良工事等で借り入れた過疎対策事業債の元金償還が始まったことが主な要因となっている。</a:t>
          </a:r>
        </a:p>
        <a:p>
          <a:endParaRPr kumimoji="1" lang="en-US" altLang="ja-JP" sz="1100">
            <a:solidFill>
              <a:schemeClr val="dk1"/>
            </a:solidFill>
            <a:effectLst/>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岡山県吉備中央町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標準財政規模に対する財政調整基金の割合は</a:t>
          </a:r>
          <a:r>
            <a:rPr kumimoji="1" lang="en-US" altLang="ja-JP" sz="1100">
              <a:solidFill>
                <a:schemeClr val="dk1"/>
              </a:solidFill>
              <a:effectLst/>
              <a:latin typeface="+mn-lt"/>
              <a:ea typeface="+mn-ea"/>
              <a:cs typeface="+mn-cs"/>
            </a:rPr>
            <a:t>40.42</a:t>
          </a:r>
          <a:r>
            <a:rPr kumimoji="1" lang="ja-JP" altLang="ja-JP" sz="1100">
              <a:solidFill>
                <a:schemeClr val="dk1"/>
              </a:solidFill>
              <a:effectLst/>
              <a:latin typeface="+mn-lt"/>
              <a:ea typeface="+mn-ea"/>
              <a:cs typeface="+mn-cs"/>
            </a:rPr>
            <a:t>％となっており、前年度から</a:t>
          </a:r>
          <a:r>
            <a:rPr kumimoji="1" lang="en-US" altLang="ja-JP" sz="1100">
              <a:solidFill>
                <a:schemeClr val="dk1"/>
              </a:solidFill>
              <a:effectLst/>
              <a:latin typeface="+mn-lt"/>
              <a:ea typeface="+mn-ea"/>
              <a:cs typeface="+mn-cs"/>
            </a:rPr>
            <a:t>2.68</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している。これは、</a:t>
          </a:r>
          <a:r>
            <a:rPr kumimoji="1" lang="ja-JP" altLang="en-US" sz="1100">
              <a:solidFill>
                <a:schemeClr val="dk1"/>
              </a:solidFill>
              <a:effectLst/>
              <a:latin typeface="+mn-lt"/>
              <a:ea typeface="+mn-ea"/>
              <a:cs typeface="+mn-cs"/>
            </a:rPr>
            <a:t>取崩額が</a:t>
          </a:r>
          <a:r>
            <a:rPr kumimoji="1" lang="en-US" altLang="ja-JP" sz="1100">
              <a:solidFill>
                <a:schemeClr val="dk1"/>
              </a:solidFill>
              <a:effectLst/>
              <a:latin typeface="+mn-lt"/>
              <a:ea typeface="+mn-ea"/>
              <a:cs typeface="+mn-cs"/>
            </a:rPr>
            <a:t>0</a:t>
          </a:r>
          <a:r>
            <a:rPr kumimoji="1" lang="ja-JP" altLang="en-US" sz="1100">
              <a:solidFill>
                <a:schemeClr val="dk1"/>
              </a:solidFill>
              <a:effectLst/>
              <a:latin typeface="+mn-lt"/>
              <a:ea typeface="+mn-ea"/>
              <a:cs typeface="+mn-cs"/>
            </a:rPr>
            <a:t>千円であったため、取崩額</a:t>
          </a:r>
          <a:r>
            <a:rPr kumimoji="1" lang="ja-JP" altLang="ja-JP" sz="1100">
              <a:solidFill>
                <a:schemeClr val="dk1"/>
              </a:solidFill>
              <a:effectLst/>
              <a:latin typeface="+mn-lt"/>
              <a:ea typeface="+mn-ea"/>
              <a:cs typeface="+mn-cs"/>
            </a:rPr>
            <a:t>よりも</a:t>
          </a:r>
          <a:r>
            <a:rPr kumimoji="1" lang="ja-JP" altLang="en-US" sz="1100">
              <a:solidFill>
                <a:schemeClr val="dk1"/>
              </a:solidFill>
              <a:effectLst/>
              <a:latin typeface="+mn-lt"/>
              <a:ea typeface="+mn-ea"/>
              <a:cs typeface="+mn-cs"/>
            </a:rPr>
            <a:t>積立</a:t>
          </a:r>
          <a:r>
            <a:rPr kumimoji="1" lang="ja-JP" altLang="ja-JP" sz="1100">
              <a:solidFill>
                <a:schemeClr val="dk1"/>
              </a:solidFill>
              <a:effectLst/>
              <a:latin typeface="+mn-lt"/>
              <a:ea typeface="+mn-ea"/>
              <a:cs typeface="+mn-cs"/>
            </a:rPr>
            <a:t>額が多くなったため基金残高が</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したことによる。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岡山県吉備中央町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100">
              <a:solidFill>
                <a:schemeClr val="dk1"/>
              </a:solidFill>
              <a:effectLst/>
              <a:latin typeface="+mn-lt"/>
              <a:ea typeface="+mn-ea"/>
              <a:cs typeface="+mn-cs"/>
            </a:rPr>
            <a:t>令和</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年度においては、全ての会計で赤字額は生じていないが、一般会計から各会計への繰出金は依然として減らず、一般会計の負担は大きいものとなっている。</a:t>
          </a:r>
          <a:endParaRPr lang="ja-JP" altLang="ja-JP" sz="1400">
            <a:effectLst/>
          </a:endParaRPr>
        </a:p>
        <a:p>
          <a:pPr eaLnBrk="1" fontAlgn="auto" latinLnBrk="0" hangingPunct="1"/>
          <a:r>
            <a:rPr lang="ja-JP" altLang="ja-JP" sz="1100">
              <a:solidFill>
                <a:schemeClr val="dk1"/>
              </a:solidFill>
              <a:effectLst/>
              <a:latin typeface="+mn-lt"/>
              <a:ea typeface="+mn-ea"/>
              <a:cs typeface="+mn-cs"/>
            </a:rPr>
            <a:t>今後、繰出対象会計の収入確保等により、一般会計の繰出金を減少させていくよう努める。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opLeftCell="A34" workbookViewId="0">
      <selection activeCell="E53" sqref="E53"/>
    </sheetView>
  </sheetViews>
  <sheetFormatPr defaultColWidth="0" defaultRowHeight="11.25" zeroHeight="1" x14ac:dyDescent="0.15"/>
  <cols>
    <col min="1" max="11" width="2.125" style="173" customWidth="1"/>
    <col min="12" max="12" width="2.25" style="173" customWidth="1"/>
    <col min="13" max="17" width="2.375" style="173" customWidth="1"/>
    <col min="18" max="119" width="2.125" style="173" customWidth="1"/>
    <col min="120" max="16384" width="0" style="173" hidden="1"/>
  </cols>
  <sheetData>
    <row r="1" spans="1:119" ht="33" customHeight="1" x14ac:dyDescent="0.15">
      <c r="B1" s="419" t="s">
        <v>80</v>
      </c>
      <c r="C1" s="419"/>
      <c r="D1" s="419"/>
      <c r="E1" s="419"/>
      <c r="F1" s="419"/>
      <c r="G1" s="419"/>
      <c r="H1" s="419"/>
      <c r="I1" s="419"/>
      <c r="J1" s="419"/>
      <c r="K1" s="419"/>
      <c r="L1" s="419"/>
      <c r="M1" s="419"/>
      <c r="N1" s="419"/>
      <c r="O1" s="419"/>
      <c r="P1" s="419"/>
      <c r="Q1" s="419"/>
      <c r="R1" s="419"/>
      <c r="S1" s="419"/>
      <c r="T1" s="419"/>
      <c r="U1" s="419"/>
      <c r="V1" s="419"/>
      <c r="W1" s="419"/>
      <c r="X1" s="419"/>
      <c r="Y1" s="419"/>
      <c r="Z1" s="419"/>
      <c r="AA1" s="419"/>
      <c r="AB1" s="419"/>
      <c r="AC1" s="419"/>
      <c r="AD1" s="419"/>
      <c r="AE1" s="419"/>
      <c r="AF1" s="419"/>
      <c r="AG1" s="419"/>
      <c r="AH1" s="419"/>
      <c r="AI1" s="419"/>
      <c r="AJ1" s="419"/>
      <c r="AK1" s="419"/>
      <c r="AL1" s="419"/>
      <c r="AM1" s="419"/>
      <c r="AN1" s="419"/>
      <c r="AO1" s="419"/>
      <c r="AP1" s="419"/>
      <c r="AQ1" s="419"/>
      <c r="AR1" s="419"/>
      <c r="AS1" s="419"/>
      <c r="AT1" s="419"/>
      <c r="AU1" s="419"/>
      <c r="AV1" s="419"/>
      <c r="AW1" s="419"/>
      <c r="AX1" s="419"/>
      <c r="AY1" s="419"/>
      <c r="AZ1" s="419"/>
      <c r="BA1" s="419"/>
      <c r="BB1" s="419"/>
      <c r="BC1" s="419"/>
      <c r="BD1" s="419"/>
      <c r="BE1" s="419"/>
      <c r="BF1" s="419"/>
      <c r="BG1" s="419"/>
      <c r="BH1" s="419"/>
      <c r="BI1" s="419"/>
      <c r="BJ1" s="419"/>
      <c r="BK1" s="419"/>
      <c r="BL1" s="419"/>
      <c r="BM1" s="419"/>
      <c r="BN1" s="419"/>
      <c r="BO1" s="419"/>
      <c r="BP1" s="419"/>
      <c r="BQ1" s="419"/>
      <c r="BR1" s="419"/>
      <c r="BS1" s="419"/>
      <c r="BT1" s="419"/>
      <c r="BU1" s="419"/>
      <c r="BV1" s="419"/>
      <c r="BW1" s="419"/>
      <c r="BX1" s="419"/>
      <c r="BY1" s="419"/>
      <c r="BZ1" s="419"/>
      <c r="CA1" s="419"/>
      <c r="CB1" s="419"/>
      <c r="CC1" s="419"/>
      <c r="CD1" s="419"/>
      <c r="CE1" s="419"/>
      <c r="CF1" s="419"/>
      <c r="CG1" s="419"/>
      <c r="CH1" s="419"/>
      <c r="CI1" s="419"/>
      <c r="CJ1" s="419"/>
      <c r="CK1" s="419"/>
      <c r="CL1" s="419"/>
      <c r="CM1" s="419"/>
      <c r="CN1" s="419"/>
      <c r="CO1" s="419"/>
      <c r="CP1" s="419"/>
      <c r="CQ1" s="419"/>
      <c r="CR1" s="419"/>
      <c r="CS1" s="419"/>
      <c r="CT1" s="419"/>
      <c r="CU1" s="419"/>
      <c r="CV1" s="419"/>
      <c r="CW1" s="419"/>
      <c r="CX1" s="419"/>
      <c r="CY1" s="419"/>
      <c r="CZ1" s="419"/>
      <c r="DA1" s="419"/>
      <c r="DB1" s="419"/>
      <c r="DC1" s="419"/>
      <c r="DD1" s="419"/>
      <c r="DE1" s="419"/>
      <c r="DF1" s="419"/>
      <c r="DG1" s="419"/>
      <c r="DH1" s="419"/>
      <c r="DI1" s="419"/>
      <c r="DJ1" s="174"/>
      <c r="DK1" s="174"/>
      <c r="DL1" s="174"/>
      <c r="DM1" s="174"/>
      <c r="DN1" s="174"/>
      <c r="DO1" s="174"/>
    </row>
    <row r="2" spans="1:119" ht="24.75" thickBot="1" x14ac:dyDescent="0.2">
      <c r="B2" s="175" t="s">
        <v>81</v>
      </c>
      <c r="C2" s="175"/>
      <c r="D2" s="176"/>
    </row>
    <row r="3" spans="1:119" ht="18.75" customHeight="1" thickBot="1" x14ac:dyDescent="0.2">
      <c r="A3" s="174"/>
      <c r="B3" s="420" t="s">
        <v>82</v>
      </c>
      <c r="C3" s="421"/>
      <c r="D3" s="421"/>
      <c r="E3" s="422"/>
      <c r="F3" s="422"/>
      <c r="G3" s="422"/>
      <c r="H3" s="422"/>
      <c r="I3" s="422"/>
      <c r="J3" s="422"/>
      <c r="K3" s="422"/>
      <c r="L3" s="422" t="s">
        <v>83</v>
      </c>
      <c r="M3" s="422"/>
      <c r="N3" s="422"/>
      <c r="O3" s="422"/>
      <c r="P3" s="422"/>
      <c r="Q3" s="422"/>
      <c r="R3" s="429"/>
      <c r="S3" s="429"/>
      <c r="T3" s="429"/>
      <c r="U3" s="429"/>
      <c r="V3" s="430"/>
      <c r="W3" s="404" t="s">
        <v>84</v>
      </c>
      <c r="X3" s="405"/>
      <c r="Y3" s="405"/>
      <c r="Z3" s="405"/>
      <c r="AA3" s="405"/>
      <c r="AB3" s="421"/>
      <c r="AC3" s="429" t="s">
        <v>85</v>
      </c>
      <c r="AD3" s="405"/>
      <c r="AE3" s="405"/>
      <c r="AF3" s="405"/>
      <c r="AG3" s="405"/>
      <c r="AH3" s="405"/>
      <c r="AI3" s="405"/>
      <c r="AJ3" s="405"/>
      <c r="AK3" s="405"/>
      <c r="AL3" s="406"/>
      <c r="AM3" s="404" t="s">
        <v>86</v>
      </c>
      <c r="AN3" s="405"/>
      <c r="AO3" s="405"/>
      <c r="AP3" s="405"/>
      <c r="AQ3" s="405"/>
      <c r="AR3" s="405"/>
      <c r="AS3" s="405"/>
      <c r="AT3" s="405"/>
      <c r="AU3" s="405"/>
      <c r="AV3" s="405"/>
      <c r="AW3" s="405"/>
      <c r="AX3" s="406"/>
      <c r="AY3" s="441" t="s">
        <v>1</v>
      </c>
      <c r="AZ3" s="442"/>
      <c r="BA3" s="442"/>
      <c r="BB3" s="442"/>
      <c r="BC3" s="442"/>
      <c r="BD3" s="442"/>
      <c r="BE3" s="442"/>
      <c r="BF3" s="442"/>
      <c r="BG3" s="442"/>
      <c r="BH3" s="442"/>
      <c r="BI3" s="442"/>
      <c r="BJ3" s="442"/>
      <c r="BK3" s="442"/>
      <c r="BL3" s="442"/>
      <c r="BM3" s="443"/>
      <c r="BN3" s="404" t="s">
        <v>87</v>
      </c>
      <c r="BO3" s="405"/>
      <c r="BP3" s="405"/>
      <c r="BQ3" s="405"/>
      <c r="BR3" s="405"/>
      <c r="BS3" s="405"/>
      <c r="BT3" s="405"/>
      <c r="BU3" s="406"/>
      <c r="BV3" s="404" t="s">
        <v>88</v>
      </c>
      <c r="BW3" s="405"/>
      <c r="BX3" s="405"/>
      <c r="BY3" s="405"/>
      <c r="BZ3" s="405"/>
      <c r="CA3" s="405"/>
      <c r="CB3" s="405"/>
      <c r="CC3" s="406"/>
      <c r="CD3" s="441" t="s">
        <v>1</v>
      </c>
      <c r="CE3" s="442"/>
      <c r="CF3" s="442"/>
      <c r="CG3" s="442"/>
      <c r="CH3" s="442"/>
      <c r="CI3" s="442"/>
      <c r="CJ3" s="442"/>
      <c r="CK3" s="442"/>
      <c r="CL3" s="442"/>
      <c r="CM3" s="442"/>
      <c r="CN3" s="442"/>
      <c r="CO3" s="442"/>
      <c r="CP3" s="442"/>
      <c r="CQ3" s="442"/>
      <c r="CR3" s="442"/>
      <c r="CS3" s="443"/>
      <c r="CT3" s="404" t="s">
        <v>89</v>
      </c>
      <c r="CU3" s="405"/>
      <c r="CV3" s="405"/>
      <c r="CW3" s="405"/>
      <c r="CX3" s="405"/>
      <c r="CY3" s="405"/>
      <c r="CZ3" s="405"/>
      <c r="DA3" s="406"/>
      <c r="DB3" s="404" t="s">
        <v>90</v>
      </c>
      <c r="DC3" s="405"/>
      <c r="DD3" s="405"/>
      <c r="DE3" s="405"/>
      <c r="DF3" s="405"/>
      <c r="DG3" s="405"/>
      <c r="DH3" s="405"/>
      <c r="DI3" s="406"/>
    </row>
    <row r="4" spans="1:119" ht="18.75" customHeight="1" x14ac:dyDescent="0.15">
      <c r="A4" s="174"/>
      <c r="B4" s="423"/>
      <c r="C4" s="424"/>
      <c r="D4" s="424"/>
      <c r="E4" s="425"/>
      <c r="F4" s="425"/>
      <c r="G4" s="425"/>
      <c r="H4" s="425"/>
      <c r="I4" s="425"/>
      <c r="J4" s="425"/>
      <c r="K4" s="425"/>
      <c r="L4" s="425"/>
      <c r="M4" s="425"/>
      <c r="N4" s="425"/>
      <c r="O4" s="425"/>
      <c r="P4" s="425"/>
      <c r="Q4" s="425"/>
      <c r="R4" s="431"/>
      <c r="S4" s="431"/>
      <c r="T4" s="431"/>
      <c r="U4" s="431"/>
      <c r="V4" s="432"/>
      <c r="W4" s="435"/>
      <c r="X4" s="436"/>
      <c r="Y4" s="436"/>
      <c r="Z4" s="436"/>
      <c r="AA4" s="436"/>
      <c r="AB4" s="424"/>
      <c r="AC4" s="431"/>
      <c r="AD4" s="436"/>
      <c r="AE4" s="436"/>
      <c r="AF4" s="436"/>
      <c r="AG4" s="436"/>
      <c r="AH4" s="436"/>
      <c r="AI4" s="436"/>
      <c r="AJ4" s="436"/>
      <c r="AK4" s="436"/>
      <c r="AL4" s="439"/>
      <c r="AM4" s="437"/>
      <c r="AN4" s="438"/>
      <c r="AO4" s="438"/>
      <c r="AP4" s="438"/>
      <c r="AQ4" s="438"/>
      <c r="AR4" s="438"/>
      <c r="AS4" s="438"/>
      <c r="AT4" s="438"/>
      <c r="AU4" s="438"/>
      <c r="AV4" s="438"/>
      <c r="AW4" s="438"/>
      <c r="AX4" s="440"/>
      <c r="AY4" s="407" t="s">
        <v>91</v>
      </c>
      <c r="AZ4" s="408"/>
      <c r="BA4" s="408"/>
      <c r="BB4" s="408"/>
      <c r="BC4" s="408"/>
      <c r="BD4" s="408"/>
      <c r="BE4" s="408"/>
      <c r="BF4" s="408"/>
      <c r="BG4" s="408"/>
      <c r="BH4" s="408"/>
      <c r="BI4" s="408"/>
      <c r="BJ4" s="408"/>
      <c r="BK4" s="408"/>
      <c r="BL4" s="408"/>
      <c r="BM4" s="409"/>
      <c r="BN4" s="410">
        <v>12154532</v>
      </c>
      <c r="BO4" s="411"/>
      <c r="BP4" s="411"/>
      <c r="BQ4" s="411"/>
      <c r="BR4" s="411"/>
      <c r="BS4" s="411"/>
      <c r="BT4" s="411"/>
      <c r="BU4" s="412"/>
      <c r="BV4" s="410">
        <v>12914086</v>
      </c>
      <c r="BW4" s="411"/>
      <c r="BX4" s="411"/>
      <c r="BY4" s="411"/>
      <c r="BZ4" s="411"/>
      <c r="CA4" s="411"/>
      <c r="CB4" s="411"/>
      <c r="CC4" s="412"/>
      <c r="CD4" s="413" t="s">
        <v>92</v>
      </c>
      <c r="CE4" s="414"/>
      <c r="CF4" s="414"/>
      <c r="CG4" s="414"/>
      <c r="CH4" s="414"/>
      <c r="CI4" s="414"/>
      <c r="CJ4" s="414"/>
      <c r="CK4" s="414"/>
      <c r="CL4" s="414"/>
      <c r="CM4" s="414"/>
      <c r="CN4" s="414"/>
      <c r="CO4" s="414"/>
      <c r="CP4" s="414"/>
      <c r="CQ4" s="414"/>
      <c r="CR4" s="414"/>
      <c r="CS4" s="415"/>
      <c r="CT4" s="416">
        <v>12.9</v>
      </c>
      <c r="CU4" s="417"/>
      <c r="CV4" s="417"/>
      <c r="CW4" s="417"/>
      <c r="CX4" s="417"/>
      <c r="CY4" s="417"/>
      <c r="CZ4" s="417"/>
      <c r="DA4" s="418"/>
      <c r="DB4" s="416">
        <v>9.3000000000000007</v>
      </c>
      <c r="DC4" s="417"/>
      <c r="DD4" s="417"/>
      <c r="DE4" s="417"/>
      <c r="DF4" s="417"/>
      <c r="DG4" s="417"/>
      <c r="DH4" s="417"/>
      <c r="DI4" s="418"/>
    </row>
    <row r="5" spans="1:119" ht="18.75" customHeight="1" x14ac:dyDescent="0.15">
      <c r="A5" s="174"/>
      <c r="B5" s="426"/>
      <c r="C5" s="427"/>
      <c r="D5" s="427"/>
      <c r="E5" s="428"/>
      <c r="F5" s="428"/>
      <c r="G5" s="428"/>
      <c r="H5" s="428"/>
      <c r="I5" s="428"/>
      <c r="J5" s="428"/>
      <c r="K5" s="428"/>
      <c r="L5" s="428"/>
      <c r="M5" s="428"/>
      <c r="N5" s="428"/>
      <c r="O5" s="428"/>
      <c r="P5" s="428"/>
      <c r="Q5" s="428"/>
      <c r="R5" s="433"/>
      <c r="S5" s="433"/>
      <c r="T5" s="433"/>
      <c r="U5" s="433"/>
      <c r="V5" s="434"/>
      <c r="W5" s="437"/>
      <c r="X5" s="438"/>
      <c r="Y5" s="438"/>
      <c r="Z5" s="438"/>
      <c r="AA5" s="438"/>
      <c r="AB5" s="427"/>
      <c r="AC5" s="433"/>
      <c r="AD5" s="438"/>
      <c r="AE5" s="438"/>
      <c r="AF5" s="438"/>
      <c r="AG5" s="438"/>
      <c r="AH5" s="438"/>
      <c r="AI5" s="438"/>
      <c r="AJ5" s="438"/>
      <c r="AK5" s="438"/>
      <c r="AL5" s="440"/>
      <c r="AM5" s="476" t="s">
        <v>93</v>
      </c>
      <c r="AN5" s="477"/>
      <c r="AO5" s="477"/>
      <c r="AP5" s="477"/>
      <c r="AQ5" s="477"/>
      <c r="AR5" s="477"/>
      <c r="AS5" s="477"/>
      <c r="AT5" s="478"/>
      <c r="AU5" s="479" t="s">
        <v>94</v>
      </c>
      <c r="AV5" s="480"/>
      <c r="AW5" s="480"/>
      <c r="AX5" s="480"/>
      <c r="AY5" s="481" t="s">
        <v>95</v>
      </c>
      <c r="AZ5" s="482"/>
      <c r="BA5" s="482"/>
      <c r="BB5" s="482"/>
      <c r="BC5" s="482"/>
      <c r="BD5" s="482"/>
      <c r="BE5" s="482"/>
      <c r="BF5" s="482"/>
      <c r="BG5" s="482"/>
      <c r="BH5" s="482"/>
      <c r="BI5" s="482"/>
      <c r="BJ5" s="482"/>
      <c r="BK5" s="482"/>
      <c r="BL5" s="482"/>
      <c r="BM5" s="483"/>
      <c r="BN5" s="447">
        <v>11293819</v>
      </c>
      <c r="BO5" s="448"/>
      <c r="BP5" s="448"/>
      <c r="BQ5" s="448"/>
      <c r="BR5" s="448"/>
      <c r="BS5" s="448"/>
      <c r="BT5" s="448"/>
      <c r="BU5" s="449"/>
      <c r="BV5" s="447">
        <v>12156495</v>
      </c>
      <c r="BW5" s="448"/>
      <c r="BX5" s="448"/>
      <c r="BY5" s="448"/>
      <c r="BZ5" s="448"/>
      <c r="CA5" s="448"/>
      <c r="CB5" s="448"/>
      <c r="CC5" s="449"/>
      <c r="CD5" s="450" t="s">
        <v>96</v>
      </c>
      <c r="CE5" s="451"/>
      <c r="CF5" s="451"/>
      <c r="CG5" s="451"/>
      <c r="CH5" s="451"/>
      <c r="CI5" s="451"/>
      <c r="CJ5" s="451"/>
      <c r="CK5" s="451"/>
      <c r="CL5" s="451"/>
      <c r="CM5" s="451"/>
      <c r="CN5" s="451"/>
      <c r="CO5" s="451"/>
      <c r="CP5" s="451"/>
      <c r="CQ5" s="451"/>
      <c r="CR5" s="451"/>
      <c r="CS5" s="452"/>
      <c r="CT5" s="444">
        <v>79</v>
      </c>
      <c r="CU5" s="445"/>
      <c r="CV5" s="445"/>
      <c r="CW5" s="445"/>
      <c r="CX5" s="445"/>
      <c r="CY5" s="445"/>
      <c r="CZ5" s="445"/>
      <c r="DA5" s="446"/>
      <c r="DB5" s="444">
        <v>83.3</v>
      </c>
      <c r="DC5" s="445"/>
      <c r="DD5" s="445"/>
      <c r="DE5" s="445"/>
      <c r="DF5" s="445"/>
      <c r="DG5" s="445"/>
      <c r="DH5" s="445"/>
      <c r="DI5" s="446"/>
    </row>
    <row r="6" spans="1:119" ht="18.75" customHeight="1" x14ac:dyDescent="0.15">
      <c r="A6" s="174"/>
      <c r="B6" s="453" t="s">
        <v>97</v>
      </c>
      <c r="C6" s="454"/>
      <c r="D6" s="454"/>
      <c r="E6" s="455"/>
      <c r="F6" s="455"/>
      <c r="G6" s="455"/>
      <c r="H6" s="455"/>
      <c r="I6" s="455"/>
      <c r="J6" s="455"/>
      <c r="K6" s="455"/>
      <c r="L6" s="455" t="s">
        <v>98</v>
      </c>
      <c r="M6" s="455"/>
      <c r="N6" s="455"/>
      <c r="O6" s="455"/>
      <c r="P6" s="455"/>
      <c r="Q6" s="455"/>
      <c r="R6" s="459"/>
      <c r="S6" s="459"/>
      <c r="T6" s="459"/>
      <c r="U6" s="459"/>
      <c r="V6" s="460"/>
      <c r="W6" s="463" t="s">
        <v>99</v>
      </c>
      <c r="X6" s="464"/>
      <c r="Y6" s="464"/>
      <c r="Z6" s="464"/>
      <c r="AA6" s="464"/>
      <c r="AB6" s="454"/>
      <c r="AC6" s="467" t="s">
        <v>100</v>
      </c>
      <c r="AD6" s="468"/>
      <c r="AE6" s="468"/>
      <c r="AF6" s="468"/>
      <c r="AG6" s="468"/>
      <c r="AH6" s="468"/>
      <c r="AI6" s="468"/>
      <c r="AJ6" s="468"/>
      <c r="AK6" s="468"/>
      <c r="AL6" s="469"/>
      <c r="AM6" s="476" t="s">
        <v>101</v>
      </c>
      <c r="AN6" s="477"/>
      <c r="AO6" s="477"/>
      <c r="AP6" s="477"/>
      <c r="AQ6" s="477"/>
      <c r="AR6" s="477"/>
      <c r="AS6" s="477"/>
      <c r="AT6" s="478"/>
      <c r="AU6" s="479" t="s">
        <v>94</v>
      </c>
      <c r="AV6" s="480"/>
      <c r="AW6" s="480"/>
      <c r="AX6" s="480"/>
      <c r="AY6" s="481" t="s">
        <v>102</v>
      </c>
      <c r="AZ6" s="482"/>
      <c r="BA6" s="482"/>
      <c r="BB6" s="482"/>
      <c r="BC6" s="482"/>
      <c r="BD6" s="482"/>
      <c r="BE6" s="482"/>
      <c r="BF6" s="482"/>
      <c r="BG6" s="482"/>
      <c r="BH6" s="482"/>
      <c r="BI6" s="482"/>
      <c r="BJ6" s="482"/>
      <c r="BK6" s="482"/>
      <c r="BL6" s="482"/>
      <c r="BM6" s="483"/>
      <c r="BN6" s="447">
        <v>860713</v>
      </c>
      <c r="BO6" s="448"/>
      <c r="BP6" s="448"/>
      <c r="BQ6" s="448"/>
      <c r="BR6" s="448"/>
      <c r="BS6" s="448"/>
      <c r="BT6" s="448"/>
      <c r="BU6" s="449"/>
      <c r="BV6" s="447">
        <v>757591</v>
      </c>
      <c r="BW6" s="448"/>
      <c r="BX6" s="448"/>
      <c r="BY6" s="448"/>
      <c r="BZ6" s="448"/>
      <c r="CA6" s="448"/>
      <c r="CB6" s="448"/>
      <c r="CC6" s="449"/>
      <c r="CD6" s="450" t="s">
        <v>103</v>
      </c>
      <c r="CE6" s="451"/>
      <c r="CF6" s="451"/>
      <c r="CG6" s="451"/>
      <c r="CH6" s="451"/>
      <c r="CI6" s="451"/>
      <c r="CJ6" s="451"/>
      <c r="CK6" s="451"/>
      <c r="CL6" s="451"/>
      <c r="CM6" s="451"/>
      <c r="CN6" s="451"/>
      <c r="CO6" s="451"/>
      <c r="CP6" s="451"/>
      <c r="CQ6" s="451"/>
      <c r="CR6" s="451"/>
      <c r="CS6" s="452"/>
      <c r="CT6" s="484">
        <v>82</v>
      </c>
      <c r="CU6" s="485"/>
      <c r="CV6" s="485"/>
      <c r="CW6" s="485"/>
      <c r="CX6" s="485"/>
      <c r="CY6" s="485"/>
      <c r="CZ6" s="485"/>
      <c r="DA6" s="486"/>
      <c r="DB6" s="484">
        <v>85.9</v>
      </c>
      <c r="DC6" s="485"/>
      <c r="DD6" s="485"/>
      <c r="DE6" s="485"/>
      <c r="DF6" s="485"/>
      <c r="DG6" s="485"/>
      <c r="DH6" s="485"/>
      <c r="DI6" s="486"/>
    </row>
    <row r="7" spans="1:119" ht="18.75" customHeight="1" x14ac:dyDescent="0.15">
      <c r="A7" s="174"/>
      <c r="B7" s="423"/>
      <c r="C7" s="424"/>
      <c r="D7" s="424"/>
      <c r="E7" s="425"/>
      <c r="F7" s="425"/>
      <c r="G7" s="425"/>
      <c r="H7" s="425"/>
      <c r="I7" s="425"/>
      <c r="J7" s="425"/>
      <c r="K7" s="425"/>
      <c r="L7" s="425"/>
      <c r="M7" s="425"/>
      <c r="N7" s="425"/>
      <c r="O7" s="425"/>
      <c r="P7" s="425"/>
      <c r="Q7" s="425"/>
      <c r="R7" s="431"/>
      <c r="S7" s="431"/>
      <c r="T7" s="431"/>
      <c r="U7" s="431"/>
      <c r="V7" s="432"/>
      <c r="W7" s="435"/>
      <c r="X7" s="436"/>
      <c r="Y7" s="436"/>
      <c r="Z7" s="436"/>
      <c r="AA7" s="436"/>
      <c r="AB7" s="424"/>
      <c r="AC7" s="470"/>
      <c r="AD7" s="471"/>
      <c r="AE7" s="471"/>
      <c r="AF7" s="471"/>
      <c r="AG7" s="471"/>
      <c r="AH7" s="471"/>
      <c r="AI7" s="471"/>
      <c r="AJ7" s="471"/>
      <c r="AK7" s="471"/>
      <c r="AL7" s="472"/>
      <c r="AM7" s="476" t="s">
        <v>104</v>
      </c>
      <c r="AN7" s="477"/>
      <c r="AO7" s="477"/>
      <c r="AP7" s="477"/>
      <c r="AQ7" s="477"/>
      <c r="AR7" s="477"/>
      <c r="AS7" s="477"/>
      <c r="AT7" s="478"/>
      <c r="AU7" s="479" t="s">
        <v>105</v>
      </c>
      <c r="AV7" s="480"/>
      <c r="AW7" s="480"/>
      <c r="AX7" s="480"/>
      <c r="AY7" s="481" t="s">
        <v>106</v>
      </c>
      <c r="AZ7" s="482"/>
      <c r="BA7" s="482"/>
      <c r="BB7" s="482"/>
      <c r="BC7" s="482"/>
      <c r="BD7" s="482"/>
      <c r="BE7" s="482"/>
      <c r="BF7" s="482"/>
      <c r="BG7" s="482"/>
      <c r="BH7" s="482"/>
      <c r="BI7" s="482"/>
      <c r="BJ7" s="482"/>
      <c r="BK7" s="482"/>
      <c r="BL7" s="482"/>
      <c r="BM7" s="483"/>
      <c r="BN7" s="447">
        <v>109468</v>
      </c>
      <c r="BO7" s="448"/>
      <c r="BP7" s="448"/>
      <c r="BQ7" s="448"/>
      <c r="BR7" s="448"/>
      <c r="BS7" s="448"/>
      <c r="BT7" s="448"/>
      <c r="BU7" s="449"/>
      <c r="BV7" s="447">
        <v>241330</v>
      </c>
      <c r="BW7" s="448"/>
      <c r="BX7" s="448"/>
      <c r="BY7" s="448"/>
      <c r="BZ7" s="448"/>
      <c r="CA7" s="448"/>
      <c r="CB7" s="448"/>
      <c r="CC7" s="449"/>
      <c r="CD7" s="450" t="s">
        <v>107</v>
      </c>
      <c r="CE7" s="451"/>
      <c r="CF7" s="451"/>
      <c r="CG7" s="451"/>
      <c r="CH7" s="451"/>
      <c r="CI7" s="451"/>
      <c r="CJ7" s="451"/>
      <c r="CK7" s="451"/>
      <c r="CL7" s="451"/>
      <c r="CM7" s="451"/>
      <c r="CN7" s="451"/>
      <c r="CO7" s="451"/>
      <c r="CP7" s="451"/>
      <c r="CQ7" s="451"/>
      <c r="CR7" s="451"/>
      <c r="CS7" s="452"/>
      <c r="CT7" s="447">
        <v>5836602</v>
      </c>
      <c r="CU7" s="448"/>
      <c r="CV7" s="448"/>
      <c r="CW7" s="448"/>
      <c r="CX7" s="448"/>
      <c r="CY7" s="448"/>
      <c r="CZ7" s="448"/>
      <c r="DA7" s="449"/>
      <c r="DB7" s="447">
        <v>5539769</v>
      </c>
      <c r="DC7" s="448"/>
      <c r="DD7" s="448"/>
      <c r="DE7" s="448"/>
      <c r="DF7" s="448"/>
      <c r="DG7" s="448"/>
      <c r="DH7" s="448"/>
      <c r="DI7" s="449"/>
    </row>
    <row r="8" spans="1:119" ht="18.75" customHeight="1" thickBot="1" x14ac:dyDescent="0.2">
      <c r="A8" s="174"/>
      <c r="B8" s="456"/>
      <c r="C8" s="457"/>
      <c r="D8" s="457"/>
      <c r="E8" s="458"/>
      <c r="F8" s="458"/>
      <c r="G8" s="458"/>
      <c r="H8" s="458"/>
      <c r="I8" s="458"/>
      <c r="J8" s="458"/>
      <c r="K8" s="458"/>
      <c r="L8" s="458"/>
      <c r="M8" s="458"/>
      <c r="N8" s="458"/>
      <c r="O8" s="458"/>
      <c r="P8" s="458"/>
      <c r="Q8" s="458"/>
      <c r="R8" s="461"/>
      <c r="S8" s="461"/>
      <c r="T8" s="461"/>
      <c r="U8" s="461"/>
      <c r="V8" s="462"/>
      <c r="W8" s="465"/>
      <c r="X8" s="466"/>
      <c r="Y8" s="466"/>
      <c r="Z8" s="466"/>
      <c r="AA8" s="466"/>
      <c r="AB8" s="457"/>
      <c r="AC8" s="473"/>
      <c r="AD8" s="474"/>
      <c r="AE8" s="474"/>
      <c r="AF8" s="474"/>
      <c r="AG8" s="474"/>
      <c r="AH8" s="474"/>
      <c r="AI8" s="474"/>
      <c r="AJ8" s="474"/>
      <c r="AK8" s="474"/>
      <c r="AL8" s="475"/>
      <c r="AM8" s="476" t="s">
        <v>108</v>
      </c>
      <c r="AN8" s="477"/>
      <c r="AO8" s="477"/>
      <c r="AP8" s="477"/>
      <c r="AQ8" s="477"/>
      <c r="AR8" s="477"/>
      <c r="AS8" s="477"/>
      <c r="AT8" s="478"/>
      <c r="AU8" s="479" t="s">
        <v>105</v>
      </c>
      <c r="AV8" s="480"/>
      <c r="AW8" s="480"/>
      <c r="AX8" s="480"/>
      <c r="AY8" s="481" t="s">
        <v>109</v>
      </c>
      <c r="AZ8" s="482"/>
      <c r="BA8" s="482"/>
      <c r="BB8" s="482"/>
      <c r="BC8" s="482"/>
      <c r="BD8" s="482"/>
      <c r="BE8" s="482"/>
      <c r="BF8" s="482"/>
      <c r="BG8" s="482"/>
      <c r="BH8" s="482"/>
      <c r="BI8" s="482"/>
      <c r="BJ8" s="482"/>
      <c r="BK8" s="482"/>
      <c r="BL8" s="482"/>
      <c r="BM8" s="483"/>
      <c r="BN8" s="447">
        <v>751245</v>
      </c>
      <c r="BO8" s="448"/>
      <c r="BP8" s="448"/>
      <c r="BQ8" s="448"/>
      <c r="BR8" s="448"/>
      <c r="BS8" s="448"/>
      <c r="BT8" s="448"/>
      <c r="BU8" s="449"/>
      <c r="BV8" s="447">
        <v>516261</v>
      </c>
      <c r="BW8" s="448"/>
      <c r="BX8" s="448"/>
      <c r="BY8" s="448"/>
      <c r="BZ8" s="448"/>
      <c r="CA8" s="448"/>
      <c r="CB8" s="448"/>
      <c r="CC8" s="449"/>
      <c r="CD8" s="450" t="s">
        <v>110</v>
      </c>
      <c r="CE8" s="451"/>
      <c r="CF8" s="451"/>
      <c r="CG8" s="451"/>
      <c r="CH8" s="451"/>
      <c r="CI8" s="451"/>
      <c r="CJ8" s="451"/>
      <c r="CK8" s="451"/>
      <c r="CL8" s="451"/>
      <c r="CM8" s="451"/>
      <c r="CN8" s="451"/>
      <c r="CO8" s="451"/>
      <c r="CP8" s="451"/>
      <c r="CQ8" s="451"/>
      <c r="CR8" s="451"/>
      <c r="CS8" s="452"/>
      <c r="CT8" s="487">
        <v>0.28000000000000003</v>
      </c>
      <c r="CU8" s="488"/>
      <c r="CV8" s="488"/>
      <c r="CW8" s="488"/>
      <c r="CX8" s="488"/>
      <c r="CY8" s="488"/>
      <c r="CZ8" s="488"/>
      <c r="DA8" s="489"/>
      <c r="DB8" s="487">
        <v>0.28999999999999998</v>
      </c>
      <c r="DC8" s="488"/>
      <c r="DD8" s="488"/>
      <c r="DE8" s="488"/>
      <c r="DF8" s="488"/>
      <c r="DG8" s="488"/>
      <c r="DH8" s="488"/>
      <c r="DI8" s="489"/>
    </row>
    <row r="9" spans="1:119" ht="18.75" customHeight="1" thickBot="1" x14ac:dyDescent="0.2">
      <c r="A9" s="174"/>
      <c r="B9" s="441" t="s">
        <v>111</v>
      </c>
      <c r="C9" s="442"/>
      <c r="D9" s="442"/>
      <c r="E9" s="442"/>
      <c r="F9" s="442"/>
      <c r="G9" s="442"/>
      <c r="H9" s="442"/>
      <c r="I9" s="442"/>
      <c r="J9" s="442"/>
      <c r="K9" s="490"/>
      <c r="L9" s="491" t="s">
        <v>112</v>
      </c>
      <c r="M9" s="492"/>
      <c r="N9" s="492"/>
      <c r="O9" s="492"/>
      <c r="P9" s="492"/>
      <c r="Q9" s="493"/>
      <c r="R9" s="494">
        <v>10886</v>
      </c>
      <c r="S9" s="495"/>
      <c r="T9" s="495"/>
      <c r="U9" s="495"/>
      <c r="V9" s="496"/>
      <c r="W9" s="404" t="s">
        <v>113</v>
      </c>
      <c r="X9" s="405"/>
      <c r="Y9" s="405"/>
      <c r="Z9" s="405"/>
      <c r="AA9" s="405"/>
      <c r="AB9" s="405"/>
      <c r="AC9" s="405"/>
      <c r="AD9" s="405"/>
      <c r="AE9" s="405"/>
      <c r="AF9" s="405"/>
      <c r="AG9" s="405"/>
      <c r="AH9" s="405"/>
      <c r="AI9" s="405"/>
      <c r="AJ9" s="405"/>
      <c r="AK9" s="405"/>
      <c r="AL9" s="406"/>
      <c r="AM9" s="476" t="s">
        <v>114</v>
      </c>
      <c r="AN9" s="477"/>
      <c r="AO9" s="477"/>
      <c r="AP9" s="477"/>
      <c r="AQ9" s="477"/>
      <c r="AR9" s="477"/>
      <c r="AS9" s="477"/>
      <c r="AT9" s="478"/>
      <c r="AU9" s="479" t="s">
        <v>115</v>
      </c>
      <c r="AV9" s="480"/>
      <c r="AW9" s="480"/>
      <c r="AX9" s="480"/>
      <c r="AY9" s="481" t="s">
        <v>116</v>
      </c>
      <c r="AZ9" s="482"/>
      <c r="BA9" s="482"/>
      <c r="BB9" s="482"/>
      <c r="BC9" s="482"/>
      <c r="BD9" s="482"/>
      <c r="BE9" s="482"/>
      <c r="BF9" s="482"/>
      <c r="BG9" s="482"/>
      <c r="BH9" s="482"/>
      <c r="BI9" s="482"/>
      <c r="BJ9" s="482"/>
      <c r="BK9" s="482"/>
      <c r="BL9" s="482"/>
      <c r="BM9" s="483"/>
      <c r="BN9" s="447">
        <v>234984</v>
      </c>
      <c r="BO9" s="448"/>
      <c r="BP9" s="448"/>
      <c r="BQ9" s="448"/>
      <c r="BR9" s="448"/>
      <c r="BS9" s="448"/>
      <c r="BT9" s="448"/>
      <c r="BU9" s="449"/>
      <c r="BV9" s="447">
        <v>132646</v>
      </c>
      <c r="BW9" s="448"/>
      <c r="BX9" s="448"/>
      <c r="BY9" s="448"/>
      <c r="BZ9" s="448"/>
      <c r="CA9" s="448"/>
      <c r="CB9" s="448"/>
      <c r="CC9" s="449"/>
      <c r="CD9" s="450" t="s">
        <v>117</v>
      </c>
      <c r="CE9" s="451"/>
      <c r="CF9" s="451"/>
      <c r="CG9" s="451"/>
      <c r="CH9" s="451"/>
      <c r="CI9" s="451"/>
      <c r="CJ9" s="451"/>
      <c r="CK9" s="451"/>
      <c r="CL9" s="451"/>
      <c r="CM9" s="451"/>
      <c r="CN9" s="451"/>
      <c r="CO9" s="451"/>
      <c r="CP9" s="451"/>
      <c r="CQ9" s="451"/>
      <c r="CR9" s="451"/>
      <c r="CS9" s="452"/>
      <c r="CT9" s="444">
        <v>12.9</v>
      </c>
      <c r="CU9" s="445"/>
      <c r="CV9" s="445"/>
      <c r="CW9" s="445"/>
      <c r="CX9" s="445"/>
      <c r="CY9" s="445"/>
      <c r="CZ9" s="445"/>
      <c r="DA9" s="446"/>
      <c r="DB9" s="444">
        <v>12.4</v>
      </c>
      <c r="DC9" s="445"/>
      <c r="DD9" s="445"/>
      <c r="DE9" s="445"/>
      <c r="DF9" s="445"/>
      <c r="DG9" s="445"/>
      <c r="DH9" s="445"/>
      <c r="DI9" s="446"/>
    </row>
    <row r="10" spans="1:119" ht="18.75" customHeight="1" thickBot="1" x14ac:dyDescent="0.2">
      <c r="A10" s="174"/>
      <c r="B10" s="441"/>
      <c r="C10" s="442"/>
      <c r="D10" s="442"/>
      <c r="E10" s="442"/>
      <c r="F10" s="442"/>
      <c r="G10" s="442"/>
      <c r="H10" s="442"/>
      <c r="I10" s="442"/>
      <c r="J10" s="442"/>
      <c r="K10" s="490"/>
      <c r="L10" s="497" t="s">
        <v>118</v>
      </c>
      <c r="M10" s="477"/>
      <c r="N10" s="477"/>
      <c r="O10" s="477"/>
      <c r="P10" s="477"/>
      <c r="Q10" s="478"/>
      <c r="R10" s="498">
        <v>11950</v>
      </c>
      <c r="S10" s="499"/>
      <c r="T10" s="499"/>
      <c r="U10" s="499"/>
      <c r="V10" s="500"/>
      <c r="W10" s="435"/>
      <c r="X10" s="436"/>
      <c r="Y10" s="436"/>
      <c r="Z10" s="436"/>
      <c r="AA10" s="436"/>
      <c r="AB10" s="436"/>
      <c r="AC10" s="436"/>
      <c r="AD10" s="436"/>
      <c r="AE10" s="436"/>
      <c r="AF10" s="436"/>
      <c r="AG10" s="436"/>
      <c r="AH10" s="436"/>
      <c r="AI10" s="436"/>
      <c r="AJ10" s="436"/>
      <c r="AK10" s="436"/>
      <c r="AL10" s="439"/>
      <c r="AM10" s="476" t="s">
        <v>119</v>
      </c>
      <c r="AN10" s="477"/>
      <c r="AO10" s="477"/>
      <c r="AP10" s="477"/>
      <c r="AQ10" s="477"/>
      <c r="AR10" s="477"/>
      <c r="AS10" s="477"/>
      <c r="AT10" s="478"/>
      <c r="AU10" s="479" t="s">
        <v>120</v>
      </c>
      <c r="AV10" s="480"/>
      <c r="AW10" s="480"/>
      <c r="AX10" s="480"/>
      <c r="AY10" s="481" t="s">
        <v>121</v>
      </c>
      <c r="AZ10" s="482"/>
      <c r="BA10" s="482"/>
      <c r="BB10" s="482"/>
      <c r="BC10" s="482"/>
      <c r="BD10" s="482"/>
      <c r="BE10" s="482"/>
      <c r="BF10" s="482"/>
      <c r="BG10" s="482"/>
      <c r="BH10" s="482"/>
      <c r="BI10" s="482"/>
      <c r="BJ10" s="482"/>
      <c r="BK10" s="482"/>
      <c r="BL10" s="482"/>
      <c r="BM10" s="483"/>
      <c r="BN10" s="447">
        <v>268294</v>
      </c>
      <c r="BO10" s="448"/>
      <c r="BP10" s="448"/>
      <c r="BQ10" s="448"/>
      <c r="BR10" s="448"/>
      <c r="BS10" s="448"/>
      <c r="BT10" s="448"/>
      <c r="BU10" s="449"/>
      <c r="BV10" s="447">
        <v>198315</v>
      </c>
      <c r="BW10" s="448"/>
      <c r="BX10" s="448"/>
      <c r="BY10" s="448"/>
      <c r="BZ10" s="448"/>
      <c r="CA10" s="448"/>
      <c r="CB10" s="448"/>
      <c r="CC10" s="449"/>
      <c r="CD10" s="177" t="s">
        <v>122</v>
      </c>
      <c r="CE10" s="178"/>
      <c r="CF10" s="178"/>
      <c r="CG10" s="178"/>
      <c r="CH10" s="178"/>
      <c r="CI10" s="178"/>
      <c r="CJ10" s="178"/>
      <c r="CK10" s="178"/>
      <c r="CL10" s="178"/>
      <c r="CM10" s="178"/>
      <c r="CN10" s="178"/>
      <c r="CO10" s="178"/>
      <c r="CP10" s="178"/>
      <c r="CQ10" s="178"/>
      <c r="CR10" s="178"/>
      <c r="CS10" s="179"/>
      <c r="CT10" s="180"/>
      <c r="CU10" s="181"/>
      <c r="CV10" s="181"/>
      <c r="CW10" s="181"/>
      <c r="CX10" s="181"/>
      <c r="CY10" s="181"/>
      <c r="CZ10" s="181"/>
      <c r="DA10" s="182"/>
      <c r="DB10" s="180"/>
      <c r="DC10" s="181"/>
      <c r="DD10" s="181"/>
      <c r="DE10" s="181"/>
      <c r="DF10" s="181"/>
      <c r="DG10" s="181"/>
      <c r="DH10" s="181"/>
      <c r="DI10" s="182"/>
    </row>
    <row r="11" spans="1:119" ht="18.75" customHeight="1" thickBot="1" x14ac:dyDescent="0.2">
      <c r="A11" s="174"/>
      <c r="B11" s="441"/>
      <c r="C11" s="442"/>
      <c r="D11" s="442"/>
      <c r="E11" s="442"/>
      <c r="F11" s="442"/>
      <c r="G11" s="442"/>
      <c r="H11" s="442"/>
      <c r="I11" s="442"/>
      <c r="J11" s="442"/>
      <c r="K11" s="490"/>
      <c r="L11" s="501" t="s">
        <v>123</v>
      </c>
      <c r="M11" s="502"/>
      <c r="N11" s="502"/>
      <c r="O11" s="502"/>
      <c r="P11" s="502"/>
      <c r="Q11" s="503"/>
      <c r="R11" s="504" t="s">
        <v>124</v>
      </c>
      <c r="S11" s="505"/>
      <c r="T11" s="505"/>
      <c r="U11" s="505"/>
      <c r="V11" s="506"/>
      <c r="W11" s="435"/>
      <c r="X11" s="436"/>
      <c r="Y11" s="436"/>
      <c r="Z11" s="436"/>
      <c r="AA11" s="436"/>
      <c r="AB11" s="436"/>
      <c r="AC11" s="436"/>
      <c r="AD11" s="436"/>
      <c r="AE11" s="436"/>
      <c r="AF11" s="436"/>
      <c r="AG11" s="436"/>
      <c r="AH11" s="436"/>
      <c r="AI11" s="436"/>
      <c r="AJ11" s="436"/>
      <c r="AK11" s="436"/>
      <c r="AL11" s="439"/>
      <c r="AM11" s="476" t="s">
        <v>125</v>
      </c>
      <c r="AN11" s="477"/>
      <c r="AO11" s="477"/>
      <c r="AP11" s="477"/>
      <c r="AQ11" s="477"/>
      <c r="AR11" s="477"/>
      <c r="AS11" s="477"/>
      <c r="AT11" s="478"/>
      <c r="AU11" s="479" t="s">
        <v>120</v>
      </c>
      <c r="AV11" s="480"/>
      <c r="AW11" s="480"/>
      <c r="AX11" s="480"/>
      <c r="AY11" s="481" t="s">
        <v>126</v>
      </c>
      <c r="AZ11" s="482"/>
      <c r="BA11" s="482"/>
      <c r="BB11" s="482"/>
      <c r="BC11" s="482"/>
      <c r="BD11" s="482"/>
      <c r="BE11" s="482"/>
      <c r="BF11" s="482"/>
      <c r="BG11" s="482"/>
      <c r="BH11" s="482"/>
      <c r="BI11" s="482"/>
      <c r="BJ11" s="482"/>
      <c r="BK11" s="482"/>
      <c r="BL11" s="482"/>
      <c r="BM11" s="483"/>
      <c r="BN11" s="447">
        <v>0</v>
      </c>
      <c r="BO11" s="448"/>
      <c r="BP11" s="448"/>
      <c r="BQ11" s="448"/>
      <c r="BR11" s="448"/>
      <c r="BS11" s="448"/>
      <c r="BT11" s="448"/>
      <c r="BU11" s="449"/>
      <c r="BV11" s="447">
        <v>0</v>
      </c>
      <c r="BW11" s="448"/>
      <c r="BX11" s="448"/>
      <c r="BY11" s="448"/>
      <c r="BZ11" s="448"/>
      <c r="CA11" s="448"/>
      <c r="CB11" s="448"/>
      <c r="CC11" s="449"/>
      <c r="CD11" s="450" t="s">
        <v>127</v>
      </c>
      <c r="CE11" s="451"/>
      <c r="CF11" s="451"/>
      <c r="CG11" s="451"/>
      <c r="CH11" s="451"/>
      <c r="CI11" s="451"/>
      <c r="CJ11" s="451"/>
      <c r="CK11" s="451"/>
      <c r="CL11" s="451"/>
      <c r="CM11" s="451"/>
      <c r="CN11" s="451"/>
      <c r="CO11" s="451"/>
      <c r="CP11" s="451"/>
      <c r="CQ11" s="451"/>
      <c r="CR11" s="451"/>
      <c r="CS11" s="452"/>
      <c r="CT11" s="487" t="s">
        <v>128</v>
      </c>
      <c r="CU11" s="488"/>
      <c r="CV11" s="488"/>
      <c r="CW11" s="488"/>
      <c r="CX11" s="488"/>
      <c r="CY11" s="488"/>
      <c r="CZ11" s="488"/>
      <c r="DA11" s="489"/>
      <c r="DB11" s="487" t="s">
        <v>128</v>
      </c>
      <c r="DC11" s="488"/>
      <c r="DD11" s="488"/>
      <c r="DE11" s="488"/>
      <c r="DF11" s="488"/>
      <c r="DG11" s="488"/>
      <c r="DH11" s="488"/>
      <c r="DI11" s="489"/>
    </row>
    <row r="12" spans="1:119" ht="18.75" customHeight="1" x14ac:dyDescent="0.15">
      <c r="A12" s="174"/>
      <c r="B12" s="507" t="s">
        <v>129</v>
      </c>
      <c r="C12" s="508"/>
      <c r="D12" s="508"/>
      <c r="E12" s="508"/>
      <c r="F12" s="508"/>
      <c r="G12" s="508"/>
      <c r="H12" s="508"/>
      <c r="I12" s="508"/>
      <c r="J12" s="508"/>
      <c r="K12" s="509"/>
      <c r="L12" s="516" t="s">
        <v>130</v>
      </c>
      <c r="M12" s="517"/>
      <c r="N12" s="517"/>
      <c r="O12" s="517"/>
      <c r="P12" s="517"/>
      <c r="Q12" s="518"/>
      <c r="R12" s="519">
        <v>10680</v>
      </c>
      <c r="S12" s="520"/>
      <c r="T12" s="520"/>
      <c r="U12" s="520"/>
      <c r="V12" s="521"/>
      <c r="W12" s="522" t="s">
        <v>1</v>
      </c>
      <c r="X12" s="480"/>
      <c r="Y12" s="480"/>
      <c r="Z12" s="480"/>
      <c r="AA12" s="480"/>
      <c r="AB12" s="523"/>
      <c r="AC12" s="524" t="s">
        <v>131</v>
      </c>
      <c r="AD12" s="525"/>
      <c r="AE12" s="525"/>
      <c r="AF12" s="525"/>
      <c r="AG12" s="526"/>
      <c r="AH12" s="524" t="s">
        <v>132</v>
      </c>
      <c r="AI12" s="525"/>
      <c r="AJ12" s="525"/>
      <c r="AK12" s="525"/>
      <c r="AL12" s="527"/>
      <c r="AM12" s="476" t="s">
        <v>133</v>
      </c>
      <c r="AN12" s="477"/>
      <c r="AO12" s="477"/>
      <c r="AP12" s="477"/>
      <c r="AQ12" s="477"/>
      <c r="AR12" s="477"/>
      <c r="AS12" s="477"/>
      <c r="AT12" s="478"/>
      <c r="AU12" s="479" t="s">
        <v>94</v>
      </c>
      <c r="AV12" s="480"/>
      <c r="AW12" s="480"/>
      <c r="AX12" s="480"/>
      <c r="AY12" s="481" t="s">
        <v>134</v>
      </c>
      <c r="AZ12" s="482"/>
      <c r="BA12" s="482"/>
      <c r="BB12" s="482"/>
      <c r="BC12" s="482"/>
      <c r="BD12" s="482"/>
      <c r="BE12" s="482"/>
      <c r="BF12" s="482"/>
      <c r="BG12" s="482"/>
      <c r="BH12" s="482"/>
      <c r="BI12" s="482"/>
      <c r="BJ12" s="482"/>
      <c r="BK12" s="482"/>
      <c r="BL12" s="482"/>
      <c r="BM12" s="483"/>
      <c r="BN12" s="447">
        <v>0</v>
      </c>
      <c r="BO12" s="448"/>
      <c r="BP12" s="448"/>
      <c r="BQ12" s="448"/>
      <c r="BR12" s="448"/>
      <c r="BS12" s="448"/>
      <c r="BT12" s="448"/>
      <c r="BU12" s="449"/>
      <c r="BV12" s="447">
        <v>600000</v>
      </c>
      <c r="BW12" s="448"/>
      <c r="BX12" s="448"/>
      <c r="BY12" s="448"/>
      <c r="BZ12" s="448"/>
      <c r="CA12" s="448"/>
      <c r="CB12" s="448"/>
      <c r="CC12" s="449"/>
      <c r="CD12" s="450" t="s">
        <v>135</v>
      </c>
      <c r="CE12" s="451"/>
      <c r="CF12" s="451"/>
      <c r="CG12" s="451"/>
      <c r="CH12" s="451"/>
      <c r="CI12" s="451"/>
      <c r="CJ12" s="451"/>
      <c r="CK12" s="451"/>
      <c r="CL12" s="451"/>
      <c r="CM12" s="451"/>
      <c r="CN12" s="451"/>
      <c r="CO12" s="451"/>
      <c r="CP12" s="451"/>
      <c r="CQ12" s="451"/>
      <c r="CR12" s="451"/>
      <c r="CS12" s="452"/>
      <c r="CT12" s="487" t="s">
        <v>128</v>
      </c>
      <c r="CU12" s="488"/>
      <c r="CV12" s="488"/>
      <c r="CW12" s="488"/>
      <c r="CX12" s="488"/>
      <c r="CY12" s="488"/>
      <c r="CZ12" s="488"/>
      <c r="DA12" s="489"/>
      <c r="DB12" s="487" t="s">
        <v>136</v>
      </c>
      <c r="DC12" s="488"/>
      <c r="DD12" s="488"/>
      <c r="DE12" s="488"/>
      <c r="DF12" s="488"/>
      <c r="DG12" s="488"/>
      <c r="DH12" s="488"/>
      <c r="DI12" s="489"/>
    </row>
    <row r="13" spans="1:119" ht="18.75" customHeight="1" x14ac:dyDescent="0.15">
      <c r="A13" s="174"/>
      <c r="B13" s="510"/>
      <c r="C13" s="511"/>
      <c r="D13" s="511"/>
      <c r="E13" s="511"/>
      <c r="F13" s="511"/>
      <c r="G13" s="511"/>
      <c r="H13" s="511"/>
      <c r="I13" s="511"/>
      <c r="J13" s="511"/>
      <c r="K13" s="512"/>
      <c r="L13" s="183"/>
      <c r="M13" s="538" t="s">
        <v>137</v>
      </c>
      <c r="N13" s="539"/>
      <c r="O13" s="539"/>
      <c r="P13" s="539"/>
      <c r="Q13" s="540"/>
      <c r="R13" s="531">
        <v>10469</v>
      </c>
      <c r="S13" s="532"/>
      <c r="T13" s="532"/>
      <c r="U13" s="532"/>
      <c r="V13" s="533"/>
      <c r="W13" s="463" t="s">
        <v>138</v>
      </c>
      <c r="X13" s="464"/>
      <c r="Y13" s="464"/>
      <c r="Z13" s="464"/>
      <c r="AA13" s="464"/>
      <c r="AB13" s="454"/>
      <c r="AC13" s="498">
        <v>1078</v>
      </c>
      <c r="AD13" s="499"/>
      <c r="AE13" s="499"/>
      <c r="AF13" s="499"/>
      <c r="AG13" s="541"/>
      <c r="AH13" s="498">
        <v>1476</v>
      </c>
      <c r="AI13" s="499"/>
      <c r="AJ13" s="499"/>
      <c r="AK13" s="499"/>
      <c r="AL13" s="500"/>
      <c r="AM13" s="476" t="s">
        <v>139</v>
      </c>
      <c r="AN13" s="477"/>
      <c r="AO13" s="477"/>
      <c r="AP13" s="477"/>
      <c r="AQ13" s="477"/>
      <c r="AR13" s="477"/>
      <c r="AS13" s="477"/>
      <c r="AT13" s="478"/>
      <c r="AU13" s="479" t="s">
        <v>140</v>
      </c>
      <c r="AV13" s="480"/>
      <c r="AW13" s="480"/>
      <c r="AX13" s="480"/>
      <c r="AY13" s="481" t="s">
        <v>141</v>
      </c>
      <c r="AZ13" s="482"/>
      <c r="BA13" s="482"/>
      <c r="BB13" s="482"/>
      <c r="BC13" s="482"/>
      <c r="BD13" s="482"/>
      <c r="BE13" s="482"/>
      <c r="BF13" s="482"/>
      <c r="BG13" s="482"/>
      <c r="BH13" s="482"/>
      <c r="BI13" s="482"/>
      <c r="BJ13" s="482"/>
      <c r="BK13" s="482"/>
      <c r="BL13" s="482"/>
      <c r="BM13" s="483"/>
      <c r="BN13" s="447">
        <v>503278</v>
      </c>
      <c r="BO13" s="448"/>
      <c r="BP13" s="448"/>
      <c r="BQ13" s="448"/>
      <c r="BR13" s="448"/>
      <c r="BS13" s="448"/>
      <c r="BT13" s="448"/>
      <c r="BU13" s="449"/>
      <c r="BV13" s="447">
        <v>-269039</v>
      </c>
      <c r="BW13" s="448"/>
      <c r="BX13" s="448"/>
      <c r="BY13" s="448"/>
      <c r="BZ13" s="448"/>
      <c r="CA13" s="448"/>
      <c r="CB13" s="448"/>
      <c r="CC13" s="449"/>
      <c r="CD13" s="450" t="s">
        <v>142</v>
      </c>
      <c r="CE13" s="451"/>
      <c r="CF13" s="451"/>
      <c r="CG13" s="451"/>
      <c r="CH13" s="451"/>
      <c r="CI13" s="451"/>
      <c r="CJ13" s="451"/>
      <c r="CK13" s="451"/>
      <c r="CL13" s="451"/>
      <c r="CM13" s="451"/>
      <c r="CN13" s="451"/>
      <c r="CO13" s="451"/>
      <c r="CP13" s="451"/>
      <c r="CQ13" s="451"/>
      <c r="CR13" s="451"/>
      <c r="CS13" s="452"/>
      <c r="CT13" s="444">
        <v>8.3000000000000007</v>
      </c>
      <c r="CU13" s="445"/>
      <c r="CV13" s="445"/>
      <c r="CW13" s="445"/>
      <c r="CX13" s="445"/>
      <c r="CY13" s="445"/>
      <c r="CZ13" s="445"/>
      <c r="DA13" s="446"/>
      <c r="DB13" s="444">
        <v>8.1</v>
      </c>
      <c r="DC13" s="445"/>
      <c r="DD13" s="445"/>
      <c r="DE13" s="445"/>
      <c r="DF13" s="445"/>
      <c r="DG13" s="445"/>
      <c r="DH13" s="445"/>
      <c r="DI13" s="446"/>
    </row>
    <row r="14" spans="1:119" ht="18.75" customHeight="1" thickBot="1" x14ac:dyDescent="0.2">
      <c r="A14" s="174"/>
      <c r="B14" s="510"/>
      <c r="C14" s="511"/>
      <c r="D14" s="511"/>
      <c r="E14" s="511"/>
      <c r="F14" s="511"/>
      <c r="G14" s="511"/>
      <c r="H14" s="511"/>
      <c r="I14" s="511"/>
      <c r="J14" s="511"/>
      <c r="K14" s="512"/>
      <c r="L14" s="528" t="s">
        <v>143</v>
      </c>
      <c r="M14" s="529"/>
      <c r="N14" s="529"/>
      <c r="O14" s="529"/>
      <c r="P14" s="529"/>
      <c r="Q14" s="530"/>
      <c r="R14" s="531">
        <v>10926</v>
      </c>
      <c r="S14" s="532"/>
      <c r="T14" s="532"/>
      <c r="U14" s="532"/>
      <c r="V14" s="533"/>
      <c r="W14" s="437"/>
      <c r="X14" s="438"/>
      <c r="Y14" s="438"/>
      <c r="Z14" s="438"/>
      <c r="AA14" s="438"/>
      <c r="AB14" s="427"/>
      <c r="AC14" s="534">
        <v>19.899999999999999</v>
      </c>
      <c r="AD14" s="535"/>
      <c r="AE14" s="535"/>
      <c r="AF14" s="535"/>
      <c r="AG14" s="536"/>
      <c r="AH14" s="534">
        <v>24</v>
      </c>
      <c r="AI14" s="535"/>
      <c r="AJ14" s="535"/>
      <c r="AK14" s="535"/>
      <c r="AL14" s="537"/>
      <c r="AM14" s="476"/>
      <c r="AN14" s="477"/>
      <c r="AO14" s="477"/>
      <c r="AP14" s="477"/>
      <c r="AQ14" s="477"/>
      <c r="AR14" s="477"/>
      <c r="AS14" s="477"/>
      <c r="AT14" s="478"/>
      <c r="AU14" s="479"/>
      <c r="AV14" s="480"/>
      <c r="AW14" s="480"/>
      <c r="AX14" s="480"/>
      <c r="AY14" s="481"/>
      <c r="AZ14" s="482"/>
      <c r="BA14" s="482"/>
      <c r="BB14" s="482"/>
      <c r="BC14" s="482"/>
      <c r="BD14" s="482"/>
      <c r="BE14" s="482"/>
      <c r="BF14" s="482"/>
      <c r="BG14" s="482"/>
      <c r="BH14" s="482"/>
      <c r="BI14" s="482"/>
      <c r="BJ14" s="482"/>
      <c r="BK14" s="482"/>
      <c r="BL14" s="482"/>
      <c r="BM14" s="483"/>
      <c r="BN14" s="447"/>
      <c r="BO14" s="448"/>
      <c r="BP14" s="448"/>
      <c r="BQ14" s="448"/>
      <c r="BR14" s="448"/>
      <c r="BS14" s="448"/>
      <c r="BT14" s="448"/>
      <c r="BU14" s="449"/>
      <c r="BV14" s="447"/>
      <c r="BW14" s="448"/>
      <c r="BX14" s="448"/>
      <c r="BY14" s="448"/>
      <c r="BZ14" s="448"/>
      <c r="CA14" s="448"/>
      <c r="CB14" s="448"/>
      <c r="CC14" s="449"/>
      <c r="CD14" s="542" t="s">
        <v>144</v>
      </c>
      <c r="CE14" s="543"/>
      <c r="CF14" s="543"/>
      <c r="CG14" s="543"/>
      <c r="CH14" s="543"/>
      <c r="CI14" s="543"/>
      <c r="CJ14" s="543"/>
      <c r="CK14" s="543"/>
      <c r="CL14" s="543"/>
      <c r="CM14" s="543"/>
      <c r="CN14" s="543"/>
      <c r="CO14" s="543"/>
      <c r="CP14" s="543"/>
      <c r="CQ14" s="543"/>
      <c r="CR14" s="543"/>
      <c r="CS14" s="544"/>
      <c r="CT14" s="545" t="s">
        <v>136</v>
      </c>
      <c r="CU14" s="546"/>
      <c r="CV14" s="546"/>
      <c r="CW14" s="546"/>
      <c r="CX14" s="546"/>
      <c r="CY14" s="546"/>
      <c r="CZ14" s="546"/>
      <c r="DA14" s="547"/>
      <c r="DB14" s="545">
        <v>13</v>
      </c>
      <c r="DC14" s="546"/>
      <c r="DD14" s="546"/>
      <c r="DE14" s="546"/>
      <c r="DF14" s="546"/>
      <c r="DG14" s="546"/>
      <c r="DH14" s="546"/>
      <c r="DI14" s="547"/>
    </row>
    <row r="15" spans="1:119" ht="18.75" customHeight="1" x14ac:dyDescent="0.15">
      <c r="A15" s="174"/>
      <c r="B15" s="510"/>
      <c r="C15" s="511"/>
      <c r="D15" s="511"/>
      <c r="E15" s="511"/>
      <c r="F15" s="511"/>
      <c r="G15" s="511"/>
      <c r="H15" s="511"/>
      <c r="I15" s="511"/>
      <c r="J15" s="511"/>
      <c r="K15" s="512"/>
      <c r="L15" s="183"/>
      <c r="M15" s="538" t="s">
        <v>145</v>
      </c>
      <c r="N15" s="539"/>
      <c r="O15" s="539"/>
      <c r="P15" s="539"/>
      <c r="Q15" s="540"/>
      <c r="R15" s="531">
        <v>10692</v>
      </c>
      <c r="S15" s="532"/>
      <c r="T15" s="532"/>
      <c r="U15" s="532"/>
      <c r="V15" s="533"/>
      <c r="W15" s="463" t="s">
        <v>146</v>
      </c>
      <c r="X15" s="464"/>
      <c r="Y15" s="464"/>
      <c r="Z15" s="464"/>
      <c r="AA15" s="464"/>
      <c r="AB15" s="454"/>
      <c r="AC15" s="498">
        <v>1582</v>
      </c>
      <c r="AD15" s="499"/>
      <c r="AE15" s="499"/>
      <c r="AF15" s="499"/>
      <c r="AG15" s="541"/>
      <c r="AH15" s="498">
        <v>1706</v>
      </c>
      <c r="AI15" s="499"/>
      <c r="AJ15" s="499"/>
      <c r="AK15" s="499"/>
      <c r="AL15" s="500"/>
      <c r="AM15" s="476"/>
      <c r="AN15" s="477"/>
      <c r="AO15" s="477"/>
      <c r="AP15" s="477"/>
      <c r="AQ15" s="477"/>
      <c r="AR15" s="477"/>
      <c r="AS15" s="477"/>
      <c r="AT15" s="478"/>
      <c r="AU15" s="479"/>
      <c r="AV15" s="480"/>
      <c r="AW15" s="480"/>
      <c r="AX15" s="480"/>
      <c r="AY15" s="407" t="s">
        <v>147</v>
      </c>
      <c r="AZ15" s="408"/>
      <c r="BA15" s="408"/>
      <c r="BB15" s="408"/>
      <c r="BC15" s="408"/>
      <c r="BD15" s="408"/>
      <c r="BE15" s="408"/>
      <c r="BF15" s="408"/>
      <c r="BG15" s="408"/>
      <c r="BH15" s="408"/>
      <c r="BI15" s="408"/>
      <c r="BJ15" s="408"/>
      <c r="BK15" s="408"/>
      <c r="BL15" s="408"/>
      <c r="BM15" s="409"/>
      <c r="BN15" s="410">
        <v>1404143</v>
      </c>
      <c r="BO15" s="411"/>
      <c r="BP15" s="411"/>
      <c r="BQ15" s="411"/>
      <c r="BR15" s="411"/>
      <c r="BS15" s="411"/>
      <c r="BT15" s="411"/>
      <c r="BU15" s="412"/>
      <c r="BV15" s="410">
        <v>1452303</v>
      </c>
      <c r="BW15" s="411"/>
      <c r="BX15" s="411"/>
      <c r="BY15" s="411"/>
      <c r="BZ15" s="411"/>
      <c r="CA15" s="411"/>
      <c r="CB15" s="411"/>
      <c r="CC15" s="412"/>
      <c r="CD15" s="548" t="s">
        <v>148</v>
      </c>
      <c r="CE15" s="549"/>
      <c r="CF15" s="549"/>
      <c r="CG15" s="549"/>
      <c r="CH15" s="549"/>
      <c r="CI15" s="549"/>
      <c r="CJ15" s="549"/>
      <c r="CK15" s="549"/>
      <c r="CL15" s="549"/>
      <c r="CM15" s="549"/>
      <c r="CN15" s="549"/>
      <c r="CO15" s="549"/>
      <c r="CP15" s="549"/>
      <c r="CQ15" s="549"/>
      <c r="CR15" s="549"/>
      <c r="CS15" s="550"/>
      <c r="CT15" s="184"/>
      <c r="CU15" s="185"/>
      <c r="CV15" s="185"/>
      <c r="CW15" s="185"/>
      <c r="CX15" s="185"/>
      <c r="CY15" s="185"/>
      <c r="CZ15" s="185"/>
      <c r="DA15" s="186"/>
      <c r="DB15" s="184"/>
      <c r="DC15" s="185"/>
      <c r="DD15" s="185"/>
      <c r="DE15" s="185"/>
      <c r="DF15" s="185"/>
      <c r="DG15" s="185"/>
      <c r="DH15" s="185"/>
      <c r="DI15" s="186"/>
    </row>
    <row r="16" spans="1:119" ht="18.75" customHeight="1" x14ac:dyDescent="0.15">
      <c r="A16" s="174"/>
      <c r="B16" s="510"/>
      <c r="C16" s="511"/>
      <c r="D16" s="511"/>
      <c r="E16" s="511"/>
      <c r="F16" s="511"/>
      <c r="G16" s="511"/>
      <c r="H16" s="511"/>
      <c r="I16" s="511"/>
      <c r="J16" s="511"/>
      <c r="K16" s="512"/>
      <c r="L16" s="528" t="s">
        <v>149</v>
      </c>
      <c r="M16" s="551"/>
      <c r="N16" s="551"/>
      <c r="O16" s="551"/>
      <c r="P16" s="551"/>
      <c r="Q16" s="552"/>
      <c r="R16" s="553" t="s">
        <v>150</v>
      </c>
      <c r="S16" s="554"/>
      <c r="T16" s="554"/>
      <c r="U16" s="554"/>
      <c r="V16" s="555"/>
      <c r="W16" s="437"/>
      <c r="X16" s="438"/>
      <c r="Y16" s="438"/>
      <c r="Z16" s="438"/>
      <c r="AA16" s="438"/>
      <c r="AB16" s="427"/>
      <c r="AC16" s="534">
        <v>29.2</v>
      </c>
      <c r="AD16" s="535"/>
      <c r="AE16" s="535"/>
      <c r="AF16" s="535"/>
      <c r="AG16" s="536"/>
      <c r="AH16" s="534">
        <v>27.7</v>
      </c>
      <c r="AI16" s="535"/>
      <c r="AJ16" s="535"/>
      <c r="AK16" s="535"/>
      <c r="AL16" s="537"/>
      <c r="AM16" s="476"/>
      <c r="AN16" s="477"/>
      <c r="AO16" s="477"/>
      <c r="AP16" s="477"/>
      <c r="AQ16" s="477"/>
      <c r="AR16" s="477"/>
      <c r="AS16" s="477"/>
      <c r="AT16" s="478"/>
      <c r="AU16" s="479"/>
      <c r="AV16" s="480"/>
      <c r="AW16" s="480"/>
      <c r="AX16" s="480"/>
      <c r="AY16" s="481" t="s">
        <v>151</v>
      </c>
      <c r="AZ16" s="482"/>
      <c r="BA16" s="482"/>
      <c r="BB16" s="482"/>
      <c r="BC16" s="482"/>
      <c r="BD16" s="482"/>
      <c r="BE16" s="482"/>
      <c r="BF16" s="482"/>
      <c r="BG16" s="482"/>
      <c r="BH16" s="482"/>
      <c r="BI16" s="482"/>
      <c r="BJ16" s="482"/>
      <c r="BK16" s="482"/>
      <c r="BL16" s="482"/>
      <c r="BM16" s="483"/>
      <c r="BN16" s="447">
        <v>5283510</v>
      </c>
      <c r="BO16" s="448"/>
      <c r="BP16" s="448"/>
      <c r="BQ16" s="448"/>
      <c r="BR16" s="448"/>
      <c r="BS16" s="448"/>
      <c r="BT16" s="448"/>
      <c r="BU16" s="449"/>
      <c r="BV16" s="447">
        <v>5026074</v>
      </c>
      <c r="BW16" s="448"/>
      <c r="BX16" s="448"/>
      <c r="BY16" s="448"/>
      <c r="BZ16" s="448"/>
      <c r="CA16" s="448"/>
      <c r="CB16" s="448"/>
      <c r="CC16" s="449"/>
      <c r="CD16" s="187"/>
      <c r="CE16" s="561"/>
      <c r="CF16" s="561"/>
      <c r="CG16" s="561"/>
      <c r="CH16" s="561"/>
      <c r="CI16" s="561"/>
      <c r="CJ16" s="561"/>
      <c r="CK16" s="561"/>
      <c r="CL16" s="561"/>
      <c r="CM16" s="561"/>
      <c r="CN16" s="561"/>
      <c r="CO16" s="561"/>
      <c r="CP16" s="561"/>
      <c r="CQ16" s="561"/>
      <c r="CR16" s="561"/>
      <c r="CS16" s="562"/>
      <c r="CT16" s="444"/>
      <c r="CU16" s="445"/>
      <c r="CV16" s="445"/>
      <c r="CW16" s="445"/>
      <c r="CX16" s="445"/>
      <c r="CY16" s="445"/>
      <c r="CZ16" s="445"/>
      <c r="DA16" s="446"/>
      <c r="DB16" s="444"/>
      <c r="DC16" s="445"/>
      <c r="DD16" s="445"/>
      <c r="DE16" s="445"/>
      <c r="DF16" s="445"/>
      <c r="DG16" s="445"/>
      <c r="DH16" s="445"/>
      <c r="DI16" s="446"/>
    </row>
    <row r="17" spans="1:113" ht="18.75" customHeight="1" thickBot="1" x14ac:dyDescent="0.2">
      <c r="A17" s="174"/>
      <c r="B17" s="513"/>
      <c r="C17" s="514"/>
      <c r="D17" s="514"/>
      <c r="E17" s="514"/>
      <c r="F17" s="514"/>
      <c r="G17" s="514"/>
      <c r="H17" s="514"/>
      <c r="I17" s="514"/>
      <c r="J17" s="514"/>
      <c r="K17" s="515"/>
      <c r="L17" s="188"/>
      <c r="M17" s="558" t="s">
        <v>152</v>
      </c>
      <c r="N17" s="559"/>
      <c r="O17" s="559"/>
      <c r="P17" s="559"/>
      <c r="Q17" s="560"/>
      <c r="R17" s="553" t="s">
        <v>153</v>
      </c>
      <c r="S17" s="554"/>
      <c r="T17" s="554"/>
      <c r="U17" s="554"/>
      <c r="V17" s="555"/>
      <c r="W17" s="463" t="s">
        <v>154</v>
      </c>
      <c r="X17" s="464"/>
      <c r="Y17" s="464"/>
      <c r="Z17" s="464"/>
      <c r="AA17" s="464"/>
      <c r="AB17" s="454"/>
      <c r="AC17" s="498">
        <v>2749</v>
      </c>
      <c r="AD17" s="499"/>
      <c r="AE17" s="499"/>
      <c r="AF17" s="499"/>
      <c r="AG17" s="541"/>
      <c r="AH17" s="498">
        <v>2978</v>
      </c>
      <c r="AI17" s="499"/>
      <c r="AJ17" s="499"/>
      <c r="AK17" s="499"/>
      <c r="AL17" s="500"/>
      <c r="AM17" s="476"/>
      <c r="AN17" s="477"/>
      <c r="AO17" s="477"/>
      <c r="AP17" s="477"/>
      <c r="AQ17" s="477"/>
      <c r="AR17" s="477"/>
      <c r="AS17" s="477"/>
      <c r="AT17" s="478"/>
      <c r="AU17" s="479"/>
      <c r="AV17" s="480"/>
      <c r="AW17" s="480"/>
      <c r="AX17" s="480"/>
      <c r="AY17" s="481" t="s">
        <v>155</v>
      </c>
      <c r="AZ17" s="482"/>
      <c r="BA17" s="482"/>
      <c r="BB17" s="482"/>
      <c r="BC17" s="482"/>
      <c r="BD17" s="482"/>
      <c r="BE17" s="482"/>
      <c r="BF17" s="482"/>
      <c r="BG17" s="482"/>
      <c r="BH17" s="482"/>
      <c r="BI17" s="482"/>
      <c r="BJ17" s="482"/>
      <c r="BK17" s="482"/>
      <c r="BL17" s="482"/>
      <c r="BM17" s="483"/>
      <c r="BN17" s="447">
        <v>1740602</v>
      </c>
      <c r="BO17" s="448"/>
      <c r="BP17" s="448"/>
      <c r="BQ17" s="448"/>
      <c r="BR17" s="448"/>
      <c r="BS17" s="448"/>
      <c r="BT17" s="448"/>
      <c r="BU17" s="449"/>
      <c r="BV17" s="447">
        <v>1799745</v>
      </c>
      <c r="BW17" s="448"/>
      <c r="BX17" s="448"/>
      <c r="BY17" s="448"/>
      <c r="BZ17" s="448"/>
      <c r="CA17" s="448"/>
      <c r="CB17" s="448"/>
      <c r="CC17" s="449"/>
      <c r="CD17" s="187"/>
      <c r="CE17" s="561"/>
      <c r="CF17" s="561"/>
      <c r="CG17" s="561"/>
      <c r="CH17" s="561"/>
      <c r="CI17" s="561"/>
      <c r="CJ17" s="561"/>
      <c r="CK17" s="561"/>
      <c r="CL17" s="561"/>
      <c r="CM17" s="561"/>
      <c r="CN17" s="561"/>
      <c r="CO17" s="561"/>
      <c r="CP17" s="561"/>
      <c r="CQ17" s="561"/>
      <c r="CR17" s="561"/>
      <c r="CS17" s="562"/>
      <c r="CT17" s="444"/>
      <c r="CU17" s="445"/>
      <c r="CV17" s="445"/>
      <c r="CW17" s="445"/>
      <c r="CX17" s="445"/>
      <c r="CY17" s="445"/>
      <c r="CZ17" s="445"/>
      <c r="DA17" s="446"/>
      <c r="DB17" s="444"/>
      <c r="DC17" s="445"/>
      <c r="DD17" s="445"/>
      <c r="DE17" s="445"/>
      <c r="DF17" s="445"/>
      <c r="DG17" s="445"/>
      <c r="DH17" s="445"/>
      <c r="DI17" s="446"/>
    </row>
    <row r="18" spans="1:113" ht="18.75" customHeight="1" thickBot="1" x14ac:dyDescent="0.2">
      <c r="A18" s="174"/>
      <c r="B18" s="569" t="s">
        <v>156</v>
      </c>
      <c r="C18" s="490"/>
      <c r="D18" s="490"/>
      <c r="E18" s="570"/>
      <c r="F18" s="570"/>
      <c r="G18" s="570"/>
      <c r="H18" s="570"/>
      <c r="I18" s="570"/>
      <c r="J18" s="570"/>
      <c r="K18" s="570"/>
      <c r="L18" s="571">
        <v>268.77999999999997</v>
      </c>
      <c r="M18" s="571"/>
      <c r="N18" s="571"/>
      <c r="O18" s="571"/>
      <c r="P18" s="571"/>
      <c r="Q18" s="571"/>
      <c r="R18" s="572"/>
      <c r="S18" s="572"/>
      <c r="T18" s="572"/>
      <c r="U18" s="572"/>
      <c r="V18" s="573"/>
      <c r="W18" s="465"/>
      <c r="X18" s="466"/>
      <c r="Y18" s="466"/>
      <c r="Z18" s="466"/>
      <c r="AA18" s="466"/>
      <c r="AB18" s="457"/>
      <c r="AC18" s="574">
        <v>50.8</v>
      </c>
      <c r="AD18" s="575"/>
      <c r="AE18" s="575"/>
      <c r="AF18" s="575"/>
      <c r="AG18" s="576"/>
      <c r="AH18" s="574">
        <v>48.3</v>
      </c>
      <c r="AI18" s="575"/>
      <c r="AJ18" s="575"/>
      <c r="AK18" s="575"/>
      <c r="AL18" s="577"/>
      <c r="AM18" s="476"/>
      <c r="AN18" s="477"/>
      <c r="AO18" s="477"/>
      <c r="AP18" s="477"/>
      <c r="AQ18" s="477"/>
      <c r="AR18" s="477"/>
      <c r="AS18" s="477"/>
      <c r="AT18" s="478"/>
      <c r="AU18" s="479"/>
      <c r="AV18" s="480"/>
      <c r="AW18" s="480"/>
      <c r="AX18" s="480"/>
      <c r="AY18" s="481" t="s">
        <v>157</v>
      </c>
      <c r="AZ18" s="482"/>
      <c r="BA18" s="482"/>
      <c r="BB18" s="482"/>
      <c r="BC18" s="482"/>
      <c r="BD18" s="482"/>
      <c r="BE18" s="482"/>
      <c r="BF18" s="482"/>
      <c r="BG18" s="482"/>
      <c r="BH18" s="482"/>
      <c r="BI18" s="482"/>
      <c r="BJ18" s="482"/>
      <c r="BK18" s="482"/>
      <c r="BL18" s="482"/>
      <c r="BM18" s="483"/>
      <c r="BN18" s="447">
        <v>4701184</v>
      </c>
      <c r="BO18" s="448"/>
      <c r="BP18" s="448"/>
      <c r="BQ18" s="448"/>
      <c r="BR18" s="448"/>
      <c r="BS18" s="448"/>
      <c r="BT18" s="448"/>
      <c r="BU18" s="449"/>
      <c r="BV18" s="447">
        <v>4615784</v>
      </c>
      <c r="BW18" s="448"/>
      <c r="BX18" s="448"/>
      <c r="BY18" s="448"/>
      <c r="BZ18" s="448"/>
      <c r="CA18" s="448"/>
      <c r="CB18" s="448"/>
      <c r="CC18" s="449"/>
      <c r="CD18" s="187"/>
      <c r="CE18" s="561"/>
      <c r="CF18" s="561"/>
      <c r="CG18" s="561"/>
      <c r="CH18" s="561"/>
      <c r="CI18" s="561"/>
      <c r="CJ18" s="561"/>
      <c r="CK18" s="561"/>
      <c r="CL18" s="561"/>
      <c r="CM18" s="561"/>
      <c r="CN18" s="561"/>
      <c r="CO18" s="561"/>
      <c r="CP18" s="561"/>
      <c r="CQ18" s="561"/>
      <c r="CR18" s="561"/>
      <c r="CS18" s="562"/>
      <c r="CT18" s="444"/>
      <c r="CU18" s="445"/>
      <c r="CV18" s="445"/>
      <c r="CW18" s="445"/>
      <c r="CX18" s="445"/>
      <c r="CY18" s="445"/>
      <c r="CZ18" s="445"/>
      <c r="DA18" s="446"/>
      <c r="DB18" s="444"/>
      <c r="DC18" s="445"/>
      <c r="DD18" s="445"/>
      <c r="DE18" s="445"/>
      <c r="DF18" s="445"/>
      <c r="DG18" s="445"/>
      <c r="DH18" s="445"/>
      <c r="DI18" s="446"/>
    </row>
    <row r="19" spans="1:113" ht="18.75" customHeight="1" thickBot="1" x14ac:dyDescent="0.2">
      <c r="A19" s="174"/>
      <c r="B19" s="569" t="s">
        <v>158</v>
      </c>
      <c r="C19" s="490"/>
      <c r="D19" s="490"/>
      <c r="E19" s="570"/>
      <c r="F19" s="570"/>
      <c r="G19" s="570"/>
      <c r="H19" s="570"/>
      <c r="I19" s="570"/>
      <c r="J19" s="570"/>
      <c r="K19" s="570"/>
      <c r="L19" s="578">
        <v>41</v>
      </c>
      <c r="M19" s="578"/>
      <c r="N19" s="578"/>
      <c r="O19" s="578"/>
      <c r="P19" s="578"/>
      <c r="Q19" s="578"/>
      <c r="R19" s="579"/>
      <c r="S19" s="579"/>
      <c r="T19" s="579"/>
      <c r="U19" s="579"/>
      <c r="V19" s="580"/>
      <c r="W19" s="404"/>
      <c r="X19" s="405"/>
      <c r="Y19" s="405"/>
      <c r="Z19" s="405"/>
      <c r="AA19" s="405"/>
      <c r="AB19" s="405"/>
      <c r="AC19" s="556"/>
      <c r="AD19" s="556"/>
      <c r="AE19" s="556"/>
      <c r="AF19" s="556"/>
      <c r="AG19" s="556"/>
      <c r="AH19" s="556"/>
      <c r="AI19" s="556"/>
      <c r="AJ19" s="556"/>
      <c r="AK19" s="556"/>
      <c r="AL19" s="557"/>
      <c r="AM19" s="476"/>
      <c r="AN19" s="477"/>
      <c r="AO19" s="477"/>
      <c r="AP19" s="477"/>
      <c r="AQ19" s="477"/>
      <c r="AR19" s="477"/>
      <c r="AS19" s="477"/>
      <c r="AT19" s="478"/>
      <c r="AU19" s="479"/>
      <c r="AV19" s="480"/>
      <c r="AW19" s="480"/>
      <c r="AX19" s="480"/>
      <c r="AY19" s="481" t="s">
        <v>159</v>
      </c>
      <c r="AZ19" s="482"/>
      <c r="BA19" s="482"/>
      <c r="BB19" s="482"/>
      <c r="BC19" s="482"/>
      <c r="BD19" s="482"/>
      <c r="BE19" s="482"/>
      <c r="BF19" s="482"/>
      <c r="BG19" s="482"/>
      <c r="BH19" s="482"/>
      <c r="BI19" s="482"/>
      <c r="BJ19" s="482"/>
      <c r="BK19" s="482"/>
      <c r="BL19" s="482"/>
      <c r="BM19" s="483"/>
      <c r="BN19" s="447">
        <v>7382327</v>
      </c>
      <c r="BO19" s="448"/>
      <c r="BP19" s="448"/>
      <c r="BQ19" s="448"/>
      <c r="BR19" s="448"/>
      <c r="BS19" s="448"/>
      <c r="BT19" s="448"/>
      <c r="BU19" s="449"/>
      <c r="BV19" s="447">
        <v>7339756</v>
      </c>
      <c r="BW19" s="448"/>
      <c r="BX19" s="448"/>
      <c r="BY19" s="448"/>
      <c r="BZ19" s="448"/>
      <c r="CA19" s="448"/>
      <c r="CB19" s="448"/>
      <c r="CC19" s="449"/>
      <c r="CD19" s="187"/>
      <c r="CE19" s="561"/>
      <c r="CF19" s="561"/>
      <c r="CG19" s="561"/>
      <c r="CH19" s="561"/>
      <c r="CI19" s="561"/>
      <c r="CJ19" s="561"/>
      <c r="CK19" s="561"/>
      <c r="CL19" s="561"/>
      <c r="CM19" s="561"/>
      <c r="CN19" s="561"/>
      <c r="CO19" s="561"/>
      <c r="CP19" s="561"/>
      <c r="CQ19" s="561"/>
      <c r="CR19" s="561"/>
      <c r="CS19" s="562"/>
      <c r="CT19" s="444"/>
      <c r="CU19" s="445"/>
      <c r="CV19" s="445"/>
      <c r="CW19" s="445"/>
      <c r="CX19" s="445"/>
      <c r="CY19" s="445"/>
      <c r="CZ19" s="445"/>
      <c r="DA19" s="446"/>
      <c r="DB19" s="444"/>
      <c r="DC19" s="445"/>
      <c r="DD19" s="445"/>
      <c r="DE19" s="445"/>
      <c r="DF19" s="445"/>
      <c r="DG19" s="445"/>
      <c r="DH19" s="445"/>
      <c r="DI19" s="446"/>
    </row>
    <row r="20" spans="1:113" ht="18.75" customHeight="1" thickBot="1" x14ac:dyDescent="0.2">
      <c r="A20" s="174"/>
      <c r="B20" s="569" t="s">
        <v>160</v>
      </c>
      <c r="C20" s="490"/>
      <c r="D20" s="490"/>
      <c r="E20" s="570"/>
      <c r="F20" s="570"/>
      <c r="G20" s="570"/>
      <c r="H20" s="570"/>
      <c r="I20" s="570"/>
      <c r="J20" s="570"/>
      <c r="K20" s="570"/>
      <c r="L20" s="578">
        <v>4283</v>
      </c>
      <c r="M20" s="578"/>
      <c r="N20" s="578"/>
      <c r="O20" s="578"/>
      <c r="P20" s="578"/>
      <c r="Q20" s="578"/>
      <c r="R20" s="579"/>
      <c r="S20" s="579"/>
      <c r="T20" s="579"/>
      <c r="U20" s="579"/>
      <c r="V20" s="580"/>
      <c r="W20" s="465"/>
      <c r="X20" s="466"/>
      <c r="Y20" s="466"/>
      <c r="Z20" s="466"/>
      <c r="AA20" s="466"/>
      <c r="AB20" s="466"/>
      <c r="AC20" s="581"/>
      <c r="AD20" s="581"/>
      <c r="AE20" s="581"/>
      <c r="AF20" s="581"/>
      <c r="AG20" s="581"/>
      <c r="AH20" s="581"/>
      <c r="AI20" s="581"/>
      <c r="AJ20" s="581"/>
      <c r="AK20" s="581"/>
      <c r="AL20" s="582"/>
      <c r="AM20" s="583"/>
      <c r="AN20" s="502"/>
      <c r="AO20" s="502"/>
      <c r="AP20" s="502"/>
      <c r="AQ20" s="502"/>
      <c r="AR20" s="502"/>
      <c r="AS20" s="502"/>
      <c r="AT20" s="503"/>
      <c r="AU20" s="584"/>
      <c r="AV20" s="585"/>
      <c r="AW20" s="585"/>
      <c r="AX20" s="586"/>
      <c r="AY20" s="481"/>
      <c r="AZ20" s="482"/>
      <c r="BA20" s="482"/>
      <c r="BB20" s="482"/>
      <c r="BC20" s="482"/>
      <c r="BD20" s="482"/>
      <c r="BE20" s="482"/>
      <c r="BF20" s="482"/>
      <c r="BG20" s="482"/>
      <c r="BH20" s="482"/>
      <c r="BI20" s="482"/>
      <c r="BJ20" s="482"/>
      <c r="BK20" s="482"/>
      <c r="BL20" s="482"/>
      <c r="BM20" s="483"/>
      <c r="BN20" s="447"/>
      <c r="BO20" s="448"/>
      <c r="BP20" s="448"/>
      <c r="BQ20" s="448"/>
      <c r="BR20" s="448"/>
      <c r="BS20" s="448"/>
      <c r="BT20" s="448"/>
      <c r="BU20" s="449"/>
      <c r="BV20" s="447"/>
      <c r="BW20" s="448"/>
      <c r="BX20" s="448"/>
      <c r="BY20" s="448"/>
      <c r="BZ20" s="448"/>
      <c r="CA20" s="448"/>
      <c r="CB20" s="448"/>
      <c r="CC20" s="449"/>
      <c r="CD20" s="187"/>
      <c r="CE20" s="561"/>
      <c r="CF20" s="561"/>
      <c r="CG20" s="561"/>
      <c r="CH20" s="561"/>
      <c r="CI20" s="561"/>
      <c r="CJ20" s="561"/>
      <c r="CK20" s="561"/>
      <c r="CL20" s="561"/>
      <c r="CM20" s="561"/>
      <c r="CN20" s="561"/>
      <c r="CO20" s="561"/>
      <c r="CP20" s="561"/>
      <c r="CQ20" s="561"/>
      <c r="CR20" s="561"/>
      <c r="CS20" s="562"/>
      <c r="CT20" s="444"/>
      <c r="CU20" s="445"/>
      <c r="CV20" s="445"/>
      <c r="CW20" s="445"/>
      <c r="CX20" s="445"/>
      <c r="CY20" s="445"/>
      <c r="CZ20" s="445"/>
      <c r="DA20" s="446"/>
      <c r="DB20" s="444"/>
      <c r="DC20" s="445"/>
      <c r="DD20" s="445"/>
      <c r="DE20" s="445"/>
      <c r="DF20" s="445"/>
      <c r="DG20" s="445"/>
      <c r="DH20" s="445"/>
      <c r="DI20" s="446"/>
    </row>
    <row r="21" spans="1:113" ht="18.75" customHeight="1" thickBot="1" x14ac:dyDescent="0.2">
      <c r="A21" s="174"/>
      <c r="B21" s="587" t="s">
        <v>161</v>
      </c>
      <c r="C21" s="588"/>
      <c r="D21" s="588"/>
      <c r="E21" s="588"/>
      <c r="F21" s="588"/>
      <c r="G21" s="588"/>
      <c r="H21" s="588"/>
      <c r="I21" s="588"/>
      <c r="J21" s="588"/>
      <c r="K21" s="588"/>
      <c r="L21" s="588"/>
      <c r="M21" s="588"/>
      <c r="N21" s="588"/>
      <c r="O21" s="588"/>
      <c r="P21" s="588"/>
      <c r="Q21" s="588"/>
      <c r="R21" s="588"/>
      <c r="S21" s="588"/>
      <c r="T21" s="588"/>
      <c r="U21" s="588"/>
      <c r="V21" s="588"/>
      <c r="W21" s="588"/>
      <c r="X21" s="588"/>
      <c r="Y21" s="588"/>
      <c r="Z21" s="588"/>
      <c r="AA21" s="588"/>
      <c r="AB21" s="588"/>
      <c r="AC21" s="588"/>
      <c r="AD21" s="588"/>
      <c r="AE21" s="588"/>
      <c r="AF21" s="588"/>
      <c r="AG21" s="588"/>
      <c r="AH21" s="588"/>
      <c r="AI21" s="588"/>
      <c r="AJ21" s="588"/>
      <c r="AK21" s="588"/>
      <c r="AL21" s="588"/>
      <c r="AM21" s="588"/>
      <c r="AN21" s="588"/>
      <c r="AO21" s="588"/>
      <c r="AP21" s="588"/>
      <c r="AQ21" s="588"/>
      <c r="AR21" s="588"/>
      <c r="AS21" s="588"/>
      <c r="AT21" s="588"/>
      <c r="AU21" s="588"/>
      <c r="AV21" s="588"/>
      <c r="AW21" s="588"/>
      <c r="AX21" s="589"/>
      <c r="AY21" s="563"/>
      <c r="AZ21" s="564"/>
      <c r="BA21" s="564"/>
      <c r="BB21" s="564"/>
      <c r="BC21" s="564"/>
      <c r="BD21" s="564"/>
      <c r="BE21" s="564"/>
      <c r="BF21" s="564"/>
      <c r="BG21" s="564"/>
      <c r="BH21" s="564"/>
      <c r="BI21" s="564"/>
      <c r="BJ21" s="564"/>
      <c r="BK21" s="564"/>
      <c r="BL21" s="564"/>
      <c r="BM21" s="565"/>
      <c r="BN21" s="566"/>
      <c r="BO21" s="567"/>
      <c r="BP21" s="567"/>
      <c r="BQ21" s="567"/>
      <c r="BR21" s="567"/>
      <c r="BS21" s="567"/>
      <c r="BT21" s="567"/>
      <c r="BU21" s="568"/>
      <c r="BV21" s="566"/>
      <c r="BW21" s="567"/>
      <c r="BX21" s="567"/>
      <c r="BY21" s="567"/>
      <c r="BZ21" s="567"/>
      <c r="CA21" s="567"/>
      <c r="CB21" s="567"/>
      <c r="CC21" s="568"/>
      <c r="CD21" s="187"/>
      <c r="CE21" s="561"/>
      <c r="CF21" s="561"/>
      <c r="CG21" s="561"/>
      <c r="CH21" s="561"/>
      <c r="CI21" s="561"/>
      <c r="CJ21" s="561"/>
      <c r="CK21" s="561"/>
      <c r="CL21" s="561"/>
      <c r="CM21" s="561"/>
      <c r="CN21" s="561"/>
      <c r="CO21" s="561"/>
      <c r="CP21" s="561"/>
      <c r="CQ21" s="561"/>
      <c r="CR21" s="561"/>
      <c r="CS21" s="562"/>
      <c r="CT21" s="444"/>
      <c r="CU21" s="445"/>
      <c r="CV21" s="445"/>
      <c r="CW21" s="445"/>
      <c r="CX21" s="445"/>
      <c r="CY21" s="445"/>
      <c r="CZ21" s="445"/>
      <c r="DA21" s="446"/>
      <c r="DB21" s="444"/>
      <c r="DC21" s="445"/>
      <c r="DD21" s="445"/>
      <c r="DE21" s="445"/>
      <c r="DF21" s="445"/>
      <c r="DG21" s="445"/>
      <c r="DH21" s="445"/>
      <c r="DI21" s="446"/>
    </row>
    <row r="22" spans="1:113" ht="18.75" customHeight="1" x14ac:dyDescent="0.15">
      <c r="A22" s="174"/>
      <c r="B22" s="617" t="s">
        <v>162</v>
      </c>
      <c r="C22" s="591"/>
      <c r="D22" s="592"/>
      <c r="E22" s="459" t="s">
        <v>1</v>
      </c>
      <c r="F22" s="464"/>
      <c r="G22" s="464"/>
      <c r="H22" s="464"/>
      <c r="I22" s="464"/>
      <c r="J22" s="464"/>
      <c r="K22" s="454"/>
      <c r="L22" s="459" t="s">
        <v>163</v>
      </c>
      <c r="M22" s="464"/>
      <c r="N22" s="464"/>
      <c r="O22" s="464"/>
      <c r="P22" s="454"/>
      <c r="Q22" s="622" t="s">
        <v>164</v>
      </c>
      <c r="R22" s="623"/>
      <c r="S22" s="623"/>
      <c r="T22" s="623"/>
      <c r="U22" s="623"/>
      <c r="V22" s="624"/>
      <c r="W22" s="590" t="s">
        <v>165</v>
      </c>
      <c r="X22" s="591"/>
      <c r="Y22" s="592"/>
      <c r="Z22" s="459" t="s">
        <v>1</v>
      </c>
      <c r="AA22" s="464"/>
      <c r="AB22" s="464"/>
      <c r="AC22" s="464"/>
      <c r="AD22" s="464"/>
      <c r="AE22" s="464"/>
      <c r="AF22" s="464"/>
      <c r="AG22" s="454"/>
      <c r="AH22" s="628" t="s">
        <v>166</v>
      </c>
      <c r="AI22" s="464"/>
      <c r="AJ22" s="464"/>
      <c r="AK22" s="464"/>
      <c r="AL22" s="454"/>
      <c r="AM22" s="628" t="s">
        <v>167</v>
      </c>
      <c r="AN22" s="629"/>
      <c r="AO22" s="629"/>
      <c r="AP22" s="629"/>
      <c r="AQ22" s="629"/>
      <c r="AR22" s="630"/>
      <c r="AS22" s="622" t="s">
        <v>164</v>
      </c>
      <c r="AT22" s="623"/>
      <c r="AU22" s="623"/>
      <c r="AV22" s="623"/>
      <c r="AW22" s="623"/>
      <c r="AX22" s="634"/>
      <c r="AY22" s="407" t="s">
        <v>168</v>
      </c>
      <c r="AZ22" s="408"/>
      <c r="BA22" s="408"/>
      <c r="BB22" s="408"/>
      <c r="BC22" s="408"/>
      <c r="BD22" s="408"/>
      <c r="BE22" s="408"/>
      <c r="BF22" s="408"/>
      <c r="BG22" s="408"/>
      <c r="BH22" s="408"/>
      <c r="BI22" s="408"/>
      <c r="BJ22" s="408"/>
      <c r="BK22" s="408"/>
      <c r="BL22" s="408"/>
      <c r="BM22" s="409"/>
      <c r="BN22" s="410">
        <v>8808745</v>
      </c>
      <c r="BO22" s="411"/>
      <c r="BP22" s="411"/>
      <c r="BQ22" s="411"/>
      <c r="BR22" s="411"/>
      <c r="BS22" s="411"/>
      <c r="BT22" s="411"/>
      <c r="BU22" s="412"/>
      <c r="BV22" s="410">
        <v>9053572</v>
      </c>
      <c r="BW22" s="411"/>
      <c r="BX22" s="411"/>
      <c r="BY22" s="411"/>
      <c r="BZ22" s="411"/>
      <c r="CA22" s="411"/>
      <c r="CB22" s="411"/>
      <c r="CC22" s="412"/>
      <c r="CD22" s="187"/>
      <c r="CE22" s="561"/>
      <c r="CF22" s="561"/>
      <c r="CG22" s="561"/>
      <c r="CH22" s="561"/>
      <c r="CI22" s="561"/>
      <c r="CJ22" s="561"/>
      <c r="CK22" s="561"/>
      <c r="CL22" s="561"/>
      <c r="CM22" s="561"/>
      <c r="CN22" s="561"/>
      <c r="CO22" s="561"/>
      <c r="CP22" s="561"/>
      <c r="CQ22" s="561"/>
      <c r="CR22" s="561"/>
      <c r="CS22" s="562"/>
      <c r="CT22" s="444"/>
      <c r="CU22" s="445"/>
      <c r="CV22" s="445"/>
      <c r="CW22" s="445"/>
      <c r="CX22" s="445"/>
      <c r="CY22" s="445"/>
      <c r="CZ22" s="445"/>
      <c r="DA22" s="446"/>
      <c r="DB22" s="444"/>
      <c r="DC22" s="445"/>
      <c r="DD22" s="445"/>
      <c r="DE22" s="445"/>
      <c r="DF22" s="445"/>
      <c r="DG22" s="445"/>
      <c r="DH22" s="445"/>
      <c r="DI22" s="446"/>
    </row>
    <row r="23" spans="1:113" ht="18.75" customHeight="1" x14ac:dyDescent="0.15">
      <c r="A23" s="174"/>
      <c r="B23" s="618"/>
      <c r="C23" s="594"/>
      <c r="D23" s="595"/>
      <c r="E23" s="433"/>
      <c r="F23" s="438"/>
      <c r="G23" s="438"/>
      <c r="H23" s="438"/>
      <c r="I23" s="438"/>
      <c r="J23" s="438"/>
      <c r="K23" s="427"/>
      <c r="L23" s="433"/>
      <c r="M23" s="438"/>
      <c r="N23" s="438"/>
      <c r="O23" s="438"/>
      <c r="P23" s="427"/>
      <c r="Q23" s="625"/>
      <c r="R23" s="626"/>
      <c r="S23" s="626"/>
      <c r="T23" s="626"/>
      <c r="U23" s="626"/>
      <c r="V23" s="627"/>
      <c r="W23" s="593"/>
      <c r="X23" s="594"/>
      <c r="Y23" s="595"/>
      <c r="Z23" s="433"/>
      <c r="AA23" s="438"/>
      <c r="AB23" s="438"/>
      <c r="AC23" s="438"/>
      <c r="AD23" s="438"/>
      <c r="AE23" s="438"/>
      <c r="AF23" s="438"/>
      <c r="AG23" s="427"/>
      <c r="AH23" s="433"/>
      <c r="AI23" s="438"/>
      <c r="AJ23" s="438"/>
      <c r="AK23" s="438"/>
      <c r="AL23" s="427"/>
      <c r="AM23" s="631"/>
      <c r="AN23" s="632"/>
      <c r="AO23" s="632"/>
      <c r="AP23" s="632"/>
      <c r="AQ23" s="632"/>
      <c r="AR23" s="633"/>
      <c r="AS23" s="625"/>
      <c r="AT23" s="626"/>
      <c r="AU23" s="626"/>
      <c r="AV23" s="626"/>
      <c r="AW23" s="626"/>
      <c r="AX23" s="635"/>
      <c r="AY23" s="481" t="s">
        <v>169</v>
      </c>
      <c r="AZ23" s="482"/>
      <c r="BA23" s="482"/>
      <c r="BB23" s="482"/>
      <c r="BC23" s="482"/>
      <c r="BD23" s="482"/>
      <c r="BE23" s="482"/>
      <c r="BF23" s="482"/>
      <c r="BG23" s="482"/>
      <c r="BH23" s="482"/>
      <c r="BI23" s="482"/>
      <c r="BJ23" s="482"/>
      <c r="BK23" s="482"/>
      <c r="BL23" s="482"/>
      <c r="BM23" s="483"/>
      <c r="BN23" s="447">
        <v>5580290</v>
      </c>
      <c r="BO23" s="448"/>
      <c r="BP23" s="448"/>
      <c r="BQ23" s="448"/>
      <c r="BR23" s="448"/>
      <c r="BS23" s="448"/>
      <c r="BT23" s="448"/>
      <c r="BU23" s="449"/>
      <c r="BV23" s="447">
        <v>5705428</v>
      </c>
      <c r="BW23" s="448"/>
      <c r="BX23" s="448"/>
      <c r="BY23" s="448"/>
      <c r="BZ23" s="448"/>
      <c r="CA23" s="448"/>
      <c r="CB23" s="448"/>
      <c r="CC23" s="449"/>
      <c r="CD23" s="187"/>
      <c r="CE23" s="561"/>
      <c r="CF23" s="561"/>
      <c r="CG23" s="561"/>
      <c r="CH23" s="561"/>
      <c r="CI23" s="561"/>
      <c r="CJ23" s="561"/>
      <c r="CK23" s="561"/>
      <c r="CL23" s="561"/>
      <c r="CM23" s="561"/>
      <c r="CN23" s="561"/>
      <c r="CO23" s="561"/>
      <c r="CP23" s="561"/>
      <c r="CQ23" s="561"/>
      <c r="CR23" s="561"/>
      <c r="CS23" s="562"/>
      <c r="CT23" s="444"/>
      <c r="CU23" s="445"/>
      <c r="CV23" s="445"/>
      <c r="CW23" s="445"/>
      <c r="CX23" s="445"/>
      <c r="CY23" s="445"/>
      <c r="CZ23" s="445"/>
      <c r="DA23" s="446"/>
      <c r="DB23" s="444"/>
      <c r="DC23" s="445"/>
      <c r="DD23" s="445"/>
      <c r="DE23" s="445"/>
      <c r="DF23" s="445"/>
      <c r="DG23" s="445"/>
      <c r="DH23" s="445"/>
      <c r="DI23" s="446"/>
    </row>
    <row r="24" spans="1:113" ht="18.75" customHeight="1" thickBot="1" x14ac:dyDescent="0.2">
      <c r="A24" s="174"/>
      <c r="B24" s="618"/>
      <c r="C24" s="594"/>
      <c r="D24" s="595"/>
      <c r="E24" s="497" t="s">
        <v>170</v>
      </c>
      <c r="F24" s="477"/>
      <c r="G24" s="477"/>
      <c r="H24" s="477"/>
      <c r="I24" s="477"/>
      <c r="J24" s="477"/>
      <c r="K24" s="478"/>
      <c r="L24" s="498">
        <v>1</v>
      </c>
      <c r="M24" s="499"/>
      <c r="N24" s="499"/>
      <c r="O24" s="499"/>
      <c r="P24" s="541"/>
      <c r="Q24" s="498">
        <v>7150</v>
      </c>
      <c r="R24" s="499"/>
      <c r="S24" s="499"/>
      <c r="T24" s="499"/>
      <c r="U24" s="499"/>
      <c r="V24" s="541"/>
      <c r="W24" s="593"/>
      <c r="X24" s="594"/>
      <c r="Y24" s="595"/>
      <c r="Z24" s="497" t="s">
        <v>171</v>
      </c>
      <c r="AA24" s="477"/>
      <c r="AB24" s="477"/>
      <c r="AC24" s="477"/>
      <c r="AD24" s="477"/>
      <c r="AE24" s="477"/>
      <c r="AF24" s="477"/>
      <c r="AG24" s="478"/>
      <c r="AH24" s="498">
        <v>178</v>
      </c>
      <c r="AI24" s="499"/>
      <c r="AJ24" s="499"/>
      <c r="AK24" s="499"/>
      <c r="AL24" s="541"/>
      <c r="AM24" s="498">
        <v>479710</v>
      </c>
      <c r="AN24" s="499"/>
      <c r="AO24" s="499"/>
      <c r="AP24" s="499"/>
      <c r="AQ24" s="499"/>
      <c r="AR24" s="541"/>
      <c r="AS24" s="498">
        <v>2695</v>
      </c>
      <c r="AT24" s="499"/>
      <c r="AU24" s="499"/>
      <c r="AV24" s="499"/>
      <c r="AW24" s="499"/>
      <c r="AX24" s="500"/>
      <c r="AY24" s="563" t="s">
        <v>172</v>
      </c>
      <c r="AZ24" s="564"/>
      <c r="BA24" s="564"/>
      <c r="BB24" s="564"/>
      <c r="BC24" s="564"/>
      <c r="BD24" s="564"/>
      <c r="BE24" s="564"/>
      <c r="BF24" s="564"/>
      <c r="BG24" s="564"/>
      <c r="BH24" s="564"/>
      <c r="BI24" s="564"/>
      <c r="BJ24" s="564"/>
      <c r="BK24" s="564"/>
      <c r="BL24" s="564"/>
      <c r="BM24" s="565"/>
      <c r="BN24" s="447">
        <v>5436274</v>
      </c>
      <c r="BO24" s="448"/>
      <c r="BP24" s="448"/>
      <c r="BQ24" s="448"/>
      <c r="BR24" s="448"/>
      <c r="BS24" s="448"/>
      <c r="BT24" s="448"/>
      <c r="BU24" s="449"/>
      <c r="BV24" s="447">
        <v>5552444</v>
      </c>
      <c r="BW24" s="448"/>
      <c r="BX24" s="448"/>
      <c r="BY24" s="448"/>
      <c r="BZ24" s="448"/>
      <c r="CA24" s="448"/>
      <c r="CB24" s="448"/>
      <c r="CC24" s="449"/>
      <c r="CD24" s="187"/>
      <c r="CE24" s="561"/>
      <c r="CF24" s="561"/>
      <c r="CG24" s="561"/>
      <c r="CH24" s="561"/>
      <c r="CI24" s="561"/>
      <c r="CJ24" s="561"/>
      <c r="CK24" s="561"/>
      <c r="CL24" s="561"/>
      <c r="CM24" s="561"/>
      <c r="CN24" s="561"/>
      <c r="CO24" s="561"/>
      <c r="CP24" s="561"/>
      <c r="CQ24" s="561"/>
      <c r="CR24" s="561"/>
      <c r="CS24" s="562"/>
      <c r="CT24" s="444"/>
      <c r="CU24" s="445"/>
      <c r="CV24" s="445"/>
      <c r="CW24" s="445"/>
      <c r="CX24" s="445"/>
      <c r="CY24" s="445"/>
      <c r="CZ24" s="445"/>
      <c r="DA24" s="446"/>
      <c r="DB24" s="444"/>
      <c r="DC24" s="445"/>
      <c r="DD24" s="445"/>
      <c r="DE24" s="445"/>
      <c r="DF24" s="445"/>
      <c r="DG24" s="445"/>
      <c r="DH24" s="445"/>
      <c r="DI24" s="446"/>
    </row>
    <row r="25" spans="1:113" ht="18.75" customHeight="1" x14ac:dyDescent="0.15">
      <c r="A25" s="174"/>
      <c r="B25" s="618"/>
      <c r="C25" s="594"/>
      <c r="D25" s="595"/>
      <c r="E25" s="497" t="s">
        <v>173</v>
      </c>
      <c r="F25" s="477"/>
      <c r="G25" s="477"/>
      <c r="H25" s="477"/>
      <c r="I25" s="477"/>
      <c r="J25" s="477"/>
      <c r="K25" s="478"/>
      <c r="L25" s="498">
        <v>1</v>
      </c>
      <c r="M25" s="499"/>
      <c r="N25" s="499"/>
      <c r="O25" s="499"/>
      <c r="P25" s="541"/>
      <c r="Q25" s="498">
        <v>5850</v>
      </c>
      <c r="R25" s="499"/>
      <c r="S25" s="499"/>
      <c r="T25" s="499"/>
      <c r="U25" s="499"/>
      <c r="V25" s="541"/>
      <c r="W25" s="593"/>
      <c r="X25" s="594"/>
      <c r="Y25" s="595"/>
      <c r="Z25" s="497" t="s">
        <v>174</v>
      </c>
      <c r="AA25" s="477"/>
      <c r="AB25" s="477"/>
      <c r="AC25" s="477"/>
      <c r="AD25" s="477"/>
      <c r="AE25" s="477"/>
      <c r="AF25" s="477"/>
      <c r="AG25" s="478"/>
      <c r="AH25" s="498" t="s">
        <v>136</v>
      </c>
      <c r="AI25" s="499"/>
      <c r="AJ25" s="499"/>
      <c r="AK25" s="499"/>
      <c r="AL25" s="541"/>
      <c r="AM25" s="498" t="s">
        <v>136</v>
      </c>
      <c r="AN25" s="499"/>
      <c r="AO25" s="499"/>
      <c r="AP25" s="499"/>
      <c r="AQ25" s="499"/>
      <c r="AR25" s="541"/>
      <c r="AS25" s="498" t="s">
        <v>136</v>
      </c>
      <c r="AT25" s="499"/>
      <c r="AU25" s="499"/>
      <c r="AV25" s="499"/>
      <c r="AW25" s="499"/>
      <c r="AX25" s="500"/>
      <c r="AY25" s="407" t="s">
        <v>175</v>
      </c>
      <c r="AZ25" s="408"/>
      <c r="BA25" s="408"/>
      <c r="BB25" s="408"/>
      <c r="BC25" s="408"/>
      <c r="BD25" s="408"/>
      <c r="BE25" s="408"/>
      <c r="BF25" s="408"/>
      <c r="BG25" s="408"/>
      <c r="BH25" s="408"/>
      <c r="BI25" s="408"/>
      <c r="BJ25" s="408"/>
      <c r="BK25" s="408"/>
      <c r="BL25" s="408"/>
      <c r="BM25" s="409"/>
      <c r="BN25" s="410">
        <v>742924</v>
      </c>
      <c r="BO25" s="411"/>
      <c r="BP25" s="411"/>
      <c r="BQ25" s="411"/>
      <c r="BR25" s="411"/>
      <c r="BS25" s="411"/>
      <c r="BT25" s="411"/>
      <c r="BU25" s="412"/>
      <c r="BV25" s="410">
        <v>692466</v>
      </c>
      <c r="BW25" s="411"/>
      <c r="BX25" s="411"/>
      <c r="BY25" s="411"/>
      <c r="BZ25" s="411"/>
      <c r="CA25" s="411"/>
      <c r="CB25" s="411"/>
      <c r="CC25" s="412"/>
      <c r="CD25" s="187"/>
      <c r="CE25" s="561"/>
      <c r="CF25" s="561"/>
      <c r="CG25" s="561"/>
      <c r="CH25" s="561"/>
      <c r="CI25" s="561"/>
      <c r="CJ25" s="561"/>
      <c r="CK25" s="561"/>
      <c r="CL25" s="561"/>
      <c r="CM25" s="561"/>
      <c r="CN25" s="561"/>
      <c r="CO25" s="561"/>
      <c r="CP25" s="561"/>
      <c r="CQ25" s="561"/>
      <c r="CR25" s="561"/>
      <c r="CS25" s="562"/>
      <c r="CT25" s="444"/>
      <c r="CU25" s="445"/>
      <c r="CV25" s="445"/>
      <c r="CW25" s="445"/>
      <c r="CX25" s="445"/>
      <c r="CY25" s="445"/>
      <c r="CZ25" s="445"/>
      <c r="DA25" s="446"/>
      <c r="DB25" s="444"/>
      <c r="DC25" s="445"/>
      <c r="DD25" s="445"/>
      <c r="DE25" s="445"/>
      <c r="DF25" s="445"/>
      <c r="DG25" s="445"/>
      <c r="DH25" s="445"/>
      <c r="DI25" s="446"/>
    </row>
    <row r="26" spans="1:113" ht="18.75" customHeight="1" x14ac:dyDescent="0.15">
      <c r="A26" s="174"/>
      <c r="B26" s="618"/>
      <c r="C26" s="594"/>
      <c r="D26" s="595"/>
      <c r="E26" s="497" t="s">
        <v>176</v>
      </c>
      <c r="F26" s="477"/>
      <c r="G26" s="477"/>
      <c r="H26" s="477"/>
      <c r="I26" s="477"/>
      <c r="J26" s="477"/>
      <c r="K26" s="478"/>
      <c r="L26" s="498">
        <v>1</v>
      </c>
      <c r="M26" s="499"/>
      <c r="N26" s="499"/>
      <c r="O26" s="499"/>
      <c r="P26" s="541"/>
      <c r="Q26" s="498">
        <v>5350</v>
      </c>
      <c r="R26" s="499"/>
      <c r="S26" s="499"/>
      <c r="T26" s="499"/>
      <c r="U26" s="499"/>
      <c r="V26" s="541"/>
      <c r="W26" s="593"/>
      <c r="X26" s="594"/>
      <c r="Y26" s="595"/>
      <c r="Z26" s="497" t="s">
        <v>177</v>
      </c>
      <c r="AA26" s="599"/>
      <c r="AB26" s="599"/>
      <c r="AC26" s="599"/>
      <c r="AD26" s="599"/>
      <c r="AE26" s="599"/>
      <c r="AF26" s="599"/>
      <c r="AG26" s="600"/>
      <c r="AH26" s="498">
        <v>22</v>
      </c>
      <c r="AI26" s="499"/>
      <c r="AJ26" s="499"/>
      <c r="AK26" s="499"/>
      <c r="AL26" s="541"/>
      <c r="AM26" s="498">
        <v>47542</v>
      </c>
      <c r="AN26" s="499"/>
      <c r="AO26" s="499"/>
      <c r="AP26" s="499"/>
      <c r="AQ26" s="499"/>
      <c r="AR26" s="541"/>
      <c r="AS26" s="498">
        <v>2161</v>
      </c>
      <c r="AT26" s="499"/>
      <c r="AU26" s="499"/>
      <c r="AV26" s="499"/>
      <c r="AW26" s="499"/>
      <c r="AX26" s="500"/>
      <c r="AY26" s="450" t="s">
        <v>178</v>
      </c>
      <c r="AZ26" s="451"/>
      <c r="BA26" s="451"/>
      <c r="BB26" s="451"/>
      <c r="BC26" s="451"/>
      <c r="BD26" s="451"/>
      <c r="BE26" s="451"/>
      <c r="BF26" s="451"/>
      <c r="BG26" s="451"/>
      <c r="BH26" s="451"/>
      <c r="BI26" s="451"/>
      <c r="BJ26" s="451"/>
      <c r="BK26" s="451"/>
      <c r="BL26" s="451"/>
      <c r="BM26" s="452"/>
      <c r="BN26" s="447" t="s">
        <v>136</v>
      </c>
      <c r="BO26" s="448"/>
      <c r="BP26" s="448"/>
      <c r="BQ26" s="448"/>
      <c r="BR26" s="448"/>
      <c r="BS26" s="448"/>
      <c r="BT26" s="448"/>
      <c r="BU26" s="449"/>
      <c r="BV26" s="447" t="s">
        <v>136</v>
      </c>
      <c r="BW26" s="448"/>
      <c r="BX26" s="448"/>
      <c r="BY26" s="448"/>
      <c r="BZ26" s="448"/>
      <c r="CA26" s="448"/>
      <c r="CB26" s="448"/>
      <c r="CC26" s="449"/>
      <c r="CD26" s="187"/>
      <c r="CE26" s="561"/>
      <c r="CF26" s="561"/>
      <c r="CG26" s="561"/>
      <c r="CH26" s="561"/>
      <c r="CI26" s="561"/>
      <c r="CJ26" s="561"/>
      <c r="CK26" s="561"/>
      <c r="CL26" s="561"/>
      <c r="CM26" s="561"/>
      <c r="CN26" s="561"/>
      <c r="CO26" s="561"/>
      <c r="CP26" s="561"/>
      <c r="CQ26" s="561"/>
      <c r="CR26" s="561"/>
      <c r="CS26" s="562"/>
      <c r="CT26" s="444"/>
      <c r="CU26" s="445"/>
      <c r="CV26" s="445"/>
      <c r="CW26" s="445"/>
      <c r="CX26" s="445"/>
      <c r="CY26" s="445"/>
      <c r="CZ26" s="445"/>
      <c r="DA26" s="446"/>
      <c r="DB26" s="444"/>
      <c r="DC26" s="445"/>
      <c r="DD26" s="445"/>
      <c r="DE26" s="445"/>
      <c r="DF26" s="445"/>
      <c r="DG26" s="445"/>
      <c r="DH26" s="445"/>
      <c r="DI26" s="446"/>
    </row>
    <row r="27" spans="1:113" ht="18.75" customHeight="1" thickBot="1" x14ac:dyDescent="0.2">
      <c r="A27" s="174"/>
      <c r="B27" s="618"/>
      <c r="C27" s="594"/>
      <c r="D27" s="595"/>
      <c r="E27" s="497" t="s">
        <v>179</v>
      </c>
      <c r="F27" s="477"/>
      <c r="G27" s="477"/>
      <c r="H27" s="477"/>
      <c r="I27" s="477"/>
      <c r="J27" s="477"/>
      <c r="K27" s="478"/>
      <c r="L27" s="498">
        <v>1</v>
      </c>
      <c r="M27" s="499"/>
      <c r="N27" s="499"/>
      <c r="O27" s="499"/>
      <c r="P27" s="541"/>
      <c r="Q27" s="498">
        <v>3150</v>
      </c>
      <c r="R27" s="499"/>
      <c r="S27" s="499"/>
      <c r="T27" s="499"/>
      <c r="U27" s="499"/>
      <c r="V27" s="541"/>
      <c r="W27" s="593"/>
      <c r="X27" s="594"/>
      <c r="Y27" s="595"/>
      <c r="Z27" s="497" t="s">
        <v>180</v>
      </c>
      <c r="AA27" s="477"/>
      <c r="AB27" s="477"/>
      <c r="AC27" s="477"/>
      <c r="AD27" s="477"/>
      <c r="AE27" s="477"/>
      <c r="AF27" s="477"/>
      <c r="AG27" s="478"/>
      <c r="AH27" s="498">
        <v>20</v>
      </c>
      <c r="AI27" s="499"/>
      <c r="AJ27" s="499"/>
      <c r="AK27" s="499"/>
      <c r="AL27" s="541"/>
      <c r="AM27" s="498">
        <v>47966</v>
      </c>
      <c r="AN27" s="499"/>
      <c r="AO27" s="499"/>
      <c r="AP27" s="499"/>
      <c r="AQ27" s="499"/>
      <c r="AR27" s="541"/>
      <c r="AS27" s="498">
        <v>2398</v>
      </c>
      <c r="AT27" s="499"/>
      <c r="AU27" s="499"/>
      <c r="AV27" s="499"/>
      <c r="AW27" s="499"/>
      <c r="AX27" s="500"/>
      <c r="AY27" s="542" t="s">
        <v>181</v>
      </c>
      <c r="AZ27" s="543"/>
      <c r="BA27" s="543"/>
      <c r="BB27" s="543"/>
      <c r="BC27" s="543"/>
      <c r="BD27" s="543"/>
      <c r="BE27" s="543"/>
      <c r="BF27" s="543"/>
      <c r="BG27" s="543"/>
      <c r="BH27" s="543"/>
      <c r="BI27" s="543"/>
      <c r="BJ27" s="543"/>
      <c r="BK27" s="543"/>
      <c r="BL27" s="543"/>
      <c r="BM27" s="544"/>
      <c r="BN27" s="566">
        <v>222617</v>
      </c>
      <c r="BO27" s="567"/>
      <c r="BP27" s="567"/>
      <c r="BQ27" s="567"/>
      <c r="BR27" s="567"/>
      <c r="BS27" s="567"/>
      <c r="BT27" s="567"/>
      <c r="BU27" s="568"/>
      <c r="BV27" s="566">
        <v>222617</v>
      </c>
      <c r="BW27" s="567"/>
      <c r="BX27" s="567"/>
      <c r="BY27" s="567"/>
      <c r="BZ27" s="567"/>
      <c r="CA27" s="567"/>
      <c r="CB27" s="567"/>
      <c r="CC27" s="568"/>
      <c r="CD27" s="189"/>
      <c r="CE27" s="561"/>
      <c r="CF27" s="561"/>
      <c r="CG27" s="561"/>
      <c r="CH27" s="561"/>
      <c r="CI27" s="561"/>
      <c r="CJ27" s="561"/>
      <c r="CK27" s="561"/>
      <c r="CL27" s="561"/>
      <c r="CM27" s="561"/>
      <c r="CN27" s="561"/>
      <c r="CO27" s="561"/>
      <c r="CP27" s="561"/>
      <c r="CQ27" s="561"/>
      <c r="CR27" s="561"/>
      <c r="CS27" s="562"/>
      <c r="CT27" s="444"/>
      <c r="CU27" s="445"/>
      <c r="CV27" s="445"/>
      <c r="CW27" s="445"/>
      <c r="CX27" s="445"/>
      <c r="CY27" s="445"/>
      <c r="CZ27" s="445"/>
      <c r="DA27" s="446"/>
      <c r="DB27" s="444"/>
      <c r="DC27" s="445"/>
      <c r="DD27" s="445"/>
      <c r="DE27" s="445"/>
      <c r="DF27" s="445"/>
      <c r="DG27" s="445"/>
      <c r="DH27" s="445"/>
      <c r="DI27" s="446"/>
    </row>
    <row r="28" spans="1:113" ht="18.75" customHeight="1" x14ac:dyDescent="0.15">
      <c r="A28" s="174"/>
      <c r="B28" s="618"/>
      <c r="C28" s="594"/>
      <c r="D28" s="595"/>
      <c r="E28" s="497" t="s">
        <v>182</v>
      </c>
      <c r="F28" s="477"/>
      <c r="G28" s="477"/>
      <c r="H28" s="477"/>
      <c r="I28" s="477"/>
      <c r="J28" s="477"/>
      <c r="K28" s="478"/>
      <c r="L28" s="498">
        <v>1</v>
      </c>
      <c r="M28" s="499"/>
      <c r="N28" s="499"/>
      <c r="O28" s="499"/>
      <c r="P28" s="541"/>
      <c r="Q28" s="498">
        <v>2620</v>
      </c>
      <c r="R28" s="499"/>
      <c r="S28" s="499"/>
      <c r="T28" s="499"/>
      <c r="U28" s="499"/>
      <c r="V28" s="541"/>
      <c r="W28" s="593"/>
      <c r="X28" s="594"/>
      <c r="Y28" s="595"/>
      <c r="Z28" s="497" t="s">
        <v>183</v>
      </c>
      <c r="AA28" s="477"/>
      <c r="AB28" s="477"/>
      <c r="AC28" s="477"/>
      <c r="AD28" s="477"/>
      <c r="AE28" s="477"/>
      <c r="AF28" s="477"/>
      <c r="AG28" s="478"/>
      <c r="AH28" s="498" t="s">
        <v>136</v>
      </c>
      <c r="AI28" s="499"/>
      <c r="AJ28" s="499"/>
      <c r="AK28" s="499"/>
      <c r="AL28" s="541"/>
      <c r="AM28" s="498" t="s">
        <v>136</v>
      </c>
      <c r="AN28" s="499"/>
      <c r="AO28" s="499"/>
      <c r="AP28" s="499"/>
      <c r="AQ28" s="499"/>
      <c r="AR28" s="541"/>
      <c r="AS28" s="498" t="s">
        <v>136</v>
      </c>
      <c r="AT28" s="499"/>
      <c r="AU28" s="499"/>
      <c r="AV28" s="499"/>
      <c r="AW28" s="499"/>
      <c r="AX28" s="500"/>
      <c r="AY28" s="601" t="s">
        <v>184</v>
      </c>
      <c r="AZ28" s="602"/>
      <c r="BA28" s="602"/>
      <c r="BB28" s="603"/>
      <c r="BC28" s="407" t="s">
        <v>48</v>
      </c>
      <c r="BD28" s="408"/>
      <c r="BE28" s="408"/>
      <c r="BF28" s="408"/>
      <c r="BG28" s="408"/>
      <c r="BH28" s="408"/>
      <c r="BI28" s="408"/>
      <c r="BJ28" s="408"/>
      <c r="BK28" s="408"/>
      <c r="BL28" s="408"/>
      <c r="BM28" s="409"/>
      <c r="BN28" s="410">
        <v>2359004</v>
      </c>
      <c r="BO28" s="411"/>
      <c r="BP28" s="411"/>
      <c r="BQ28" s="411"/>
      <c r="BR28" s="411"/>
      <c r="BS28" s="411"/>
      <c r="BT28" s="411"/>
      <c r="BU28" s="412"/>
      <c r="BV28" s="410">
        <v>2090710</v>
      </c>
      <c r="BW28" s="411"/>
      <c r="BX28" s="411"/>
      <c r="BY28" s="411"/>
      <c r="BZ28" s="411"/>
      <c r="CA28" s="411"/>
      <c r="CB28" s="411"/>
      <c r="CC28" s="412"/>
      <c r="CD28" s="187"/>
      <c r="CE28" s="561"/>
      <c r="CF28" s="561"/>
      <c r="CG28" s="561"/>
      <c r="CH28" s="561"/>
      <c r="CI28" s="561"/>
      <c r="CJ28" s="561"/>
      <c r="CK28" s="561"/>
      <c r="CL28" s="561"/>
      <c r="CM28" s="561"/>
      <c r="CN28" s="561"/>
      <c r="CO28" s="561"/>
      <c r="CP28" s="561"/>
      <c r="CQ28" s="561"/>
      <c r="CR28" s="561"/>
      <c r="CS28" s="562"/>
      <c r="CT28" s="444"/>
      <c r="CU28" s="445"/>
      <c r="CV28" s="445"/>
      <c r="CW28" s="445"/>
      <c r="CX28" s="445"/>
      <c r="CY28" s="445"/>
      <c r="CZ28" s="445"/>
      <c r="DA28" s="446"/>
      <c r="DB28" s="444"/>
      <c r="DC28" s="445"/>
      <c r="DD28" s="445"/>
      <c r="DE28" s="445"/>
      <c r="DF28" s="445"/>
      <c r="DG28" s="445"/>
      <c r="DH28" s="445"/>
      <c r="DI28" s="446"/>
    </row>
    <row r="29" spans="1:113" ht="18.75" customHeight="1" x14ac:dyDescent="0.15">
      <c r="A29" s="174"/>
      <c r="B29" s="618"/>
      <c r="C29" s="594"/>
      <c r="D29" s="595"/>
      <c r="E29" s="497" t="s">
        <v>185</v>
      </c>
      <c r="F29" s="477"/>
      <c r="G29" s="477"/>
      <c r="H29" s="477"/>
      <c r="I29" s="477"/>
      <c r="J29" s="477"/>
      <c r="K29" s="478"/>
      <c r="L29" s="498">
        <v>10</v>
      </c>
      <c r="M29" s="499"/>
      <c r="N29" s="499"/>
      <c r="O29" s="499"/>
      <c r="P29" s="541"/>
      <c r="Q29" s="498">
        <v>2400</v>
      </c>
      <c r="R29" s="499"/>
      <c r="S29" s="499"/>
      <c r="T29" s="499"/>
      <c r="U29" s="499"/>
      <c r="V29" s="541"/>
      <c r="W29" s="596"/>
      <c r="X29" s="597"/>
      <c r="Y29" s="598"/>
      <c r="Z29" s="497" t="s">
        <v>186</v>
      </c>
      <c r="AA29" s="477"/>
      <c r="AB29" s="477"/>
      <c r="AC29" s="477"/>
      <c r="AD29" s="477"/>
      <c r="AE29" s="477"/>
      <c r="AF29" s="477"/>
      <c r="AG29" s="478"/>
      <c r="AH29" s="498">
        <v>198</v>
      </c>
      <c r="AI29" s="499"/>
      <c r="AJ29" s="499"/>
      <c r="AK29" s="499"/>
      <c r="AL29" s="541"/>
      <c r="AM29" s="498">
        <v>527676</v>
      </c>
      <c r="AN29" s="499"/>
      <c r="AO29" s="499"/>
      <c r="AP29" s="499"/>
      <c r="AQ29" s="499"/>
      <c r="AR29" s="541"/>
      <c r="AS29" s="498">
        <v>2665</v>
      </c>
      <c r="AT29" s="499"/>
      <c r="AU29" s="499"/>
      <c r="AV29" s="499"/>
      <c r="AW29" s="499"/>
      <c r="AX29" s="500"/>
      <c r="AY29" s="604"/>
      <c r="AZ29" s="605"/>
      <c r="BA29" s="605"/>
      <c r="BB29" s="606"/>
      <c r="BC29" s="481" t="s">
        <v>187</v>
      </c>
      <c r="BD29" s="482"/>
      <c r="BE29" s="482"/>
      <c r="BF29" s="482"/>
      <c r="BG29" s="482"/>
      <c r="BH29" s="482"/>
      <c r="BI29" s="482"/>
      <c r="BJ29" s="482"/>
      <c r="BK29" s="482"/>
      <c r="BL29" s="482"/>
      <c r="BM29" s="483"/>
      <c r="BN29" s="447">
        <v>3488</v>
      </c>
      <c r="BO29" s="448"/>
      <c r="BP29" s="448"/>
      <c r="BQ29" s="448"/>
      <c r="BR29" s="448"/>
      <c r="BS29" s="448"/>
      <c r="BT29" s="448"/>
      <c r="BU29" s="449"/>
      <c r="BV29" s="447">
        <v>3488</v>
      </c>
      <c r="BW29" s="448"/>
      <c r="BX29" s="448"/>
      <c r="BY29" s="448"/>
      <c r="BZ29" s="448"/>
      <c r="CA29" s="448"/>
      <c r="CB29" s="448"/>
      <c r="CC29" s="449"/>
      <c r="CD29" s="189"/>
      <c r="CE29" s="561"/>
      <c r="CF29" s="561"/>
      <c r="CG29" s="561"/>
      <c r="CH29" s="561"/>
      <c r="CI29" s="561"/>
      <c r="CJ29" s="561"/>
      <c r="CK29" s="561"/>
      <c r="CL29" s="561"/>
      <c r="CM29" s="561"/>
      <c r="CN29" s="561"/>
      <c r="CO29" s="561"/>
      <c r="CP29" s="561"/>
      <c r="CQ29" s="561"/>
      <c r="CR29" s="561"/>
      <c r="CS29" s="562"/>
      <c r="CT29" s="444"/>
      <c r="CU29" s="445"/>
      <c r="CV29" s="445"/>
      <c r="CW29" s="445"/>
      <c r="CX29" s="445"/>
      <c r="CY29" s="445"/>
      <c r="CZ29" s="445"/>
      <c r="DA29" s="446"/>
      <c r="DB29" s="444"/>
      <c r="DC29" s="445"/>
      <c r="DD29" s="445"/>
      <c r="DE29" s="445"/>
      <c r="DF29" s="445"/>
      <c r="DG29" s="445"/>
      <c r="DH29" s="445"/>
      <c r="DI29" s="446"/>
    </row>
    <row r="30" spans="1:113" ht="18.75" customHeight="1" thickBot="1" x14ac:dyDescent="0.2">
      <c r="A30" s="174"/>
      <c r="B30" s="619"/>
      <c r="C30" s="620"/>
      <c r="D30" s="621"/>
      <c r="E30" s="501"/>
      <c r="F30" s="502"/>
      <c r="G30" s="502"/>
      <c r="H30" s="502"/>
      <c r="I30" s="502"/>
      <c r="J30" s="502"/>
      <c r="K30" s="503"/>
      <c r="L30" s="611"/>
      <c r="M30" s="612"/>
      <c r="N30" s="612"/>
      <c r="O30" s="612"/>
      <c r="P30" s="613"/>
      <c r="Q30" s="611"/>
      <c r="R30" s="612"/>
      <c r="S30" s="612"/>
      <c r="T30" s="612"/>
      <c r="U30" s="612"/>
      <c r="V30" s="613"/>
      <c r="W30" s="614" t="s">
        <v>188</v>
      </c>
      <c r="X30" s="615"/>
      <c r="Y30" s="615"/>
      <c r="Z30" s="615"/>
      <c r="AA30" s="615"/>
      <c r="AB30" s="615"/>
      <c r="AC30" s="615"/>
      <c r="AD30" s="615"/>
      <c r="AE30" s="615"/>
      <c r="AF30" s="615"/>
      <c r="AG30" s="616"/>
      <c r="AH30" s="574">
        <v>95.5</v>
      </c>
      <c r="AI30" s="575"/>
      <c r="AJ30" s="575"/>
      <c r="AK30" s="575"/>
      <c r="AL30" s="575"/>
      <c r="AM30" s="575"/>
      <c r="AN30" s="575"/>
      <c r="AO30" s="575"/>
      <c r="AP30" s="575"/>
      <c r="AQ30" s="575"/>
      <c r="AR30" s="575"/>
      <c r="AS30" s="575"/>
      <c r="AT30" s="575"/>
      <c r="AU30" s="575"/>
      <c r="AV30" s="575"/>
      <c r="AW30" s="575"/>
      <c r="AX30" s="577"/>
      <c r="AY30" s="607"/>
      <c r="AZ30" s="608"/>
      <c r="BA30" s="608"/>
      <c r="BB30" s="609"/>
      <c r="BC30" s="563" t="s">
        <v>50</v>
      </c>
      <c r="BD30" s="564"/>
      <c r="BE30" s="564"/>
      <c r="BF30" s="564"/>
      <c r="BG30" s="564"/>
      <c r="BH30" s="564"/>
      <c r="BI30" s="564"/>
      <c r="BJ30" s="564"/>
      <c r="BK30" s="564"/>
      <c r="BL30" s="564"/>
      <c r="BM30" s="565"/>
      <c r="BN30" s="566">
        <v>2083507</v>
      </c>
      <c r="BO30" s="567"/>
      <c r="BP30" s="567"/>
      <c r="BQ30" s="567"/>
      <c r="BR30" s="567"/>
      <c r="BS30" s="567"/>
      <c r="BT30" s="567"/>
      <c r="BU30" s="568"/>
      <c r="BV30" s="566">
        <v>1819944</v>
      </c>
      <c r="BW30" s="567"/>
      <c r="BX30" s="567"/>
      <c r="BY30" s="567"/>
      <c r="BZ30" s="567"/>
      <c r="CA30" s="567"/>
      <c r="CB30" s="567"/>
      <c r="CC30" s="568"/>
      <c r="CD30" s="190"/>
      <c r="CE30" s="191"/>
      <c r="CF30" s="191"/>
      <c r="CG30" s="191"/>
      <c r="CH30" s="191"/>
      <c r="CI30" s="191"/>
      <c r="CJ30" s="191"/>
      <c r="CK30" s="191"/>
      <c r="CL30" s="191"/>
      <c r="CM30" s="191"/>
      <c r="CN30" s="191"/>
      <c r="CO30" s="191"/>
      <c r="CP30" s="191"/>
      <c r="CQ30" s="191"/>
      <c r="CR30" s="191"/>
      <c r="CS30" s="192"/>
      <c r="CT30" s="193"/>
      <c r="CU30" s="194"/>
      <c r="CV30" s="194"/>
      <c r="CW30" s="194"/>
      <c r="CX30" s="194"/>
      <c r="CY30" s="194"/>
      <c r="CZ30" s="194"/>
      <c r="DA30" s="195"/>
      <c r="DB30" s="193"/>
      <c r="DC30" s="194"/>
      <c r="DD30" s="194"/>
      <c r="DE30" s="194"/>
      <c r="DF30" s="194"/>
      <c r="DG30" s="194"/>
      <c r="DH30" s="194"/>
      <c r="DI30" s="195"/>
    </row>
    <row r="31" spans="1:113" ht="13.5" customHeight="1" x14ac:dyDescent="0.15">
      <c r="A31" s="174"/>
      <c r="B31" s="196"/>
      <c r="DI31" s="197"/>
    </row>
    <row r="32" spans="1:113" ht="13.5" customHeight="1" x14ac:dyDescent="0.15">
      <c r="A32" s="174"/>
      <c r="B32" s="198"/>
      <c r="C32" s="610" t="s">
        <v>189</v>
      </c>
      <c r="D32" s="610"/>
      <c r="E32" s="610"/>
      <c r="F32" s="610"/>
      <c r="G32" s="610"/>
      <c r="H32" s="610"/>
      <c r="I32" s="610"/>
      <c r="J32" s="610"/>
      <c r="K32" s="610"/>
      <c r="L32" s="610"/>
      <c r="M32" s="610"/>
      <c r="N32" s="610"/>
      <c r="O32" s="610"/>
      <c r="P32" s="610"/>
      <c r="Q32" s="610"/>
      <c r="R32" s="610"/>
      <c r="S32" s="610"/>
      <c r="U32" s="451" t="s">
        <v>190</v>
      </c>
      <c r="V32" s="451"/>
      <c r="W32" s="451"/>
      <c r="X32" s="451"/>
      <c r="Y32" s="451"/>
      <c r="Z32" s="451"/>
      <c r="AA32" s="451"/>
      <c r="AB32" s="451"/>
      <c r="AC32" s="451"/>
      <c r="AD32" s="451"/>
      <c r="AE32" s="451"/>
      <c r="AF32" s="451"/>
      <c r="AG32" s="451"/>
      <c r="AH32" s="451"/>
      <c r="AI32" s="451"/>
      <c r="AJ32" s="451"/>
      <c r="AK32" s="451"/>
      <c r="AM32" s="451" t="s">
        <v>191</v>
      </c>
      <c r="AN32" s="451"/>
      <c r="AO32" s="451"/>
      <c r="AP32" s="451"/>
      <c r="AQ32" s="451"/>
      <c r="AR32" s="451"/>
      <c r="AS32" s="451"/>
      <c r="AT32" s="451"/>
      <c r="AU32" s="451"/>
      <c r="AV32" s="451"/>
      <c r="AW32" s="451"/>
      <c r="AX32" s="451"/>
      <c r="AY32" s="451"/>
      <c r="AZ32" s="451"/>
      <c r="BA32" s="451"/>
      <c r="BB32" s="451"/>
      <c r="BC32" s="451"/>
      <c r="BE32" s="451" t="s">
        <v>192</v>
      </c>
      <c r="BF32" s="451"/>
      <c r="BG32" s="451"/>
      <c r="BH32" s="451"/>
      <c r="BI32" s="451"/>
      <c r="BJ32" s="451"/>
      <c r="BK32" s="451"/>
      <c r="BL32" s="451"/>
      <c r="BM32" s="451"/>
      <c r="BN32" s="451"/>
      <c r="BO32" s="451"/>
      <c r="BP32" s="451"/>
      <c r="BQ32" s="451"/>
      <c r="BR32" s="451"/>
      <c r="BS32" s="451"/>
      <c r="BT32" s="451"/>
      <c r="BU32" s="451"/>
      <c r="BW32" s="451" t="s">
        <v>193</v>
      </c>
      <c r="BX32" s="451"/>
      <c r="BY32" s="451"/>
      <c r="BZ32" s="451"/>
      <c r="CA32" s="451"/>
      <c r="CB32" s="451"/>
      <c r="CC32" s="451"/>
      <c r="CD32" s="451"/>
      <c r="CE32" s="451"/>
      <c r="CF32" s="451"/>
      <c r="CG32" s="451"/>
      <c r="CH32" s="451"/>
      <c r="CI32" s="451"/>
      <c r="CJ32" s="451"/>
      <c r="CK32" s="451"/>
      <c r="CL32" s="451"/>
      <c r="CM32" s="451"/>
      <c r="CO32" s="451" t="s">
        <v>194</v>
      </c>
      <c r="CP32" s="451"/>
      <c r="CQ32" s="451"/>
      <c r="CR32" s="451"/>
      <c r="CS32" s="451"/>
      <c r="CT32" s="451"/>
      <c r="CU32" s="451"/>
      <c r="CV32" s="451"/>
      <c r="CW32" s="451"/>
      <c r="CX32" s="451"/>
      <c r="CY32" s="451"/>
      <c r="CZ32" s="451"/>
      <c r="DA32" s="451"/>
      <c r="DB32" s="451"/>
      <c r="DC32" s="451"/>
      <c r="DD32" s="451"/>
      <c r="DE32" s="451"/>
      <c r="DI32" s="197"/>
    </row>
    <row r="33" spans="1:113" ht="13.5" customHeight="1" x14ac:dyDescent="0.15">
      <c r="A33" s="174"/>
      <c r="B33" s="198"/>
      <c r="C33" s="471" t="s">
        <v>195</v>
      </c>
      <c r="D33" s="471"/>
      <c r="E33" s="436" t="s">
        <v>196</v>
      </c>
      <c r="F33" s="436"/>
      <c r="G33" s="436"/>
      <c r="H33" s="436"/>
      <c r="I33" s="436"/>
      <c r="J33" s="436"/>
      <c r="K33" s="436"/>
      <c r="L33" s="436"/>
      <c r="M33" s="436"/>
      <c r="N33" s="436"/>
      <c r="O33" s="436"/>
      <c r="P33" s="436"/>
      <c r="Q33" s="436"/>
      <c r="R33" s="436"/>
      <c r="S33" s="436"/>
      <c r="T33" s="199"/>
      <c r="U33" s="471" t="s">
        <v>197</v>
      </c>
      <c r="V33" s="471"/>
      <c r="W33" s="436" t="s">
        <v>198</v>
      </c>
      <c r="X33" s="436"/>
      <c r="Y33" s="436"/>
      <c r="Z33" s="436"/>
      <c r="AA33" s="436"/>
      <c r="AB33" s="436"/>
      <c r="AC33" s="436"/>
      <c r="AD33" s="436"/>
      <c r="AE33" s="436"/>
      <c r="AF33" s="436"/>
      <c r="AG33" s="436"/>
      <c r="AH33" s="436"/>
      <c r="AI33" s="436"/>
      <c r="AJ33" s="436"/>
      <c r="AK33" s="436"/>
      <c r="AL33" s="199"/>
      <c r="AM33" s="471" t="s">
        <v>197</v>
      </c>
      <c r="AN33" s="471"/>
      <c r="AO33" s="436" t="s">
        <v>198</v>
      </c>
      <c r="AP33" s="436"/>
      <c r="AQ33" s="436"/>
      <c r="AR33" s="436"/>
      <c r="AS33" s="436"/>
      <c r="AT33" s="436"/>
      <c r="AU33" s="436"/>
      <c r="AV33" s="436"/>
      <c r="AW33" s="436"/>
      <c r="AX33" s="436"/>
      <c r="AY33" s="436"/>
      <c r="AZ33" s="436"/>
      <c r="BA33" s="436"/>
      <c r="BB33" s="436"/>
      <c r="BC33" s="436"/>
      <c r="BD33" s="200"/>
      <c r="BE33" s="436" t="s">
        <v>199</v>
      </c>
      <c r="BF33" s="436"/>
      <c r="BG33" s="436" t="s">
        <v>200</v>
      </c>
      <c r="BH33" s="436"/>
      <c r="BI33" s="436"/>
      <c r="BJ33" s="436"/>
      <c r="BK33" s="436"/>
      <c r="BL33" s="436"/>
      <c r="BM33" s="436"/>
      <c r="BN33" s="436"/>
      <c r="BO33" s="436"/>
      <c r="BP33" s="436"/>
      <c r="BQ33" s="436"/>
      <c r="BR33" s="436"/>
      <c r="BS33" s="436"/>
      <c r="BT33" s="436"/>
      <c r="BU33" s="436"/>
      <c r="BV33" s="200"/>
      <c r="BW33" s="471" t="s">
        <v>199</v>
      </c>
      <c r="BX33" s="471"/>
      <c r="BY33" s="436" t="s">
        <v>201</v>
      </c>
      <c r="BZ33" s="436"/>
      <c r="CA33" s="436"/>
      <c r="CB33" s="436"/>
      <c r="CC33" s="436"/>
      <c r="CD33" s="436"/>
      <c r="CE33" s="436"/>
      <c r="CF33" s="436"/>
      <c r="CG33" s="436"/>
      <c r="CH33" s="436"/>
      <c r="CI33" s="436"/>
      <c r="CJ33" s="436"/>
      <c r="CK33" s="436"/>
      <c r="CL33" s="436"/>
      <c r="CM33" s="436"/>
      <c r="CN33" s="199"/>
      <c r="CO33" s="471" t="s">
        <v>197</v>
      </c>
      <c r="CP33" s="471"/>
      <c r="CQ33" s="436" t="s">
        <v>202</v>
      </c>
      <c r="CR33" s="436"/>
      <c r="CS33" s="436"/>
      <c r="CT33" s="436"/>
      <c r="CU33" s="436"/>
      <c r="CV33" s="436"/>
      <c r="CW33" s="436"/>
      <c r="CX33" s="436"/>
      <c r="CY33" s="436"/>
      <c r="CZ33" s="436"/>
      <c r="DA33" s="436"/>
      <c r="DB33" s="436"/>
      <c r="DC33" s="436"/>
      <c r="DD33" s="436"/>
      <c r="DE33" s="436"/>
      <c r="DF33" s="199"/>
      <c r="DG33" s="636" t="s">
        <v>203</v>
      </c>
      <c r="DH33" s="636"/>
      <c r="DI33" s="201"/>
    </row>
    <row r="34" spans="1:113" ht="32.25" customHeight="1" x14ac:dyDescent="0.15">
      <c r="A34" s="174"/>
      <c r="B34" s="198"/>
      <c r="C34" s="637">
        <f>IF(E34="","",1)</f>
        <v>1</v>
      </c>
      <c r="D34" s="637"/>
      <c r="E34" s="638" t="str">
        <f>IF('各会計、関係団体の財政状況及び健全化判断比率'!B7="","",'各会計、関係団体の財政状況及び健全化判断比率'!B7)</f>
        <v>一般会計</v>
      </c>
      <c r="F34" s="638"/>
      <c r="G34" s="638"/>
      <c r="H34" s="638"/>
      <c r="I34" s="638"/>
      <c r="J34" s="638"/>
      <c r="K34" s="638"/>
      <c r="L34" s="638"/>
      <c r="M34" s="638"/>
      <c r="N34" s="638"/>
      <c r="O34" s="638"/>
      <c r="P34" s="638"/>
      <c r="Q34" s="638"/>
      <c r="R34" s="638"/>
      <c r="S34" s="638"/>
      <c r="T34" s="174"/>
      <c r="U34" s="637">
        <f>IF(W34="","",MAX(C34:D43)+1)</f>
        <v>5</v>
      </c>
      <c r="V34" s="637"/>
      <c r="W34" s="638" t="str">
        <f>IF('各会計、関係団体の財政状況及び健全化判断比率'!B28="","",'各会計、関係団体の財政状況及び健全化判断比率'!B28)</f>
        <v>国民健康保険特別会計</v>
      </c>
      <c r="X34" s="638"/>
      <c r="Y34" s="638"/>
      <c r="Z34" s="638"/>
      <c r="AA34" s="638"/>
      <c r="AB34" s="638"/>
      <c r="AC34" s="638"/>
      <c r="AD34" s="638"/>
      <c r="AE34" s="638"/>
      <c r="AF34" s="638"/>
      <c r="AG34" s="638"/>
      <c r="AH34" s="638"/>
      <c r="AI34" s="638"/>
      <c r="AJ34" s="638"/>
      <c r="AK34" s="638"/>
      <c r="AL34" s="174"/>
      <c r="AM34" s="637">
        <f>IF(AO34="","",MAX(C34:D43,U34:V43)+1)</f>
        <v>9</v>
      </c>
      <c r="AN34" s="637"/>
      <c r="AO34" s="638" t="str">
        <f>IF('各会計、関係団体の財政状況及び健全化判断比率'!B32="","",'各会計、関係団体の財政状況及び健全化判断比率'!B32)</f>
        <v>上水道事業会計</v>
      </c>
      <c r="AP34" s="638"/>
      <c r="AQ34" s="638"/>
      <c r="AR34" s="638"/>
      <c r="AS34" s="638"/>
      <c r="AT34" s="638"/>
      <c r="AU34" s="638"/>
      <c r="AV34" s="638"/>
      <c r="AW34" s="638"/>
      <c r="AX34" s="638"/>
      <c r="AY34" s="638"/>
      <c r="AZ34" s="638"/>
      <c r="BA34" s="638"/>
      <c r="BB34" s="638"/>
      <c r="BC34" s="638"/>
      <c r="BD34" s="174"/>
      <c r="BE34" s="637">
        <f>IF(BG34="","",MAX(C34:D43,U34:V43,AM34:AN43)+1)</f>
        <v>11</v>
      </c>
      <c r="BF34" s="637"/>
      <c r="BG34" s="638" t="str">
        <f>IF('各会計、関係団体の財政状況及び健全化判断比率'!B34="","",'各会計、関係団体の財政状況及び健全化判断比率'!B34)</f>
        <v>再生可能エネルギー事業特別会計</v>
      </c>
      <c r="BH34" s="638"/>
      <c r="BI34" s="638"/>
      <c r="BJ34" s="638"/>
      <c r="BK34" s="638"/>
      <c r="BL34" s="638"/>
      <c r="BM34" s="638"/>
      <c r="BN34" s="638"/>
      <c r="BO34" s="638"/>
      <c r="BP34" s="638"/>
      <c r="BQ34" s="638"/>
      <c r="BR34" s="638"/>
      <c r="BS34" s="638"/>
      <c r="BT34" s="638"/>
      <c r="BU34" s="638"/>
      <c r="BV34" s="174"/>
      <c r="BW34" s="637">
        <f>IF(BY34="","",MAX(C34:D43,U34:V43,AM34:AN43,BE34:BF43)+1)</f>
        <v>12</v>
      </c>
      <c r="BX34" s="637"/>
      <c r="BY34" s="638" t="str">
        <f>IF('各会計、関係団体の財政状況及び健全化判断比率'!B68="","",'各会計、関係団体の財政状況及び健全化判断比率'!B68)</f>
        <v>旭川中部衛生施設組合</v>
      </c>
      <c r="BZ34" s="638"/>
      <c r="CA34" s="638"/>
      <c r="CB34" s="638"/>
      <c r="CC34" s="638"/>
      <c r="CD34" s="638"/>
      <c r="CE34" s="638"/>
      <c r="CF34" s="638"/>
      <c r="CG34" s="638"/>
      <c r="CH34" s="638"/>
      <c r="CI34" s="638"/>
      <c r="CJ34" s="638"/>
      <c r="CK34" s="638"/>
      <c r="CL34" s="638"/>
      <c r="CM34" s="638"/>
      <c r="CN34" s="174"/>
      <c r="CO34" s="637">
        <f>IF(CQ34="","",MAX(C34:D43,U34:V43,AM34:AN43,BE34:BF43,BW34:BX43)+1)</f>
        <v>22</v>
      </c>
      <c r="CP34" s="637"/>
      <c r="CQ34" s="638" t="str">
        <f>IF('各会計、関係団体の財政状況及び健全化判断比率'!BS7="","",'各会計、関係団体の財政状況及び健全化判断比率'!BS7)</f>
        <v>吉備中央農業公社</v>
      </c>
      <c r="CR34" s="638"/>
      <c r="CS34" s="638"/>
      <c r="CT34" s="638"/>
      <c r="CU34" s="638"/>
      <c r="CV34" s="638"/>
      <c r="CW34" s="638"/>
      <c r="CX34" s="638"/>
      <c r="CY34" s="638"/>
      <c r="CZ34" s="638"/>
      <c r="DA34" s="638"/>
      <c r="DB34" s="638"/>
      <c r="DC34" s="638"/>
      <c r="DD34" s="638"/>
      <c r="DE34" s="638"/>
      <c r="DG34" s="639" t="str">
        <f>IF('各会計、関係団体の財政状況及び健全化判断比率'!BR7="","",'各会計、関係団体の財政状況及び健全化判断比率'!BR7)</f>
        <v/>
      </c>
      <c r="DH34" s="639"/>
      <c r="DI34" s="201"/>
    </row>
    <row r="35" spans="1:113" ht="32.25" customHeight="1" x14ac:dyDescent="0.15">
      <c r="A35" s="174"/>
      <c r="B35" s="198"/>
      <c r="C35" s="637">
        <f>IF(E35="","",C34+1)</f>
        <v>2</v>
      </c>
      <c r="D35" s="637"/>
      <c r="E35" s="638" t="str">
        <f>IF('各会計、関係団体の財政状況及び健全化判断比率'!B8="","",'各会計、関係団体の財政状況及び健全化判断比率'!B8)</f>
        <v>育英資金特別会計</v>
      </c>
      <c r="F35" s="638"/>
      <c r="G35" s="638"/>
      <c r="H35" s="638"/>
      <c r="I35" s="638"/>
      <c r="J35" s="638"/>
      <c r="K35" s="638"/>
      <c r="L35" s="638"/>
      <c r="M35" s="638"/>
      <c r="N35" s="638"/>
      <c r="O35" s="638"/>
      <c r="P35" s="638"/>
      <c r="Q35" s="638"/>
      <c r="R35" s="638"/>
      <c r="S35" s="638"/>
      <c r="T35" s="174"/>
      <c r="U35" s="637">
        <f>IF(W35="","",U34+1)</f>
        <v>6</v>
      </c>
      <c r="V35" s="637"/>
      <c r="W35" s="638" t="str">
        <f>IF('各会計、関係団体の財政状況及び健全化判断比率'!B29="","",'各会計、関係団体の財政状況及び健全化判断比率'!B29)</f>
        <v>介護保険特別会計（介護保険事業）</v>
      </c>
      <c r="X35" s="638"/>
      <c r="Y35" s="638"/>
      <c r="Z35" s="638"/>
      <c r="AA35" s="638"/>
      <c r="AB35" s="638"/>
      <c r="AC35" s="638"/>
      <c r="AD35" s="638"/>
      <c r="AE35" s="638"/>
      <c r="AF35" s="638"/>
      <c r="AG35" s="638"/>
      <c r="AH35" s="638"/>
      <c r="AI35" s="638"/>
      <c r="AJ35" s="638"/>
      <c r="AK35" s="638"/>
      <c r="AL35" s="174"/>
      <c r="AM35" s="637">
        <f t="shared" ref="AM35:AM43" si="0">IF(AO35="","",AM34+1)</f>
        <v>10</v>
      </c>
      <c r="AN35" s="637"/>
      <c r="AO35" s="638" t="str">
        <f>IF('各会計、関係団体の財政状況及び健全化判断比率'!B33="","",'各会計、関係団体の財政状況及び健全化判断比率'!B33)</f>
        <v>下水道事業会計</v>
      </c>
      <c r="AP35" s="638"/>
      <c r="AQ35" s="638"/>
      <c r="AR35" s="638"/>
      <c r="AS35" s="638"/>
      <c r="AT35" s="638"/>
      <c r="AU35" s="638"/>
      <c r="AV35" s="638"/>
      <c r="AW35" s="638"/>
      <c r="AX35" s="638"/>
      <c r="AY35" s="638"/>
      <c r="AZ35" s="638"/>
      <c r="BA35" s="638"/>
      <c r="BB35" s="638"/>
      <c r="BC35" s="638"/>
      <c r="BD35" s="174"/>
      <c r="BE35" s="637" t="str">
        <f t="shared" ref="BE35:BE43" si="1">IF(BG35="","",BE34+1)</f>
        <v/>
      </c>
      <c r="BF35" s="637"/>
      <c r="BG35" s="638"/>
      <c r="BH35" s="638"/>
      <c r="BI35" s="638"/>
      <c r="BJ35" s="638"/>
      <c r="BK35" s="638"/>
      <c r="BL35" s="638"/>
      <c r="BM35" s="638"/>
      <c r="BN35" s="638"/>
      <c r="BO35" s="638"/>
      <c r="BP35" s="638"/>
      <c r="BQ35" s="638"/>
      <c r="BR35" s="638"/>
      <c r="BS35" s="638"/>
      <c r="BT35" s="638"/>
      <c r="BU35" s="638"/>
      <c r="BV35" s="174"/>
      <c r="BW35" s="637">
        <f t="shared" ref="BW35:BW43" si="2">IF(BY35="","",BW34+1)</f>
        <v>13</v>
      </c>
      <c r="BX35" s="637"/>
      <c r="BY35" s="638" t="str">
        <f>IF('各会計、関係団体の財政状況及び健全化判断比率'!B69="","",'各会計、関係団体の財政状況及び健全化判断比率'!B69)</f>
        <v>高梁地域事務組合　一般会計</v>
      </c>
      <c r="BZ35" s="638"/>
      <c r="CA35" s="638"/>
      <c r="CB35" s="638"/>
      <c r="CC35" s="638"/>
      <c r="CD35" s="638"/>
      <c r="CE35" s="638"/>
      <c r="CF35" s="638"/>
      <c r="CG35" s="638"/>
      <c r="CH35" s="638"/>
      <c r="CI35" s="638"/>
      <c r="CJ35" s="638"/>
      <c r="CK35" s="638"/>
      <c r="CL35" s="638"/>
      <c r="CM35" s="638"/>
      <c r="CN35" s="174"/>
      <c r="CO35" s="637">
        <f t="shared" ref="CO35:CO43" si="3">IF(CQ35="","",CO34+1)</f>
        <v>23</v>
      </c>
      <c r="CP35" s="637"/>
      <c r="CQ35" s="638" t="str">
        <f>IF('各会計、関係団体の財政状況及び健全化判断比率'!BS8="","",'各会計、関係団体の財政状況及び健全化判断比率'!BS8)</f>
        <v>加茂川ふるさと交流プラザ</v>
      </c>
      <c r="CR35" s="638"/>
      <c r="CS35" s="638"/>
      <c r="CT35" s="638"/>
      <c r="CU35" s="638"/>
      <c r="CV35" s="638"/>
      <c r="CW35" s="638"/>
      <c r="CX35" s="638"/>
      <c r="CY35" s="638"/>
      <c r="CZ35" s="638"/>
      <c r="DA35" s="638"/>
      <c r="DB35" s="638"/>
      <c r="DC35" s="638"/>
      <c r="DD35" s="638"/>
      <c r="DE35" s="638"/>
      <c r="DG35" s="639" t="str">
        <f>IF('各会計、関係団体の財政状況及び健全化判断比率'!BR8="","",'各会計、関係団体の財政状況及び健全化判断比率'!BR8)</f>
        <v/>
      </c>
      <c r="DH35" s="639"/>
      <c r="DI35" s="201"/>
    </row>
    <row r="36" spans="1:113" ht="32.25" customHeight="1" x14ac:dyDescent="0.15">
      <c r="A36" s="174"/>
      <c r="B36" s="198"/>
      <c r="C36" s="637">
        <f>IF(E36="","",C35+1)</f>
        <v>3</v>
      </c>
      <c r="D36" s="637"/>
      <c r="E36" s="638" t="str">
        <f>IF('各会計、関係団体の財政状況及び健全化判断比率'!B9="","",'各会計、関係団体の財政状況及び健全化判断比率'!B9)</f>
        <v>診療所特別会計</v>
      </c>
      <c r="F36" s="638"/>
      <c r="G36" s="638"/>
      <c r="H36" s="638"/>
      <c r="I36" s="638"/>
      <c r="J36" s="638"/>
      <c r="K36" s="638"/>
      <c r="L36" s="638"/>
      <c r="M36" s="638"/>
      <c r="N36" s="638"/>
      <c r="O36" s="638"/>
      <c r="P36" s="638"/>
      <c r="Q36" s="638"/>
      <c r="R36" s="638"/>
      <c r="S36" s="638"/>
      <c r="T36" s="174"/>
      <c r="U36" s="637">
        <f t="shared" ref="U36:U43" si="4">IF(W36="","",U35+1)</f>
        <v>7</v>
      </c>
      <c r="V36" s="637"/>
      <c r="W36" s="638" t="str">
        <f>IF('各会計、関係団体の財政状況及び健全化判断比率'!B30="","",'各会計、関係団体の財政状況及び健全化判断比率'!B30)</f>
        <v>介護保険特別会計（介護サービス事業）</v>
      </c>
      <c r="X36" s="638"/>
      <c r="Y36" s="638"/>
      <c r="Z36" s="638"/>
      <c r="AA36" s="638"/>
      <c r="AB36" s="638"/>
      <c r="AC36" s="638"/>
      <c r="AD36" s="638"/>
      <c r="AE36" s="638"/>
      <c r="AF36" s="638"/>
      <c r="AG36" s="638"/>
      <c r="AH36" s="638"/>
      <c r="AI36" s="638"/>
      <c r="AJ36" s="638"/>
      <c r="AK36" s="638"/>
      <c r="AL36" s="174"/>
      <c r="AM36" s="637" t="str">
        <f t="shared" si="0"/>
        <v/>
      </c>
      <c r="AN36" s="637"/>
      <c r="AO36" s="638"/>
      <c r="AP36" s="638"/>
      <c r="AQ36" s="638"/>
      <c r="AR36" s="638"/>
      <c r="AS36" s="638"/>
      <c r="AT36" s="638"/>
      <c r="AU36" s="638"/>
      <c r="AV36" s="638"/>
      <c r="AW36" s="638"/>
      <c r="AX36" s="638"/>
      <c r="AY36" s="638"/>
      <c r="AZ36" s="638"/>
      <c r="BA36" s="638"/>
      <c r="BB36" s="638"/>
      <c r="BC36" s="638"/>
      <c r="BD36" s="174"/>
      <c r="BE36" s="637" t="str">
        <f t="shared" si="1"/>
        <v/>
      </c>
      <c r="BF36" s="637"/>
      <c r="BG36" s="638"/>
      <c r="BH36" s="638"/>
      <c r="BI36" s="638"/>
      <c r="BJ36" s="638"/>
      <c r="BK36" s="638"/>
      <c r="BL36" s="638"/>
      <c r="BM36" s="638"/>
      <c r="BN36" s="638"/>
      <c r="BO36" s="638"/>
      <c r="BP36" s="638"/>
      <c r="BQ36" s="638"/>
      <c r="BR36" s="638"/>
      <c r="BS36" s="638"/>
      <c r="BT36" s="638"/>
      <c r="BU36" s="638"/>
      <c r="BV36" s="174"/>
      <c r="BW36" s="637">
        <f t="shared" si="2"/>
        <v>14</v>
      </c>
      <c r="BX36" s="637"/>
      <c r="BY36" s="638" t="str">
        <f>IF('各会計、関係団体の財政状況及び健全化判断比率'!B70="","",'各会計、関係団体の財政状況及び健全化判断比率'!B70)</f>
        <v>岡山県広域水道企業団</v>
      </c>
      <c r="BZ36" s="638"/>
      <c r="CA36" s="638"/>
      <c r="CB36" s="638"/>
      <c r="CC36" s="638"/>
      <c r="CD36" s="638"/>
      <c r="CE36" s="638"/>
      <c r="CF36" s="638"/>
      <c r="CG36" s="638"/>
      <c r="CH36" s="638"/>
      <c r="CI36" s="638"/>
      <c r="CJ36" s="638"/>
      <c r="CK36" s="638"/>
      <c r="CL36" s="638"/>
      <c r="CM36" s="638"/>
      <c r="CN36" s="174"/>
      <c r="CO36" s="637" t="str">
        <f t="shared" si="3"/>
        <v/>
      </c>
      <c r="CP36" s="637"/>
      <c r="CQ36" s="638" t="str">
        <f>IF('各会計、関係団体の財政状況及び健全化判断比率'!BS9="","",'各会計、関係団体の財政状況及び健全化判断比率'!BS9)</f>
        <v/>
      </c>
      <c r="CR36" s="638"/>
      <c r="CS36" s="638"/>
      <c r="CT36" s="638"/>
      <c r="CU36" s="638"/>
      <c r="CV36" s="638"/>
      <c r="CW36" s="638"/>
      <c r="CX36" s="638"/>
      <c r="CY36" s="638"/>
      <c r="CZ36" s="638"/>
      <c r="DA36" s="638"/>
      <c r="DB36" s="638"/>
      <c r="DC36" s="638"/>
      <c r="DD36" s="638"/>
      <c r="DE36" s="638"/>
      <c r="DG36" s="639" t="str">
        <f>IF('各会計、関係団体の財政状況及び健全化判断比率'!BR9="","",'各会計、関係団体の財政状況及び健全化判断比率'!BR9)</f>
        <v/>
      </c>
      <c r="DH36" s="639"/>
      <c r="DI36" s="201"/>
    </row>
    <row r="37" spans="1:113" ht="32.25" customHeight="1" x14ac:dyDescent="0.15">
      <c r="A37" s="174"/>
      <c r="B37" s="198"/>
      <c r="C37" s="637">
        <f>IF(E37="","",C36+1)</f>
        <v>4</v>
      </c>
      <c r="D37" s="637"/>
      <c r="E37" s="638" t="str">
        <f>IF('各会計、関係団体の財政状況及び健全化判断比率'!B10="","",'各会計、関係団体の財政状況及び健全化判断比率'!B10)</f>
        <v>住宅新築資金等貸付事業特別会計</v>
      </c>
      <c r="F37" s="638"/>
      <c r="G37" s="638"/>
      <c r="H37" s="638"/>
      <c r="I37" s="638"/>
      <c r="J37" s="638"/>
      <c r="K37" s="638"/>
      <c r="L37" s="638"/>
      <c r="M37" s="638"/>
      <c r="N37" s="638"/>
      <c r="O37" s="638"/>
      <c r="P37" s="638"/>
      <c r="Q37" s="638"/>
      <c r="R37" s="638"/>
      <c r="S37" s="638"/>
      <c r="T37" s="174"/>
      <c r="U37" s="637">
        <f t="shared" si="4"/>
        <v>8</v>
      </c>
      <c r="V37" s="637"/>
      <c r="W37" s="638" t="str">
        <f>IF('各会計、関係団体の財政状況及び健全化判断比率'!B31="","",'各会計、関係団体の財政状況及び健全化判断比率'!B31)</f>
        <v>後期高齢者医療特別会計</v>
      </c>
      <c r="X37" s="638"/>
      <c r="Y37" s="638"/>
      <c r="Z37" s="638"/>
      <c r="AA37" s="638"/>
      <c r="AB37" s="638"/>
      <c r="AC37" s="638"/>
      <c r="AD37" s="638"/>
      <c r="AE37" s="638"/>
      <c r="AF37" s="638"/>
      <c r="AG37" s="638"/>
      <c r="AH37" s="638"/>
      <c r="AI37" s="638"/>
      <c r="AJ37" s="638"/>
      <c r="AK37" s="638"/>
      <c r="AL37" s="174"/>
      <c r="AM37" s="637" t="str">
        <f t="shared" si="0"/>
        <v/>
      </c>
      <c r="AN37" s="637"/>
      <c r="AO37" s="638"/>
      <c r="AP37" s="638"/>
      <c r="AQ37" s="638"/>
      <c r="AR37" s="638"/>
      <c r="AS37" s="638"/>
      <c r="AT37" s="638"/>
      <c r="AU37" s="638"/>
      <c r="AV37" s="638"/>
      <c r="AW37" s="638"/>
      <c r="AX37" s="638"/>
      <c r="AY37" s="638"/>
      <c r="AZ37" s="638"/>
      <c r="BA37" s="638"/>
      <c r="BB37" s="638"/>
      <c r="BC37" s="638"/>
      <c r="BD37" s="174"/>
      <c r="BE37" s="637" t="str">
        <f t="shared" si="1"/>
        <v/>
      </c>
      <c r="BF37" s="637"/>
      <c r="BG37" s="638"/>
      <c r="BH37" s="638"/>
      <c r="BI37" s="638"/>
      <c r="BJ37" s="638"/>
      <c r="BK37" s="638"/>
      <c r="BL37" s="638"/>
      <c r="BM37" s="638"/>
      <c r="BN37" s="638"/>
      <c r="BO37" s="638"/>
      <c r="BP37" s="638"/>
      <c r="BQ37" s="638"/>
      <c r="BR37" s="638"/>
      <c r="BS37" s="638"/>
      <c r="BT37" s="638"/>
      <c r="BU37" s="638"/>
      <c r="BV37" s="174"/>
      <c r="BW37" s="637">
        <f t="shared" si="2"/>
        <v>15</v>
      </c>
      <c r="BX37" s="637"/>
      <c r="BY37" s="638" t="str">
        <f>IF('各会計、関係団体の財政状況及び健全化判断比率'!B71="","",'各会計、関係団体の財政状況及び健全化判断比率'!B71)</f>
        <v>岡山県市町村総合事務組合　一般会計</v>
      </c>
      <c r="BZ37" s="638"/>
      <c r="CA37" s="638"/>
      <c r="CB37" s="638"/>
      <c r="CC37" s="638"/>
      <c r="CD37" s="638"/>
      <c r="CE37" s="638"/>
      <c r="CF37" s="638"/>
      <c r="CG37" s="638"/>
      <c r="CH37" s="638"/>
      <c r="CI37" s="638"/>
      <c r="CJ37" s="638"/>
      <c r="CK37" s="638"/>
      <c r="CL37" s="638"/>
      <c r="CM37" s="638"/>
      <c r="CN37" s="174"/>
      <c r="CO37" s="637" t="str">
        <f t="shared" si="3"/>
        <v/>
      </c>
      <c r="CP37" s="637"/>
      <c r="CQ37" s="638" t="str">
        <f>IF('各会計、関係団体の財政状況及び健全化判断比率'!BS10="","",'各会計、関係団体の財政状況及び健全化判断比率'!BS10)</f>
        <v/>
      </c>
      <c r="CR37" s="638"/>
      <c r="CS37" s="638"/>
      <c r="CT37" s="638"/>
      <c r="CU37" s="638"/>
      <c r="CV37" s="638"/>
      <c r="CW37" s="638"/>
      <c r="CX37" s="638"/>
      <c r="CY37" s="638"/>
      <c r="CZ37" s="638"/>
      <c r="DA37" s="638"/>
      <c r="DB37" s="638"/>
      <c r="DC37" s="638"/>
      <c r="DD37" s="638"/>
      <c r="DE37" s="638"/>
      <c r="DG37" s="639" t="str">
        <f>IF('各会計、関係団体の財政状況及び健全化判断比率'!BR10="","",'各会計、関係団体の財政状況及び健全化判断比率'!BR10)</f>
        <v/>
      </c>
      <c r="DH37" s="639"/>
      <c r="DI37" s="201"/>
    </row>
    <row r="38" spans="1:113" ht="32.25" customHeight="1" x14ac:dyDescent="0.15">
      <c r="A38" s="174"/>
      <c r="B38" s="198"/>
      <c r="C38" s="637" t="str">
        <f t="shared" ref="C38:C43" si="5">IF(E38="","",C37+1)</f>
        <v/>
      </c>
      <c r="D38" s="637"/>
      <c r="E38" s="638" t="str">
        <f>IF('各会計、関係団体の財政状況及び健全化判断比率'!B11="","",'各会計、関係団体の財政状況及び健全化判断比率'!B11)</f>
        <v/>
      </c>
      <c r="F38" s="638"/>
      <c r="G38" s="638"/>
      <c r="H38" s="638"/>
      <c r="I38" s="638"/>
      <c r="J38" s="638"/>
      <c r="K38" s="638"/>
      <c r="L38" s="638"/>
      <c r="M38" s="638"/>
      <c r="N38" s="638"/>
      <c r="O38" s="638"/>
      <c r="P38" s="638"/>
      <c r="Q38" s="638"/>
      <c r="R38" s="638"/>
      <c r="S38" s="638"/>
      <c r="T38" s="174"/>
      <c r="U38" s="637" t="str">
        <f t="shared" si="4"/>
        <v/>
      </c>
      <c r="V38" s="637"/>
      <c r="W38" s="638"/>
      <c r="X38" s="638"/>
      <c r="Y38" s="638"/>
      <c r="Z38" s="638"/>
      <c r="AA38" s="638"/>
      <c r="AB38" s="638"/>
      <c r="AC38" s="638"/>
      <c r="AD38" s="638"/>
      <c r="AE38" s="638"/>
      <c r="AF38" s="638"/>
      <c r="AG38" s="638"/>
      <c r="AH38" s="638"/>
      <c r="AI38" s="638"/>
      <c r="AJ38" s="638"/>
      <c r="AK38" s="638"/>
      <c r="AL38" s="174"/>
      <c r="AM38" s="637" t="str">
        <f t="shared" si="0"/>
        <v/>
      </c>
      <c r="AN38" s="637"/>
      <c r="AO38" s="638"/>
      <c r="AP38" s="638"/>
      <c r="AQ38" s="638"/>
      <c r="AR38" s="638"/>
      <c r="AS38" s="638"/>
      <c r="AT38" s="638"/>
      <c r="AU38" s="638"/>
      <c r="AV38" s="638"/>
      <c r="AW38" s="638"/>
      <c r="AX38" s="638"/>
      <c r="AY38" s="638"/>
      <c r="AZ38" s="638"/>
      <c r="BA38" s="638"/>
      <c r="BB38" s="638"/>
      <c r="BC38" s="638"/>
      <c r="BD38" s="174"/>
      <c r="BE38" s="637" t="str">
        <f t="shared" si="1"/>
        <v/>
      </c>
      <c r="BF38" s="637"/>
      <c r="BG38" s="638"/>
      <c r="BH38" s="638"/>
      <c r="BI38" s="638"/>
      <c r="BJ38" s="638"/>
      <c r="BK38" s="638"/>
      <c r="BL38" s="638"/>
      <c r="BM38" s="638"/>
      <c r="BN38" s="638"/>
      <c r="BO38" s="638"/>
      <c r="BP38" s="638"/>
      <c r="BQ38" s="638"/>
      <c r="BR38" s="638"/>
      <c r="BS38" s="638"/>
      <c r="BT38" s="638"/>
      <c r="BU38" s="638"/>
      <c r="BV38" s="174"/>
      <c r="BW38" s="637">
        <f t="shared" si="2"/>
        <v>16</v>
      </c>
      <c r="BX38" s="637"/>
      <c r="BY38" s="638" t="str">
        <f>IF('各会計、関係団体の財政状況及び健全化判断比率'!B72="","",'各会計、関係団体の財政状況及び健全化判断比率'!B72)</f>
        <v>岡山県市町村総合事務組合　貸付金特別会計</v>
      </c>
      <c r="BZ38" s="638"/>
      <c r="CA38" s="638"/>
      <c r="CB38" s="638"/>
      <c r="CC38" s="638"/>
      <c r="CD38" s="638"/>
      <c r="CE38" s="638"/>
      <c r="CF38" s="638"/>
      <c r="CG38" s="638"/>
      <c r="CH38" s="638"/>
      <c r="CI38" s="638"/>
      <c r="CJ38" s="638"/>
      <c r="CK38" s="638"/>
      <c r="CL38" s="638"/>
      <c r="CM38" s="638"/>
      <c r="CN38" s="174"/>
      <c r="CO38" s="637" t="str">
        <f t="shared" si="3"/>
        <v/>
      </c>
      <c r="CP38" s="637"/>
      <c r="CQ38" s="638" t="str">
        <f>IF('各会計、関係団体の財政状況及び健全化判断比率'!BS11="","",'各会計、関係団体の財政状況及び健全化判断比率'!BS11)</f>
        <v/>
      </c>
      <c r="CR38" s="638"/>
      <c r="CS38" s="638"/>
      <c r="CT38" s="638"/>
      <c r="CU38" s="638"/>
      <c r="CV38" s="638"/>
      <c r="CW38" s="638"/>
      <c r="CX38" s="638"/>
      <c r="CY38" s="638"/>
      <c r="CZ38" s="638"/>
      <c r="DA38" s="638"/>
      <c r="DB38" s="638"/>
      <c r="DC38" s="638"/>
      <c r="DD38" s="638"/>
      <c r="DE38" s="638"/>
      <c r="DG38" s="639" t="str">
        <f>IF('各会計、関係団体の財政状況及び健全化判断比率'!BR11="","",'各会計、関係団体の財政状況及び健全化判断比率'!BR11)</f>
        <v/>
      </c>
      <c r="DH38" s="639"/>
      <c r="DI38" s="201"/>
    </row>
    <row r="39" spans="1:113" ht="32.25" customHeight="1" x14ac:dyDescent="0.15">
      <c r="A39" s="174"/>
      <c r="B39" s="198"/>
      <c r="C39" s="637" t="str">
        <f t="shared" si="5"/>
        <v/>
      </c>
      <c r="D39" s="637"/>
      <c r="E39" s="638" t="str">
        <f>IF('各会計、関係団体の財政状況及び健全化判断比率'!B12="","",'各会計、関係団体の財政状況及び健全化判断比率'!B12)</f>
        <v/>
      </c>
      <c r="F39" s="638"/>
      <c r="G39" s="638"/>
      <c r="H39" s="638"/>
      <c r="I39" s="638"/>
      <c r="J39" s="638"/>
      <c r="K39" s="638"/>
      <c r="L39" s="638"/>
      <c r="M39" s="638"/>
      <c r="N39" s="638"/>
      <c r="O39" s="638"/>
      <c r="P39" s="638"/>
      <c r="Q39" s="638"/>
      <c r="R39" s="638"/>
      <c r="S39" s="638"/>
      <c r="T39" s="174"/>
      <c r="U39" s="637" t="str">
        <f t="shared" si="4"/>
        <v/>
      </c>
      <c r="V39" s="637"/>
      <c r="W39" s="638"/>
      <c r="X39" s="638"/>
      <c r="Y39" s="638"/>
      <c r="Z39" s="638"/>
      <c r="AA39" s="638"/>
      <c r="AB39" s="638"/>
      <c r="AC39" s="638"/>
      <c r="AD39" s="638"/>
      <c r="AE39" s="638"/>
      <c r="AF39" s="638"/>
      <c r="AG39" s="638"/>
      <c r="AH39" s="638"/>
      <c r="AI39" s="638"/>
      <c r="AJ39" s="638"/>
      <c r="AK39" s="638"/>
      <c r="AL39" s="174"/>
      <c r="AM39" s="637" t="str">
        <f t="shared" si="0"/>
        <v/>
      </c>
      <c r="AN39" s="637"/>
      <c r="AO39" s="638"/>
      <c r="AP39" s="638"/>
      <c r="AQ39" s="638"/>
      <c r="AR39" s="638"/>
      <c r="AS39" s="638"/>
      <c r="AT39" s="638"/>
      <c r="AU39" s="638"/>
      <c r="AV39" s="638"/>
      <c r="AW39" s="638"/>
      <c r="AX39" s="638"/>
      <c r="AY39" s="638"/>
      <c r="AZ39" s="638"/>
      <c r="BA39" s="638"/>
      <c r="BB39" s="638"/>
      <c r="BC39" s="638"/>
      <c r="BD39" s="174"/>
      <c r="BE39" s="637" t="str">
        <f t="shared" si="1"/>
        <v/>
      </c>
      <c r="BF39" s="637"/>
      <c r="BG39" s="638"/>
      <c r="BH39" s="638"/>
      <c r="BI39" s="638"/>
      <c r="BJ39" s="638"/>
      <c r="BK39" s="638"/>
      <c r="BL39" s="638"/>
      <c r="BM39" s="638"/>
      <c r="BN39" s="638"/>
      <c r="BO39" s="638"/>
      <c r="BP39" s="638"/>
      <c r="BQ39" s="638"/>
      <c r="BR39" s="638"/>
      <c r="BS39" s="638"/>
      <c r="BT39" s="638"/>
      <c r="BU39" s="638"/>
      <c r="BV39" s="174"/>
      <c r="BW39" s="637">
        <f t="shared" si="2"/>
        <v>17</v>
      </c>
      <c r="BX39" s="637"/>
      <c r="BY39" s="638" t="str">
        <f>IF('各会計、関係団体の財政状況及び健全化判断比率'!B73="","",'各会計、関係団体の財政状況及び健全化判断比率'!B73)</f>
        <v>岡山県市町村総合事務組合　拠出金特別会計</v>
      </c>
      <c r="BZ39" s="638"/>
      <c r="CA39" s="638"/>
      <c r="CB39" s="638"/>
      <c r="CC39" s="638"/>
      <c r="CD39" s="638"/>
      <c r="CE39" s="638"/>
      <c r="CF39" s="638"/>
      <c r="CG39" s="638"/>
      <c r="CH39" s="638"/>
      <c r="CI39" s="638"/>
      <c r="CJ39" s="638"/>
      <c r="CK39" s="638"/>
      <c r="CL39" s="638"/>
      <c r="CM39" s="638"/>
      <c r="CN39" s="174"/>
      <c r="CO39" s="637" t="str">
        <f t="shared" si="3"/>
        <v/>
      </c>
      <c r="CP39" s="637"/>
      <c r="CQ39" s="638" t="str">
        <f>IF('各会計、関係団体の財政状況及び健全化判断比率'!BS12="","",'各会計、関係団体の財政状況及び健全化判断比率'!BS12)</f>
        <v/>
      </c>
      <c r="CR39" s="638"/>
      <c r="CS39" s="638"/>
      <c r="CT39" s="638"/>
      <c r="CU39" s="638"/>
      <c r="CV39" s="638"/>
      <c r="CW39" s="638"/>
      <c r="CX39" s="638"/>
      <c r="CY39" s="638"/>
      <c r="CZ39" s="638"/>
      <c r="DA39" s="638"/>
      <c r="DB39" s="638"/>
      <c r="DC39" s="638"/>
      <c r="DD39" s="638"/>
      <c r="DE39" s="638"/>
      <c r="DG39" s="639" t="str">
        <f>IF('各会計、関係団体の財政状況及び健全化判断比率'!BR12="","",'各会計、関係団体の財政状況及び健全化判断比率'!BR12)</f>
        <v/>
      </c>
      <c r="DH39" s="639"/>
      <c r="DI39" s="201"/>
    </row>
    <row r="40" spans="1:113" ht="32.25" customHeight="1" x14ac:dyDescent="0.15">
      <c r="A40" s="174"/>
      <c r="B40" s="198"/>
      <c r="C40" s="637" t="str">
        <f t="shared" si="5"/>
        <v/>
      </c>
      <c r="D40" s="637"/>
      <c r="E40" s="638" t="str">
        <f>IF('各会計、関係団体の財政状況及び健全化判断比率'!B13="","",'各会計、関係団体の財政状況及び健全化判断比率'!B13)</f>
        <v/>
      </c>
      <c r="F40" s="638"/>
      <c r="G40" s="638"/>
      <c r="H40" s="638"/>
      <c r="I40" s="638"/>
      <c r="J40" s="638"/>
      <c r="K40" s="638"/>
      <c r="L40" s="638"/>
      <c r="M40" s="638"/>
      <c r="N40" s="638"/>
      <c r="O40" s="638"/>
      <c r="P40" s="638"/>
      <c r="Q40" s="638"/>
      <c r="R40" s="638"/>
      <c r="S40" s="638"/>
      <c r="T40" s="174"/>
      <c r="U40" s="637" t="str">
        <f t="shared" si="4"/>
        <v/>
      </c>
      <c r="V40" s="637"/>
      <c r="W40" s="638"/>
      <c r="X40" s="638"/>
      <c r="Y40" s="638"/>
      <c r="Z40" s="638"/>
      <c r="AA40" s="638"/>
      <c r="AB40" s="638"/>
      <c r="AC40" s="638"/>
      <c r="AD40" s="638"/>
      <c r="AE40" s="638"/>
      <c r="AF40" s="638"/>
      <c r="AG40" s="638"/>
      <c r="AH40" s="638"/>
      <c r="AI40" s="638"/>
      <c r="AJ40" s="638"/>
      <c r="AK40" s="638"/>
      <c r="AL40" s="174"/>
      <c r="AM40" s="637" t="str">
        <f t="shared" si="0"/>
        <v/>
      </c>
      <c r="AN40" s="637"/>
      <c r="AO40" s="638"/>
      <c r="AP40" s="638"/>
      <c r="AQ40" s="638"/>
      <c r="AR40" s="638"/>
      <c r="AS40" s="638"/>
      <c r="AT40" s="638"/>
      <c r="AU40" s="638"/>
      <c r="AV40" s="638"/>
      <c r="AW40" s="638"/>
      <c r="AX40" s="638"/>
      <c r="AY40" s="638"/>
      <c r="AZ40" s="638"/>
      <c r="BA40" s="638"/>
      <c r="BB40" s="638"/>
      <c r="BC40" s="638"/>
      <c r="BD40" s="174"/>
      <c r="BE40" s="637" t="str">
        <f t="shared" si="1"/>
        <v/>
      </c>
      <c r="BF40" s="637"/>
      <c r="BG40" s="638"/>
      <c r="BH40" s="638"/>
      <c r="BI40" s="638"/>
      <c r="BJ40" s="638"/>
      <c r="BK40" s="638"/>
      <c r="BL40" s="638"/>
      <c r="BM40" s="638"/>
      <c r="BN40" s="638"/>
      <c r="BO40" s="638"/>
      <c r="BP40" s="638"/>
      <c r="BQ40" s="638"/>
      <c r="BR40" s="638"/>
      <c r="BS40" s="638"/>
      <c r="BT40" s="638"/>
      <c r="BU40" s="638"/>
      <c r="BV40" s="174"/>
      <c r="BW40" s="637">
        <f t="shared" si="2"/>
        <v>18</v>
      </c>
      <c r="BX40" s="637"/>
      <c r="BY40" s="638" t="str">
        <f>IF('各会計、関係団体の財政状況及び健全化判断比率'!B74="","",'各会計、関係団体の財政状況及び健全化判断比率'!B74)</f>
        <v>岡山県市町村総合事務組合　交通災害共済特別会計</v>
      </c>
      <c r="BZ40" s="638"/>
      <c r="CA40" s="638"/>
      <c r="CB40" s="638"/>
      <c r="CC40" s="638"/>
      <c r="CD40" s="638"/>
      <c r="CE40" s="638"/>
      <c r="CF40" s="638"/>
      <c r="CG40" s="638"/>
      <c r="CH40" s="638"/>
      <c r="CI40" s="638"/>
      <c r="CJ40" s="638"/>
      <c r="CK40" s="638"/>
      <c r="CL40" s="638"/>
      <c r="CM40" s="638"/>
      <c r="CN40" s="174"/>
      <c r="CO40" s="637" t="str">
        <f t="shared" si="3"/>
        <v/>
      </c>
      <c r="CP40" s="637"/>
      <c r="CQ40" s="638" t="str">
        <f>IF('各会計、関係団体の財政状況及び健全化判断比率'!BS13="","",'各会計、関係団体の財政状況及び健全化判断比率'!BS13)</f>
        <v/>
      </c>
      <c r="CR40" s="638"/>
      <c r="CS40" s="638"/>
      <c r="CT40" s="638"/>
      <c r="CU40" s="638"/>
      <c r="CV40" s="638"/>
      <c r="CW40" s="638"/>
      <c r="CX40" s="638"/>
      <c r="CY40" s="638"/>
      <c r="CZ40" s="638"/>
      <c r="DA40" s="638"/>
      <c r="DB40" s="638"/>
      <c r="DC40" s="638"/>
      <c r="DD40" s="638"/>
      <c r="DE40" s="638"/>
      <c r="DG40" s="639" t="str">
        <f>IF('各会計、関係団体の財政状況及び健全化判断比率'!BR13="","",'各会計、関係団体の財政状況及び健全化判断比率'!BR13)</f>
        <v/>
      </c>
      <c r="DH40" s="639"/>
      <c r="DI40" s="201"/>
    </row>
    <row r="41" spans="1:113" ht="32.25" customHeight="1" x14ac:dyDescent="0.15">
      <c r="A41" s="174"/>
      <c r="B41" s="198"/>
      <c r="C41" s="637" t="str">
        <f t="shared" si="5"/>
        <v/>
      </c>
      <c r="D41" s="637"/>
      <c r="E41" s="638" t="str">
        <f>IF('各会計、関係団体の財政状況及び健全化判断比率'!B14="","",'各会計、関係団体の財政状況及び健全化判断比率'!B14)</f>
        <v/>
      </c>
      <c r="F41" s="638"/>
      <c r="G41" s="638"/>
      <c r="H41" s="638"/>
      <c r="I41" s="638"/>
      <c r="J41" s="638"/>
      <c r="K41" s="638"/>
      <c r="L41" s="638"/>
      <c r="M41" s="638"/>
      <c r="N41" s="638"/>
      <c r="O41" s="638"/>
      <c r="P41" s="638"/>
      <c r="Q41" s="638"/>
      <c r="R41" s="638"/>
      <c r="S41" s="638"/>
      <c r="T41" s="174"/>
      <c r="U41" s="637" t="str">
        <f t="shared" si="4"/>
        <v/>
      </c>
      <c r="V41" s="637"/>
      <c r="W41" s="638"/>
      <c r="X41" s="638"/>
      <c r="Y41" s="638"/>
      <c r="Z41" s="638"/>
      <c r="AA41" s="638"/>
      <c r="AB41" s="638"/>
      <c r="AC41" s="638"/>
      <c r="AD41" s="638"/>
      <c r="AE41" s="638"/>
      <c r="AF41" s="638"/>
      <c r="AG41" s="638"/>
      <c r="AH41" s="638"/>
      <c r="AI41" s="638"/>
      <c r="AJ41" s="638"/>
      <c r="AK41" s="638"/>
      <c r="AL41" s="174"/>
      <c r="AM41" s="637" t="str">
        <f t="shared" si="0"/>
        <v/>
      </c>
      <c r="AN41" s="637"/>
      <c r="AO41" s="638"/>
      <c r="AP41" s="638"/>
      <c r="AQ41" s="638"/>
      <c r="AR41" s="638"/>
      <c r="AS41" s="638"/>
      <c r="AT41" s="638"/>
      <c r="AU41" s="638"/>
      <c r="AV41" s="638"/>
      <c r="AW41" s="638"/>
      <c r="AX41" s="638"/>
      <c r="AY41" s="638"/>
      <c r="AZ41" s="638"/>
      <c r="BA41" s="638"/>
      <c r="BB41" s="638"/>
      <c r="BC41" s="638"/>
      <c r="BD41" s="174"/>
      <c r="BE41" s="637" t="str">
        <f t="shared" si="1"/>
        <v/>
      </c>
      <c r="BF41" s="637"/>
      <c r="BG41" s="638"/>
      <c r="BH41" s="638"/>
      <c r="BI41" s="638"/>
      <c r="BJ41" s="638"/>
      <c r="BK41" s="638"/>
      <c r="BL41" s="638"/>
      <c r="BM41" s="638"/>
      <c r="BN41" s="638"/>
      <c r="BO41" s="638"/>
      <c r="BP41" s="638"/>
      <c r="BQ41" s="638"/>
      <c r="BR41" s="638"/>
      <c r="BS41" s="638"/>
      <c r="BT41" s="638"/>
      <c r="BU41" s="638"/>
      <c r="BV41" s="174"/>
      <c r="BW41" s="637">
        <f t="shared" si="2"/>
        <v>19</v>
      </c>
      <c r="BX41" s="637"/>
      <c r="BY41" s="638" t="str">
        <f>IF('各会計、関係団体の財政状況及び健全化判断比率'!B75="","",'各会計、関係団体の財政状況及び健全化判断比率'!B75)</f>
        <v>岡山県市町村税整理組合</v>
      </c>
      <c r="BZ41" s="638"/>
      <c r="CA41" s="638"/>
      <c r="CB41" s="638"/>
      <c r="CC41" s="638"/>
      <c r="CD41" s="638"/>
      <c r="CE41" s="638"/>
      <c r="CF41" s="638"/>
      <c r="CG41" s="638"/>
      <c r="CH41" s="638"/>
      <c r="CI41" s="638"/>
      <c r="CJ41" s="638"/>
      <c r="CK41" s="638"/>
      <c r="CL41" s="638"/>
      <c r="CM41" s="638"/>
      <c r="CN41" s="174"/>
      <c r="CO41" s="637" t="str">
        <f t="shared" si="3"/>
        <v/>
      </c>
      <c r="CP41" s="637"/>
      <c r="CQ41" s="638" t="str">
        <f>IF('各会計、関係団体の財政状況及び健全化判断比率'!BS14="","",'各会計、関係団体の財政状況及び健全化判断比率'!BS14)</f>
        <v/>
      </c>
      <c r="CR41" s="638"/>
      <c r="CS41" s="638"/>
      <c r="CT41" s="638"/>
      <c r="CU41" s="638"/>
      <c r="CV41" s="638"/>
      <c r="CW41" s="638"/>
      <c r="CX41" s="638"/>
      <c r="CY41" s="638"/>
      <c r="CZ41" s="638"/>
      <c r="DA41" s="638"/>
      <c r="DB41" s="638"/>
      <c r="DC41" s="638"/>
      <c r="DD41" s="638"/>
      <c r="DE41" s="638"/>
      <c r="DG41" s="639" t="str">
        <f>IF('各会計、関係団体の財政状況及び健全化判断比率'!BR14="","",'各会計、関係団体の財政状況及び健全化判断比率'!BR14)</f>
        <v/>
      </c>
      <c r="DH41" s="639"/>
      <c r="DI41" s="201"/>
    </row>
    <row r="42" spans="1:113" ht="32.25" customHeight="1" x14ac:dyDescent="0.15">
      <c r="B42" s="198"/>
      <c r="C42" s="637" t="str">
        <f t="shared" si="5"/>
        <v/>
      </c>
      <c r="D42" s="637"/>
      <c r="E42" s="638" t="str">
        <f>IF('各会計、関係団体の財政状況及び健全化判断比率'!B15="","",'各会計、関係団体の財政状況及び健全化判断比率'!B15)</f>
        <v/>
      </c>
      <c r="F42" s="638"/>
      <c r="G42" s="638"/>
      <c r="H42" s="638"/>
      <c r="I42" s="638"/>
      <c r="J42" s="638"/>
      <c r="K42" s="638"/>
      <c r="L42" s="638"/>
      <c r="M42" s="638"/>
      <c r="N42" s="638"/>
      <c r="O42" s="638"/>
      <c r="P42" s="638"/>
      <c r="Q42" s="638"/>
      <c r="R42" s="638"/>
      <c r="S42" s="638"/>
      <c r="T42" s="174"/>
      <c r="U42" s="637" t="str">
        <f t="shared" si="4"/>
        <v/>
      </c>
      <c r="V42" s="637"/>
      <c r="W42" s="638"/>
      <c r="X42" s="638"/>
      <c r="Y42" s="638"/>
      <c r="Z42" s="638"/>
      <c r="AA42" s="638"/>
      <c r="AB42" s="638"/>
      <c r="AC42" s="638"/>
      <c r="AD42" s="638"/>
      <c r="AE42" s="638"/>
      <c r="AF42" s="638"/>
      <c r="AG42" s="638"/>
      <c r="AH42" s="638"/>
      <c r="AI42" s="638"/>
      <c r="AJ42" s="638"/>
      <c r="AK42" s="638"/>
      <c r="AL42" s="174"/>
      <c r="AM42" s="637" t="str">
        <f t="shared" si="0"/>
        <v/>
      </c>
      <c r="AN42" s="637"/>
      <c r="AO42" s="638"/>
      <c r="AP42" s="638"/>
      <c r="AQ42" s="638"/>
      <c r="AR42" s="638"/>
      <c r="AS42" s="638"/>
      <c r="AT42" s="638"/>
      <c r="AU42" s="638"/>
      <c r="AV42" s="638"/>
      <c r="AW42" s="638"/>
      <c r="AX42" s="638"/>
      <c r="AY42" s="638"/>
      <c r="AZ42" s="638"/>
      <c r="BA42" s="638"/>
      <c r="BB42" s="638"/>
      <c r="BC42" s="638"/>
      <c r="BD42" s="174"/>
      <c r="BE42" s="637" t="str">
        <f t="shared" si="1"/>
        <v/>
      </c>
      <c r="BF42" s="637"/>
      <c r="BG42" s="638"/>
      <c r="BH42" s="638"/>
      <c r="BI42" s="638"/>
      <c r="BJ42" s="638"/>
      <c r="BK42" s="638"/>
      <c r="BL42" s="638"/>
      <c r="BM42" s="638"/>
      <c r="BN42" s="638"/>
      <c r="BO42" s="638"/>
      <c r="BP42" s="638"/>
      <c r="BQ42" s="638"/>
      <c r="BR42" s="638"/>
      <c r="BS42" s="638"/>
      <c r="BT42" s="638"/>
      <c r="BU42" s="638"/>
      <c r="BV42" s="174"/>
      <c r="BW42" s="637">
        <f t="shared" si="2"/>
        <v>20</v>
      </c>
      <c r="BX42" s="637"/>
      <c r="BY42" s="638" t="str">
        <f>IF('各会計、関係団体の財政状況及び健全化判断比率'!B76="","",'各会計、関係団体の財政状況及び健全化判断比率'!B76)</f>
        <v>岡山県後期高齢者医療広域連合一般会計</v>
      </c>
      <c r="BZ42" s="638"/>
      <c r="CA42" s="638"/>
      <c r="CB42" s="638"/>
      <c r="CC42" s="638"/>
      <c r="CD42" s="638"/>
      <c r="CE42" s="638"/>
      <c r="CF42" s="638"/>
      <c r="CG42" s="638"/>
      <c r="CH42" s="638"/>
      <c r="CI42" s="638"/>
      <c r="CJ42" s="638"/>
      <c r="CK42" s="638"/>
      <c r="CL42" s="638"/>
      <c r="CM42" s="638"/>
      <c r="CN42" s="174"/>
      <c r="CO42" s="637" t="str">
        <f t="shared" si="3"/>
        <v/>
      </c>
      <c r="CP42" s="637"/>
      <c r="CQ42" s="638" t="str">
        <f>IF('各会計、関係団体の財政状況及び健全化判断比率'!BS15="","",'各会計、関係団体の財政状況及び健全化判断比率'!BS15)</f>
        <v/>
      </c>
      <c r="CR42" s="638"/>
      <c r="CS42" s="638"/>
      <c r="CT42" s="638"/>
      <c r="CU42" s="638"/>
      <c r="CV42" s="638"/>
      <c r="CW42" s="638"/>
      <c r="CX42" s="638"/>
      <c r="CY42" s="638"/>
      <c r="CZ42" s="638"/>
      <c r="DA42" s="638"/>
      <c r="DB42" s="638"/>
      <c r="DC42" s="638"/>
      <c r="DD42" s="638"/>
      <c r="DE42" s="638"/>
      <c r="DG42" s="639" t="str">
        <f>IF('各会計、関係団体の財政状況及び健全化判断比率'!BR15="","",'各会計、関係団体の財政状況及び健全化判断比率'!BR15)</f>
        <v/>
      </c>
      <c r="DH42" s="639"/>
      <c r="DI42" s="201"/>
    </row>
    <row r="43" spans="1:113" ht="32.25" customHeight="1" x14ac:dyDescent="0.15">
      <c r="B43" s="198"/>
      <c r="C43" s="637" t="str">
        <f t="shared" si="5"/>
        <v/>
      </c>
      <c r="D43" s="637"/>
      <c r="E43" s="638" t="str">
        <f>IF('各会計、関係団体の財政状況及び健全化判断比率'!B16="","",'各会計、関係団体の財政状況及び健全化判断比率'!B16)</f>
        <v/>
      </c>
      <c r="F43" s="638"/>
      <c r="G43" s="638"/>
      <c r="H43" s="638"/>
      <c r="I43" s="638"/>
      <c r="J43" s="638"/>
      <c r="K43" s="638"/>
      <c r="L43" s="638"/>
      <c r="M43" s="638"/>
      <c r="N43" s="638"/>
      <c r="O43" s="638"/>
      <c r="P43" s="638"/>
      <c r="Q43" s="638"/>
      <c r="R43" s="638"/>
      <c r="S43" s="638"/>
      <c r="T43" s="174"/>
      <c r="U43" s="637" t="str">
        <f t="shared" si="4"/>
        <v/>
      </c>
      <c r="V43" s="637"/>
      <c r="W43" s="638"/>
      <c r="X43" s="638"/>
      <c r="Y43" s="638"/>
      <c r="Z43" s="638"/>
      <c r="AA43" s="638"/>
      <c r="AB43" s="638"/>
      <c r="AC43" s="638"/>
      <c r="AD43" s="638"/>
      <c r="AE43" s="638"/>
      <c r="AF43" s="638"/>
      <c r="AG43" s="638"/>
      <c r="AH43" s="638"/>
      <c r="AI43" s="638"/>
      <c r="AJ43" s="638"/>
      <c r="AK43" s="638"/>
      <c r="AL43" s="174"/>
      <c r="AM43" s="637" t="str">
        <f t="shared" si="0"/>
        <v/>
      </c>
      <c r="AN43" s="637"/>
      <c r="AO43" s="638"/>
      <c r="AP43" s="638"/>
      <c r="AQ43" s="638"/>
      <c r="AR43" s="638"/>
      <c r="AS43" s="638"/>
      <c r="AT43" s="638"/>
      <c r="AU43" s="638"/>
      <c r="AV43" s="638"/>
      <c r="AW43" s="638"/>
      <c r="AX43" s="638"/>
      <c r="AY43" s="638"/>
      <c r="AZ43" s="638"/>
      <c r="BA43" s="638"/>
      <c r="BB43" s="638"/>
      <c r="BC43" s="638"/>
      <c r="BD43" s="174"/>
      <c r="BE43" s="637" t="str">
        <f t="shared" si="1"/>
        <v/>
      </c>
      <c r="BF43" s="637"/>
      <c r="BG43" s="638"/>
      <c r="BH43" s="638"/>
      <c r="BI43" s="638"/>
      <c r="BJ43" s="638"/>
      <c r="BK43" s="638"/>
      <c r="BL43" s="638"/>
      <c r="BM43" s="638"/>
      <c r="BN43" s="638"/>
      <c r="BO43" s="638"/>
      <c r="BP43" s="638"/>
      <c r="BQ43" s="638"/>
      <c r="BR43" s="638"/>
      <c r="BS43" s="638"/>
      <c r="BT43" s="638"/>
      <c r="BU43" s="638"/>
      <c r="BV43" s="174"/>
      <c r="BW43" s="637">
        <f t="shared" si="2"/>
        <v>21</v>
      </c>
      <c r="BX43" s="637"/>
      <c r="BY43" s="638" t="str">
        <f>IF('各会計、関係団体の財政状況及び健全化判断比率'!B77="","",'各会計、関係団体の財政状況及び健全化判断比率'!B77)</f>
        <v>岡山県後期高齢者医療広域連合特別会計</v>
      </c>
      <c r="BZ43" s="638"/>
      <c r="CA43" s="638"/>
      <c r="CB43" s="638"/>
      <c r="CC43" s="638"/>
      <c r="CD43" s="638"/>
      <c r="CE43" s="638"/>
      <c r="CF43" s="638"/>
      <c r="CG43" s="638"/>
      <c r="CH43" s="638"/>
      <c r="CI43" s="638"/>
      <c r="CJ43" s="638"/>
      <c r="CK43" s="638"/>
      <c r="CL43" s="638"/>
      <c r="CM43" s="638"/>
      <c r="CN43" s="174"/>
      <c r="CO43" s="637" t="str">
        <f t="shared" si="3"/>
        <v/>
      </c>
      <c r="CP43" s="637"/>
      <c r="CQ43" s="638" t="str">
        <f>IF('各会計、関係団体の財政状況及び健全化判断比率'!BS16="","",'各会計、関係団体の財政状況及び健全化判断比率'!BS16)</f>
        <v/>
      </c>
      <c r="CR43" s="638"/>
      <c r="CS43" s="638"/>
      <c r="CT43" s="638"/>
      <c r="CU43" s="638"/>
      <c r="CV43" s="638"/>
      <c r="CW43" s="638"/>
      <c r="CX43" s="638"/>
      <c r="CY43" s="638"/>
      <c r="CZ43" s="638"/>
      <c r="DA43" s="638"/>
      <c r="DB43" s="638"/>
      <c r="DC43" s="638"/>
      <c r="DD43" s="638"/>
      <c r="DE43" s="638"/>
      <c r="DG43" s="639" t="str">
        <f>IF('各会計、関係団体の財政状況及び健全化判断比率'!BR16="","",'各会計、関係団体の財政状況及び健全化判断比率'!BR16)</f>
        <v/>
      </c>
      <c r="DH43" s="639"/>
      <c r="DI43" s="201"/>
    </row>
    <row r="44" spans="1:113" ht="13.5" customHeight="1" thickBot="1" x14ac:dyDescent="0.2">
      <c r="B44" s="202"/>
      <c r="C44" s="203"/>
      <c r="D44" s="203"/>
      <c r="E44" s="203"/>
      <c r="F44" s="203"/>
      <c r="G44" s="203"/>
      <c r="H44" s="203"/>
      <c r="I44" s="203"/>
      <c r="J44" s="203"/>
      <c r="K44" s="203"/>
      <c r="L44" s="203"/>
      <c r="M44" s="203"/>
      <c r="N44" s="203"/>
      <c r="O44" s="203"/>
      <c r="P44" s="203"/>
      <c r="Q44" s="203"/>
      <c r="R44" s="203"/>
      <c r="S44" s="203"/>
      <c r="T44" s="203"/>
      <c r="U44" s="203"/>
      <c r="V44" s="203"/>
      <c r="W44" s="203"/>
      <c r="X44" s="203"/>
      <c r="Y44" s="203"/>
      <c r="Z44" s="203"/>
      <c r="AA44" s="203"/>
      <c r="AB44" s="203"/>
      <c r="AC44" s="203"/>
      <c r="AD44" s="203"/>
      <c r="AE44" s="203"/>
      <c r="AF44" s="203"/>
      <c r="AG44" s="203"/>
      <c r="AH44" s="203"/>
      <c r="AI44" s="203"/>
      <c r="AJ44" s="203"/>
      <c r="AK44" s="203"/>
      <c r="AL44" s="203"/>
      <c r="AM44" s="203"/>
      <c r="AN44" s="203"/>
      <c r="AO44" s="203"/>
      <c r="AP44" s="203"/>
      <c r="AQ44" s="203"/>
      <c r="AR44" s="203"/>
      <c r="AS44" s="203"/>
      <c r="AT44" s="203"/>
      <c r="AU44" s="203"/>
      <c r="AV44" s="203"/>
      <c r="AW44" s="203"/>
      <c r="AX44" s="203"/>
      <c r="AY44" s="203"/>
      <c r="AZ44" s="203"/>
      <c r="BA44" s="203"/>
      <c r="BB44" s="203"/>
      <c r="BC44" s="203"/>
      <c r="BD44" s="203"/>
      <c r="BE44" s="203"/>
      <c r="BF44" s="203"/>
      <c r="BG44" s="203"/>
      <c r="BH44" s="203"/>
      <c r="BI44" s="203"/>
      <c r="BJ44" s="203"/>
      <c r="BK44" s="203"/>
      <c r="BL44" s="203"/>
      <c r="BM44" s="203"/>
      <c r="BN44" s="203"/>
      <c r="BO44" s="203"/>
      <c r="BP44" s="203"/>
      <c r="BQ44" s="203"/>
      <c r="BR44" s="203"/>
      <c r="BS44" s="203"/>
      <c r="BT44" s="203"/>
      <c r="BU44" s="203"/>
      <c r="BV44" s="203"/>
      <c r="BW44" s="203"/>
      <c r="BX44" s="203"/>
      <c r="BY44" s="203"/>
      <c r="BZ44" s="203"/>
      <c r="CA44" s="203"/>
      <c r="CB44" s="203"/>
      <c r="CC44" s="203"/>
      <c r="CD44" s="203"/>
      <c r="CE44" s="203"/>
      <c r="CF44" s="203"/>
      <c r="CG44" s="203"/>
      <c r="CH44" s="203"/>
      <c r="CI44" s="203"/>
      <c r="CJ44" s="203"/>
      <c r="CK44" s="203"/>
      <c r="CL44" s="203"/>
      <c r="CM44" s="203"/>
      <c r="CN44" s="203"/>
      <c r="CO44" s="203"/>
      <c r="CP44" s="203"/>
      <c r="CQ44" s="203"/>
      <c r="CR44" s="203"/>
      <c r="CS44" s="203"/>
      <c r="CT44" s="203"/>
      <c r="CU44" s="203"/>
      <c r="CV44" s="203"/>
      <c r="CW44" s="203"/>
      <c r="CX44" s="203"/>
      <c r="CY44" s="203"/>
      <c r="CZ44" s="203"/>
      <c r="DA44" s="203"/>
      <c r="DB44" s="203"/>
      <c r="DC44" s="203"/>
      <c r="DD44" s="203"/>
      <c r="DE44" s="203"/>
      <c r="DF44" s="203"/>
      <c r="DG44" s="203"/>
      <c r="DH44" s="203"/>
      <c r="DI44" s="204"/>
    </row>
    <row r="45" spans="1:113" x14ac:dyDescent="0.15"/>
    <row r="46" spans="1:113" x14ac:dyDescent="0.15">
      <c r="B46" s="173" t="s">
        <v>204</v>
      </c>
      <c r="E46" s="640" t="s">
        <v>205</v>
      </c>
      <c r="F46" s="640"/>
      <c r="G46" s="640"/>
      <c r="H46" s="640"/>
      <c r="I46" s="640"/>
      <c r="J46" s="640"/>
      <c r="K46" s="640"/>
      <c r="L46" s="640"/>
      <c r="M46" s="640"/>
      <c r="N46" s="640"/>
      <c r="O46" s="640"/>
      <c r="P46" s="640"/>
      <c r="Q46" s="640"/>
      <c r="R46" s="640"/>
      <c r="S46" s="640"/>
      <c r="T46" s="640"/>
      <c r="U46" s="640"/>
      <c r="V46" s="640"/>
      <c r="W46" s="640"/>
      <c r="X46" s="640"/>
      <c r="Y46" s="640"/>
      <c r="Z46" s="640"/>
      <c r="AA46" s="640"/>
      <c r="AB46" s="640"/>
      <c r="AC46" s="640"/>
      <c r="AD46" s="640"/>
      <c r="AE46" s="640"/>
      <c r="AF46" s="640"/>
      <c r="AG46" s="640"/>
      <c r="AH46" s="640"/>
      <c r="AI46" s="640"/>
      <c r="AJ46" s="640"/>
      <c r="AK46" s="640"/>
      <c r="AL46" s="640"/>
      <c r="AM46" s="640"/>
      <c r="AN46" s="640"/>
      <c r="AO46" s="640"/>
      <c r="AP46" s="640"/>
      <c r="AQ46" s="640"/>
      <c r="AR46" s="640"/>
      <c r="AS46" s="640"/>
      <c r="AT46" s="640"/>
      <c r="AU46" s="640"/>
      <c r="AV46" s="640"/>
      <c r="AW46" s="640"/>
      <c r="AX46" s="640"/>
      <c r="AY46" s="640"/>
      <c r="AZ46" s="640"/>
      <c r="BA46" s="640"/>
      <c r="BB46" s="640"/>
      <c r="BC46" s="640"/>
      <c r="BD46" s="640"/>
      <c r="BE46" s="640"/>
      <c r="BF46" s="640"/>
      <c r="BG46" s="640"/>
      <c r="BH46" s="640"/>
      <c r="BI46" s="640"/>
      <c r="BJ46" s="640"/>
      <c r="BK46" s="640"/>
      <c r="BL46" s="640"/>
      <c r="BM46" s="640"/>
      <c r="BN46" s="640"/>
      <c r="BO46" s="640"/>
      <c r="BP46" s="640"/>
      <c r="BQ46" s="640"/>
      <c r="BR46" s="640"/>
      <c r="BS46" s="640"/>
      <c r="BT46" s="640"/>
      <c r="BU46" s="640"/>
      <c r="BV46" s="640"/>
      <c r="BW46" s="640"/>
      <c r="BX46" s="640"/>
      <c r="BY46" s="640"/>
      <c r="BZ46" s="640"/>
      <c r="CA46" s="640"/>
      <c r="CB46" s="640"/>
      <c r="CC46" s="640"/>
      <c r="CD46" s="640"/>
      <c r="CE46" s="640"/>
      <c r="CF46" s="640"/>
      <c r="CG46" s="640"/>
      <c r="CH46" s="640"/>
      <c r="CI46" s="640"/>
      <c r="CJ46" s="640"/>
      <c r="CK46" s="640"/>
      <c r="CL46" s="640"/>
      <c r="CM46" s="640"/>
      <c r="CN46" s="640"/>
      <c r="CO46" s="640"/>
      <c r="CP46" s="640"/>
      <c r="CQ46" s="640"/>
      <c r="CR46" s="640"/>
      <c r="CS46" s="640"/>
      <c r="CT46" s="640"/>
      <c r="CU46" s="640"/>
      <c r="CV46" s="640"/>
      <c r="CW46" s="640"/>
      <c r="CX46" s="640"/>
      <c r="CY46" s="640"/>
      <c r="CZ46" s="640"/>
      <c r="DA46" s="640"/>
      <c r="DB46" s="640"/>
      <c r="DC46" s="640"/>
      <c r="DD46" s="640"/>
      <c r="DE46" s="640"/>
      <c r="DF46" s="640"/>
      <c r="DG46" s="640"/>
      <c r="DH46" s="640"/>
      <c r="DI46" s="640"/>
    </row>
    <row r="47" spans="1:113" x14ac:dyDescent="0.15">
      <c r="E47" s="640" t="s">
        <v>206</v>
      </c>
      <c r="F47" s="640"/>
      <c r="G47" s="640"/>
      <c r="H47" s="640"/>
      <c r="I47" s="640"/>
      <c r="J47" s="640"/>
      <c r="K47" s="640"/>
      <c r="L47" s="640"/>
      <c r="M47" s="640"/>
      <c r="N47" s="640"/>
      <c r="O47" s="640"/>
      <c r="P47" s="640"/>
      <c r="Q47" s="640"/>
      <c r="R47" s="640"/>
      <c r="S47" s="640"/>
      <c r="T47" s="640"/>
      <c r="U47" s="640"/>
      <c r="V47" s="640"/>
      <c r="W47" s="640"/>
      <c r="X47" s="640"/>
      <c r="Y47" s="640"/>
      <c r="Z47" s="640"/>
      <c r="AA47" s="640"/>
      <c r="AB47" s="640"/>
      <c r="AC47" s="640"/>
      <c r="AD47" s="640"/>
      <c r="AE47" s="640"/>
      <c r="AF47" s="640"/>
      <c r="AG47" s="640"/>
      <c r="AH47" s="640"/>
      <c r="AI47" s="640"/>
      <c r="AJ47" s="640"/>
      <c r="AK47" s="640"/>
      <c r="AL47" s="640"/>
      <c r="AM47" s="640"/>
      <c r="AN47" s="640"/>
      <c r="AO47" s="640"/>
      <c r="AP47" s="640"/>
      <c r="AQ47" s="640"/>
      <c r="AR47" s="640"/>
      <c r="AS47" s="640"/>
      <c r="AT47" s="640"/>
      <c r="AU47" s="640"/>
      <c r="AV47" s="640"/>
      <c r="AW47" s="640"/>
      <c r="AX47" s="640"/>
      <c r="AY47" s="640"/>
      <c r="AZ47" s="640"/>
      <c r="BA47" s="640"/>
      <c r="BB47" s="640"/>
      <c r="BC47" s="640"/>
      <c r="BD47" s="640"/>
      <c r="BE47" s="640"/>
      <c r="BF47" s="640"/>
      <c r="BG47" s="640"/>
      <c r="BH47" s="640"/>
      <c r="BI47" s="640"/>
      <c r="BJ47" s="640"/>
      <c r="BK47" s="640"/>
      <c r="BL47" s="640"/>
      <c r="BM47" s="640"/>
      <c r="BN47" s="640"/>
      <c r="BO47" s="640"/>
      <c r="BP47" s="640"/>
      <c r="BQ47" s="640"/>
      <c r="BR47" s="640"/>
      <c r="BS47" s="640"/>
      <c r="BT47" s="640"/>
      <c r="BU47" s="640"/>
      <c r="BV47" s="640"/>
      <c r="BW47" s="640"/>
      <c r="BX47" s="640"/>
      <c r="BY47" s="640"/>
      <c r="BZ47" s="640"/>
      <c r="CA47" s="640"/>
      <c r="CB47" s="640"/>
      <c r="CC47" s="640"/>
      <c r="CD47" s="640"/>
      <c r="CE47" s="640"/>
      <c r="CF47" s="640"/>
      <c r="CG47" s="640"/>
      <c r="CH47" s="640"/>
      <c r="CI47" s="640"/>
      <c r="CJ47" s="640"/>
      <c r="CK47" s="640"/>
      <c r="CL47" s="640"/>
      <c r="CM47" s="640"/>
      <c r="CN47" s="640"/>
      <c r="CO47" s="640"/>
      <c r="CP47" s="640"/>
      <c r="CQ47" s="640"/>
      <c r="CR47" s="640"/>
      <c r="CS47" s="640"/>
      <c r="CT47" s="640"/>
      <c r="CU47" s="640"/>
      <c r="CV47" s="640"/>
      <c r="CW47" s="640"/>
      <c r="CX47" s="640"/>
      <c r="CY47" s="640"/>
      <c r="CZ47" s="640"/>
      <c r="DA47" s="640"/>
      <c r="DB47" s="640"/>
      <c r="DC47" s="640"/>
      <c r="DD47" s="640"/>
      <c r="DE47" s="640"/>
      <c r="DF47" s="640"/>
      <c r="DG47" s="640"/>
      <c r="DH47" s="640"/>
      <c r="DI47" s="640"/>
    </row>
    <row r="48" spans="1:113" x14ac:dyDescent="0.15">
      <c r="E48" s="640" t="s">
        <v>207</v>
      </c>
      <c r="F48" s="640"/>
      <c r="G48" s="640"/>
      <c r="H48" s="640"/>
      <c r="I48" s="640"/>
      <c r="J48" s="640"/>
      <c r="K48" s="640"/>
      <c r="L48" s="640"/>
      <c r="M48" s="640"/>
      <c r="N48" s="640"/>
      <c r="O48" s="640"/>
      <c r="P48" s="640"/>
      <c r="Q48" s="640"/>
      <c r="R48" s="640"/>
      <c r="S48" s="640"/>
      <c r="T48" s="640"/>
      <c r="U48" s="640"/>
      <c r="V48" s="640"/>
      <c r="W48" s="640"/>
      <c r="X48" s="640"/>
      <c r="Y48" s="640"/>
      <c r="Z48" s="640"/>
      <c r="AA48" s="640"/>
      <c r="AB48" s="640"/>
      <c r="AC48" s="640"/>
      <c r="AD48" s="640"/>
      <c r="AE48" s="640"/>
      <c r="AF48" s="640"/>
      <c r="AG48" s="640"/>
      <c r="AH48" s="640"/>
      <c r="AI48" s="640"/>
      <c r="AJ48" s="640"/>
      <c r="AK48" s="640"/>
      <c r="AL48" s="640"/>
      <c r="AM48" s="640"/>
      <c r="AN48" s="640"/>
      <c r="AO48" s="640"/>
      <c r="AP48" s="640"/>
      <c r="AQ48" s="640"/>
      <c r="AR48" s="640"/>
      <c r="AS48" s="640"/>
      <c r="AT48" s="640"/>
      <c r="AU48" s="640"/>
      <c r="AV48" s="640"/>
      <c r="AW48" s="640"/>
      <c r="AX48" s="640"/>
      <c r="AY48" s="640"/>
      <c r="AZ48" s="640"/>
      <c r="BA48" s="640"/>
      <c r="BB48" s="640"/>
      <c r="BC48" s="640"/>
      <c r="BD48" s="640"/>
      <c r="BE48" s="640"/>
      <c r="BF48" s="640"/>
      <c r="BG48" s="640"/>
      <c r="BH48" s="640"/>
      <c r="BI48" s="640"/>
      <c r="BJ48" s="640"/>
      <c r="BK48" s="640"/>
      <c r="BL48" s="640"/>
      <c r="BM48" s="640"/>
      <c r="BN48" s="640"/>
      <c r="BO48" s="640"/>
      <c r="BP48" s="640"/>
      <c r="BQ48" s="640"/>
      <c r="BR48" s="640"/>
      <c r="BS48" s="640"/>
      <c r="BT48" s="640"/>
      <c r="BU48" s="640"/>
      <c r="BV48" s="640"/>
      <c r="BW48" s="640"/>
      <c r="BX48" s="640"/>
      <c r="BY48" s="640"/>
      <c r="BZ48" s="640"/>
      <c r="CA48" s="640"/>
      <c r="CB48" s="640"/>
      <c r="CC48" s="640"/>
      <c r="CD48" s="640"/>
      <c r="CE48" s="640"/>
      <c r="CF48" s="640"/>
      <c r="CG48" s="640"/>
      <c r="CH48" s="640"/>
      <c r="CI48" s="640"/>
      <c r="CJ48" s="640"/>
      <c r="CK48" s="640"/>
      <c r="CL48" s="640"/>
      <c r="CM48" s="640"/>
      <c r="CN48" s="640"/>
      <c r="CO48" s="640"/>
      <c r="CP48" s="640"/>
      <c r="CQ48" s="640"/>
      <c r="CR48" s="640"/>
      <c r="CS48" s="640"/>
      <c r="CT48" s="640"/>
      <c r="CU48" s="640"/>
      <c r="CV48" s="640"/>
      <c r="CW48" s="640"/>
      <c r="CX48" s="640"/>
      <c r="CY48" s="640"/>
      <c r="CZ48" s="640"/>
      <c r="DA48" s="640"/>
      <c r="DB48" s="640"/>
      <c r="DC48" s="640"/>
      <c r="DD48" s="640"/>
      <c r="DE48" s="640"/>
      <c r="DF48" s="640"/>
      <c r="DG48" s="640"/>
      <c r="DH48" s="640"/>
      <c r="DI48" s="640"/>
    </row>
    <row r="49" spans="5:113" x14ac:dyDescent="0.15">
      <c r="E49" s="641" t="s">
        <v>208</v>
      </c>
      <c r="F49" s="641"/>
      <c r="G49" s="641"/>
      <c r="H49" s="641"/>
      <c r="I49" s="641"/>
      <c r="J49" s="641"/>
      <c r="K49" s="641"/>
      <c r="L49" s="641"/>
      <c r="M49" s="641"/>
      <c r="N49" s="641"/>
      <c r="O49" s="641"/>
      <c r="P49" s="641"/>
      <c r="Q49" s="641"/>
      <c r="R49" s="641"/>
      <c r="S49" s="641"/>
      <c r="T49" s="641"/>
      <c r="U49" s="641"/>
      <c r="V49" s="641"/>
      <c r="W49" s="641"/>
      <c r="X49" s="641"/>
      <c r="Y49" s="641"/>
      <c r="Z49" s="641"/>
      <c r="AA49" s="641"/>
      <c r="AB49" s="641"/>
      <c r="AC49" s="641"/>
      <c r="AD49" s="641"/>
      <c r="AE49" s="641"/>
      <c r="AF49" s="641"/>
      <c r="AG49" s="641"/>
      <c r="AH49" s="641"/>
      <c r="AI49" s="641"/>
      <c r="AJ49" s="641"/>
      <c r="AK49" s="641"/>
      <c r="AL49" s="641"/>
      <c r="AM49" s="641"/>
      <c r="AN49" s="641"/>
      <c r="AO49" s="641"/>
      <c r="AP49" s="641"/>
      <c r="AQ49" s="641"/>
      <c r="AR49" s="641"/>
      <c r="AS49" s="641"/>
      <c r="AT49" s="641"/>
      <c r="AU49" s="641"/>
      <c r="AV49" s="641"/>
      <c r="AW49" s="641"/>
      <c r="AX49" s="641"/>
      <c r="AY49" s="641"/>
      <c r="AZ49" s="641"/>
      <c r="BA49" s="641"/>
      <c r="BB49" s="641"/>
      <c r="BC49" s="641"/>
      <c r="BD49" s="641"/>
      <c r="BE49" s="641"/>
      <c r="BF49" s="641"/>
      <c r="BG49" s="641"/>
      <c r="BH49" s="641"/>
      <c r="BI49" s="641"/>
      <c r="BJ49" s="641"/>
      <c r="BK49" s="641"/>
      <c r="BL49" s="641"/>
      <c r="BM49" s="641"/>
      <c r="BN49" s="641"/>
      <c r="BO49" s="641"/>
      <c r="BP49" s="641"/>
      <c r="BQ49" s="641"/>
      <c r="BR49" s="641"/>
      <c r="BS49" s="641"/>
      <c r="BT49" s="641"/>
      <c r="BU49" s="641"/>
      <c r="BV49" s="641"/>
      <c r="BW49" s="641"/>
      <c r="BX49" s="641"/>
      <c r="BY49" s="641"/>
      <c r="BZ49" s="641"/>
      <c r="CA49" s="641"/>
      <c r="CB49" s="641"/>
      <c r="CC49" s="641"/>
      <c r="CD49" s="641"/>
      <c r="CE49" s="641"/>
      <c r="CF49" s="641"/>
      <c r="CG49" s="641"/>
      <c r="CH49" s="641"/>
      <c r="CI49" s="641"/>
      <c r="CJ49" s="641"/>
      <c r="CK49" s="641"/>
      <c r="CL49" s="641"/>
      <c r="CM49" s="641"/>
      <c r="CN49" s="641"/>
      <c r="CO49" s="641"/>
      <c r="CP49" s="641"/>
      <c r="CQ49" s="641"/>
      <c r="CR49" s="641"/>
      <c r="CS49" s="641"/>
      <c r="CT49" s="641"/>
      <c r="CU49" s="641"/>
      <c r="CV49" s="641"/>
      <c r="CW49" s="641"/>
      <c r="CX49" s="641"/>
      <c r="CY49" s="641"/>
      <c r="CZ49" s="641"/>
      <c r="DA49" s="641"/>
      <c r="DB49" s="641"/>
      <c r="DC49" s="641"/>
      <c r="DD49" s="641"/>
      <c r="DE49" s="641"/>
      <c r="DF49" s="641"/>
      <c r="DG49" s="641"/>
      <c r="DH49" s="641"/>
      <c r="DI49" s="641"/>
    </row>
    <row r="50" spans="5:113" x14ac:dyDescent="0.15">
      <c r="E50" s="640" t="s">
        <v>209</v>
      </c>
      <c r="F50" s="640"/>
      <c r="G50" s="640"/>
      <c r="H50" s="640"/>
      <c r="I50" s="640"/>
      <c r="J50" s="640"/>
      <c r="K50" s="640"/>
      <c r="L50" s="640"/>
      <c r="M50" s="640"/>
      <c r="N50" s="640"/>
      <c r="O50" s="640"/>
      <c r="P50" s="640"/>
      <c r="Q50" s="640"/>
      <c r="R50" s="640"/>
      <c r="S50" s="640"/>
      <c r="T50" s="640"/>
      <c r="U50" s="640"/>
      <c r="V50" s="640"/>
      <c r="W50" s="640"/>
      <c r="X50" s="640"/>
      <c r="Y50" s="640"/>
      <c r="Z50" s="640"/>
      <c r="AA50" s="640"/>
      <c r="AB50" s="640"/>
      <c r="AC50" s="640"/>
      <c r="AD50" s="640"/>
      <c r="AE50" s="640"/>
      <c r="AF50" s="640"/>
      <c r="AG50" s="640"/>
      <c r="AH50" s="640"/>
      <c r="AI50" s="640"/>
      <c r="AJ50" s="640"/>
      <c r="AK50" s="640"/>
      <c r="AL50" s="640"/>
      <c r="AM50" s="640"/>
      <c r="AN50" s="640"/>
      <c r="AO50" s="640"/>
      <c r="AP50" s="640"/>
      <c r="AQ50" s="640"/>
      <c r="AR50" s="640"/>
      <c r="AS50" s="640"/>
      <c r="AT50" s="640"/>
      <c r="AU50" s="640"/>
      <c r="AV50" s="640"/>
      <c r="AW50" s="640"/>
      <c r="AX50" s="640"/>
      <c r="AY50" s="640"/>
      <c r="AZ50" s="640"/>
      <c r="BA50" s="640"/>
      <c r="BB50" s="640"/>
      <c r="BC50" s="640"/>
      <c r="BD50" s="640"/>
      <c r="BE50" s="640"/>
      <c r="BF50" s="640"/>
      <c r="BG50" s="640"/>
      <c r="BH50" s="640"/>
      <c r="BI50" s="640"/>
      <c r="BJ50" s="640"/>
      <c r="BK50" s="640"/>
      <c r="BL50" s="640"/>
      <c r="BM50" s="640"/>
      <c r="BN50" s="640"/>
      <c r="BO50" s="640"/>
      <c r="BP50" s="640"/>
      <c r="BQ50" s="640"/>
      <c r="BR50" s="640"/>
      <c r="BS50" s="640"/>
      <c r="BT50" s="640"/>
      <c r="BU50" s="640"/>
      <c r="BV50" s="640"/>
      <c r="BW50" s="640"/>
      <c r="BX50" s="640"/>
      <c r="BY50" s="640"/>
      <c r="BZ50" s="640"/>
      <c r="CA50" s="640"/>
      <c r="CB50" s="640"/>
      <c r="CC50" s="640"/>
      <c r="CD50" s="640"/>
      <c r="CE50" s="640"/>
      <c r="CF50" s="640"/>
      <c r="CG50" s="640"/>
      <c r="CH50" s="640"/>
      <c r="CI50" s="640"/>
      <c r="CJ50" s="640"/>
      <c r="CK50" s="640"/>
      <c r="CL50" s="640"/>
      <c r="CM50" s="640"/>
      <c r="CN50" s="640"/>
      <c r="CO50" s="640"/>
      <c r="CP50" s="640"/>
      <c r="CQ50" s="640"/>
      <c r="CR50" s="640"/>
      <c r="CS50" s="640"/>
      <c r="CT50" s="640"/>
      <c r="CU50" s="640"/>
      <c r="CV50" s="640"/>
      <c r="CW50" s="640"/>
      <c r="CX50" s="640"/>
      <c r="CY50" s="640"/>
      <c r="CZ50" s="640"/>
      <c r="DA50" s="640"/>
      <c r="DB50" s="640"/>
      <c r="DC50" s="640"/>
      <c r="DD50" s="640"/>
      <c r="DE50" s="640"/>
      <c r="DF50" s="640"/>
      <c r="DG50" s="640"/>
      <c r="DH50" s="640"/>
      <c r="DI50" s="640"/>
    </row>
    <row r="51" spans="5:113" x14ac:dyDescent="0.15">
      <c r="E51" s="640" t="s">
        <v>210</v>
      </c>
      <c r="F51" s="640"/>
      <c r="G51" s="640"/>
      <c r="H51" s="640"/>
      <c r="I51" s="640"/>
      <c r="J51" s="640"/>
      <c r="K51" s="640"/>
      <c r="L51" s="640"/>
      <c r="M51" s="640"/>
      <c r="N51" s="640"/>
      <c r="O51" s="640"/>
      <c r="P51" s="640"/>
      <c r="Q51" s="640"/>
      <c r="R51" s="640"/>
      <c r="S51" s="640"/>
      <c r="T51" s="640"/>
      <c r="U51" s="640"/>
      <c r="V51" s="640"/>
      <c r="W51" s="640"/>
      <c r="X51" s="640"/>
      <c r="Y51" s="640"/>
      <c r="Z51" s="640"/>
      <c r="AA51" s="640"/>
      <c r="AB51" s="640"/>
      <c r="AC51" s="640"/>
      <c r="AD51" s="640"/>
      <c r="AE51" s="640"/>
      <c r="AF51" s="640"/>
      <c r="AG51" s="640"/>
      <c r="AH51" s="640"/>
      <c r="AI51" s="640"/>
      <c r="AJ51" s="640"/>
      <c r="AK51" s="640"/>
      <c r="AL51" s="640"/>
      <c r="AM51" s="640"/>
      <c r="AN51" s="640"/>
      <c r="AO51" s="640"/>
      <c r="AP51" s="640"/>
      <c r="AQ51" s="640"/>
      <c r="AR51" s="640"/>
      <c r="AS51" s="640"/>
      <c r="AT51" s="640"/>
      <c r="AU51" s="640"/>
      <c r="AV51" s="640"/>
      <c r="AW51" s="640"/>
      <c r="AX51" s="640"/>
      <c r="AY51" s="640"/>
      <c r="AZ51" s="640"/>
      <c r="BA51" s="640"/>
      <c r="BB51" s="640"/>
      <c r="BC51" s="640"/>
      <c r="BD51" s="640"/>
      <c r="BE51" s="640"/>
      <c r="BF51" s="640"/>
      <c r="BG51" s="640"/>
      <c r="BH51" s="640"/>
      <c r="BI51" s="640"/>
      <c r="BJ51" s="640"/>
      <c r="BK51" s="640"/>
      <c r="BL51" s="640"/>
      <c r="BM51" s="640"/>
      <c r="BN51" s="640"/>
      <c r="BO51" s="640"/>
      <c r="BP51" s="640"/>
      <c r="BQ51" s="640"/>
      <c r="BR51" s="640"/>
      <c r="BS51" s="640"/>
      <c r="BT51" s="640"/>
      <c r="BU51" s="640"/>
      <c r="BV51" s="640"/>
      <c r="BW51" s="640"/>
      <c r="BX51" s="640"/>
      <c r="BY51" s="640"/>
      <c r="BZ51" s="640"/>
      <c r="CA51" s="640"/>
      <c r="CB51" s="640"/>
      <c r="CC51" s="640"/>
      <c r="CD51" s="640"/>
      <c r="CE51" s="640"/>
      <c r="CF51" s="640"/>
      <c r="CG51" s="640"/>
      <c r="CH51" s="640"/>
      <c r="CI51" s="640"/>
      <c r="CJ51" s="640"/>
      <c r="CK51" s="640"/>
      <c r="CL51" s="640"/>
      <c r="CM51" s="640"/>
      <c r="CN51" s="640"/>
      <c r="CO51" s="640"/>
      <c r="CP51" s="640"/>
      <c r="CQ51" s="640"/>
      <c r="CR51" s="640"/>
      <c r="CS51" s="640"/>
      <c r="CT51" s="640"/>
      <c r="CU51" s="640"/>
      <c r="CV51" s="640"/>
      <c r="CW51" s="640"/>
      <c r="CX51" s="640"/>
      <c r="CY51" s="640"/>
      <c r="CZ51" s="640"/>
      <c r="DA51" s="640"/>
      <c r="DB51" s="640"/>
      <c r="DC51" s="640"/>
      <c r="DD51" s="640"/>
      <c r="DE51" s="640"/>
      <c r="DF51" s="640"/>
      <c r="DG51" s="640"/>
      <c r="DH51" s="640"/>
      <c r="DI51" s="640"/>
    </row>
    <row r="52" spans="5:113" x14ac:dyDescent="0.15">
      <c r="E52" s="640" t="s">
        <v>211</v>
      </c>
      <c r="F52" s="640"/>
      <c r="G52" s="640"/>
      <c r="H52" s="640"/>
      <c r="I52" s="640"/>
      <c r="J52" s="640"/>
      <c r="K52" s="640"/>
      <c r="L52" s="640"/>
      <c r="M52" s="640"/>
      <c r="N52" s="640"/>
      <c r="O52" s="640"/>
      <c r="P52" s="640"/>
      <c r="Q52" s="640"/>
      <c r="R52" s="640"/>
      <c r="S52" s="640"/>
      <c r="T52" s="640"/>
      <c r="U52" s="640"/>
      <c r="V52" s="640"/>
      <c r="W52" s="640"/>
      <c r="X52" s="640"/>
      <c r="Y52" s="640"/>
      <c r="Z52" s="640"/>
      <c r="AA52" s="640"/>
      <c r="AB52" s="640"/>
      <c r="AC52" s="640"/>
      <c r="AD52" s="640"/>
      <c r="AE52" s="640"/>
      <c r="AF52" s="640"/>
      <c r="AG52" s="640"/>
      <c r="AH52" s="640"/>
      <c r="AI52" s="640"/>
      <c r="AJ52" s="640"/>
      <c r="AK52" s="640"/>
      <c r="AL52" s="640"/>
      <c r="AM52" s="640"/>
      <c r="AN52" s="640"/>
      <c r="AO52" s="640"/>
      <c r="AP52" s="640"/>
      <c r="AQ52" s="640"/>
      <c r="AR52" s="640"/>
      <c r="AS52" s="640"/>
      <c r="AT52" s="640"/>
      <c r="AU52" s="640"/>
      <c r="AV52" s="640"/>
      <c r="AW52" s="640"/>
      <c r="AX52" s="640"/>
      <c r="AY52" s="640"/>
      <c r="AZ52" s="640"/>
      <c r="BA52" s="640"/>
      <c r="BB52" s="640"/>
      <c r="BC52" s="640"/>
      <c r="BD52" s="640"/>
      <c r="BE52" s="640"/>
      <c r="BF52" s="640"/>
      <c r="BG52" s="640"/>
      <c r="BH52" s="640"/>
      <c r="BI52" s="640"/>
      <c r="BJ52" s="640"/>
      <c r="BK52" s="640"/>
      <c r="BL52" s="640"/>
      <c r="BM52" s="640"/>
      <c r="BN52" s="640"/>
      <c r="BO52" s="640"/>
      <c r="BP52" s="640"/>
      <c r="BQ52" s="640"/>
      <c r="BR52" s="640"/>
      <c r="BS52" s="640"/>
      <c r="BT52" s="640"/>
      <c r="BU52" s="640"/>
      <c r="BV52" s="640"/>
      <c r="BW52" s="640"/>
      <c r="BX52" s="640"/>
      <c r="BY52" s="640"/>
      <c r="BZ52" s="640"/>
      <c r="CA52" s="640"/>
      <c r="CB52" s="640"/>
      <c r="CC52" s="640"/>
      <c r="CD52" s="640"/>
      <c r="CE52" s="640"/>
      <c r="CF52" s="640"/>
      <c r="CG52" s="640"/>
      <c r="CH52" s="640"/>
      <c r="CI52" s="640"/>
      <c r="CJ52" s="640"/>
      <c r="CK52" s="640"/>
      <c r="CL52" s="640"/>
      <c r="CM52" s="640"/>
      <c r="CN52" s="640"/>
      <c r="CO52" s="640"/>
      <c r="CP52" s="640"/>
      <c r="CQ52" s="640"/>
      <c r="CR52" s="640"/>
      <c r="CS52" s="640"/>
      <c r="CT52" s="640"/>
      <c r="CU52" s="640"/>
      <c r="CV52" s="640"/>
      <c r="CW52" s="640"/>
      <c r="CX52" s="640"/>
      <c r="CY52" s="640"/>
      <c r="CZ52" s="640"/>
      <c r="DA52" s="640"/>
      <c r="DB52" s="640"/>
      <c r="DC52" s="640"/>
      <c r="DD52" s="640"/>
      <c r="DE52" s="640"/>
      <c r="DF52" s="640"/>
      <c r="DG52" s="640"/>
      <c r="DH52" s="640"/>
      <c r="DI52" s="640"/>
    </row>
    <row r="53" spans="5:113" x14ac:dyDescent="0.15">
      <c r="E53" s="360" t="s">
        <v>593</v>
      </c>
    </row>
    <row r="54" spans="5:113" x14ac:dyDescent="0.15"/>
    <row r="55" spans="5:113" x14ac:dyDescent="0.15"/>
    <row r="56" spans="5:113" x14ac:dyDescent="0.15"/>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B31" zoomScale="70" zoomScaleNormal="7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550</v>
      </c>
      <c r="G33" s="29" t="s">
        <v>551</v>
      </c>
      <c r="H33" s="29" t="s">
        <v>552</v>
      </c>
      <c r="I33" s="29" t="s">
        <v>553</v>
      </c>
      <c r="J33" s="30" t="s">
        <v>554</v>
      </c>
      <c r="K33" s="22"/>
      <c r="L33" s="22"/>
      <c r="M33" s="22"/>
      <c r="N33" s="22"/>
      <c r="O33" s="22"/>
      <c r="P33" s="22"/>
    </row>
    <row r="34" spans="1:16" ht="39" customHeight="1" x14ac:dyDescent="0.15">
      <c r="A34" s="22"/>
      <c r="B34" s="31"/>
      <c r="C34" s="1216" t="s">
        <v>557</v>
      </c>
      <c r="D34" s="1216"/>
      <c r="E34" s="1217"/>
      <c r="F34" s="32">
        <v>12.57</v>
      </c>
      <c r="G34" s="33">
        <v>14.42</v>
      </c>
      <c r="H34" s="33">
        <v>15.21</v>
      </c>
      <c r="I34" s="33">
        <v>15.7</v>
      </c>
      <c r="J34" s="34">
        <v>15.72</v>
      </c>
      <c r="K34" s="22"/>
      <c r="L34" s="22"/>
      <c r="M34" s="22"/>
      <c r="N34" s="22"/>
      <c r="O34" s="22"/>
      <c r="P34" s="22"/>
    </row>
    <row r="35" spans="1:16" ht="39" customHeight="1" x14ac:dyDescent="0.15">
      <c r="A35" s="22"/>
      <c r="B35" s="35"/>
      <c r="C35" s="1210" t="s">
        <v>558</v>
      </c>
      <c r="D35" s="1211"/>
      <c r="E35" s="1212"/>
      <c r="F35" s="36">
        <v>7.15</v>
      </c>
      <c r="G35" s="37">
        <v>5.26</v>
      </c>
      <c r="H35" s="37">
        <v>7.14</v>
      </c>
      <c r="I35" s="37">
        <v>9.31</v>
      </c>
      <c r="J35" s="38">
        <v>12.86</v>
      </c>
      <c r="K35" s="22"/>
      <c r="L35" s="22"/>
      <c r="M35" s="22"/>
      <c r="N35" s="22"/>
      <c r="O35" s="22"/>
      <c r="P35" s="22"/>
    </row>
    <row r="36" spans="1:16" ht="39" customHeight="1" x14ac:dyDescent="0.15">
      <c r="A36" s="22"/>
      <c r="B36" s="35"/>
      <c r="C36" s="1210" t="s">
        <v>559</v>
      </c>
      <c r="D36" s="1211"/>
      <c r="E36" s="1212"/>
      <c r="F36" s="36">
        <v>0.53</v>
      </c>
      <c r="G36" s="37">
        <v>0.48</v>
      </c>
      <c r="H36" s="37">
        <v>7.0000000000000007E-2</v>
      </c>
      <c r="I36" s="37">
        <v>1.05</v>
      </c>
      <c r="J36" s="38">
        <v>1.48</v>
      </c>
      <c r="K36" s="22"/>
      <c r="L36" s="22"/>
      <c r="M36" s="22"/>
      <c r="N36" s="22"/>
      <c r="O36" s="22"/>
      <c r="P36" s="22"/>
    </row>
    <row r="37" spans="1:16" ht="39" customHeight="1" x14ac:dyDescent="0.15">
      <c r="A37" s="22"/>
      <c r="B37" s="35"/>
      <c r="C37" s="1210" t="s">
        <v>560</v>
      </c>
      <c r="D37" s="1211"/>
      <c r="E37" s="1212"/>
      <c r="F37" s="36" t="s">
        <v>509</v>
      </c>
      <c r="G37" s="37" t="s">
        <v>509</v>
      </c>
      <c r="H37" s="37" t="s">
        <v>509</v>
      </c>
      <c r="I37" s="37">
        <v>0.28000000000000003</v>
      </c>
      <c r="J37" s="38">
        <v>0.25</v>
      </c>
      <c r="K37" s="22"/>
      <c r="L37" s="22"/>
      <c r="M37" s="22"/>
      <c r="N37" s="22"/>
      <c r="O37" s="22"/>
      <c r="P37" s="22"/>
    </row>
    <row r="38" spans="1:16" ht="39" customHeight="1" x14ac:dyDescent="0.15">
      <c r="A38" s="22"/>
      <c r="B38" s="35"/>
      <c r="C38" s="1210" t="s">
        <v>561</v>
      </c>
      <c r="D38" s="1211"/>
      <c r="E38" s="1212"/>
      <c r="F38" s="36">
        <v>0</v>
      </c>
      <c r="G38" s="37">
        <v>0</v>
      </c>
      <c r="H38" s="37">
        <v>0.06</v>
      </c>
      <c r="I38" s="37">
        <v>0</v>
      </c>
      <c r="J38" s="38">
        <v>0.06</v>
      </c>
      <c r="K38" s="22"/>
      <c r="L38" s="22"/>
      <c r="M38" s="22"/>
      <c r="N38" s="22"/>
      <c r="O38" s="22"/>
      <c r="P38" s="22"/>
    </row>
    <row r="39" spans="1:16" ht="39" customHeight="1" x14ac:dyDescent="0.15">
      <c r="A39" s="22"/>
      <c r="B39" s="35"/>
      <c r="C39" s="1210" t="s">
        <v>562</v>
      </c>
      <c r="D39" s="1211"/>
      <c r="E39" s="1212"/>
      <c r="F39" s="36">
        <v>0.35</v>
      </c>
      <c r="G39" s="37">
        <v>0.49</v>
      </c>
      <c r="H39" s="37">
        <v>0</v>
      </c>
      <c r="I39" s="37">
        <v>0</v>
      </c>
      <c r="J39" s="38">
        <v>0</v>
      </c>
      <c r="K39" s="22"/>
      <c r="L39" s="22"/>
      <c r="M39" s="22"/>
      <c r="N39" s="22"/>
      <c r="O39" s="22"/>
      <c r="P39" s="22"/>
    </row>
    <row r="40" spans="1:16" ht="39" customHeight="1" x14ac:dyDescent="0.15">
      <c r="A40" s="22"/>
      <c r="B40" s="35"/>
      <c r="C40" s="1210" t="s">
        <v>563</v>
      </c>
      <c r="D40" s="1211"/>
      <c r="E40" s="1212"/>
      <c r="F40" s="36">
        <v>0</v>
      </c>
      <c r="G40" s="37">
        <v>0</v>
      </c>
      <c r="H40" s="37">
        <v>0</v>
      </c>
      <c r="I40" s="37">
        <v>0</v>
      </c>
      <c r="J40" s="38">
        <v>0</v>
      </c>
      <c r="K40" s="22"/>
      <c r="L40" s="22"/>
      <c r="M40" s="22"/>
      <c r="N40" s="22"/>
      <c r="O40" s="22"/>
      <c r="P40" s="22"/>
    </row>
    <row r="41" spans="1:16" ht="39" customHeight="1" x14ac:dyDescent="0.15">
      <c r="A41" s="22"/>
      <c r="B41" s="35"/>
      <c r="C41" s="1210" t="s">
        <v>564</v>
      </c>
      <c r="D41" s="1211"/>
      <c r="E41" s="1212"/>
      <c r="F41" s="36">
        <v>0</v>
      </c>
      <c r="G41" s="37">
        <v>0</v>
      </c>
      <c r="H41" s="37">
        <v>0</v>
      </c>
      <c r="I41" s="37">
        <v>0</v>
      </c>
      <c r="J41" s="38">
        <v>0</v>
      </c>
      <c r="K41" s="22"/>
      <c r="L41" s="22"/>
      <c r="M41" s="22"/>
      <c r="N41" s="22"/>
      <c r="O41" s="22"/>
      <c r="P41" s="22"/>
    </row>
    <row r="42" spans="1:16" ht="39" customHeight="1" x14ac:dyDescent="0.15">
      <c r="A42" s="22"/>
      <c r="B42" s="39"/>
      <c r="C42" s="1210" t="s">
        <v>565</v>
      </c>
      <c r="D42" s="1211"/>
      <c r="E42" s="1212"/>
      <c r="F42" s="36" t="s">
        <v>509</v>
      </c>
      <c r="G42" s="37" t="s">
        <v>509</v>
      </c>
      <c r="H42" s="37" t="s">
        <v>509</v>
      </c>
      <c r="I42" s="37" t="s">
        <v>509</v>
      </c>
      <c r="J42" s="38" t="s">
        <v>509</v>
      </c>
      <c r="K42" s="22"/>
      <c r="L42" s="22"/>
      <c r="M42" s="22"/>
      <c r="N42" s="22"/>
      <c r="O42" s="22"/>
      <c r="P42" s="22"/>
    </row>
    <row r="43" spans="1:16" ht="39" customHeight="1" thickBot="1" x14ac:dyDescent="0.2">
      <c r="A43" s="22"/>
      <c r="B43" s="40"/>
      <c r="C43" s="1213" t="s">
        <v>566</v>
      </c>
      <c r="D43" s="1214"/>
      <c r="E43" s="1215"/>
      <c r="F43" s="41">
        <v>0.25</v>
      </c>
      <c r="G43" s="42">
        <v>0.14000000000000001</v>
      </c>
      <c r="H43" s="42">
        <v>0.15</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zGgwde51SH9yBtRN96gZ0hPsaq9IbPIN2ogUezCnvCFKG7fbF7cLHBgvH/SOiRnpLhH6kl1jOaRYZHpoJDxjNw==" saltValue="2HYp+Ri2SqPo7xwC3MPAD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8" orientation="landscape"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H4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x14ac:dyDescent="0.15">
      <c r="A45" s="48"/>
      <c r="B45" s="1218" t="s">
        <v>11</v>
      </c>
      <c r="C45" s="1219"/>
      <c r="D45" s="58"/>
      <c r="E45" s="1224" t="s">
        <v>12</v>
      </c>
      <c r="F45" s="1224"/>
      <c r="G45" s="1224"/>
      <c r="H45" s="1224"/>
      <c r="I45" s="1224"/>
      <c r="J45" s="1225"/>
      <c r="K45" s="59">
        <v>1176</v>
      </c>
      <c r="L45" s="60">
        <v>1023</v>
      </c>
      <c r="M45" s="60">
        <v>982</v>
      </c>
      <c r="N45" s="60">
        <v>977</v>
      </c>
      <c r="O45" s="61">
        <v>1022</v>
      </c>
      <c r="P45" s="48"/>
      <c r="Q45" s="48"/>
      <c r="R45" s="48"/>
      <c r="S45" s="48"/>
      <c r="T45" s="48"/>
      <c r="U45" s="48"/>
    </row>
    <row r="46" spans="1:21" ht="30.75" customHeight="1" x14ac:dyDescent="0.15">
      <c r="A46" s="48"/>
      <c r="B46" s="1220"/>
      <c r="C46" s="1221"/>
      <c r="D46" s="62"/>
      <c r="E46" s="1226" t="s">
        <v>13</v>
      </c>
      <c r="F46" s="1226"/>
      <c r="G46" s="1226"/>
      <c r="H46" s="1226"/>
      <c r="I46" s="1226"/>
      <c r="J46" s="1227"/>
      <c r="K46" s="63" t="s">
        <v>509</v>
      </c>
      <c r="L46" s="64" t="s">
        <v>509</v>
      </c>
      <c r="M46" s="64" t="s">
        <v>509</v>
      </c>
      <c r="N46" s="64" t="s">
        <v>509</v>
      </c>
      <c r="O46" s="65" t="s">
        <v>509</v>
      </c>
      <c r="P46" s="48"/>
      <c r="Q46" s="48"/>
      <c r="R46" s="48"/>
      <c r="S46" s="48"/>
      <c r="T46" s="48"/>
      <c r="U46" s="48"/>
    </row>
    <row r="47" spans="1:21" ht="30.75" customHeight="1" x14ac:dyDescent="0.15">
      <c r="A47" s="48"/>
      <c r="B47" s="1220"/>
      <c r="C47" s="1221"/>
      <c r="D47" s="62"/>
      <c r="E47" s="1226" t="s">
        <v>14</v>
      </c>
      <c r="F47" s="1226"/>
      <c r="G47" s="1226"/>
      <c r="H47" s="1226"/>
      <c r="I47" s="1226"/>
      <c r="J47" s="1227"/>
      <c r="K47" s="63" t="s">
        <v>509</v>
      </c>
      <c r="L47" s="64" t="s">
        <v>509</v>
      </c>
      <c r="M47" s="64" t="s">
        <v>509</v>
      </c>
      <c r="N47" s="64" t="s">
        <v>509</v>
      </c>
      <c r="O47" s="65" t="s">
        <v>509</v>
      </c>
      <c r="P47" s="48"/>
      <c r="Q47" s="48"/>
      <c r="R47" s="48"/>
      <c r="S47" s="48"/>
      <c r="T47" s="48"/>
      <c r="U47" s="48"/>
    </row>
    <row r="48" spans="1:21" ht="30.75" customHeight="1" x14ac:dyDescent="0.15">
      <c r="A48" s="48"/>
      <c r="B48" s="1220"/>
      <c r="C48" s="1221"/>
      <c r="D48" s="62"/>
      <c r="E48" s="1226" t="s">
        <v>15</v>
      </c>
      <c r="F48" s="1226"/>
      <c r="G48" s="1226"/>
      <c r="H48" s="1226"/>
      <c r="I48" s="1226"/>
      <c r="J48" s="1227"/>
      <c r="K48" s="63">
        <v>282</v>
      </c>
      <c r="L48" s="64">
        <v>253</v>
      </c>
      <c r="M48" s="64">
        <v>233</v>
      </c>
      <c r="N48" s="64">
        <v>211</v>
      </c>
      <c r="O48" s="65">
        <v>235</v>
      </c>
      <c r="P48" s="48"/>
      <c r="Q48" s="48"/>
      <c r="R48" s="48"/>
      <c r="S48" s="48"/>
      <c r="T48" s="48"/>
      <c r="U48" s="48"/>
    </row>
    <row r="49" spans="1:21" ht="30.75" customHeight="1" x14ac:dyDescent="0.15">
      <c r="A49" s="48"/>
      <c r="B49" s="1220"/>
      <c r="C49" s="1221"/>
      <c r="D49" s="62"/>
      <c r="E49" s="1226" t="s">
        <v>16</v>
      </c>
      <c r="F49" s="1226"/>
      <c r="G49" s="1226"/>
      <c r="H49" s="1226"/>
      <c r="I49" s="1226"/>
      <c r="J49" s="1227"/>
      <c r="K49" s="63">
        <v>18</v>
      </c>
      <c r="L49" s="64">
        <v>13</v>
      </c>
      <c r="M49" s="64">
        <v>13</v>
      </c>
      <c r="N49" s="64">
        <v>13</v>
      </c>
      <c r="O49" s="65">
        <v>16</v>
      </c>
      <c r="P49" s="48"/>
      <c r="Q49" s="48"/>
      <c r="R49" s="48"/>
      <c r="S49" s="48"/>
      <c r="T49" s="48"/>
      <c r="U49" s="48"/>
    </row>
    <row r="50" spans="1:21" ht="30.75" customHeight="1" x14ac:dyDescent="0.15">
      <c r="A50" s="48"/>
      <c r="B50" s="1220"/>
      <c r="C50" s="1221"/>
      <c r="D50" s="62"/>
      <c r="E50" s="1226" t="s">
        <v>17</v>
      </c>
      <c r="F50" s="1226"/>
      <c r="G50" s="1226"/>
      <c r="H50" s="1226"/>
      <c r="I50" s="1226"/>
      <c r="J50" s="1227"/>
      <c r="K50" s="63">
        <v>16</v>
      </c>
      <c r="L50" s="64">
        <v>15</v>
      </c>
      <c r="M50" s="64">
        <v>16</v>
      </c>
      <c r="N50" s="64">
        <v>14</v>
      </c>
      <c r="O50" s="65">
        <v>14</v>
      </c>
      <c r="P50" s="48"/>
      <c r="Q50" s="48"/>
      <c r="R50" s="48"/>
      <c r="S50" s="48"/>
      <c r="T50" s="48"/>
      <c r="U50" s="48"/>
    </row>
    <row r="51" spans="1:21" ht="30.75" customHeight="1" x14ac:dyDescent="0.15">
      <c r="A51" s="48"/>
      <c r="B51" s="1222"/>
      <c r="C51" s="1223"/>
      <c r="D51" s="66"/>
      <c r="E51" s="1226" t="s">
        <v>18</v>
      </c>
      <c r="F51" s="1226"/>
      <c r="G51" s="1226"/>
      <c r="H51" s="1226"/>
      <c r="I51" s="1226"/>
      <c r="J51" s="1227"/>
      <c r="K51" s="63">
        <v>0</v>
      </c>
      <c r="L51" s="64">
        <v>0</v>
      </c>
      <c r="M51" s="64">
        <v>0</v>
      </c>
      <c r="N51" s="64">
        <v>0</v>
      </c>
      <c r="O51" s="65">
        <v>0</v>
      </c>
      <c r="P51" s="48"/>
      <c r="Q51" s="48"/>
      <c r="R51" s="48"/>
      <c r="S51" s="48"/>
      <c r="T51" s="48"/>
      <c r="U51" s="48"/>
    </row>
    <row r="52" spans="1:21" ht="30.75" customHeight="1" x14ac:dyDescent="0.15">
      <c r="A52" s="48"/>
      <c r="B52" s="1228" t="s">
        <v>19</v>
      </c>
      <c r="C52" s="1229"/>
      <c r="D52" s="66"/>
      <c r="E52" s="1226" t="s">
        <v>20</v>
      </c>
      <c r="F52" s="1226"/>
      <c r="G52" s="1226"/>
      <c r="H52" s="1226"/>
      <c r="I52" s="1226"/>
      <c r="J52" s="1227"/>
      <c r="K52" s="63">
        <v>1033</v>
      </c>
      <c r="L52" s="64">
        <v>918</v>
      </c>
      <c r="M52" s="64">
        <v>873</v>
      </c>
      <c r="N52" s="64">
        <v>833</v>
      </c>
      <c r="O52" s="65">
        <v>840</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459</v>
      </c>
      <c r="L53" s="69">
        <v>386</v>
      </c>
      <c r="M53" s="69">
        <v>371</v>
      </c>
      <c r="N53" s="69">
        <v>382</v>
      </c>
      <c r="O53" s="70">
        <v>447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567</v>
      </c>
      <c r="P55" s="48"/>
      <c r="Q55" s="48"/>
      <c r="R55" s="48"/>
      <c r="S55" s="48"/>
      <c r="T55" s="48"/>
      <c r="U55" s="48"/>
    </row>
    <row r="56" spans="1:21" ht="31.5" customHeight="1" thickBot="1" x14ac:dyDescent="0.2">
      <c r="A56" s="48"/>
      <c r="B56" s="76"/>
      <c r="C56" s="77"/>
      <c r="D56" s="77"/>
      <c r="E56" s="78"/>
      <c r="F56" s="78"/>
      <c r="G56" s="78"/>
      <c r="H56" s="78"/>
      <c r="I56" s="78"/>
      <c r="J56" s="79" t="s">
        <v>2</v>
      </c>
      <c r="K56" s="80" t="s">
        <v>568</v>
      </c>
      <c r="L56" s="81" t="s">
        <v>569</v>
      </c>
      <c r="M56" s="81" t="s">
        <v>570</v>
      </c>
      <c r="N56" s="81" t="s">
        <v>571</v>
      </c>
      <c r="O56" s="82" t="s">
        <v>572</v>
      </c>
      <c r="P56" s="48"/>
      <c r="Q56" s="48"/>
      <c r="R56" s="48"/>
      <c r="S56" s="48"/>
      <c r="T56" s="48"/>
      <c r="U56" s="48"/>
    </row>
    <row r="57" spans="1:21" ht="31.5" customHeight="1" x14ac:dyDescent="0.15">
      <c r="B57" s="1234" t="s">
        <v>25</v>
      </c>
      <c r="C57" s="1235"/>
      <c r="D57" s="1238" t="s">
        <v>26</v>
      </c>
      <c r="E57" s="1239"/>
      <c r="F57" s="1239"/>
      <c r="G57" s="1239"/>
      <c r="H57" s="1239"/>
      <c r="I57" s="1239"/>
      <c r="J57" s="1240"/>
      <c r="K57" s="83"/>
      <c r="L57" s="84"/>
      <c r="M57" s="84"/>
      <c r="N57" s="84"/>
      <c r="O57" s="85"/>
    </row>
    <row r="58" spans="1:21" ht="31.5" customHeight="1" thickBot="1" x14ac:dyDescent="0.2">
      <c r="B58" s="1236"/>
      <c r="C58" s="1237"/>
      <c r="D58" s="1241" t="s">
        <v>27</v>
      </c>
      <c r="E58" s="1242"/>
      <c r="F58" s="1242"/>
      <c r="G58" s="1242"/>
      <c r="H58" s="1242"/>
      <c r="I58" s="1242"/>
      <c r="J58" s="1243"/>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R0bEHrfs/lfD/RsF02MwVI89UQFG3uF8tk+jEzMeCJF8OspKiHZc453g5HcDb2pFf5CJU0S+/PHZopKiUItZ9A==" saltValue="rmzC78Tz0N3lXbI3+zuXJ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3" orientation="landscape"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A34" zoomScale="60" zoomScaleNormal="6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550</v>
      </c>
      <c r="J40" s="100" t="s">
        <v>551</v>
      </c>
      <c r="K40" s="100" t="s">
        <v>552</v>
      </c>
      <c r="L40" s="100" t="s">
        <v>553</v>
      </c>
      <c r="M40" s="101" t="s">
        <v>554</v>
      </c>
    </row>
    <row r="41" spans="2:13" ht="27.75" customHeight="1" x14ac:dyDescent="0.15">
      <c r="B41" s="1244" t="s">
        <v>30</v>
      </c>
      <c r="C41" s="1245"/>
      <c r="D41" s="102"/>
      <c r="E41" s="1250" t="s">
        <v>31</v>
      </c>
      <c r="F41" s="1250"/>
      <c r="G41" s="1250"/>
      <c r="H41" s="1251"/>
      <c r="I41" s="347">
        <v>9631</v>
      </c>
      <c r="J41" s="348">
        <v>9186</v>
      </c>
      <c r="K41" s="348">
        <v>9161</v>
      </c>
      <c r="L41" s="348">
        <v>9054</v>
      </c>
      <c r="M41" s="349">
        <v>8809</v>
      </c>
    </row>
    <row r="42" spans="2:13" ht="27.75" customHeight="1" x14ac:dyDescent="0.15">
      <c r="B42" s="1246"/>
      <c r="C42" s="1247"/>
      <c r="D42" s="103"/>
      <c r="E42" s="1252" t="s">
        <v>32</v>
      </c>
      <c r="F42" s="1252"/>
      <c r="G42" s="1252"/>
      <c r="H42" s="1253"/>
      <c r="I42" s="350">
        <v>216</v>
      </c>
      <c r="J42" s="351">
        <v>187</v>
      </c>
      <c r="K42" s="351">
        <v>450</v>
      </c>
      <c r="L42" s="351">
        <v>415</v>
      </c>
      <c r="M42" s="352">
        <v>462</v>
      </c>
    </row>
    <row r="43" spans="2:13" ht="27.75" customHeight="1" x14ac:dyDescent="0.15">
      <c r="B43" s="1246"/>
      <c r="C43" s="1247"/>
      <c r="D43" s="103"/>
      <c r="E43" s="1252" t="s">
        <v>33</v>
      </c>
      <c r="F43" s="1252"/>
      <c r="G43" s="1252"/>
      <c r="H43" s="1253"/>
      <c r="I43" s="350">
        <v>2277</v>
      </c>
      <c r="J43" s="351">
        <v>2208</v>
      </c>
      <c r="K43" s="351">
        <v>1889</v>
      </c>
      <c r="L43" s="351">
        <v>1613</v>
      </c>
      <c r="M43" s="352">
        <v>1515</v>
      </c>
    </row>
    <row r="44" spans="2:13" ht="27.75" customHeight="1" x14ac:dyDescent="0.15">
      <c r="B44" s="1246"/>
      <c r="C44" s="1247"/>
      <c r="D44" s="103"/>
      <c r="E44" s="1252" t="s">
        <v>34</v>
      </c>
      <c r="F44" s="1252"/>
      <c r="G44" s="1252"/>
      <c r="H44" s="1253"/>
      <c r="I44" s="350">
        <v>201</v>
      </c>
      <c r="J44" s="351">
        <v>190</v>
      </c>
      <c r="K44" s="351">
        <v>204</v>
      </c>
      <c r="L44" s="351">
        <v>193</v>
      </c>
      <c r="M44" s="352">
        <v>178</v>
      </c>
    </row>
    <row r="45" spans="2:13" ht="27.75" customHeight="1" x14ac:dyDescent="0.15">
      <c r="B45" s="1246"/>
      <c r="C45" s="1247"/>
      <c r="D45" s="103"/>
      <c r="E45" s="1252" t="s">
        <v>35</v>
      </c>
      <c r="F45" s="1252"/>
      <c r="G45" s="1252"/>
      <c r="H45" s="1253"/>
      <c r="I45" s="350">
        <v>1159</v>
      </c>
      <c r="J45" s="351">
        <v>1102</v>
      </c>
      <c r="K45" s="351">
        <v>1108</v>
      </c>
      <c r="L45" s="351">
        <v>1122</v>
      </c>
      <c r="M45" s="352">
        <v>1104</v>
      </c>
    </row>
    <row r="46" spans="2:13" ht="27.75" customHeight="1" x14ac:dyDescent="0.15">
      <c r="B46" s="1246"/>
      <c r="C46" s="1247"/>
      <c r="D46" s="104"/>
      <c r="E46" s="1252" t="s">
        <v>36</v>
      </c>
      <c r="F46" s="1252"/>
      <c r="G46" s="1252"/>
      <c r="H46" s="1253"/>
      <c r="I46" s="350" t="s">
        <v>509</v>
      </c>
      <c r="J46" s="351" t="s">
        <v>509</v>
      </c>
      <c r="K46" s="351" t="s">
        <v>509</v>
      </c>
      <c r="L46" s="351" t="s">
        <v>509</v>
      </c>
      <c r="M46" s="352" t="s">
        <v>509</v>
      </c>
    </row>
    <row r="47" spans="2:13" ht="27.75" customHeight="1" x14ac:dyDescent="0.15">
      <c r="B47" s="1246"/>
      <c r="C47" s="1247"/>
      <c r="D47" s="105"/>
      <c r="E47" s="1254" t="s">
        <v>37</v>
      </c>
      <c r="F47" s="1255"/>
      <c r="G47" s="1255"/>
      <c r="H47" s="1256"/>
      <c r="I47" s="350" t="s">
        <v>509</v>
      </c>
      <c r="J47" s="351" t="s">
        <v>509</v>
      </c>
      <c r="K47" s="351" t="s">
        <v>509</v>
      </c>
      <c r="L47" s="351" t="s">
        <v>509</v>
      </c>
      <c r="M47" s="352" t="s">
        <v>509</v>
      </c>
    </row>
    <row r="48" spans="2:13" ht="27.75" customHeight="1" x14ac:dyDescent="0.15">
      <c r="B48" s="1246"/>
      <c r="C48" s="1247"/>
      <c r="D48" s="103"/>
      <c r="E48" s="1252" t="s">
        <v>38</v>
      </c>
      <c r="F48" s="1252"/>
      <c r="G48" s="1252"/>
      <c r="H48" s="1253"/>
      <c r="I48" s="350" t="s">
        <v>509</v>
      </c>
      <c r="J48" s="351" t="s">
        <v>509</v>
      </c>
      <c r="K48" s="351" t="s">
        <v>509</v>
      </c>
      <c r="L48" s="351" t="s">
        <v>509</v>
      </c>
      <c r="M48" s="352" t="s">
        <v>509</v>
      </c>
    </row>
    <row r="49" spans="2:13" ht="27.75" customHeight="1" x14ac:dyDescent="0.15">
      <c r="B49" s="1248"/>
      <c r="C49" s="1249"/>
      <c r="D49" s="103"/>
      <c r="E49" s="1252" t="s">
        <v>39</v>
      </c>
      <c r="F49" s="1252"/>
      <c r="G49" s="1252"/>
      <c r="H49" s="1253"/>
      <c r="I49" s="350" t="s">
        <v>509</v>
      </c>
      <c r="J49" s="351" t="s">
        <v>509</v>
      </c>
      <c r="K49" s="351" t="s">
        <v>509</v>
      </c>
      <c r="L49" s="351" t="s">
        <v>509</v>
      </c>
      <c r="M49" s="352" t="s">
        <v>509</v>
      </c>
    </row>
    <row r="50" spans="2:13" ht="27.75" customHeight="1" x14ac:dyDescent="0.15">
      <c r="B50" s="1257" t="s">
        <v>40</v>
      </c>
      <c r="C50" s="1258"/>
      <c r="D50" s="106"/>
      <c r="E50" s="1252" t="s">
        <v>41</v>
      </c>
      <c r="F50" s="1252"/>
      <c r="G50" s="1252"/>
      <c r="H50" s="1253"/>
      <c r="I50" s="350">
        <v>3629</v>
      </c>
      <c r="J50" s="351">
        <v>3683</v>
      </c>
      <c r="K50" s="351">
        <v>3929</v>
      </c>
      <c r="L50" s="351">
        <v>4138</v>
      </c>
      <c r="M50" s="352">
        <v>4727</v>
      </c>
    </row>
    <row r="51" spans="2:13" ht="27.75" customHeight="1" x14ac:dyDescent="0.15">
      <c r="B51" s="1246"/>
      <c r="C51" s="1247"/>
      <c r="D51" s="103"/>
      <c r="E51" s="1252" t="s">
        <v>42</v>
      </c>
      <c r="F51" s="1252"/>
      <c r="G51" s="1252"/>
      <c r="H51" s="1253"/>
      <c r="I51" s="350">
        <v>402</v>
      </c>
      <c r="J51" s="351">
        <v>854</v>
      </c>
      <c r="K51" s="351">
        <v>796</v>
      </c>
      <c r="L51" s="351">
        <v>713</v>
      </c>
      <c r="M51" s="352">
        <v>673</v>
      </c>
    </row>
    <row r="52" spans="2:13" ht="27.75" customHeight="1" x14ac:dyDescent="0.15">
      <c r="B52" s="1248"/>
      <c r="C52" s="1249"/>
      <c r="D52" s="103"/>
      <c r="E52" s="1252" t="s">
        <v>43</v>
      </c>
      <c r="F52" s="1252"/>
      <c r="G52" s="1252"/>
      <c r="H52" s="1253"/>
      <c r="I52" s="350">
        <v>7584</v>
      </c>
      <c r="J52" s="351">
        <v>7363</v>
      </c>
      <c r="K52" s="351">
        <v>7239</v>
      </c>
      <c r="L52" s="351">
        <v>6923</v>
      </c>
      <c r="M52" s="352">
        <v>6929</v>
      </c>
    </row>
    <row r="53" spans="2:13" ht="27.75" customHeight="1" thickBot="1" x14ac:dyDescent="0.2">
      <c r="B53" s="1259" t="s">
        <v>44</v>
      </c>
      <c r="C53" s="1260"/>
      <c r="D53" s="107"/>
      <c r="E53" s="1261" t="s">
        <v>45</v>
      </c>
      <c r="F53" s="1261"/>
      <c r="G53" s="1261"/>
      <c r="H53" s="1262"/>
      <c r="I53" s="353">
        <v>1869</v>
      </c>
      <c r="J53" s="354">
        <v>974</v>
      </c>
      <c r="K53" s="354">
        <v>847</v>
      </c>
      <c r="L53" s="354">
        <v>622</v>
      </c>
      <c r="M53" s="355">
        <v>-261</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6LWmvjYuvk8DxfyU5Ei1EnuNF0q4NbfNxe23goOU3iNluEQ3scZ+zHpC4U5M9dqp+Q1WuKxFOXNDm0mlaKzUCg==" saltValue="yzhbRAMqGUpTBZTSsmL8f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9"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C1" zoomScale="60" zoomScaleNormal="6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552</v>
      </c>
      <c r="G54" s="116" t="s">
        <v>553</v>
      </c>
      <c r="H54" s="117" t="s">
        <v>554</v>
      </c>
    </row>
    <row r="55" spans="2:8" ht="52.5" customHeight="1" x14ac:dyDescent="0.15">
      <c r="B55" s="118"/>
      <c r="C55" s="1268" t="s">
        <v>48</v>
      </c>
      <c r="D55" s="1268"/>
      <c r="E55" s="1269"/>
      <c r="F55" s="119">
        <v>2492</v>
      </c>
      <c r="G55" s="119">
        <v>2091</v>
      </c>
      <c r="H55" s="120">
        <v>2359</v>
      </c>
    </row>
    <row r="56" spans="2:8" ht="52.5" customHeight="1" x14ac:dyDescent="0.15">
      <c r="B56" s="121"/>
      <c r="C56" s="1270" t="s">
        <v>49</v>
      </c>
      <c r="D56" s="1270"/>
      <c r="E56" s="1271"/>
      <c r="F56" s="122">
        <v>3</v>
      </c>
      <c r="G56" s="122">
        <v>3</v>
      </c>
      <c r="H56" s="123">
        <v>3</v>
      </c>
    </row>
    <row r="57" spans="2:8" ht="53.25" customHeight="1" x14ac:dyDescent="0.15">
      <c r="B57" s="121"/>
      <c r="C57" s="1272" t="s">
        <v>50</v>
      </c>
      <c r="D57" s="1272"/>
      <c r="E57" s="1273"/>
      <c r="F57" s="124">
        <v>1352</v>
      </c>
      <c r="G57" s="124">
        <v>1820</v>
      </c>
      <c r="H57" s="125">
        <v>2084</v>
      </c>
    </row>
    <row r="58" spans="2:8" ht="45.75" customHeight="1" x14ac:dyDescent="0.15">
      <c r="B58" s="126"/>
      <c r="C58" s="1274" t="s">
        <v>587</v>
      </c>
      <c r="D58" s="1275"/>
      <c r="E58" s="1276"/>
      <c r="F58" s="356">
        <v>443</v>
      </c>
      <c r="G58" s="356">
        <v>684</v>
      </c>
      <c r="H58" s="357">
        <v>876</v>
      </c>
    </row>
    <row r="59" spans="2:8" ht="45.75" customHeight="1" x14ac:dyDescent="0.15">
      <c r="B59" s="126"/>
      <c r="C59" s="1274" t="s">
        <v>588</v>
      </c>
      <c r="D59" s="1275"/>
      <c r="E59" s="1276"/>
      <c r="F59" s="356">
        <v>235</v>
      </c>
      <c r="G59" s="356">
        <v>485</v>
      </c>
      <c r="H59" s="357">
        <v>485</v>
      </c>
    </row>
    <row r="60" spans="2:8" ht="45.75" customHeight="1" x14ac:dyDescent="0.15">
      <c r="B60" s="126"/>
      <c r="C60" s="1274" t="s">
        <v>589</v>
      </c>
      <c r="D60" s="1275"/>
      <c r="E60" s="1276"/>
      <c r="F60" s="356">
        <v>118</v>
      </c>
      <c r="G60" s="356">
        <v>158</v>
      </c>
      <c r="H60" s="357">
        <v>258</v>
      </c>
    </row>
    <row r="61" spans="2:8" ht="45.75" customHeight="1" thickBot="1" x14ac:dyDescent="0.2">
      <c r="B61" s="126"/>
      <c r="C61" s="1263" t="s">
        <v>590</v>
      </c>
      <c r="D61" s="1264"/>
      <c r="E61" s="1265"/>
      <c r="F61" s="358">
        <v>125</v>
      </c>
      <c r="G61" s="358">
        <v>125</v>
      </c>
      <c r="H61" s="357">
        <v>155</v>
      </c>
    </row>
    <row r="62" spans="2:8" ht="45.75" customHeight="1" thickBot="1" x14ac:dyDescent="0.2">
      <c r="B62" s="127"/>
      <c r="C62" s="1263" t="s">
        <v>591</v>
      </c>
      <c r="D62" s="1264"/>
      <c r="E62" s="1265"/>
      <c r="F62" s="358">
        <v>102</v>
      </c>
      <c r="G62" s="358">
        <v>102</v>
      </c>
      <c r="H62" s="359">
        <v>109</v>
      </c>
    </row>
    <row r="63" spans="2:8" ht="52.5" customHeight="1" thickBot="1" x14ac:dyDescent="0.2">
      <c r="B63" s="128"/>
      <c r="C63" s="1266" t="s">
        <v>51</v>
      </c>
      <c r="D63" s="1266"/>
      <c r="E63" s="1267"/>
      <c r="F63" s="129">
        <v>3848</v>
      </c>
      <c r="G63" s="129">
        <v>3914</v>
      </c>
      <c r="H63" s="130">
        <v>4446</v>
      </c>
    </row>
    <row r="64" spans="2:8" x14ac:dyDescent="0.15"/>
  </sheetData>
  <sheetProtection algorithmName="SHA-512" hashValue="crl2r0xj7zslzyNEPr+PrPqxF42cILjGKAwOn27eeRzuFeNhKWZlavmSHAYnSh0dKmE5pStLnyOSSRehpFE0Fg==" saltValue="Iu22ejpArPo/XKn3SWM7x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abSelected="1" zoomScaleNormal="100" zoomScaleSheetLayoutView="55" workbookViewId="0">
      <selection activeCell="AN65" sqref="AN65:DC69"/>
    </sheetView>
  </sheetViews>
  <sheetFormatPr defaultColWidth="0" defaultRowHeight="13.5" customHeight="1" zeroHeight="1" x14ac:dyDescent="0.15"/>
  <cols>
    <col min="1" max="1" width="6.375" style="370" customWidth="1"/>
    <col min="2" max="107" width="2.5" style="370" customWidth="1"/>
    <col min="108" max="108" width="6.125" style="377" customWidth="1"/>
    <col min="109" max="109" width="5.875" style="376" customWidth="1"/>
    <col min="110" max="16384" width="8.625" style="370" hidden="1"/>
  </cols>
  <sheetData>
    <row r="1" spans="1:109" ht="42.75" customHeight="1" x14ac:dyDescent="0.15">
      <c r="A1" s="368"/>
      <c r="B1" s="369"/>
      <c r="DD1" s="370"/>
      <c r="DE1" s="370"/>
    </row>
    <row r="2" spans="1:109" ht="25.5" customHeight="1" x14ac:dyDescent="0.15">
      <c r="A2" s="371"/>
      <c r="C2" s="371"/>
      <c r="O2" s="371"/>
      <c r="P2" s="371"/>
      <c r="Q2" s="371"/>
      <c r="R2" s="371"/>
      <c r="S2" s="371"/>
      <c r="T2" s="371"/>
      <c r="U2" s="371"/>
      <c r="V2" s="371"/>
      <c r="W2" s="371"/>
      <c r="X2" s="371"/>
      <c r="Y2" s="371"/>
      <c r="Z2" s="371"/>
      <c r="AA2" s="371"/>
      <c r="AB2" s="371"/>
      <c r="AC2" s="371"/>
      <c r="AD2" s="371"/>
      <c r="AE2" s="371"/>
      <c r="AF2" s="371"/>
      <c r="AG2" s="371"/>
      <c r="AH2" s="371"/>
      <c r="AI2" s="371"/>
      <c r="AU2" s="371"/>
      <c r="BG2" s="371"/>
      <c r="BS2" s="371"/>
      <c r="CE2" s="371"/>
      <c r="CQ2" s="371"/>
      <c r="DD2" s="370"/>
      <c r="DE2" s="370"/>
    </row>
    <row r="3" spans="1:109" ht="25.5" customHeight="1" x14ac:dyDescent="0.15">
      <c r="A3" s="371"/>
      <c r="C3" s="371"/>
      <c r="O3" s="371"/>
      <c r="P3" s="371"/>
      <c r="Q3" s="371"/>
      <c r="R3" s="371"/>
      <c r="S3" s="371"/>
      <c r="T3" s="371"/>
      <c r="U3" s="371"/>
      <c r="V3" s="371"/>
      <c r="W3" s="371"/>
      <c r="X3" s="371"/>
      <c r="Y3" s="371"/>
      <c r="Z3" s="371"/>
      <c r="AA3" s="371"/>
      <c r="AB3" s="371"/>
      <c r="AC3" s="371"/>
      <c r="AD3" s="371"/>
      <c r="AE3" s="371"/>
      <c r="AF3" s="371"/>
      <c r="AG3" s="371"/>
      <c r="AH3" s="371"/>
      <c r="AI3" s="371"/>
      <c r="AU3" s="371"/>
      <c r="BG3" s="371"/>
      <c r="BS3" s="371"/>
      <c r="CE3" s="371"/>
      <c r="CQ3" s="371"/>
      <c r="DD3" s="370"/>
      <c r="DE3" s="370"/>
    </row>
    <row r="4" spans="1:109" s="251" customFormat="1" x14ac:dyDescent="0.1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c r="AJ4" s="371"/>
      <c r="AK4" s="371"/>
      <c r="AL4" s="371"/>
      <c r="AM4" s="371"/>
      <c r="AN4" s="371"/>
      <c r="AO4" s="371"/>
      <c r="AP4" s="371"/>
      <c r="AQ4" s="371"/>
      <c r="AR4" s="371"/>
      <c r="AS4" s="371"/>
      <c r="AT4" s="371"/>
      <c r="AU4" s="371"/>
      <c r="AV4" s="371"/>
      <c r="AW4" s="371"/>
      <c r="AX4" s="371"/>
      <c r="AY4" s="371"/>
      <c r="AZ4" s="371"/>
      <c r="BA4" s="371"/>
      <c r="BB4" s="371"/>
      <c r="BC4" s="371"/>
      <c r="BD4" s="371"/>
      <c r="BE4" s="371"/>
      <c r="BF4" s="371"/>
      <c r="BG4" s="371"/>
      <c r="BH4" s="371"/>
      <c r="BI4" s="371"/>
      <c r="BJ4" s="371"/>
      <c r="BK4" s="371"/>
      <c r="BL4" s="371"/>
      <c r="BM4" s="371"/>
      <c r="BN4" s="371"/>
      <c r="BO4" s="371"/>
      <c r="BP4" s="371"/>
      <c r="BQ4" s="371"/>
      <c r="BR4" s="371"/>
      <c r="BS4" s="371"/>
      <c r="BT4" s="371"/>
      <c r="BU4" s="371"/>
      <c r="BV4" s="371"/>
      <c r="BW4" s="371"/>
      <c r="BX4" s="371"/>
      <c r="BY4" s="371"/>
      <c r="BZ4" s="371"/>
      <c r="CA4" s="371"/>
      <c r="CB4" s="371"/>
      <c r="CC4" s="371"/>
      <c r="CD4" s="371"/>
      <c r="CE4" s="371"/>
      <c r="CF4" s="371"/>
      <c r="CG4" s="371"/>
      <c r="CH4" s="371"/>
      <c r="CI4" s="371"/>
      <c r="CJ4" s="371"/>
      <c r="CK4" s="371"/>
      <c r="CL4" s="371"/>
      <c r="CM4" s="371"/>
      <c r="CN4" s="371"/>
      <c r="CO4" s="371"/>
      <c r="CP4" s="371"/>
      <c r="CQ4" s="371"/>
      <c r="CR4" s="371"/>
      <c r="CS4" s="371"/>
      <c r="CT4" s="371"/>
      <c r="CU4" s="371"/>
      <c r="CV4" s="371"/>
      <c r="CW4" s="371"/>
      <c r="CX4" s="371"/>
      <c r="CY4" s="371"/>
      <c r="CZ4" s="371"/>
      <c r="DA4" s="371"/>
      <c r="DB4" s="371"/>
      <c r="DC4" s="371"/>
      <c r="DD4" s="371"/>
      <c r="DE4" s="371"/>
    </row>
    <row r="5" spans="1:109" s="251" customFormat="1" x14ac:dyDescent="0.1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1"/>
      <c r="AL5" s="371"/>
      <c r="AM5" s="371"/>
      <c r="AN5" s="371"/>
      <c r="AO5" s="371"/>
      <c r="AP5" s="371"/>
      <c r="AQ5" s="371"/>
      <c r="AR5" s="371"/>
      <c r="AS5" s="371"/>
      <c r="AT5" s="371"/>
      <c r="AU5" s="371"/>
      <c r="AV5" s="371"/>
      <c r="AW5" s="371"/>
      <c r="AX5" s="371"/>
      <c r="AY5" s="371"/>
      <c r="AZ5" s="371"/>
      <c r="BA5" s="371"/>
      <c r="BB5" s="371"/>
      <c r="BC5" s="371"/>
      <c r="BD5" s="371"/>
      <c r="BE5" s="371"/>
      <c r="BF5" s="371"/>
      <c r="BG5" s="371"/>
      <c r="BH5" s="371"/>
      <c r="BI5" s="371"/>
      <c r="BJ5" s="371"/>
      <c r="BK5" s="371"/>
      <c r="BL5" s="371"/>
      <c r="BM5" s="371"/>
      <c r="BN5" s="371"/>
      <c r="BO5" s="371"/>
      <c r="BP5" s="371"/>
      <c r="BQ5" s="371"/>
      <c r="BR5" s="371"/>
      <c r="BS5" s="371"/>
      <c r="BT5" s="371"/>
      <c r="BU5" s="371"/>
      <c r="BV5" s="371"/>
      <c r="BW5" s="371"/>
      <c r="BX5" s="371"/>
      <c r="BY5" s="371"/>
      <c r="BZ5" s="371"/>
      <c r="CA5" s="371"/>
      <c r="CB5" s="371"/>
      <c r="CC5" s="371"/>
      <c r="CD5" s="371"/>
      <c r="CE5" s="371"/>
      <c r="CF5" s="371"/>
      <c r="CG5" s="371"/>
      <c r="CH5" s="371"/>
      <c r="CI5" s="371"/>
      <c r="CJ5" s="371"/>
      <c r="CK5" s="371"/>
      <c r="CL5" s="371"/>
      <c r="CM5" s="371"/>
      <c r="CN5" s="371"/>
      <c r="CO5" s="371"/>
      <c r="CP5" s="371"/>
      <c r="CQ5" s="371"/>
      <c r="CR5" s="371"/>
      <c r="CS5" s="371"/>
      <c r="CT5" s="371"/>
      <c r="CU5" s="371"/>
      <c r="CV5" s="371"/>
      <c r="CW5" s="371"/>
      <c r="CX5" s="371"/>
      <c r="CY5" s="371"/>
      <c r="CZ5" s="371"/>
      <c r="DA5" s="371"/>
      <c r="DB5" s="371"/>
      <c r="DC5" s="371"/>
      <c r="DD5" s="371"/>
      <c r="DE5" s="371"/>
    </row>
    <row r="6" spans="1:109" s="251" customFormat="1" x14ac:dyDescent="0.1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371"/>
      <c r="AK6" s="371"/>
      <c r="AL6" s="371"/>
      <c r="AM6" s="371"/>
      <c r="AN6" s="371"/>
      <c r="AO6" s="371"/>
      <c r="AP6" s="371"/>
      <c r="AQ6" s="371"/>
      <c r="AR6" s="371"/>
      <c r="AS6" s="371"/>
      <c r="AT6" s="371"/>
      <c r="AU6" s="371"/>
      <c r="AV6" s="371"/>
      <c r="AW6" s="371"/>
      <c r="AX6" s="371"/>
      <c r="AY6" s="371"/>
      <c r="AZ6" s="371"/>
      <c r="BA6" s="371"/>
      <c r="BB6" s="371"/>
      <c r="BC6" s="371"/>
      <c r="BD6" s="371"/>
      <c r="BE6" s="371"/>
      <c r="BF6" s="371"/>
      <c r="BG6" s="371"/>
      <c r="BH6" s="371"/>
      <c r="BI6" s="371"/>
      <c r="BJ6" s="371"/>
      <c r="BK6" s="371"/>
      <c r="BL6" s="371"/>
      <c r="BM6" s="371"/>
      <c r="BN6" s="371"/>
      <c r="BO6" s="371"/>
      <c r="BP6" s="371"/>
      <c r="BQ6" s="371"/>
      <c r="BR6" s="371"/>
      <c r="BS6" s="371"/>
      <c r="BT6" s="371"/>
      <c r="BU6" s="371"/>
      <c r="BV6" s="371"/>
      <c r="BW6" s="371"/>
      <c r="BX6" s="371"/>
      <c r="BY6" s="371"/>
      <c r="BZ6" s="371"/>
      <c r="CA6" s="371"/>
      <c r="CB6" s="371"/>
      <c r="CC6" s="371"/>
      <c r="CD6" s="371"/>
      <c r="CE6" s="371"/>
      <c r="CF6" s="371"/>
      <c r="CG6" s="371"/>
      <c r="CH6" s="371"/>
      <c r="CI6" s="371"/>
      <c r="CJ6" s="371"/>
      <c r="CK6" s="371"/>
      <c r="CL6" s="371"/>
      <c r="CM6" s="371"/>
      <c r="CN6" s="371"/>
      <c r="CO6" s="371"/>
      <c r="CP6" s="371"/>
      <c r="CQ6" s="371"/>
      <c r="CR6" s="371"/>
      <c r="CS6" s="371"/>
      <c r="CT6" s="371"/>
      <c r="CU6" s="371"/>
      <c r="CV6" s="371"/>
      <c r="CW6" s="371"/>
      <c r="CX6" s="371"/>
      <c r="CY6" s="371"/>
      <c r="CZ6" s="371"/>
      <c r="DA6" s="371"/>
      <c r="DB6" s="371"/>
      <c r="DC6" s="371"/>
      <c r="DD6" s="371"/>
      <c r="DE6" s="371"/>
    </row>
    <row r="7" spans="1:109" s="251" customFormat="1" x14ac:dyDescent="0.1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c r="AJ7" s="371"/>
      <c r="AK7" s="371"/>
      <c r="AL7" s="371"/>
      <c r="AM7" s="371"/>
      <c r="AN7" s="371"/>
      <c r="AO7" s="371"/>
      <c r="AP7" s="371"/>
      <c r="AQ7" s="371"/>
      <c r="AR7" s="371"/>
      <c r="AS7" s="371"/>
      <c r="AT7" s="371"/>
      <c r="AU7" s="371"/>
      <c r="AV7" s="371"/>
      <c r="AW7" s="371"/>
      <c r="AX7" s="371"/>
      <c r="AY7" s="371"/>
      <c r="AZ7" s="371"/>
      <c r="BA7" s="371"/>
      <c r="BB7" s="371"/>
      <c r="BC7" s="371"/>
      <c r="BD7" s="371"/>
      <c r="BE7" s="371"/>
      <c r="BF7" s="371"/>
      <c r="BG7" s="371"/>
      <c r="BH7" s="371"/>
      <c r="BI7" s="371"/>
      <c r="BJ7" s="371"/>
      <c r="BK7" s="371"/>
      <c r="BL7" s="371"/>
      <c r="BM7" s="371"/>
      <c r="BN7" s="371"/>
      <c r="BO7" s="371"/>
      <c r="BP7" s="371"/>
      <c r="BQ7" s="371"/>
      <c r="BR7" s="371"/>
      <c r="BS7" s="371"/>
      <c r="BT7" s="371"/>
      <c r="BU7" s="371"/>
      <c r="BV7" s="371"/>
      <c r="BW7" s="371"/>
      <c r="BX7" s="371"/>
      <c r="BY7" s="371"/>
      <c r="BZ7" s="371"/>
      <c r="CA7" s="371"/>
      <c r="CB7" s="371"/>
      <c r="CC7" s="371"/>
      <c r="CD7" s="371"/>
      <c r="CE7" s="371"/>
      <c r="CF7" s="371"/>
      <c r="CG7" s="371"/>
      <c r="CH7" s="371"/>
      <c r="CI7" s="371"/>
      <c r="CJ7" s="371"/>
      <c r="CK7" s="371"/>
      <c r="CL7" s="371"/>
      <c r="CM7" s="371"/>
      <c r="CN7" s="371"/>
      <c r="CO7" s="371"/>
      <c r="CP7" s="371"/>
      <c r="CQ7" s="371"/>
      <c r="CR7" s="371"/>
      <c r="CS7" s="371"/>
      <c r="CT7" s="371"/>
      <c r="CU7" s="371"/>
      <c r="CV7" s="371"/>
      <c r="CW7" s="371"/>
      <c r="CX7" s="371"/>
      <c r="CY7" s="371"/>
      <c r="CZ7" s="371"/>
      <c r="DA7" s="371"/>
      <c r="DB7" s="371"/>
      <c r="DC7" s="371"/>
      <c r="DD7" s="371"/>
      <c r="DE7" s="371"/>
    </row>
    <row r="8" spans="1:109" s="251" customFormat="1" x14ac:dyDescent="0.1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c r="AT8" s="371"/>
      <c r="AU8" s="371"/>
      <c r="AV8" s="371"/>
      <c r="AW8" s="371"/>
      <c r="AX8" s="371"/>
      <c r="AY8" s="371"/>
      <c r="AZ8" s="371"/>
      <c r="BA8" s="371"/>
      <c r="BB8" s="371"/>
      <c r="BC8" s="371"/>
      <c r="BD8" s="371"/>
      <c r="BE8" s="371"/>
      <c r="BF8" s="371"/>
      <c r="BG8" s="371"/>
      <c r="BH8" s="371"/>
      <c r="BI8" s="371"/>
      <c r="BJ8" s="371"/>
      <c r="BK8" s="371"/>
      <c r="BL8" s="371"/>
      <c r="BM8" s="371"/>
      <c r="BN8" s="371"/>
      <c r="BO8" s="371"/>
      <c r="BP8" s="371"/>
      <c r="BQ8" s="371"/>
      <c r="BR8" s="371"/>
      <c r="BS8" s="371"/>
      <c r="BT8" s="371"/>
      <c r="BU8" s="371"/>
      <c r="BV8" s="371"/>
      <c r="BW8" s="371"/>
      <c r="BX8" s="371"/>
      <c r="BY8" s="371"/>
      <c r="BZ8" s="371"/>
      <c r="CA8" s="371"/>
      <c r="CB8" s="371"/>
      <c r="CC8" s="371"/>
      <c r="CD8" s="371"/>
      <c r="CE8" s="371"/>
      <c r="CF8" s="371"/>
      <c r="CG8" s="371"/>
      <c r="CH8" s="371"/>
      <c r="CI8" s="371"/>
      <c r="CJ8" s="371"/>
      <c r="CK8" s="371"/>
      <c r="CL8" s="371"/>
      <c r="CM8" s="371"/>
      <c r="CN8" s="371"/>
      <c r="CO8" s="371"/>
      <c r="CP8" s="371"/>
      <c r="CQ8" s="371"/>
      <c r="CR8" s="371"/>
      <c r="CS8" s="371"/>
      <c r="CT8" s="371"/>
      <c r="CU8" s="371"/>
      <c r="CV8" s="371"/>
      <c r="CW8" s="371"/>
      <c r="CX8" s="371"/>
      <c r="CY8" s="371"/>
      <c r="CZ8" s="371"/>
      <c r="DA8" s="371"/>
      <c r="DB8" s="371"/>
      <c r="DC8" s="371"/>
      <c r="DD8" s="371"/>
      <c r="DE8" s="371"/>
    </row>
    <row r="9" spans="1:109" s="251" customFormat="1" x14ac:dyDescent="0.1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371"/>
      <c r="AN9" s="371"/>
      <c r="AO9" s="371"/>
      <c r="AP9" s="371"/>
      <c r="AQ9" s="371"/>
      <c r="AR9" s="371"/>
      <c r="AS9" s="371"/>
      <c r="AT9" s="371"/>
      <c r="AU9" s="371"/>
      <c r="AV9" s="371"/>
      <c r="AW9" s="371"/>
      <c r="AX9" s="371"/>
      <c r="AY9" s="371"/>
      <c r="AZ9" s="371"/>
      <c r="BA9" s="371"/>
      <c r="BB9" s="371"/>
      <c r="BC9" s="371"/>
      <c r="BD9" s="371"/>
      <c r="BE9" s="371"/>
      <c r="BF9" s="371"/>
      <c r="BG9" s="371"/>
      <c r="BH9" s="371"/>
      <c r="BI9" s="371"/>
      <c r="BJ9" s="371"/>
      <c r="BK9" s="371"/>
      <c r="BL9" s="371"/>
      <c r="BM9" s="371"/>
      <c r="BN9" s="371"/>
      <c r="BO9" s="371"/>
      <c r="BP9" s="371"/>
      <c r="BQ9" s="371"/>
      <c r="BR9" s="371"/>
      <c r="BS9" s="371"/>
      <c r="BT9" s="371"/>
      <c r="BU9" s="371"/>
      <c r="BV9" s="371"/>
      <c r="BW9" s="371"/>
      <c r="BX9" s="371"/>
      <c r="BY9" s="371"/>
      <c r="BZ9" s="371"/>
      <c r="CA9" s="371"/>
      <c r="CB9" s="371"/>
      <c r="CC9" s="371"/>
      <c r="CD9" s="371"/>
      <c r="CE9" s="371"/>
      <c r="CF9" s="371"/>
      <c r="CG9" s="371"/>
      <c r="CH9" s="371"/>
      <c r="CI9" s="371"/>
      <c r="CJ9" s="371"/>
      <c r="CK9" s="371"/>
      <c r="CL9" s="371"/>
      <c r="CM9" s="371"/>
      <c r="CN9" s="371"/>
      <c r="CO9" s="371"/>
      <c r="CP9" s="371"/>
      <c r="CQ9" s="371"/>
      <c r="CR9" s="371"/>
      <c r="CS9" s="371"/>
      <c r="CT9" s="371"/>
      <c r="CU9" s="371"/>
      <c r="CV9" s="371"/>
      <c r="CW9" s="371"/>
      <c r="CX9" s="371"/>
      <c r="CY9" s="371"/>
      <c r="CZ9" s="371"/>
      <c r="DA9" s="371"/>
      <c r="DB9" s="371"/>
      <c r="DC9" s="371"/>
      <c r="DD9" s="371"/>
      <c r="DE9" s="371"/>
    </row>
    <row r="10" spans="1:109" s="251" customFormat="1" x14ac:dyDescent="0.1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371"/>
      <c r="AN10" s="371"/>
      <c r="AO10" s="371"/>
      <c r="AP10" s="371"/>
      <c r="AQ10" s="371"/>
      <c r="AR10" s="371"/>
      <c r="AS10" s="371"/>
      <c r="AT10" s="371"/>
      <c r="AU10" s="371"/>
      <c r="AV10" s="371"/>
      <c r="AW10" s="371"/>
      <c r="AX10" s="371"/>
      <c r="AY10" s="371"/>
      <c r="AZ10" s="371"/>
      <c r="BA10" s="371"/>
      <c r="BB10" s="371"/>
      <c r="BC10" s="371"/>
      <c r="BD10" s="371"/>
      <c r="BE10" s="371"/>
      <c r="BF10" s="371"/>
      <c r="BG10" s="371"/>
      <c r="BH10" s="371"/>
      <c r="BI10" s="371"/>
      <c r="BJ10" s="371"/>
      <c r="BK10" s="371"/>
      <c r="BL10" s="371"/>
      <c r="BM10" s="371"/>
      <c r="BN10" s="371"/>
      <c r="BO10" s="371"/>
      <c r="BP10" s="371"/>
      <c r="BQ10" s="371"/>
      <c r="BR10" s="371"/>
      <c r="BS10" s="371"/>
      <c r="BT10" s="371"/>
      <c r="BU10" s="371"/>
      <c r="BV10" s="371"/>
      <c r="BW10" s="371"/>
      <c r="BX10" s="371"/>
      <c r="BY10" s="371"/>
      <c r="BZ10" s="371"/>
      <c r="CA10" s="371"/>
      <c r="CB10" s="371"/>
      <c r="CC10" s="371"/>
      <c r="CD10" s="371"/>
      <c r="CE10" s="371"/>
      <c r="CF10" s="371"/>
      <c r="CG10" s="371"/>
      <c r="CH10" s="371"/>
      <c r="CI10" s="371"/>
      <c r="CJ10" s="371"/>
      <c r="CK10" s="371"/>
      <c r="CL10" s="371"/>
      <c r="CM10" s="371"/>
      <c r="CN10" s="371"/>
      <c r="CO10" s="371"/>
      <c r="CP10" s="371"/>
      <c r="CQ10" s="371"/>
      <c r="CR10" s="371"/>
      <c r="CS10" s="371"/>
      <c r="CT10" s="371"/>
      <c r="CU10" s="371"/>
      <c r="CV10" s="371"/>
      <c r="CW10" s="371"/>
      <c r="CX10" s="371"/>
      <c r="CY10" s="371"/>
      <c r="CZ10" s="371"/>
      <c r="DA10" s="371"/>
      <c r="DB10" s="371"/>
      <c r="DC10" s="371"/>
      <c r="DD10" s="371"/>
      <c r="DE10" s="371"/>
    </row>
    <row r="11" spans="1:109" s="251" customFormat="1" x14ac:dyDescent="0.1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371"/>
      <c r="AN11" s="371"/>
      <c r="AO11" s="371"/>
      <c r="AP11" s="371"/>
      <c r="AQ11" s="371"/>
      <c r="AR11" s="371"/>
      <c r="AS11" s="371"/>
      <c r="AT11" s="371"/>
      <c r="AU11" s="371"/>
      <c r="AV11" s="371"/>
      <c r="AW11" s="371"/>
      <c r="AX11" s="371"/>
      <c r="AY11" s="371"/>
      <c r="AZ11" s="371"/>
      <c r="BA11" s="371"/>
      <c r="BB11" s="371"/>
      <c r="BC11" s="371"/>
      <c r="BD11" s="371"/>
      <c r="BE11" s="371"/>
      <c r="BF11" s="371"/>
      <c r="BG11" s="371"/>
      <c r="BH11" s="371"/>
      <c r="BI11" s="371"/>
      <c r="BJ11" s="371"/>
      <c r="BK11" s="371"/>
      <c r="BL11" s="371"/>
      <c r="BM11" s="371"/>
      <c r="BN11" s="371"/>
      <c r="BO11" s="371"/>
      <c r="BP11" s="371"/>
      <c r="BQ11" s="371"/>
      <c r="BR11" s="371"/>
      <c r="BS11" s="371"/>
      <c r="BT11" s="371"/>
      <c r="BU11" s="371"/>
      <c r="BV11" s="371"/>
      <c r="BW11" s="371"/>
      <c r="BX11" s="371"/>
      <c r="BY11" s="371"/>
      <c r="BZ11" s="371"/>
      <c r="CA11" s="371"/>
      <c r="CB11" s="371"/>
      <c r="CC11" s="371"/>
      <c r="CD11" s="371"/>
      <c r="CE11" s="371"/>
      <c r="CF11" s="371"/>
      <c r="CG11" s="371"/>
      <c r="CH11" s="371"/>
      <c r="CI11" s="371"/>
      <c r="CJ11" s="371"/>
      <c r="CK11" s="371"/>
      <c r="CL11" s="371"/>
      <c r="CM11" s="371"/>
      <c r="CN11" s="371"/>
      <c r="CO11" s="371"/>
      <c r="CP11" s="371"/>
      <c r="CQ11" s="371"/>
      <c r="CR11" s="371"/>
      <c r="CS11" s="371"/>
      <c r="CT11" s="371"/>
      <c r="CU11" s="371"/>
      <c r="CV11" s="371"/>
      <c r="CW11" s="371"/>
      <c r="CX11" s="371"/>
      <c r="CY11" s="371"/>
      <c r="CZ11" s="371"/>
      <c r="DA11" s="371"/>
      <c r="DB11" s="371"/>
      <c r="DC11" s="371"/>
      <c r="DD11" s="371"/>
      <c r="DE11" s="371"/>
    </row>
    <row r="12" spans="1:109" s="251" customFormat="1" x14ac:dyDescent="0.1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J12" s="371"/>
      <c r="AK12" s="371"/>
      <c r="AL12" s="371"/>
      <c r="AM12" s="371"/>
      <c r="AN12" s="371"/>
      <c r="AO12" s="371"/>
      <c r="AP12" s="371"/>
      <c r="AQ12" s="371"/>
      <c r="AR12" s="371"/>
      <c r="AS12" s="371"/>
      <c r="AT12" s="371"/>
      <c r="AU12" s="371"/>
      <c r="AV12" s="371"/>
      <c r="AW12" s="371"/>
      <c r="AX12" s="371"/>
      <c r="AY12" s="371"/>
      <c r="AZ12" s="371"/>
      <c r="BA12" s="371"/>
      <c r="BB12" s="371"/>
      <c r="BC12" s="371"/>
      <c r="BD12" s="371"/>
      <c r="BE12" s="371"/>
      <c r="BF12" s="371"/>
      <c r="BG12" s="371"/>
      <c r="BH12" s="371"/>
      <c r="BI12" s="371"/>
      <c r="BJ12" s="371"/>
      <c r="BK12" s="371"/>
      <c r="BL12" s="371"/>
      <c r="BM12" s="371"/>
      <c r="BN12" s="371"/>
      <c r="BO12" s="371"/>
      <c r="BP12" s="371"/>
      <c r="BQ12" s="371"/>
      <c r="BR12" s="371"/>
      <c r="BS12" s="371"/>
      <c r="BT12" s="371"/>
      <c r="BU12" s="371"/>
      <c r="BV12" s="371"/>
      <c r="BW12" s="371"/>
      <c r="BX12" s="371"/>
      <c r="BY12" s="371"/>
      <c r="BZ12" s="371"/>
      <c r="CA12" s="371"/>
      <c r="CB12" s="371"/>
      <c r="CC12" s="371"/>
      <c r="CD12" s="371"/>
      <c r="CE12" s="371"/>
      <c r="CF12" s="371"/>
      <c r="CG12" s="371"/>
      <c r="CH12" s="371"/>
      <c r="CI12" s="371"/>
      <c r="CJ12" s="371"/>
      <c r="CK12" s="371"/>
      <c r="CL12" s="371"/>
      <c r="CM12" s="371"/>
      <c r="CN12" s="371"/>
      <c r="CO12" s="371"/>
      <c r="CP12" s="371"/>
      <c r="CQ12" s="371"/>
      <c r="CR12" s="371"/>
      <c r="CS12" s="371"/>
      <c r="CT12" s="371"/>
      <c r="CU12" s="371"/>
      <c r="CV12" s="371"/>
      <c r="CW12" s="371"/>
      <c r="CX12" s="371"/>
      <c r="CY12" s="371"/>
      <c r="CZ12" s="371"/>
      <c r="DA12" s="371"/>
      <c r="DB12" s="371"/>
      <c r="DC12" s="371"/>
      <c r="DD12" s="371"/>
      <c r="DE12" s="371"/>
    </row>
    <row r="13" spans="1:109" s="251" customFormat="1" x14ac:dyDescent="0.1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1"/>
      <c r="AL13" s="371"/>
      <c r="AM13" s="371"/>
      <c r="AN13" s="371"/>
      <c r="AO13" s="371"/>
      <c r="AP13" s="371"/>
      <c r="AQ13" s="371"/>
      <c r="AR13" s="371"/>
      <c r="AS13" s="371"/>
      <c r="AT13" s="371"/>
      <c r="AU13" s="371"/>
      <c r="AV13" s="371"/>
      <c r="AW13" s="371"/>
      <c r="AX13" s="371"/>
      <c r="AY13" s="371"/>
      <c r="AZ13" s="371"/>
      <c r="BA13" s="371"/>
      <c r="BB13" s="371"/>
      <c r="BC13" s="371"/>
      <c r="BD13" s="371"/>
      <c r="BE13" s="371"/>
      <c r="BF13" s="371"/>
      <c r="BG13" s="371"/>
      <c r="BH13" s="371"/>
      <c r="BI13" s="371"/>
      <c r="BJ13" s="371"/>
      <c r="BK13" s="371"/>
      <c r="BL13" s="371"/>
      <c r="BM13" s="371"/>
      <c r="BN13" s="371"/>
      <c r="BO13" s="371"/>
      <c r="BP13" s="371"/>
      <c r="BQ13" s="371"/>
      <c r="BR13" s="371"/>
      <c r="BS13" s="371"/>
      <c r="BT13" s="371"/>
      <c r="BU13" s="371"/>
      <c r="BV13" s="371"/>
      <c r="BW13" s="371"/>
      <c r="BX13" s="371"/>
      <c r="BY13" s="371"/>
      <c r="BZ13" s="371"/>
      <c r="CA13" s="371"/>
      <c r="CB13" s="371"/>
      <c r="CC13" s="371"/>
      <c r="CD13" s="371"/>
      <c r="CE13" s="371"/>
      <c r="CF13" s="371"/>
      <c r="CG13" s="371"/>
      <c r="CH13" s="371"/>
      <c r="CI13" s="371"/>
      <c r="CJ13" s="371"/>
      <c r="CK13" s="371"/>
      <c r="CL13" s="371"/>
      <c r="CM13" s="371"/>
      <c r="CN13" s="371"/>
      <c r="CO13" s="371"/>
      <c r="CP13" s="371"/>
      <c r="CQ13" s="371"/>
      <c r="CR13" s="371"/>
      <c r="CS13" s="371"/>
      <c r="CT13" s="371"/>
      <c r="CU13" s="371"/>
      <c r="CV13" s="371"/>
      <c r="CW13" s="371"/>
      <c r="CX13" s="371"/>
      <c r="CY13" s="371"/>
      <c r="CZ13" s="371"/>
      <c r="DA13" s="371"/>
      <c r="DB13" s="371"/>
      <c r="DC13" s="371"/>
      <c r="DD13" s="371"/>
      <c r="DE13" s="371"/>
    </row>
    <row r="14" spans="1:109" s="251" customFormat="1" x14ac:dyDescent="0.15">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1"/>
      <c r="AM14" s="371"/>
      <c r="AN14" s="371"/>
      <c r="AO14" s="371"/>
      <c r="AP14" s="371"/>
      <c r="AQ14" s="371"/>
      <c r="AR14" s="371"/>
      <c r="AS14" s="371"/>
      <c r="AT14" s="371"/>
      <c r="AU14" s="371"/>
      <c r="AV14" s="371"/>
      <c r="AW14" s="371"/>
      <c r="AX14" s="371"/>
      <c r="AY14" s="371"/>
      <c r="AZ14" s="371"/>
      <c r="BA14" s="371"/>
      <c r="BB14" s="371"/>
      <c r="BC14" s="371"/>
      <c r="BD14" s="371"/>
      <c r="BE14" s="371"/>
      <c r="BF14" s="371"/>
      <c r="BG14" s="371"/>
      <c r="BH14" s="371"/>
      <c r="BI14" s="371"/>
      <c r="BJ14" s="371"/>
      <c r="BK14" s="371"/>
      <c r="BL14" s="371"/>
      <c r="BM14" s="371"/>
      <c r="BN14" s="371"/>
      <c r="BO14" s="371"/>
      <c r="BP14" s="371"/>
      <c r="BQ14" s="371"/>
      <c r="BR14" s="371"/>
      <c r="BS14" s="371"/>
      <c r="BT14" s="371"/>
      <c r="BU14" s="371"/>
      <c r="BV14" s="371"/>
      <c r="BW14" s="371"/>
      <c r="BX14" s="371"/>
      <c r="BY14" s="371"/>
      <c r="BZ14" s="371"/>
      <c r="CA14" s="371"/>
      <c r="CB14" s="371"/>
      <c r="CC14" s="371"/>
      <c r="CD14" s="371"/>
      <c r="CE14" s="371"/>
      <c r="CF14" s="371"/>
      <c r="CG14" s="371"/>
      <c r="CH14" s="371"/>
      <c r="CI14" s="371"/>
      <c r="CJ14" s="371"/>
      <c r="CK14" s="371"/>
      <c r="CL14" s="371"/>
      <c r="CM14" s="371"/>
      <c r="CN14" s="371"/>
      <c r="CO14" s="371"/>
      <c r="CP14" s="371"/>
      <c r="CQ14" s="371"/>
      <c r="CR14" s="371"/>
      <c r="CS14" s="371"/>
      <c r="CT14" s="371"/>
      <c r="CU14" s="371"/>
      <c r="CV14" s="371"/>
      <c r="CW14" s="371"/>
      <c r="CX14" s="371"/>
      <c r="CY14" s="371"/>
      <c r="CZ14" s="371"/>
      <c r="DA14" s="371"/>
      <c r="DB14" s="371"/>
      <c r="DC14" s="371"/>
      <c r="DD14" s="371"/>
      <c r="DE14" s="371"/>
    </row>
    <row r="15" spans="1:109" s="251" customFormat="1" x14ac:dyDescent="0.15">
      <c r="A15" s="370"/>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1"/>
      <c r="AN15" s="371"/>
      <c r="AO15" s="371"/>
      <c r="AP15" s="371"/>
      <c r="AQ15" s="371"/>
      <c r="AR15" s="371"/>
      <c r="AS15" s="371"/>
      <c r="AT15" s="371"/>
      <c r="AU15" s="371"/>
      <c r="AV15" s="371"/>
      <c r="AW15" s="371"/>
      <c r="AX15" s="371"/>
      <c r="AY15" s="371"/>
      <c r="AZ15" s="371"/>
      <c r="BA15" s="371"/>
      <c r="BB15" s="371"/>
      <c r="BC15" s="371"/>
      <c r="BD15" s="371"/>
      <c r="BE15" s="371"/>
      <c r="BF15" s="371"/>
      <c r="BG15" s="371"/>
      <c r="BH15" s="371"/>
      <c r="BI15" s="371"/>
      <c r="BJ15" s="371"/>
      <c r="BK15" s="371"/>
      <c r="BL15" s="371"/>
      <c r="BM15" s="371"/>
      <c r="BN15" s="371"/>
      <c r="BO15" s="371"/>
      <c r="BP15" s="371"/>
      <c r="BQ15" s="371"/>
      <c r="BR15" s="371"/>
      <c r="BS15" s="371"/>
      <c r="BT15" s="371"/>
      <c r="BU15" s="371"/>
      <c r="BV15" s="371"/>
      <c r="BW15" s="371"/>
      <c r="BX15" s="371"/>
      <c r="BY15" s="371"/>
      <c r="BZ15" s="371"/>
      <c r="CA15" s="371"/>
      <c r="CB15" s="371"/>
      <c r="CC15" s="371"/>
      <c r="CD15" s="371"/>
      <c r="CE15" s="371"/>
      <c r="CF15" s="371"/>
      <c r="CG15" s="371"/>
      <c r="CH15" s="371"/>
      <c r="CI15" s="371"/>
      <c r="CJ15" s="371"/>
      <c r="CK15" s="371"/>
      <c r="CL15" s="371"/>
      <c r="CM15" s="371"/>
      <c r="CN15" s="371"/>
      <c r="CO15" s="371"/>
      <c r="CP15" s="371"/>
      <c r="CQ15" s="371"/>
      <c r="CR15" s="371"/>
      <c r="CS15" s="371"/>
      <c r="CT15" s="371"/>
      <c r="CU15" s="371"/>
      <c r="CV15" s="371"/>
      <c r="CW15" s="371"/>
      <c r="CX15" s="371"/>
      <c r="CY15" s="371"/>
      <c r="CZ15" s="371"/>
      <c r="DA15" s="371"/>
      <c r="DB15" s="371"/>
      <c r="DC15" s="371"/>
      <c r="DD15" s="371"/>
      <c r="DE15" s="371"/>
    </row>
    <row r="16" spans="1:109" s="251" customFormat="1" x14ac:dyDescent="0.15">
      <c r="A16" s="370"/>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1"/>
      <c r="AN16" s="371"/>
      <c r="AO16" s="371"/>
      <c r="AP16" s="371"/>
      <c r="AQ16" s="371"/>
      <c r="AR16" s="371"/>
      <c r="AS16" s="371"/>
      <c r="AT16" s="371"/>
      <c r="AU16" s="371"/>
      <c r="AV16" s="371"/>
      <c r="AW16" s="371"/>
      <c r="AX16" s="371"/>
      <c r="AY16" s="371"/>
      <c r="AZ16" s="371"/>
      <c r="BA16" s="371"/>
      <c r="BB16" s="371"/>
      <c r="BC16" s="371"/>
      <c r="BD16" s="371"/>
      <c r="BE16" s="371"/>
      <c r="BF16" s="371"/>
      <c r="BG16" s="371"/>
      <c r="BH16" s="371"/>
      <c r="BI16" s="371"/>
      <c r="BJ16" s="371"/>
      <c r="BK16" s="371"/>
      <c r="BL16" s="371"/>
      <c r="BM16" s="371"/>
      <c r="BN16" s="371"/>
      <c r="BO16" s="371"/>
      <c r="BP16" s="371"/>
      <c r="BQ16" s="371"/>
      <c r="BR16" s="371"/>
      <c r="BS16" s="371"/>
      <c r="BT16" s="371"/>
      <c r="BU16" s="371"/>
      <c r="BV16" s="371"/>
      <c r="BW16" s="371"/>
      <c r="BX16" s="371"/>
      <c r="BY16" s="371"/>
      <c r="BZ16" s="371"/>
      <c r="CA16" s="371"/>
      <c r="CB16" s="371"/>
      <c r="CC16" s="371"/>
      <c r="CD16" s="371"/>
      <c r="CE16" s="371"/>
      <c r="CF16" s="371"/>
      <c r="CG16" s="371"/>
      <c r="CH16" s="371"/>
      <c r="CI16" s="371"/>
      <c r="CJ16" s="371"/>
      <c r="CK16" s="371"/>
      <c r="CL16" s="371"/>
      <c r="CM16" s="371"/>
      <c r="CN16" s="371"/>
      <c r="CO16" s="371"/>
      <c r="CP16" s="371"/>
      <c r="CQ16" s="371"/>
      <c r="CR16" s="371"/>
      <c r="CS16" s="371"/>
      <c r="CT16" s="371"/>
      <c r="CU16" s="371"/>
      <c r="CV16" s="371"/>
      <c r="CW16" s="371"/>
      <c r="CX16" s="371"/>
      <c r="CY16" s="371"/>
      <c r="CZ16" s="371"/>
      <c r="DA16" s="371"/>
      <c r="DB16" s="371"/>
      <c r="DC16" s="371"/>
      <c r="DD16" s="371"/>
      <c r="DE16" s="371"/>
    </row>
    <row r="17" spans="1:109" s="251" customFormat="1" x14ac:dyDescent="0.15">
      <c r="A17" s="370"/>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1"/>
      <c r="AM17" s="371"/>
      <c r="AN17" s="371"/>
      <c r="AO17" s="371"/>
      <c r="AP17" s="371"/>
      <c r="AQ17" s="371"/>
      <c r="AR17" s="371"/>
      <c r="AS17" s="371"/>
      <c r="AT17" s="371"/>
      <c r="AU17" s="371"/>
      <c r="AV17" s="371"/>
      <c r="AW17" s="371"/>
      <c r="AX17" s="371"/>
      <c r="AY17" s="371"/>
      <c r="AZ17" s="371"/>
      <c r="BA17" s="371"/>
      <c r="BB17" s="371"/>
      <c r="BC17" s="371"/>
      <c r="BD17" s="371"/>
      <c r="BE17" s="371"/>
      <c r="BF17" s="371"/>
      <c r="BG17" s="371"/>
      <c r="BH17" s="371"/>
      <c r="BI17" s="371"/>
      <c r="BJ17" s="371"/>
      <c r="BK17" s="371"/>
      <c r="BL17" s="371"/>
      <c r="BM17" s="371"/>
      <c r="BN17" s="371"/>
      <c r="BO17" s="371"/>
      <c r="BP17" s="371"/>
      <c r="BQ17" s="371"/>
      <c r="BR17" s="371"/>
      <c r="BS17" s="371"/>
      <c r="BT17" s="371"/>
      <c r="BU17" s="371"/>
      <c r="BV17" s="371"/>
      <c r="BW17" s="371"/>
      <c r="BX17" s="371"/>
      <c r="BY17" s="371"/>
      <c r="BZ17" s="371"/>
      <c r="CA17" s="371"/>
      <c r="CB17" s="371"/>
      <c r="CC17" s="371"/>
      <c r="CD17" s="371"/>
      <c r="CE17" s="371"/>
      <c r="CF17" s="371"/>
      <c r="CG17" s="371"/>
      <c r="CH17" s="371"/>
      <c r="CI17" s="371"/>
      <c r="CJ17" s="371"/>
      <c r="CK17" s="371"/>
      <c r="CL17" s="371"/>
      <c r="CM17" s="371"/>
      <c r="CN17" s="371"/>
      <c r="CO17" s="371"/>
      <c r="CP17" s="371"/>
      <c r="CQ17" s="371"/>
      <c r="CR17" s="371"/>
      <c r="CS17" s="371"/>
      <c r="CT17" s="371"/>
      <c r="CU17" s="371"/>
      <c r="CV17" s="371"/>
      <c r="CW17" s="371"/>
      <c r="CX17" s="371"/>
      <c r="CY17" s="371"/>
      <c r="CZ17" s="371"/>
      <c r="DA17" s="371"/>
      <c r="DB17" s="371"/>
      <c r="DC17" s="371"/>
      <c r="DD17" s="371"/>
      <c r="DE17" s="371"/>
    </row>
    <row r="18" spans="1:109" s="251" customFormat="1" x14ac:dyDescent="0.15">
      <c r="A18" s="370"/>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1"/>
      <c r="AN18" s="371"/>
      <c r="AO18" s="371"/>
      <c r="AP18" s="371"/>
      <c r="AQ18" s="371"/>
      <c r="AR18" s="371"/>
      <c r="AS18" s="371"/>
      <c r="AT18" s="371"/>
      <c r="AU18" s="371"/>
      <c r="AV18" s="371"/>
      <c r="AW18" s="371"/>
      <c r="AX18" s="371"/>
      <c r="AY18" s="371"/>
      <c r="AZ18" s="371"/>
      <c r="BA18" s="371"/>
      <c r="BB18" s="371"/>
      <c r="BC18" s="371"/>
      <c r="BD18" s="371"/>
      <c r="BE18" s="371"/>
      <c r="BF18" s="371"/>
      <c r="BG18" s="371"/>
      <c r="BH18" s="371"/>
      <c r="BI18" s="371"/>
      <c r="BJ18" s="371"/>
      <c r="BK18" s="371"/>
      <c r="BL18" s="371"/>
      <c r="BM18" s="371"/>
      <c r="BN18" s="371"/>
      <c r="BO18" s="371"/>
      <c r="BP18" s="371"/>
      <c r="BQ18" s="371"/>
      <c r="BR18" s="371"/>
      <c r="BS18" s="371"/>
      <c r="BT18" s="371"/>
      <c r="BU18" s="371"/>
      <c r="BV18" s="371"/>
      <c r="BW18" s="371"/>
      <c r="BX18" s="371"/>
      <c r="BY18" s="371"/>
      <c r="BZ18" s="371"/>
      <c r="CA18" s="371"/>
      <c r="CB18" s="371"/>
      <c r="CC18" s="371"/>
      <c r="CD18" s="371"/>
      <c r="CE18" s="371"/>
      <c r="CF18" s="371"/>
      <c r="CG18" s="371"/>
      <c r="CH18" s="371"/>
      <c r="CI18" s="371"/>
      <c r="CJ18" s="371"/>
      <c r="CK18" s="371"/>
      <c r="CL18" s="371"/>
      <c r="CM18" s="371"/>
      <c r="CN18" s="371"/>
      <c r="CO18" s="371"/>
      <c r="CP18" s="371"/>
      <c r="CQ18" s="371"/>
      <c r="CR18" s="371"/>
      <c r="CS18" s="371"/>
      <c r="CT18" s="371"/>
      <c r="CU18" s="371"/>
      <c r="CV18" s="371"/>
      <c r="CW18" s="371"/>
      <c r="CX18" s="371"/>
      <c r="CY18" s="371"/>
      <c r="CZ18" s="371"/>
      <c r="DA18" s="371"/>
      <c r="DB18" s="371"/>
      <c r="DC18" s="371"/>
      <c r="DD18" s="371"/>
      <c r="DE18" s="371"/>
    </row>
    <row r="19" spans="1:109" x14ac:dyDescent="0.15">
      <c r="DD19" s="370"/>
      <c r="DE19" s="370"/>
    </row>
    <row r="20" spans="1:109" x14ac:dyDescent="0.15">
      <c r="DD20" s="370"/>
      <c r="DE20" s="370"/>
    </row>
    <row r="21" spans="1:109" ht="17.25" customHeight="1" x14ac:dyDescent="0.15">
      <c r="B21" s="372"/>
      <c r="C21" s="373"/>
      <c r="D21" s="373"/>
      <c r="E21" s="373"/>
      <c r="F21" s="373"/>
      <c r="G21" s="373"/>
      <c r="H21" s="373"/>
      <c r="I21" s="373"/>
      <c r="J21" s="373"/>
      <c r="K21" s="373"/>
      <c r="L21" s="373"/>
      <c r="M21" s="373"/>
      <c r="N21" s="374"/>
      <c r="O21" s="373"/>
      <c r="P21" s="373"/>
      <c r="Q21" s="373"/>
      <c r="R21" s="373"/>
      <c r="S21" s="373"/>
      <c r="T21" s="373"/>
      <c r="U21" s="373"/>
      <c r="V21" s="373"/>
      <c r="W21" s="373"/>
      <c r="X21" s="373"/>
      <c r="Y21" s="373"/>
      <c r="Z21" s="373"/>
      <c r="AA21" s="373"/>
      <c r="AB21" s="373"/>
      <c r="AC21" s="373"/>
      <c r="AD21" s="373"/>
      <c r="AE21" s="373"/>
      <c r="AF21" s="373"/>
      <c r="AG21" s="373"/>
      <c r="AH21" s="373"/>
      <c r="AI21" s="373"/>
      <c r="AJ21" s="373"/>
      <c r="AK21" s="373"/>
      <c r="AL21" s="373"/>
      <c r="AM21" s="373"/>
      <c r="AN21" s="373"/>
      <c r="AO21" s="373"/>
      <c r="AP21" s="373"/>
      <c r="AQ21" s="373"/>
      <c r="AR21" s="373"/>
      <c r="AS21" s="373"/>
      <c r="AT21" s="374"/>
      <c r="AU21" s="373"/>
      <c r="AV21" s="373"/>
      <c r="AW21" s="373"/>
      <c r="AX21" s="373"/>
      <c r="AY21" s="373"/>
      <c r="AZ21" s="373"/>
      <c r="BA21" s="373"/>
      <c r="BB21" s="373"/>
      <c r="BC21" s="373"/>
      <c r="BD21" s="373"/>
      <c r="BE21" s="373"/>
      <c r="BF21" s="374"/>
      <c r="BG21" s="373"/>
      <c r="BH21" s="373"/>
      <c r="BI21" s="373"/>
      <c r="BJ21" s="373"/>
      <c r="BK21" s="373"/>
      <c r="BL21" s="373"/>
      <c r="BM21" s="373"/>
      <c r="BN21" s="373"/>
      <c r="BO21" s="373"/>
      <c r="BP21" s="373"/>
      <c r="BQ21" s="373"/>
      <c r="BR21" s="374"/>
      <c r="BS21" s="373"/>
      <c r="BT21" s="373"/>
      <c r="BU21" s="373"/>
      <c r="BV21" s="373"/>
      <c r="BW21" s="373"/>
      <c r="BX21" s="373"/>
      <c r="BY21" s="373"/>
      <c r="BZ21" s="373"/>
      <c r="CA21" s="373"/>
      <c r="CB21" s="373"/>
      <c r="CC21" s="373"/>
      <c r="CD21" s="374"/>
      <c r="CE21" s="373"/>
      <c r="CF21" s="373"/>
      <c r="CG21" s="373"/>
      <c r="CH21" s="373"/>
      <c r="CI21" s="373"/>
      <c r="CJ21" s="373"/>
      <c r="CK21" s="373"/>
      <c r="CL21" s="373"/>
      <c r="CM21" s="373"/>
      <c r="CN21" s="373"/>
      <c r="CO21" s="373"/>
      <c r="CP21" s="374"/>
      <c r="CQ21" s="373"/>
      <c r="CR21" s="373"/>
      <c r="CS21" s="373"/>
      <c r="CT21" s="373"/>
      <c r="CU21" s="373"/>
      <c r="CV21" s="373"/>
      <c r="CW21" s="373"/>
      <c r="CX21" s="373"/>
      <c r="CY21" s="373"/>
      <c r="CZ21" s="373"/>
      <c r="DA21" s="373"/>
      <c r="DB21" s="374"/>
      <c r="DC21" s="373"/>
      <c r="DD21" s="375"/>
      <c r="DE21" s="370"/>
    </row>
    <row r="22" spans="1:109" ht="17.25" customHeight="1" x14ac:dyDescent="0.15">
      <c r="B22" s="376"/>
    </row>
    <row r="23" spans="1:109" x14ac:dyDescent="0.15">
      <c r="B23" s="376"/>
    </row>
    <row r="24" spans="1:109" x14ac:dyDescent="0.15">
      <c r="B24" s="376"/>
    </row>
    <row r="25" spans="1:109" x14ac:dyDescent="0.15">
      <c r="B25" s="376"/>
    </row>
    <row r="26" spans="1:109" x14ac:dyDescent="0.15">
      <c r="B26" s="376"/>
    </row>
    <row r="27" spans="1:109" x14ac:dyDescent="0.15">
      <c r="B27" s="376"/>
    </row>
    <row r="28" spans="1:109" x14ac:dyDescent="0.15">
      <c r="B28" s="376"/>
    </row>
    <row r="29" spans="1:109" x14ac:dyDescent="0.15">
      <c r="B29" s="376"/>
    </row>
    <row r="30" spans="1:109" x14ac:dyDescent="0.15">
      <c r="B30" s="376"/>
    </row>
    <row r="31" spans="1:109" x14ac:dyDescent="0.15">
      <c r="B31" s="376"/>
    </row>
    <row r="32" spans="1:109" x14ac:dyDescent="0.15">
      <c r="B32" s="376"/>
    </row>
    <row r="33" spans="2:109" x14ac:dyDescent="0.15">
      <c r="B33" s="376"/>
    </row>
    <row r="34" spans="2:109" x14ac:dyDescent="0.15">
      <c r="B34" s="376"/>
    </row>
    <row r="35" spans="2:109" x14ac:dyDescent="0.15">
      <c r="B35" s="376"/>
    </row>
    <row r="36" spans="2:109" x14ac:dyDescent="0.15">
      <c r="B36" s="376"/>
    </row>
    <row r="37" spans="2:109" x14ac:dyDescent="0.15">
      <c r="B37" s="376"/>
    </row>
    <row r="38" spans="2:109" x14ac:dyDescent="0.15">
      <c r="B38" s="376"/>
    </row>
    <row r="39" spans="2:109" x14ac:dyDescent="0.15">
      <c r="B39" s="378"/>
      <c r="C39" s="379"/>
      <c r="D39" s="379"/>
      <c r="E39" s="379"/>
      <c r="F39" s="379"/>
      <c r="G39" s="379"/>
      <c r="H39" s="379"/>
      <c r="I39" s="379"/>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79"/>
      <c r="AJ39" s="379"/>
      <c r="AK39" s="379"/>
      <c r="AL39" s="379"/>
      <c r="AM39" s="379"/>
      <c r="AN39" s="379"/>
      <c r="AO39" s="379"/>
      <c r="AP39" s="379"/>
      <c r="AQ39" s="379"/>
      <c r="AR39" s="379"/>
      <c r="AS39" s="379"/>
      <c r="AT39" s="379"/>
      <c r="AU39" s="379"/>
      <c r="AV39" s="379"/>
      <c r="AW39" s="379"/>
      <c r="AX39" s="379"/>
      <c r="AY39" s="379"/>
      <c r="AZ39" s="379"/>
      <c r="BA39" s="379"/>
      <c r="BB39" s="379"/>
      <c r="BC39" s="379"/>
      <c r="BD39" s="379"/>
      <c r="BE39" s="379"/>
      <c r="BF39" s="379"/>
      <c r="BG39" s="379"/>
      <c r="BH39" s="379"/>
      <c r="BI39" s="379"/>
      <c r="BJ39" s="379"/>
      <c r="BK39" s="379"/>
      <c r="BL39" s="379"/>
      <c r="BM39" s="379"/>
      <c r="BN39" s="379"/>
      <c r="BO39" s="379"/>
      <c r="BP39" s="379"/>
      <c r="BQ39" s="379"/>
      <c r="BR39" s="379"/>
      <c r="BS39" s="379"/>
      <c r="BT39" s="379"/>
      <c r="BU39" s="379"/>
      <c r="BV39" s="379"/>
      <c r="BW39" s="379"/>
      <c r="BX39" s="379"/>
      <c r="BY39" s="379"/>
      <c r="BZ39" s="379"/>
      <c r="CA39" s="379"/>
      <c r="CB39" s="379"/>
      <c r="CC39" s="379"/>
      <c r="CD39" s="379"/>
      <c r="CE39" s="379"/>
      <c r="CF39" s="379"/>
      <c r="CG39" s="379"/>
      <c r="CH39" s="379"/>
      <c r="CI39" s="379"/>
      <c r="CJ39" s="379"/>
      <c r="CK39" s="379"/>
      <c r="CL39" s="379"/>
      <c r="CM39" s="379"/>
      <c r="CN39" s="379"/>
      <c r="CO39" s="379"/>
      <c r="CP39" s="379"/>
      <c r="CQ39" s="379"/>
      <c r="CR39" s="379"/>
      <c r="CS39" s="379"/>
      <c r="CT39" s="379"/>
      <c r="CU39" s="379"/>
      <c r="CV39" s="379"/>
      <c r="CW39" s="379"/>
      <c r="CX39" s="379"/>
      <c r="CY39" s="379"/>
      <c r="CZ39" s="379"/>
      <c r="DA39" s="379"/>
      <c r="DB39" s="379"/>
      <c r="DC39" s="379"/>
      <c r="DD39" s="380"/>
    </row>
    <row r="40" spans="2:109" x14ac:dyDescent="0.15">
      <c r="B40" s="381"/>
      <c r="DD40" s="381"/>
      <c r="DE40" s="370"/>
    </row>
    <row r="41" spans="2:109" ht="17.25" x14ac:dyDescent="0.15">
      <c r="B41" s="382" t="s">
        <v>594</v>
      </c>
      <c r="C41" s="373"/>
      <c r="D41" s="373"/>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3"/>
      <c r="AD41" s="373"/>
      <c r="AE41" s="373"/>
      <c r="AF41" s="373"/>
      <c r="AG41" s="373"/>
      <c r="AH41" s="373"/>
      <c r="AI41" s="373"/>
      <c r="AJ41" s="373"/>
      <c r="AK41" s="373"/>
      <c r="AL41" s="373"/>
      <c r="AM41" s="373"/>
      <c r="AN41" s="373"/>
      <c r="AO41" s="373"/>
      <c r="AP41" s="373"/>
      <c r="AQ41" s="373"/>
      <c r="AR41" s="373"/>
      <c r="AS41" s="373"/>
      <c r="AT41" s="373"/>
      <c r="AU41" s="373"/>
      <c r="AV41" s="373"/>
      <c r="AW41" s="373"/>
      <c r="AX41" s="373"/>
      <c r="AY41" s="373"/>
      <c r="AZ41" s="373"/>
      <c r="BA41" s="373"/>
      <c r="BB41" s="373"/>
      <c r="BC41" s="373"/>
      <c r="BD41" s="373"/>
      <c r="BE41" s="373"/>
      <c r="BF41" s="373"/>
      <c r="BG41" s="373"/>
      <c r="BH41" s="373"/>
      <c r="BI41" s="373"/>
      <c r="BJ41" s="373"/>
      <c r="BK41" s="373"/>
      <c r="BL41" s="373"/>
      <c r="BM41" s="373"/>
      <c r="BN41" s="373"/>
      <c r="BO41" s="373"/>
      <c r="BP41" s="373"/>
      <c r="BQ41" s="373"/>
      <c r="BR41" s="373"/>
      <c r="BS41" s="373"/>
      <c r="BT41" s="373"/>
      <c r="BU41" s="373"/>
      <c r="BV41" s="373"/>
      <c r="BW41" s="373"/>
      <c r="BX41" s="373"/>
      <c r="BY41" s="373"/>
      <c r="BZ41" s="373"/>
      <c r="CA41" s="373"/>
      <c r="CB41" s="373"/>
      <c r="CC41" s="373"/>
      <c r="CD41" s="373"/>
      <c r="CE41" s="373"/>
      <c r="CF41" s="373"/>
      <c r="CG41" s="373"/>
      <c r="CH41" s="373"/>
      <c r="CI41" s="373"/>
      <c r="CJ41" s="373"/>
      <c r="CK41" s="373"/>
      <c r="CL41" s="373"/>
      <c r="CM41" s="373"/>
      <c r="CN41" s="373"/>
      <c r="CO41" s="373"/>
      <c r="CP41" s="373"/>
      <c r="CQ41" s="373"/>
      <c r="CR41" s="373"/>
      <c r="CS41" s="373"/>
      <c r="CT41" s="373"/>
      <c r="CU41" s="373"/>
      <c r="CV41" s="373"/>
      <c r="CW41" s="373"/>
      <c r="CX41" s="373"/>
      <c r="CY41" s="373"/>
      <c r="CZ41" s="373"/>
      <c r="DA41" s="373"/>
      <c r="DB41" s="373"/>
      <c r="DC41" s="373"/>
      <c r="DD41" s="375"/>
    </row>
    <row r="42" spans="2:109" x14ac:dyDescent="0.15">
      <c r="B42" s="376"/>
      <c r="G42" s="383"/>
      <c r="I42" s="384"/>
      <c r="J42" s="384"/>
      <c r="K42" s="384"/>
      <c r="AM42" s="383"/>
      <c r="AN42" s="383" t="s">
        <v>595</v>
      </c>
      <c r="AP42" s="384"/>
      <c r="AQ42" s="384"/>
      <c r="AR42" s="384"/>
      <c r="AY42" s="383"/>
      <c r="BA42" s="384"/>
      <c r="BB42" s="384"/>
      <c r="BC42" s="384"/>
      <c r="BK42" s="383"/>
      <c r="BM42" s="384"/>
      <c r="BN42" s="384"/>
      <c r="BO42" s="384"/>
      <c r="BW42" s="383"/>
      <c r="BY42" s="384"/>
      <c r="BZ42" s="384"/>
      <c r="CA42" s="384"/>
      <c r="CI42" s="383"/>
      <c r="CK42" s="384"/>
      <c r="CL42" s="384"/>
      <c r="CM42" s="384"/>
      <c r="CU42" s="383"/>
      <c r="CW42" s="384"/>
      <c r="CX42" s="384"/>
      <c r="CY42" s="384"/>
    </row>
    <row r="43" spans="2:109" ht="13.5" customHeight="1" x14ac:dyDescent="0.15">
      <c r="B43" s="376"/>
      <c r="AN43" s="1277" t="s">
        <v>603</v>
      </c>
      <c r="AO43" s="1278"/>
      <c r="AP43" s="1278"/>
      <c r="AQ43" s="1278"/>
      <c r="AR43" s="1278"/>
      <c r="AS43" s="1278"/>
      <c r="AT43" s="1278"/>
      <c r="AU43" s="1278"/>
      <c r="AV43" s="1278"/>
      <c r="AW43" s="1278"/>
      <c r="AX43" s="1278"/>
      <c r="AY43" s="1278"/>
      <c r="AZ43" s="1278"/>
      <c r="BA43" s="1278"/>
      <c r="BB43" s="1278"/>
      <c r="BC43" s="1278"/>
      <c r="BD43" s="1278"/>
      <c r="BE43" s="1278"/>
      <c r="BF43" s="1278"/>
      <c r="BG43" s="1278"/>
      <c r="BH43" s="1278"/>
      <c r="BI43" s="1278"/>
      <c r="BJ43" s="1278"/>
      <c r="BK43" s="1278"/>
      <c r="BL43" s="1278"/>
      <c r="BM43" s="1278"/>
      <c r="BN43" s="1278"/>
      <c r="BO43" s="1278"/>
      <c r="BP43" s="1278"/>
      <c r="BQ43" s="1278"/>
      <c r="BR43" s="1278"/>
      <c r="BS43" s="1278"/>
      <c r="BT43" s="1278"/>
      <c r="BU43" s="1278"/>
      <c r="BV43" s="1278"/>
      <c r="BW43" s="1278"/>
      <c r="BX43" s="1278"/>
      <c r="BY43" s="1278"/>
      <c r="BZ43" s="1278"/>
      <c r="CA43" s="1278"/>
      <c r="CB43" s="1278"/>
      <c r="CC43" s="1278"/>
      <c r="CD43" s="1278"/>
      <c r="CE43" s="1278"/>
      <c r="CF43" s="1278"/>
      <c r="CG43" s="1278"/>
      <c r="CH43" s="1278"/>
      <c r="CI43" s="1278"/>
      <c r="CJ43" s="1278"/>
      <c r="CK43" s="1278"/>
      <c r="CL43" s="1278"/>
      <c r="CM43" s="1278"/>
      <c r="CN43" s="1278"/>
      <c r="CO43" s="1278"/>
      <c r="CP43" s="1278"/>
      <c r="CQ43" s="1278"/>
      <c r="CR43" s="1278"/>
      <c r="CS43" s="1278"/>
      <c r="CT43" s="1278"/>
      <c r="CU43" s="1278"/>
      <c r="CV43" s="1278"/>
      <c r="CW43" s="1278"/>
      <c r="CX43" s="1278"/>
      <c r="CY43" s="1278"/>
      <c r="CZ43" s="1278"/>
      <c r="DA43" s="1278"/>
      <c r="DB43" s="1278"/>
      <c r="DC43" s="1279"/>
    </row>
    <row r="44" spans="2:109" x14ac:dyDescent="0.15">
      <c r="B44" s="376"/>
      <c r="AN44" s="1280"/>
      <c r="AO44" s="1281"/>
      <c r="AP44" s="1281"/>
      <c r="AQ44" s="1281"/>
      <c r="AR44" s="1281"/>
      <c r="AS44" s="1281"/>
      <c r="AT44" s="1281"/>
      <c r="AU44" s="1281"/>
      <c r="AV44" s="1281"/>
      <c r="AW44" s="1281"/>
      <c r="AX44" s="1281"/>
      <c r="AY44" s="1281"/>
      <c r="AZ44" s="1281"/>
      <c r="BA44" s="1281"/>
      <c r="BB44" s="1281"/>
      <c r="BC44" s="1281"/>
      <c r="BD44" s="1281"/>
      <c r="BE44" s="1281"/>
      <c r="BF44" s="1281"/>
      <c r="BG44" s="1281"/>
      <c r="BH44" s="1281"/>
      <c r="BI44" s="1281"/>
      <c r="BJ44" s="1281"/>
      <c r="BK44" s="1281"/>
      <c r="BL44" s="1281"/>
      <c r="BM44" s="1281"/>
      <c r="BN44" s="1281"/>
      <c r="BO44" s="1281"/>
      <c r="BP44" s="1281"/>
      <c r="BQ44" s="1281"/>
      <c r="BR44" s="1281"/>
      <c r="BS44" s="1281"/>
      <c r="BT44" s="1281"/>
      <c r="BU44" s="1281"/>
      <c r="BV44" s="1281"/>
      <c r="BW44" s="1281"/>
      <c r="BX44" s="1281"/>
      <c r="BY44" s="1281"/>
      <c r="BZ44" s="1281"/>
      <c r="CA44" s="1281"/>
      <c r="CB44" s="1281"/>
      <c r="CC44" s="1281"/>
      <c r="CD44" s="1281"/>
      <c r="CE44" s="1281"/>
      <c r="CF44" s="1281"/>
      <c r="CG44" s="1281"/>
      <c r="CH44" s="1281"/>
      <c r="CI44" s="1281"/>
      <c r="CJ44" s="1281"/>
      <c r="CK44" s="1281"/>
      <c r="CL44" s="1281"/>
      <c r="CM44" s="1281"/>
      <c r="CN44" s="1281"/>
      <c r="CO44" s="1281"/>
      <c r="CP44" s="1281"/>
      <c r="CQ44" s="1281"/>
      <c r="CR44" s="1281"/>
      <c r="CS44" s="1281"/>
      <c r="CT44" s="1281"/>
      <c r="CU44" s="1281"/>
      <c r="CV44" s="1281"/>
      <c r="CW44" s="1281"/>
      <c r="CX44" s="1281"/>
      <c r="CY44" s="1281"/>
      <c r="CZ44" s="1281"/>
      <c r="DA44" s="1281"/>
      <c r="DB44" s="1281"/>
      <c r="DC44" s="1282"/>
    </row>
    <row r="45" spans="2:109" x14ac:dyDescent="0.15">
      <c r="B45" s="376"/>
      <c r="AN45" s="1280"/>
      <c r="AO45" s="1281"/>
      <c r="AP45" s="1281"/>
      <c r="AQ45" s="1281"/>
      <c r="AR45" s="1281"/>
      <c r="AS45" s="1281"/>
      <c r="AT45" s="1281"/>
      <c r="AU45" s="1281"/>
      <c r="AV45" s="1281"/>
      <c r="AW45" s="1281"/>
      <c r="AX45" s="1281"/>
      <c r="AY45" s="1281"/>
      <c r="AZ45" s="1281"/>
      <c r="BA45" s="1281"/>
      <c r="BB45" s="1281"/>
      <c r="BC45" s="1281"/>
      <c r="BD45" s="1281"/>
      <c r="BE45" s="1281"/>
      <c r="BF45" s="1281"/>
      <c r="BG45" s="1281"/>
      <c r="BH45" s="1281"/>
      <c r="BI45" s="1281"/>
      <c r="BJ45" s="1281"/>
      <c r="BK45" s="1281"/>
      <c r="BL45" s="1281"/>
      <c r="BM45" s="1281"/>
      <c r="BN45" s="1281"/>
      <c r="BO45" s="1281"/>
      <c r="BP45" s="1281"/>
      <c r="BQ45" s="1281"/>
      <c r="BR45" s="1281"/>
      <c r="BS45" s="1281"/>
      <c r="BT45" s="1281"/>
      <c r="BU45" s="1281"/>
      <c r="BV45" s="1281"/>
      <c r="BW45" s="1281"/>
      <c r="BX45" s="1281"/>
      <c r="BY45" s="1281"/>
      <c r="BZ45" s="1281"/>
      <c r="CA45" s="1281"/>
      <c r="CB45" s="1281"/>
      <c r="CC45" s="1281"/>
      <c r="CD45" s="1281"/>
      <c r="CE45" s="1281"/>
      <c r="CF45" s="1281"/>
      <c r="CG45" s="1281"/>
      <c r="CH45" s="1281"/>
      <c r="CI45" s="1281"/>
      <c r="CJ45" s="1281"/>
      <c r="CK45" s="1281"/>
      <c r="CL45" s="1281"/>
      <c r="CM45" s="1281"/>
      <c r="CN45" s="1281"/>
      <c r="CO45" s="1281"/>
      <c r="CP45" s="1281"/>
      <c r="CQ45" s="1281"/>
      <c r="CR45" s="1281"/>
      <c r="CS45" s="1281"/>
      <c r="CT45" s="1281"/>
      <c r="CU45" s="1281"/>
      <c r="CV45" s="1281"/>
      <c r="CW45" s="1281"/>
      <c r="CX45" s="1281"/>
      <c r="CY45" s="1281"/>
      <c r="CZ45" s="1281"/>
      <c r="DA45" s="1281"/>
      <c r="DB45" s="1281"/>
      <c r="DC45" s="1282"/>
    </row>
    <row r="46" spans="2:109" x14ac:dyDescent="0.15">
      <c r="B46" s="376"/>
      <c r="AN46" s="1280"/>
      <c r="AO46" s="1281"/>
      <c r="AP46" s="1281"/>
      <c r="AQ46" s="1281"/>
      <c r="AR46" s="1281"/>
      <c r="AS46" s="1281"/>
      <c r="AT46" s="1281"/>
      <c r="AU46" s="1281"/>
      <c r="AV46" s="1281"/>
      <c r="AW46" s="1281"/>
      <c r="AX46" s="1281"/>
      <c r="AY46" s="1281"/>
      <c r="AZ46" s="1281"/>
      <c r="BA46" s="1281"/>
      <c r="BB46" s="1281"/>
      <c r="BC46" s="1281"/>
      <c r="BD46" s="1281"/>
      <c r="BE46" s="1281"/>
      <c r="BF46" s="1281"/>
      <c r="BG46" s="1281"/>
      <c r="BH46" s="1281"/>
      <c r="BI46" s="1281"/>
      <c r="BJ46" s="1281"/>
      <c r="BK46" s="1281"/>
      <c r="BL46" s="1281"/>
      <c r="BM46" s="1281"/>
      <c r="BN46" s="1281"/>
      <c r="BO46" s="1281"/>
      <c r="BP46" s="1281"/>
      <c r="BQ46" s="1281"/>
      <c r="BR46" s="1281"/>
      <c r="BS46" s="1281"/>
      <c r="BT46" s="1281"/>
      <c r="BU46" s="1281"/>
      <c r="BV46" s="1281"/>
      <c r="BW46" s="1281"/>
      <c r="BX46" s="1281"/>
      <c r="BY46" s="1281"/>
      <c r="BZ46" s="1281"/>
      <c r="CA46" s="1281"/>
      <c r="CB46" s="1281"/>
      <c r="CC46" s="1281"/>
      <c r="CD46" s="1281"/>
      <c r="CE46" s="1281"/>
      <c r="CF46" s="1281"/>
      <c r="CG46" s="1281"/>
      <c r="CH46" s="1281"/>
      <c r="CI46" s="1281"/>
      <c r="CJ46" s="1281"/>
      <c r="CK46" s="1281"/>
      <c r="CL46" s="1281"/>
      <c r="CM46" s="1281"/>
      <c r="CN46" s="1281"/>
      <c r="CO46" s="1281"/>
      <c r="CP46" s="1281"/>
      <c r="CQ46" s="1281"/>
      <c r="CR46" s="1281"/>
      <c r="CS46" s="1281"/>
      <c r="CT46" s="1281"/>
      <c r="CU46" s="1281"/>
      <c r="CV46" s="1281"/>
      <c r="CW46" s="1281"/>
      <c r="CX46" s="1281"/>
      <c r="CY46" s="1281"/>
      <c r="CZ46" s="1281"/>
      <c r="DA46" s="1281"/>
      <c r="DB46" s="1281"/>
      <c r="DC46" s="1282"/>
    </row>
    <row r="47" spans="2:109" x14ac:dyDescent="0.15">
      <c r="B47" s="376"/>
      <c r="AN47" s="1283"/>
      <c r="AO47" s="1284"/>
      <c r="AP47" s="1284"/>
      <c r="AQ47" s="1284"/>
      <c r="AR47" s="1284"/>
      <c r="AS47" s="1284"/>
      <c r="AT47" s="1284"/>
      <c r="AU47" s="1284"/>
      <c r="AV47" s="1284"/>
      <c r="AW47" s="1284"/>
      <c r="AX47" s="1284"/>
      <c r="AY47" s="1284"/>
      <c r="AZ47" s="1284"/>
      <c r="BA47" s="1284"/>
      <c r="BB47" s="1284"/>
      <c r="BC47" s="1284"/>
      <c r="BD47" s="1284"/>
      <c r="BE47" s="1284"/>
      <c r="BF47" s="1284"/>
      <c r="BG47" s="1284"/>
      <c r="BH47" s="1284"/>
      <c r="BI47" s="1284"/>
      <c r="BJ47" s="1284"/>
      <c r="BK47" s="1284"/>
      <c r="BL47" s="1284"/>
      <c r="BM47" s="1284"/>
      <c r="BN47" s="1284"/>
      <c r="BO47" s="1284"/>
      <c r="BP47" s="1284"/>
      <c r="BQ47" s="1284"/>
      <c r="BR47" s="1284"/>
      <c r="BS47" s="1284"/>
      <c r="BT47" s="1284"/>
      <c r="BU47" s="1284"/>
      <c r="BV47" s="1284"/>
      <c r="BW47" s="1284"/>
      <c r="BX47" s="1284"/>
      <c r="BY47" s="1284"/>
      <c r="BZ47" s="1284"/>
      <c r="CA47" s="1284"/>
      <c r="CB47" s="1284"/>
      <c r="CC47" s="1284"/>
      <c r="CD47" s="1284"/>
      <c r="CE47" s="1284"/>
      <c r="CF47" s="1284"/>
      <c r="CG47" s="1284"/>
      <c r="CH47" s="1284"/>
      <c r="CI47" s="1284"/>
      <c r="CJ47" s="1284"/>
      <c r="CK47" s="1284"/>
      <c r="CL47" s="1284"/>
      <c r="CM47" s="1284"/>
      <c r="CN47" s="1284"/>
      <c r="CO47" s="1284"/>
      <c r="CP47" s="1284"/>
      <c r="CQ47" s="1284"/>
      <c r="CR47" s="1284"/>
      <c r="CS47" s="1284"/>
      <c r="CT47" s="1284"/>
      <c r="CU47" s="1284"/>
      <c r="CV47" s="1284"/>
      <c r="CW47" s="1284"/>
      <c r="CX47" s="1284"/>
      <c r="CY47" s="1284"/>
      <c r="CZ47" s="1284"/>
      <c r="DA47" s="1284"/>
      <c r="DB47" s="1284"/>
      <c r="DC47" s="1285"/>
    </row>
    <row r="48" spans="2:109" x14ac:dyDescent="0.15">
      <c r="B48" s="376"/>
      <c r="H48" s="385"/>
      <c r="I48" s="385"/>
      <c r="J48" s="385"/>
      <c r="AN48" s="385"/>
      <c r="AO48" s="385"/>
      <c r="AP48" s="385"/>
      <c r="AZ48" s="385"/>
      <c r="BA48" s="385"/>
      <c r="BB48" s="385"/>
      <c r="BL48" s="385"/>
      <c r="BM48" s="385"/>
      <c r="BN48" s="385"/>
      <c r="BX48" s="385"/>
      <c r="BY48" s="385"/>
      <c r="BZ48" s="385"/>
      <c r="CJ48" s="385"/>
      <c r="CK48" s="385"/>
      <c r="CL48" s="385"/>
      <c r="CV48" s="385"/>
      <c r="CW48" s="385"/>
      <c r="CX48" s="385"/>
    </row>
    <row r="49" spans="1:109" x14ac:dyDescent="0.15">
      <c r="B49" s="376"/>
      <c r="AN49" s="370" t="s">
        <v>596</v>
      </c>
    </row>
    <row r="50" spans="1:109" x14ac:dyDescent="0.15">
      <c r="B50" s="376"/>
      <c r="G50" s="1286"/>
      <c r="H50" s="1286"/>
      <c r="I50" s="1286"/>
      <c r="J50" s="1286"/>
      <c r="K50" s="386"/>
      <c r="L50" s="386"/>
      <c r="M50" s="387"/>
      <c r="N50" s="387"/>
      <c r="AN50" s="1287"/>
      <c r="AO50" s="1288"/>
      <c r="AP50" s="1288"/>
      <c r="AQ50" s="1288"/>
      <c r="AR50" s="1288"/>
      <c r="AS50" s="1288"/>
      <c r="AT50" s="1288"/>
      <c r="AU50" s="1288"/>
      <c r="AV50" s="1288"/>
      <c r="AW50" s="1288"/>
      <c r="AX50" s="1288"/>
      <c r="AY50" s="1288"/>
      <c r="AZ50" s="1288"/>
      <c r="BA50" s="1288"/>
      <c r="BB50" s="1288"/>
      <c r="BC50" s="1288"/>
      <c r="BD50" s="1288"/>
      <c r="BE50" s="1288"/>
      <c r="BF50" s="1288"/>
      <c r="BG50" s="1288"/>
      <c r="BH50" s="1288"/>
      <c r="BI50" s="1288"/>
      <c r="BJ50" s="1288"/>
      <c r="BK50" s="1288"/>
      <c r="BL50" s="1288"/>
      <c r="BM50" s="1288"/>
      <c r="BN50" s="1288"/>
      <c r="BO50" s="1289"/>
      <c r="BP50" s="1290" t="s">
        <v>550</v>
      </c>
      <c r="BQ50" s="1290"/>
      <c r="BR50" s="1290"/>
      <c r="BS50" s="1290"/>
      <c r="BT50" s="1290"/>
      <c r="BU50" s="1290"/>
      <c r="BV50" s="1290"/>
      <c r="BW50" s="1290"/>
      <c r="BX50" s="1290" t="s">
        <v>551</v>
      </c>
      <c r="BY50" s="1290"/>
      <c r="BZ50" s="1290"/>
      <c r="CA50" s="1290"/>
      <c r="CB50" s="1290"/>
      <c r="CC50" s="1290"/>
      <c r="CD50" s="1290"/>
      <c r="CE50" s="1290"/>
      <c r="CF50" s="1290" t="s">
        <v>552</v>
      </c>
      <c r="CG50" s="1290"/>
      <c r="CH50" s="1290"/>
      <c r="CI50" s="1290"/>
      <c r="CJ50" s="1290"/>
      <c r="CK50" s="1290"/>
      <c r="CL50" s="1290"/>
      <c r="CM50" s="1290"/>
      <c r="CN50" s="1290" t="s">
        <v>553</v>
      </c>
      <c r="CO50" s="1290"/>
      <c r="CP50" s="1290"/>
      <c r="CQ50" s="1290"/>
      <c r="CR50" s="1290"/>
      <c r="CS50" s="1290"/>
      <c r="CT50" s="1290"/>
      <c r="CU50" s="1290"/>
      <c r="CV50" s="1290" t="s">
        <v>554</v>
      </c>
      <c r="CW50" s="1290"/>
      <c r="CX50" s="1290"/>
      <c r="CY50" s="1290"/>
      <c r="CZ50" s="1290"/>
      <c r="DA50" s="1290"/>
      <c r="DB50" s="1290"/>
      <c r="DC50" s="1290"/>
    </row>
    <row r="51" spans="1:109" ht="13.5" customHeight="1" x14ac:dyDescent="0.15">
      <c r="B51" s="376"/>
      <c r="G51" s="1296"/>
      <c r="H51" s="1296"/>
      <c r="I51" s="1294"/>
      <c r="J51" s="1294"/>
      <c r="K51" s="1292"/>
      <c r="L51" s="1292"/>
      <c r="M51" s="1292"/>
      <c r="N51" s="1292"/>
      <c r="AM51" s="385"/>
      <c r="AN51" s="1293" t="s">
        <v>597</v>
      </c>
      <c r="AO51" s="1293"/>
      <c r="AP51" s="1293"/>
      <c r="AQ51" s="1293"/>
      <c r="AR51" s="1293"/>
      <c r="AS51" s="1293"/>
      <c r="AT51" s="1293"/>
      <c r="AU51" s="1293"/>
      <c r="AV51" s="1293"/>
      <c r="AW51" s="1293"/>
      <c r="AX51" s="1293"/>
      <c r="AY51" s="1293"/>
      <c r="AZ51" s="1293"/>
      <c r="BA51" s="1293"/>
      <c r="BB51" s="1293" t="s">
        <v>598</v>
      </c>
      <c r="BC51" s="1293"/>
      <c r="BD51" s="1293"/>
      <c r="BE51" s="1293"/>
      <c r="BF51" s="1293"/>
      <c r="BG51" s="1293"/>
      <c r="BH51" s="1293"/>
      <c r="BI51" s="1293"/>
      <c r="BJ51" s="1293"/>
      <c r="BK51" s="1293"/>
      <c r="BL51" s="1293"/>
      <c r="BM51" s="1293"/>
      <c r="BN51" s="1293"/>
      <c r="BO51" s="1293"/>
      <c r="BP51" s="1291">
        <v>40.4</v>
      </c>
      <c r="BQ51" s="1291"/>
      <c r="BR51" s="1291"/>
      <c r="BS51" s="1291"/>
      <c r="BT51" s="1291"/>
      <c r="BU51" s="1291"/>
      <c r="BV51" s="1291"/>
      <c r="BW51" s="1291"/>
      <c r="BX51" s="1291">
        <v>21.2</v>
      </c>
      <c r="BY51" s="1291"/>
      <c r="BZ51" s="1291"/>
      <c r="CA51" s="1291"/>
      <c r="CB51" s="1291"/>
      <c r="CC51" s="1291"/>
      <c r="CD51" s="1291"/>
      <c r="CE51" s="1291"/>
      <c r="CF51" s="1291">
        <v>18.600000000000001</v>
      </c>
      <c r="CG51" s="1291"/>
      <c r="CH51" s="1291"/>
      <c r="CI51" s="1291"/>
      <c r="CJ51" s="1291"/>
      <c r="CK51" s="1291"/>
      <c r="CL51" s="1291"/>
      <c r="CM51" s="1291"/>
      <c r="CN51" s="1291">
        <v>13</v>
      </c>
      <c r="CO51" s="1291"/>
      <c r="CP51" s="1291"/>
      <c r="CQ51" s="1291"/>
      <c r="CR51" s="1291"/>
      <c r="CS51" s="1291"/>
      <c r="CT51" s="1291"/>
      <c r="CU51" s="1291"/>
      <c r="CV51" s="1291"/>
      <c r="CW51" s="1291"/>
      <c r="CX51" s="1291"/>
      <c r="CY51" s="1291"/>
      <c r="CZ51" s="1291"/>
      <c r="DA51" s="1291"/>
      <c r="DB51" s="1291"/>
      <c r="DC51" s="1291"/>
    </row>
    <row r="52" spans="1:109" x14ac:dyDescent="0.15">
      <c r="B52" s="376"/>
      <c r="G52" s="1296"/>
      <c r="H52" s="1296"/>
      <c r="I52" s="1294"/>
      <c r="J52" s="1294"/>
      <c r="K52" s="1292"/>
      <c r="L52" s="1292"/>
      <c r="M52" s="1292"/>
      <c r="N52" s="1292"/>
      <c r="AM52" s="385"/>
      <c r="AN52" s="1293"/>
      <c r="AO52" s="1293"/>
      <c r="AP52" s="1293"/>
      <c r="AQ52" s="1293"/>
      <c r="AR52" s="1293"/>
      <c r="AS52" s="1293"/>
      <c r="AT52" s="1293"/>
      <c r="AU52" s="1293"/>
      <c r="AV52" s="1293"/>
      <c r="AW52" s="1293"/>
      <c r="AX52" s="1293"/>
      <c r="AY52" s="1293"/>
      <c r="AZ52" s="1293"/>
      <c r="BA52" s="1293"/>
      <c r="BB52" s="1293"/>
      <c r="BC52" s="1293"/>
      <c r="BD52" s="1293"/>
      <c r="BE52" s="1293"/>
      <c r="BF52" s="1293"/>
      <c r="BG52" s="1293"/>
      <c r="BH52" s="1293"/>
      <c r="BI52" s="1293"/>
      <c r="BJ52" s="1293"/>
      <c r="BK52" s="1293"/>
      <c r="BL52" s="1293"/>
      <c r="BM52" s="1293"/>
      <c r="BN52" s="1293"/>
      <c r="BO52" s="1293"/>
      <c r="BP52" s="1291"/>
      <c r="BQ52" s="1291"/>
      <c r="BR52" s="1291"/>
      <c r="BS52" s="1291"/>
      <c r="BT52" s="1291"/>
      <c r="BU52" s="1291"/>
      <c r="BV52" s="1291"/>
      <c r="BW52" s="1291"/>
      <c r="BX52" s="1291"/>
      <c r="BY52" s="1291"/>
      <c r="BZ52" s="1291"/>
      <c r="CA52" s="1291"/>
      <c r="CB52" s="1291"/>
      <c r="CC52" s="1291"/>
      <c r="CD52" s="1291"/>
      <c r="CE52" s="1291"/>
      <c r="CF52" s="1291"/>
      <c r="CG52" s="1291"/>
      <c r="CH52" s="1291"/>
      <c r="CI52" s="1291"/>
      <c r="CJ52" s="1291"/>
      <c r="CK52" s="1291"/>
      <c r="CL52" s="1291"/>
      <c r="CM52" s="1291"/>
      <c r="CN52" s="1291"/>
      <c r="CO52" s="1291"/>
      <c r="CP52" s="1291"/>
      <c r="CQ52" s="1291"/>
      <c r="CR52" s="1291"/>
      <c r="CS52" s="1291"/>
      <c r="CT52" s="1291"/>
      <c r="CU52" s="1291"/>
      <c r="CV52" s="1291"/>
      <c r="CW52" s="1291"/>
      <c r="CX52" s="1291"/>
      <c r="CY52" s="1291"/>
      <c r="CZ52" s="1291"/>
      <c r="DA52" s="1291"/>
      <c r="DB52" s="1291"/>
      <c r="DC52" s="1291"/>
    </row>
    <row r="53" spans="1:109" x14ac:dyDescent="0.15">
      <c r="A53" s="384"/>
      <c r="B53" s="376"/>
      <c r="G53" s="1296"/>
      <c r="H53" s="1296"/>
      <c r="I53" s="1286"/>
      <c r="J53" s="1286"/>
      <c r="K53" s="1292"/>
      <c r="L53" s="1292"/>
      <c r="M53" s="1292"/>
      <c r="N53" s="1292"/>
      <c r="AM53" s="385"/>
      <c r="AN53" s="1293"/>
      <c r="AO53" s="1293"/>
      <c r="AP53" s="1293"/>
      <c r="AQ53" s="1293"/>
      <c r="AR53" s="1293"/>
      <c r="AS53" s="1293"/>
      <c r="AT53" s="1293"/>
      <c r="AU53" s="1293"/>
      <c r="AV53" s="1293"/>
      <c r="AW53" s="1293"/>
      <c r="AX53" s="1293"/>
      <c r="AY53" s="1293"/>
      <c r="AZ53" s="1293"/>
      <c r="BA53" s="1293"/>
      <c r="BB53" s="1293" t="s">
        <v>599</v>
      </c>
      <c r="BC53" s="1293"/>
      <c r="BD53" s="1293"/>
      <c r="BE53" s="1293"/>
      <c r="BF53" s="1293"/>
      <c r="BG53" s="1293"/>
      <c r="BH53" s="1293"/>
      <c r="BI53" s="1293"/>
      <c r="BJ53" s="1293"/>
      <c r="BK53" s="1293"/>
      <c r="BL53" s="1293"/>
      <c r="BM53" s="1293"/>
      <c r="BN53" s="1293"/>
      <c r="BO53" s="1293"/>
      <c r="BP53" s="1291">
        <v>60.7</v>
      </c>
      <c r="BQ53" s="1291"/>
      <c r="BR53" s="1291"/>
      <c r="BS53" s="1291"/>
      <c r="BT53" s="1291"/>
      <c r="BU53" s="1291"/>
      <c r="BV53" s="1291"/>
      <c r="BW53" s="1291"/>
      <c r="BX53" s="1291">
        <v>62.7</v>
      </c>
      <c r="BY53" s="1291"/>
      <c r="BZ53" s="1291"/>
      <c r="CA53" s="1291"/>
      <c r="CB53" s="1291"/>
      <c r="CC53" s="1291"/>
      <c r="CD53" s="1291"/>
      <c r="CE53" s="1291"/>
      <c r="CF53" s="1291">
        <v>64.599999999999994</v>
      </c>
      <c r="CG53" s="1291"/>
      <c r="CH53" s="1291"/>
      <c r="CI53" s="1291"/>
      <c r="CJ53" s="1291"/>
      <c r="CK53" s="1291"/>
      <c r="CL53" s="1291"/>
      <c r="CM53" s="1291"/>
      <c r="CN53" s="1291">
        <v>66.599999999999994</v>
      </c>
      <c r="CO53" s="1291"/>
      <c r="CP53" s="1291"/>
      <c r="CQ53" s="1291"/>
      <c r="CR53" s="1291"/>
      <c r="CS53" s="1291"/>
      <c r="CT53" s="1291"/>
      <c r="CU53" s="1291"/>
      <c r="CV53" s="1291">
        <v>68.599999999999994</v>
      </c>
      <c r="CW53" s="1291"/>
      <c r="CX53" s="1291"/>
      <c r="CY53" s="1291"/>
      <c r="CZ53" s="1291"/>
      <c r="DA53" s="1291"/>
      <c r="DB53" s="1291"/>
      <c r="DC53" s="1291"/>
    </row>
    <row r="54" spans="1:109" x14ac:dyDescent="0.15">
      <c r="A54" s="384"/>
      <c r="B54" s="376"/>
      <c r="G54" s="1296"/>
      <c r="H54" s="1296"/>
      <c r="I54" s="1286"/>
      <c r="J54" s="1286"/>
      <c r="K54" s="1292"/>
      <c r="L54" s="1292"/>
      <c r="M54" s="1292"/>
      <c r="N54" s="1292"/>
      <c r="AM54" s="385"/>
      <c r="AN54" s="1293"/>
      <c r="AO54" s="1293"/>
      <c r="AP54" s="1293"/>
      <c r="AQ54" s="1293"/>
      <c r="AR54" s="1293"/>
      <c r="AS54" s="1293"/>
      <c r="AT54" s="1293"/>
      <c r="AU54" s="1293"/>
      <c r="AV54" s="1293"/>
      <c r="AW54" s="1293"/>
      <c r="AX54" s="1293"/>
      <c r="AY54" s="1293"/>
      <c r="AZ54" s="1293"/>
      <c r="BA54" s="1293"/>
      <c r="BB54" s="1293"/>
      <c r="BC54" s="1293"/>
      <c r="BD54" s="1293"/>
      <c r="BE54" s="1293"/>
      <c r="BF54" s="1293"/>
      <c r="BG54" s="1293"/>
      <c r="BH54" s="1293"/>
      <c r="BI54" s="1293"/>
      <c r="BJ54" s="1293"/>
      <c r="BK54" s="1293"/>
      <c r="BL54" s="1293"/>
      <c r="BM54" s="1293"/>
      <c r="BN54" s="1293"/>
      <c r="BO54" s="1293"/>
      <c r="BP54" s="1291"/>
      <c r="BQ54" s="1291"/>
      <c r="BR54" s="1291"/>
      <c r="BS54" s="1291"/>
      <c r="BT54" s="1291"/>
      <c r="BU54" s="1291"/>
      <c r="BV54" s="1291"/>
      <c r="BW54" s="1291"/>
      <c r="BX54" s="1291"/>
      <c r="BY54" s="1291"/>
      <c r="BZ54" s="1291"/>
      <c r="CA54" s="1291"/>
      <c r="CB54" s="1291"/>
      <c r="CC54" s="1291"/>
      <c r="CD54" s="1291"/>
      <c r="CE54" s="1291"/>
      <c r="CF54" s="1291"/>
      <c r="CG54" s="1291"/>
      <c r="CH54" s="1291"/>
      <c r="CI54" s="1291"/>
      <c r="CJ54" s="1291"/>
      <c r="CK54" s="1291"/>
      <c r="CL54" s="1291"/>
      <c r="CM54" s="1291"/>
      <c r="CN54" s="1291"/>
      <c r="CO54" s="1291"/>
      <c r="CP54" s="1291"/>
      <c r="CQ54" s="1291"/>
      <c r="CR54" s="1291"/>
      <c r="CS54" s="1291"/>
      <c r="CT54" s="1291"/>
      <c r="CU54" s="1291"/>
      <c r="CV54" s="1291"/>
      <c r="CW54" s="1291"/>
      <c r="CX54" s="1291"/>
      <c r="CY54" s="1291"/>
      <c r="CZ54" s="1291"/>
      <c r="DA54" s="1291"/>
      <c r="DB54" s="1291"/>
      <c r="DC54" s="1291"/>
    </row>
    <row r="55" spans="1:109" x14ac:dyDescent="0.15">
      <c r="A55" s="384"/>
      <c r="B55" s="376"/>
      <c r="G55" s="1286"/>
      <c r="H55" s="1286"/>
      <c r="I55" s="1286"/>
      <c r="J55" s="1286"/>
      <c r="K55" s="1292"/>
      <c r="L55" s="1292"/>
      <c r="M55" s="1292"/>
      <c r="N55" s="1292"/>
      <c r="AN55" s="1290" t="s">
        <v>600</v>
      </c>
      <c r="AO55" s="1290"/>
      <c r="AP55" s="1290"/>
      <c r="AQ55" s="1290"/>
      <c r="AR55" s="1290"/>
      <c r="AS55" s="1290"/>
      <c r="AT55" s="1290"/>
      <c r="AU55" s="1290"/>
      <c r="AV55" s="1290"/>
      <c r="AW55" s="1290"/>
      <c r="AX55" s="1290"/>
      <c r="AY55" s="1290"/>
      <c r="AZ55" s="1290"/>
      <c r="BA55" s="1290"/>
      <c r="BB55" s="1293" t="s">
        <v>598</v>
      </c>
      <c r="BC55" s="1293"/>
      <c r="BD55" s="1293"/>
      <c r="BE55" s="1293"/>
      <c r="BF55" s="1293"/>
      <c r="BG55" s="1293"/>
      <c r="BH55" s="1293"/>
      <c r="BI55" s="1293"/>
      <c r="BJ55" s="1293"/>
      <c r="BK55" s="1293"/>
      <c r="BL55" s="1293"/>
      <c r="BM55" s="1293"/>
      <c r="BN55" s="1293"/>
      <c r="BO55" s="1293"/>
      <c r="BP55" s="1291">
        <v>46.8</v>
      </c>
      <c r="BQ55" s="1291"/>
      <c r="BR55" s="1291"/>
      <c r="BS55" s="1291"/>
      <c r="BT55" s="1291"/>
      <c r="BU55" s="1291"/>
      <c r="BV55" s="1291"/>
      <c r="BW55" s="1291"/>
      <c r="BX55" s="1291">
        <v>48.4</v>
      </c>
      <c r="BY55" s="1291"/>
      <c r="BZ55" s="1291"/>
      <c r="CA55" s="1291"/>
      <c r="CB55" s="1291"/>
      <c r="CC55" s="1291"/>
      <c r="CD55" s="1291"/>
      <c r="CE55" s="1291"/>
      <c r="CF55" s="1291">
        <v>43</v>
      </c>
      <c r="CG55" s="1291"/>
      <c r="CH55" s="1291"/>
      <c r="CI55" s="1291"/>
      <c r="CJ55" s="1291"/>
      <c r="CK55" s="1291"/>
      <c r="CL55" s="1291"/>
      <c r="CM55" s="1291"/>
      <c r="CN55" s="1291">
        <v>32.4</v>
      </c>
      <c r="CO55" s="1291"/>
      <c r="CP55" s="1291"/>
      <c r="CQ55" s="1291"/>
      <c r="CR55" s="1291"/>
      <c r="CS55" s="1291"/>
      <c r="CT55" s="1291"/>
      <c r="CU55" s="1291"/>
      <c r="CV55" s="1291">
        <v>20</v>
      </c>
      <c r="CW55" s="1291"/>
      <c r="CX55" s="1291"/>
      <c r="CY55" s="1291"/>
      <c r="CZ55" s="1291"/>
      <c r="DA55" s="1291"/>
      <c r="DB55" s="1291"/>
      <c r="DC55" s="1291"/>
    </row>
    <row r="56" spans="1:109" x14ac:dyDescent="0.15">
      <c r="A56" s="384"/>
      <c r="B56" s="376"/>
      <c r="G56" s="1286"/>
      <c r="H56" s="1286"/>
      <c r="I56" s="1286"/>
      <c r="J56" s="1286"/>
      <c r="K56" s="1292"/>
      <c r="L56" s="1292"/>
      <c r="M56" s="1292"/>
      <c r="N56" s="1292"/>
      <c r="AN56" s="1290"/>
      <c r="AO56" s="1290"/>
      <c r="AP56" s="1290"/>
      <c r="AQ56" s="1290"/>
      <c r="AR56" s="1290"/>
      <c r="AS56" s="1290"/>
      <c r="AT56" s="1290"/>
      <c r="AU56" s="1290"/>
      <c r="AV56" s="1290"/>
      <c r="AW56" s="1290"/>
      <c r="AX56" s="1290"/>
      <c r="AY56" s="1290"/>
      <c r="AZ56" s="1290"/>
      <c r="BA56" s="1290"/>
      <c r="BB56" s="1293"/>
      <c r="BC56" s="1293"/>
      <c r="BD56" s="1293"/>
      <c r="BE56" s="1293"/>
      <c r="BF56" s="1293"/>
      <c r="BG56" s="1293"/>
      <c r="BH56" s="1293"/>
      <c r="BI56" s="1293"/>
      <c r="BJ56" s="1293"/>
      <c r="BK56" s="1293"/>
      <c r="BL56" s="1293"/>
      <c r="BM56" s="1293"/>
      <c r="BN56" s="1293"/>
      <c r="BO56" s="1293"/>
      <c r="BP56" s="1291"/>
      <c r="BQ56" s="1291"/>
      <c r="BR56" s="1291"/>
      <c r="BS56" s="1291"/>
      <c r="BT56" s="1291"/>
      <c r="BU56" s="1291"/>
      <c r="BV56" s="1291"/>
      <c r="BW56" s="1291"/>
      <c r="BX56" s="1291"/>
      <c r="BY56" s="1291"/>
      <c r="BZ56" s="1291"/>
      <c r="CA56" s="1291"/>
      <c r="CB56" s="1291"/>
      <c r="CC56" s="1291"/>
      <c r="CD56" s="1291"/>
      <c r="CE56" s="1291"/>
      <c r="CF56" s="1291"/>
      <c r="CG56" s="1291"/>
      <c r="CH56" s="1291"/>
      <c r="CI56" s="1291"/>
      <c r="CJ56" s="1291"/>
      <c r="CK56" s="1291"/>
      <c r="CL56" s="1291"/>
      <c r="CM56" s="1291"/>
      <c r="CN56" s="1291"/>
      <c r="CO56" s="1291"/>
      <c r="CP56" s="1291"/>
      <c r="CQ56" s="1291"/>
      <c r="CR56" s="1291"/>
      <c r="CS56" s="1291"/>
      <c r="CT56" s="1291"/>
      <c r="CU56" s="1291"/>
      <c r="CV56" s="1291"/>
      <c r="CW56" s="1291"/>
      <c r="CX56" s="1291"/>
      <c r="CY56" s="1291"/>
      <c r="CZ56" s="1291"/>
      <c r="DA56" s="1291"/>
      <c r="DB56" s="1291"/>
      <c r="DC56" s="1291"/>
    </row>
    <row r="57" spans="1:109" s="384" customFormat="1" x14ac:dyDescent="0.15">
      <c r="B57" s="388"/>
      <c r="G57" s="1286"/>
      <c r="H57" s="1286"/>
      <c r="I57" s="1295"/>
      <c r="J57" s="1295"/>
      <c r="K57" s="1292"/>
      <c r="L57" s="1292"/>
      <c r="M57" s="1292"/>
      <c r="N57" s="1292"/>
      <c r="AM57" s="370"/>
      <c r="AN57" s="1290"/>
      <c r="AO57" s="1290"/>
      <c r="AP57" s="1290"/>
      <c r="AQ57" s="1290"/>
      <c r="AR57" s="1290"/>
      <c r="AS57" s="1290"/>
      <c r="AT57" s="1290"/>
      <c r="AU57" s="1290"/>
      <c r="AV57" s="1290"/>
      <c r="AW57" s="1290"/>
      <c r="AX57" s="1290"/>
      <c r="AY57" s="1290"/>
      <c r="AZ57" s="1290"/>
      <c r="BA57" s="1290"/>
      <c r="BB57" s="1293" t="s">
        <v>599</v>
      </c>
      <c r="BC57" s="1293"/>
      <c r="BD57" s="1293"/>
      <c r="BE57" s="1293"/>
      <c r="BF57" s="1293"/>
      <c r="BG57" s="1293"/>
      <c r="BH57" s="1293"/>
      <c r="BI57" s="1293"/>
      <c r="BJ57" s="1293"/>
      <c r="BK57" s="1293"/>
      <c r="BL57" s="1293"/>
      <c r="BM57" s="1293"/>
      <c r="BN57" s="1293"/>
      <c r="BO57" s="1293"/>
      <c r="BP57" s="1291">
        <v>61.7</v>
      </c>
      <c r="BQ57" s="1291"/>
      <c r="BR57" s="1291"/>
      <c r="BS57" s="1291"/>
      <c r="BT57" s="1291"/>
      <c r="BU57" s="1291"/>
      <c r="BV57" s="1291"/>
      <c r="BW57" s="1291"/>
      <c r="BX57" s="1291">
        <v>61.8</v>
      </c>
      <c r="BY57" s="1291"/>
      <c r="BZ57" s="1291"/>
      <c r="CA57" s="1291"/>
      <c r="CB57" s="1291"/>
      <c r="CC57" s="1291"/>
      <c r="CD57" s="1291"/>
      <c r="CE57" s="1291"/>
      <c r="CF57" s="1291">
        <v>62.8</v>
      </c>
      <c r="CG57" s="1291"/>
      <c r="CH57" s="1291"/>
      <c r="CI57" s="1291"/>
      <c r="CJ57" s="1291"/>
      <c r="CK57" s="1291"/>
      <c r="CL57" s="1291"/>
      <c r="CM57" s="1291"/>
      <c r="CN57" s="1291">
        <v>64.2</v>
      </c>
      <c r="CO57" s="1291"/>
      <c r="CP57" s="1291"/>
      <c r="CQ57" s="1291"/>
      <c r="CR57" s="1291"/>
      <c r="CS57" s="1291"/>
      <c r="CT57" s="1291"/>
      <c r="CU57" s="1291"/>
      <c r="CV57" s="1291">
        <v>67</v>
      </c>
      <c r="CW57" s="1291"/>
      <c r="CX57" s="1291"/>
      <c r="CY57" s="1291"/>
      <c r="CZ57" s="1291"/>
      <c r="DA57" s="1291"/>
      <c r="DB57" s="1291"/>
      <c r="DC57" s="1291"/>
      <c r="DD57" s="389"/>
      <c r="DE57" s="388"/>
    </row>
    <row r="58" spans="1:109" s="384" customFormat="1" x14ac:dyDescent="0.15">
      <c r="A58" s="370"/>
      <c r="B58" s="388"/>
      <c r="G58" s="1286"/>
      <c r="H58" s="1286"/>
      <c r="I58" s="1295"/>
      <c r="J58" s="1295"/>
      <c r="K58" s="1292"/>
      <c r="L58" s="1292"/>
      <c r="M58" s="1292"/>
      <c r="N58" s="1292"/>
      <c r="AM58" s="370"/>
      <c r="AN58" s="1290"/>
      <c r="AO58" s="1290"/>
      <c r="AP58" s="1290"/>
      <c r="AQ58" s="1290"/>
      <c r="AR58" s="1290"/>
      <c r="AS58" s="1290"/>
      <c r="AT58" s="1290"/>
      <c r="AU58" s="1290"/>
      <c r="AV58" s="1290"/>
      <c r="AW58" s="1290"/>
      <c r="AX58" s="1290"/>
      <c r="AY58" s="1290"/>
      <c r="AZ58" s="1290"/>
      <c r="BA58" s="1290"/>
      <c r="BB58" s="1293"/>
      <c r="BC58" s="1293"/>
      <c r="BD58" s="1293"/>
      <c r="BE58" s="1293"/>
      <c r="BF58" s="1293"/>
      <c r="BG58" s="1293"/>
      <c r="BH58" s="1293"/>
      <c r="BI58" s="1293"/>
      <c r="BJ58" s="1293"/>
      <c r="BK58" s="1293"/>
      <c r="BL58" s="1293"/>
      <c r="BM58" s="1293"/>
      <c r="BN58" s="1293"/>
      <c r="BO58" s="1293"/>
      <c r="BP58" s="1291"/>
      <c r="BQ58" s="1291"/>
      <c r="BR58" s="1291"/>
      <c r="BS58" s="1291"/>
      <c r="BT58" s="1291"/>
      <c r="BU58" s="1291"/>
      <c r="BV58" s="1291"/>
      <c r="BW58" s="1291"/>
      <c r="BX58" s="1291"/>
      <c r="BY58" s="1291"/>
      <c r="BZ58" s="1291"/>
      <c r="CA58" s="1291"/>
      <c r="CB58" s="1291"/>
      <c r="CC58" s="1291"/>
      <c r="CD58" s="1291"/>
      <c r="CE58" s="1291"/>
      <c r="CF58" s="1291"/>
      <c r="CG58" s="1291"/>
      <c r="CH58" s="1291"/>
      <c r="CI58" s="1291"/>
      <c r="CJ58" s="1291"/>
      <c r="CK58" s="1291"/>
      <c r="CL58" s="1291"/>
      <c r="CM58" s="1291"/>
      <c r="CN58" s="1291"/>
      <c r="CO58" s="1291"/>
      <c r="CP58" s="1291"/>
      <c r="CQ58" s="1291"/>
      <c r="CR58" s="1291"/>
      <c r="CS58" s="1291"/>
      <c r="CT58" s="1291"/>
      <c r="CU58" s="1291"/>
      <c r="CV58" s="1291"/>
      <c r="CW58" s="1291"/>
      <c r="CX58" s="1291"/>
      <c r="CY58" s="1291"/>
      <c r="CZ58" s="1291"/>
      <c r="DA58" s="1291"/>
      <c r="DB58" s="1291"/>
      <c r="DC58" s="1291"/>
      <c r="DD58" s="389"/>
      <c r="DE58" s="388"/>
    </row>
    <row r="59" spans="1:109" s="384" customFormat="1" x14ac:dyDescent="0.15">
      <c r="A59" s="370"/>
      <c r="B59" s="388"/>
      <c r="K59" s="390"/>
      <c r="L59" s="390"/>
      <c r="M59" s="390"/>
      <c r="N59" s="390"/>
      <c r="AQ59" s="390"/>
      <c r="AR59" s="390"/>
      <c r="AS59" s="390"/>
      <c r="AT59" s="390"/>
      <c r="BC59" s="390"/>
      <c r="BD59" s="390"/>
      <c r="BE59" s="390"/>
      <c r="BF59" s="390"/>
      <c r="BO59" s="390"/>
      <c r="BP59" s="390"/>
      <c r="BQ59" s="390"/>
      <c r="BR59" s="390"/>
      <c r="CA59" s="390"/>
      <c r="CB59" s="390"/>
      <c r="CC59" s="390"/>
      <c r="CD59" s="390"/>
      <c r="CM59" s="390"/>
      <c r="CN59" s="390"/>
      <c r="CO59" s="390"/>
      <c r="CP59" s="390"/>
      <c r="CY59" s="390"/>
      <c r="CZ59" s="390"/>
      <c r="DA59" s="390"/>
      <c r="DB59" s="390"/>
      <c r="DC59" s="390"/>
      <c r="DD59" s="389"/>
      <c r="DE59" s="388"/>
    </row>
    <row r="60" spans="1:109" s="384" customFormat="1" x14ac:dyDescent="0.15">
      <c r="A60" s="370"/>
      <c r="B60" s="388"/>
      <c r="K60" s="390"/>
      <c r="L60" s="390"/>
      <c r="M60" s="390"/>
      <c r="N60" s="390"/>
      <c r="AQ60" s="390"/>
      <c r="AR60" s="390"/>
      <c r="AS60" s="390"/>
      <c r="AT60" s="390"/>
      <c r="BC60" s="390"/>
      <c r="BD60" s="390"/>
      <c r="BE60" s="390"/>
      <c r="BF60" s="390"/>
      <c r="BO60" s="390"/>
      <c r="BP60" s="390"/>
      <c r="BQ60" s="390"/>
      <c r="BR60" s="390"/>
      <c r="CA60" s="390"/>
      <c r="CB60" s="390"/>
      <c r="CC60" s="390"/>
      <c r="CD60" s="390"/>
      <c r="CM60" s="390"/>
      <c r="CN60" s="390"/>
      <c r="CO60" s="390"/>
      <c r="CP60" s="390"/>
      <c r="CY60" s="390"/>
      <c r="CZ60" s="390"/>
      <c r="DA60" s="390"/>
      <c r="DB60" s="390"/>
      <c r="DC60" s="390"/>
      <c r="DD60" s="389"/>
      <c r="DE60" s="388"/>
    </row>
    <row r="61" spans="1:109" s="384" customFormat="1" x14ac:dyDescent="0.15">
      <c r="A61" s="370"/>
      <c r="B61" s="391"/>
      <c r="C61" s="392"/>
      <c r="D61" s="392"/>
      <c r="E61" s="392"/>
      <c r="F61" s="392"/>
      <c r="G61" s="392"/>
      <c r="H61" s="392"/>
      <c r="I61" s="392"/>
      <c r="J61" s="392"/>
      <c r="K61" s="392"/>
      <c r="L61" s="392"/>
      <c r="M61" s="393"/>
      <c r="N61" s="393"/>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3"/>
      <c r="AT61" s="393"/>
      <c r="AU61" s="392"/>
      <c r="AV61" s="392"/>
      <c r="AW61" s="392"/>
      <c r="AX61" s="392"/>
      <c r="AY61" s="392"/>
      <c r="AZ61" s="392"/>
      <c r="BA61" s="392"/>
      <c r="BB61" s="392"/>
      <c r="BC61" s="392"/>
      <c r="BD61" s="392"/>
      <c r="BE61" s="393"/>
      <c r="BF61" s="393"/>
      <c r="BG61" s="392"/>
      <c r="BH61" s="392"/>
      <c r="BI61" s="392"/>
      <c r="BJ61" s="392"/>
      <c r="BK61" s="392"/>
      <c r="BL61" s="392"/>
      <c r="BM61" s="392"/>
      <c r="BN61" s="392"/>
      <c r="BO61" s="392"/>
      <c r="BP61" s="392"/>
      <c r="BQ61" s="393"/>
      <c r="BR61" s="393"/>
      <c r="BS61" s="392"/>
      <c r="BT61" s="392"/>
      <c r="BU61" s="392"/>
      <c r="BV61" s="392"/>
      <c r="BW61" s="392"/>
      <c r="BX61" s="392"/>
      <c r="BY61" s="392"/>
      <c r="BZ61" s="392"/>
      <c r="CA61" s="392"/>
      <c r="CB61" s="392"/>
      <c r="CC61" s="393"/>
      <c r="CD61" s="393"/>
      <c r="CE61" s="392"/>
      <c r="CF61" s="392"/>
      <c r="CG61" s="392"/>
      <c r="CH61" s="392"/>
      <c r="CI61" s="392"/>
      <c r="CJ61" s="392"/>
      <c r="CK61" s="392"/>
      <c r="CL61" s="392"/>
      <c r="CM61" s="392"/>
      <c r="CN61" s="392"/>
      <c r="CO61" s="393"/>
      <c r="CP61" s="393"/>
      <c r="CQ61" s="392"/>
      <c r="CR61" s="392"/>
      <c r="CS61" s="392"/>
      <c r="CT61" s="392"/>
      <c r="CU61" s="392"/>
      <c r="CV61" s="392"/>
      <c r="CW61" s="392"/>
      <c r="CX61" s="392"/>
      <c r="CY61" s="392"/>
      <c r="CZ61" s="392"/>
      <c r="DA61" s="393"/>
      <c r="DB61" s="393"/>
      <c r="DC61" s="393"/>
      <c r="DD61" s="394"/>
      <c r="DE61" s="388"/>
    </row>
    <row r="62" spans="1:109" x14ac:dyDescent="0.15">
      <c r="B62" s="381"/>
      <c r="C62" s="381"/>
      <c r="D62" s="381"/>
      <c r="E62" s="381"/>
      <c r="F62" s="381"/>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1"/>
      <c r="AY62" s="381"/>
      <c r="AZ62" s="381"/>
      <c r="BA62" s="381"/>
      <c r="BB62" s="381"/>
      <c r="BC62" s="381"/>
      <c r="BD62" s="381"/>
      <c r="BE62" s="381"/>
      <c r="BF62" s="381"/>
      <c r="BG62" s="381"/>
      <c r="BH62" s="381"/>
      <c r="BI62" s="381"/>
      <c r="BJ62" s="381"/>
      <c r="BK62" s="381"/>
      <c r="BL62" s="381"/>
      <c r="BM62" s="381"/>
      <c r="BN62" s="381"/>
      <c r="BO62" s="381"/>
      <c r="BP62" s="381"/>
      <c r="BQ62" s="381"/>
      <c r="BR62" s="381"/>
      <c r="BS62" s="381"/>
      <c r="BT62" s="381"/>
      <c r="BU62" s="381"/>
      <c r="BV62" s="381"/>
      <c r="BW62" s="381"/>
      <c r="BX62" s="381"/>
      <c r="BY62" s="381"/>
      <c r="BZ62" s="381"/>
      <c r="CA62" s="381"/>
      <c r="CB62" s="381"/>
      <c r="CC62" s="381"/>
      <c r="CD62" s="381"/>
      <c r="CE62" s="381"/>
      <c r="CF62" s="381"/>
      <c r="CG62" s="381"/>
      <c r="CH62" s="381"/>
      <c r="CI62" s="381"/>
      <c r="CJ62" s="381"/>
      <c r="CK62" s="381"/>
      <c r="CL62" s="381"/>
      <c r="CM62" s="381"/>
      <c r="CN62" s="381"/>
      <c r="CO62" s="381"/>
      <c r="CP62" s="381"/>
      <c r="CQ62" s="381"/>
      <c r="CR62" s="381"/>
      <c r="CS62" s="381"/>
      <c r="CT62" s="381"/>
      <c r="CU62" s="381"/>
      <c r="CV62" s="381"/>
      <c r="CW62" s="381"/>
      <c r="CX62" s="381"/>
      <c r="CY62" s="381"/>
      <c r="CZ62" s="381"/>
      <c r="DA62" s="381"/>
      <c r="DB62" s="381"/>
      <c r="DC62" s="381"/>
      <c r="DD62" s="381"/>
      <c r="DE62" s="370"/>
    </row>
    <row r="63" spans="1:109" ht="17.25" x14ac:dyDescent="0.15">
      <c r="B63" s="395" t="s">
        <v>601</v>
      </c>
    </row>
    <row r="64" spans="1:109" x14ac:dyDescent="0.15">
      <c r="B64" s="376"/>
      <c r="G64" s="383"/>
      <c r="I64" s="396"/>
      <c r="J64" s="396"/>
      <c r="K64" s="396"/>
      <c r="L64" s="396"/>
      <c r="M64" s="396"/>
      <c r="N64" s="397"/>
      <c r="AM64" s="383"/>
      <c r="AN64" s="383" t="s">
        <v>595</v>
      </c>
      <c r="AP64" s="384"/>
      <c r="AQ64" s="384"/>
      <c r="AR64" s="384"/>
      <c r="AY64" s="383"/>
      <c r="BA64" s="384"/>
      <c r="BB64" s="384"/>
      <c r="BC64" s="384"/>
      <c r="BK64" s="383"/>
      <c r="BM64" s="384"/>
      <c r="BN64" s="384"/>
      <c r="BO64" s="384"/>
      <c r="BW64" s="383"/>
      <c r="BY64" s="384"/>
      <c r="BZ64" s="384"/>
      <c r="CA64" s="384"/>
      <c r="CI64" s="383"/>
      <c r="CK64" s="384"/>
      <c r="CL64" s="384"/>
      <c r="CM64" s="384"/>
      <c r="CU64" s="383"/>
      <c r="CW64" s="384"/>
      <c r="CX64" s="384"/>
      <c r="CY64" s="384"/>
    </row>
    <row r="65" spans="2:107" x14ac:dyDescent="0.15">
      <c r="B65" s="376"/>
      <c r="AN65" s="1277" t="s">
        <v>604</v>
      </c>
      <c r="AO65" s="1278"/>
      <c r="AP65" s="1278"/>
      <c r="AQ65" s="1278"/>
      <c r="AR65" s="1278"/>
      <c r="AS65" s="1278"/>
      <c r="AT65" s="1278"/>
      <c r="AU65" s="1278"/>
      <c r="AV65" s="1278"/>
      <c r="AW65" s="1278"/>
      <c r="AX65" s="1278"/>
      <c r="AY65" s="1278"/>
      <c r="AZ65" s="1278"/>
      <c r="BA65" s="1278"/>
      <c r="BB65" s="1278"/>
      <c r="BC65" s="1278"/>
      <c r="BD65" s="1278"/>
      <c r="BE65" s="1278"/>
      <c r="BF65" s="1278"/>
      <c r="BG65" s="1278"/>
      <c r="BH65" s="1278"/>
      <c r="BI65" s="1278"/>
      <c r="BJ65" s="1278"/>
      <c r="BK65" s="1278"/>
      <c r="BL65" s="1278"/>
      <c r="BM65" s="1278"/>
      <c r="BN65" s="1278"/>
      <c r="BO65" s="1278"/>
      <c r="BP65" s="1278"/>
      <c r="BQ65" s="1278"/>
      <c r="BR65" s="1278"/>
      <c r="BS65" s="1278"/>
      <c r="BT65" s="1278"/>
      <c r="BU65" s="1278"/>
      <c r="BV65" s="1278"/>
      <c r="BW65" s="1278"/>
      <c r="BX65" s="1278"/>
      <c r="BY65" s="1278"/>
      <c r="BZ65" s="1278"/>
      <c r="CA65" s="1278"/>
      <c r="CB65" s="1278"/>
      <c r="CC65" s="1278"/>
      <c r="CD65" s="1278"/>
      <c r="CE65" s="1278"/>
      <c r="CF65" s="1278"/>
      <c r="CG65" s="1278"/>
      <c r="CH65" s="1278"/>
      <c r="CI65" s="1278"/>
      <c r="CJ65" s="1278"/>
      <c r="CK65" s="1278"/>
      <c r="CL65" s="1278"/>
      <c r="CM65" s="1278"/>
      <c r="CN65" s="1278"/>
      <c r="CO65" s="1278"/>
      <c r="CP65" s="1278"/>
      <c r="CQ65" s="1278"/>
      <c r="CR65" s="1278"/>
      <c r="CS65" s="1278"/>
      <c r="CT65" s="1278"/>
      <c r="CU65" s="1278"/>
      <c r="CV65" s="1278"/>
      <c r="CW65" s="1278"/>
      <c r="CX65" s="1278"/>
      <c r="CY65" s="1278"/>
      <c r="CZ65" s="1278"/>
      <c r="DA65" s="1278"/>
      <c r="DB65" s="1278"/>
      <c r="DC65" s="1279"/>
    </row>
    <row r="66" spans="2:107" x14ac:dyDescent="0.15">
      <c r="B66" s="376"/>
      <c r="AN66" s="1280"/>
      <c r="AO66" s="1281"/>
      <c r="AP66" s="1281"/>
      <c r="AQ66" s="1281"/>
      <c r="AR66" s="1281"/>
      <c r="AS66" s="1281"/>
      <c r="AT66" s="1281"/>
      <c r="AU66" s="1281"/>
      <c r="AV66" s="1281"/>
      <c r="AW66" s="1281"/>
      <c r="AX66" s="1281"/>
      <c r="AY66" s="1281"/>
      <c r="AZ66" s="1281"/>
      <c r="BA66" s="1281"/>
      <c r="BB66" s="1281"/>
      <c r="BC66" s="1281"/>
      <c r="BD66" s="1281"/>
      <c r="BE66" s="1281"/>
      <c r="BF66" s="1281"/>
      <c r="BG66" s="1281"/>
      <c r="BH66" s="1281"/>
      <c r="BI66" s="1281"/>
      <c r="BJ66" s="1281"/>
      <c r="BK66" s="1281"/>
      <c r="BL66" s="1281"/>
      <c r="BM66" s="1281"/>
      <c r="BN66" s="1281"/>
      <c r="BO66" s="1281"/>
      <c r="BP66" s="1281"/>
      <c r="BQ66" s="1281"/>
      <c r="BR66" s="1281"/>
      <c r="BS66" s="1281"/>
      <c r="BT66" s="1281"/>
      <c r="BU66" s="1281"/>
      <c r="BV66" s="1281"/>
      <c r="BW66" s="1281"/>
      <c r="BX66" s="1281"/>
      <c r="BY66" s="1281"/>
      <c r="BZ66" s="1281"/>
      <c r="CA66" s="1281"/>
      <c r="CB66" s="1281"/>
      <c r="CC66" s="1281"/>
      <c r="CD66" s="1281"/>
      <c r="CE66" s="1281"/>
      <c r="CF66" s="1281"/>
      <c r="CG66" s="1281"/>
      <c r="CH66" s="1281"/>
      <c r="CI66" s="1281"/>
      <c r="CJ66" s="1281"/>
      <c r="CK66" s="1281"/>
      <c r="CL66" s="1281"/>
      <c r="CM66" s="1281"/>
      <c r="CN66" s="1281"/>
      <c r="CO66" s="1281"/>
      <c r="CP66" s="1281"/>
      <c r="CQ66" s="1281"/>
      <c r="CR66" s="1281"/>
      <c r="CS66" s="1281"/>
      <c r="CT66" s="1281"/>
      <c r="CU66" s="1281"/>
      <c r="CV66" s="1281"/>
      <c r="CW66" s="1281"/>
      <c r="CX66" s="1281"/>
      <c r="CY66" s="1281"/>
      <c r="CZ66" s="1281"/>
      <c r="DA66" s="1281"/>
      <c r="DB66" s="1281"/>
      <c r="DC66" s="1282"/>
    </row>
    <row r="67" spans="2:107" x14ac:dyDescent="0.15">
      <c r="B67" s="376"/>
      <c r="AN67" s="1280"/>
      <c r="AO67" s="1281"/>
      <c r="AP67" s="1281"/>
      <c r="AQ67" s="1281"/>
      <c r="AR67" s="1281"/>
      <c r="AS67" s="1281"/>
      <c r="AT67" s="1281"/>
      <c r="AU67" s="1281"/>
      <c r="AV67" s="1281"/>
      <c r="AW67" s="1281"/>
      <c r="AX67" s="1281"/>
      <c r="AY67" s="1281"/>
      <c r="AZ67" s="1281"/>
      <c r="BA67" s="1281"/>
      <c r="BB67" s="1281"/>
      <c r="BC67" s="1281"/>
      <c r="BD67" s="1281"/>
      <c r="BE67" s="1281"/>
      <c r="BF67" s="1281"/>
      <c r="BG67" s="1281"/>
      <c r="BH67" s="1281"/>
      <c r="BI67" s="1281"/>
      <c r="BJ67" s="1281"/>
      <c r="BK67" s="1281"/>
      <c r="BL67" s="1281"/>
      <c r="BM67" s="1281"/>
      <c r="BN67" s="1281"/>
      <c r="BO67" s="1281"/>
      <c r="BP67" s="1281"/>
      <c r="BQ67" s="1281"/>
      <c r="BR67" s="1281"/>
      <c r="BS67" s="1281"/>
      <c r="BT67" s="1281"/>
      <c r="BU67" s="1281"/>
      <c r="BV67" s="1281"/>
      <c r="BW67" s="1281"/>
      <c r="BX67" s="1281"/>
      <c r="BY67" s="1281"/>
      <c r="BZ67" s="1281"/>
      <c r="CA67" s="1281"/>
      <c r="CB67" s="1281"/>
      <c r="CC67" s="1281"/>
      <c r="CD67" s="1281"/>
      <c r="CE67" s="1281"/>
      <c r="CF67" s="1281"/>
      <c r="CG67" s="1281"/>
      <c r="CH67" s="1281"/>
      <c r="CI67" s="1281"/>
      <c r="CJ67" s="1281"/>
      <c r="CK67" s="1281"/>
      <c r="CL67" s="1281"/>
      <c r="CM67" s="1281"/>
      <c r="CN67" s="1281"/>
      <c r="CO67" s="1281"/>
      <c r="CP67" s="1281"/>
      <c r="CQ67" s="1281"/>
      <c r="CR67" s="1281"/>
      <c r="CS67" s="1281"/>
      <c r="CT67" s="1281"/>
      <c r="CU67" s="1281"/>
      <c r="CV67" s="1281"/>
      <c r="CW67" s="1281"/>
      <c r="CX67" s="1281"/>
      <c r="CY67" s="1281"/>
      <c r="CZ67" s="1281"/>
      <c r="DA67" s="1281"/>
      <c r="DB67" s="1281"/>
      <c r="DC67" s="1282"/>
    </row>
    <row r="68" spans="2:107" x14ac:dyDescent="0.15">
      <c r="B68" s="376"/>
      <c r="AN68" s="1280"/>
      <c r="AO68" s="1281"/>
      <c r="AP68" s="1281"/>
      <c r="AQ68" s="1281"/>
      <c r="AR68" s="1281"/>
      <c r="AS68" s="1281"/>
      <c r="AT68" s="1281"/>
      <c r="AU68" s="1281"/>
      <c r="AV68" s="1281"/>
      <c r="AW68" s="1281"/>
      <c r="AX68" s="1281"/>
      <c r="AY68" s="1281"/>
      <c r="AZ68" s="1281"/>
      <c r="BA68" s="1281"/>
      <c r="BB68" s="1281"/>
      <c r="BC68" s="1281"/>
      <c r="BD68" s="1281"/>
      <c r="BE68" s="1281"/>
      <c r="BF68" s="1281"/>
      <c r="BG68" s="1281"/>
      <c r="BH68" s="1281"/>
      <c r="BI68" s="1281"/>
      <c r="BJ68" s="1281"/>
      <c r="BK68" s="1281"/>
      <c r="BL68" s="1281"/>
      <c r="BM68" s="1281"/>
      <c r="BN68" s="1281"/>
      <c r="BO68" s="1281"/>
      <c r="BP68" s="1281"/>
      <c r="BQ68" s="1281"/>
      <c r="BR68" s="1281"/>
      <c r="BS68" s="1281"/>
      <c r="BT68" s="1281"/>
      <c r="BU68" s="1281"/>
      <c r="BV68" s="1281"/>
      <c r="BW68" s="1281"/>
      <c r="BX68" s="1281"/>
      <c r="BY68" s="1281"/>
      <c r="BZ68" s="1281"/>
      <c r="CA68" s="1281"/>
      <c r="CB68" s="1281"/>
      <c r="CC68" s="1281"/>
      <c r="CD68" s="1281"/>
      <c r="CE68" s="1281"/>
      <c r="CF68" s="1281"/>
      <c r="CG68" s="1281"/>
      <c r="CH68" s="1281"/>
      <c r="CI68" s="1281"/>
      <c r="CJ68" s="1281"/>
      <c r="CK68" s="1281"/>
      <c r="CL68" s="1281"/>
      <c r="CM68" s="1281"/>
      <c r="CN68" s="1281"/>
      <c r="CO68" s="1281"/>
      <c r="CP68" s="1281"/>
      <c r="CQ68" s="1281"/>
      <c r="CR68" s="1281"/>
      <c r="CS68" s="1281"/>
      <c r="CT68" s="1281"/>
      <c r="CU68" s="1281"/>
      <c r="CV68" s="1281"/>
      <c r="CW68" s="1281"/>
      <c r="CX68" s="1281"/>
      <c r="CY68" s="1281"/>
      <c r="CZ68" s="1281"/>
      <c r="DA68" s="1281"/>
      <c r="DB68" s="1281"/>
      <c r="DC68" s="1282"/>
    </row>
    <row r="69" spans="2:107" x14ac:dyDescent="0.15">
      <c r="B69" s="376"/>
      <c r="AN69" s="1283"/>
      <c r="AO69" s="1284"/>
      <c r="AP69" s="1284"/>
      <c r="AQ69" s="1284"/>
      <c r="AR69" s="1284"/>
      <c r="AS69" s="1284"/>
      <c r="AT69" s="1284"/>
      <c r="AU69" s="1284"/>
      <c r="AV69" s="1284"/>
      <c r="AW69" s="1284"/>
      <c r="AX69" s="1284"/>
      <c r="AY69" s="1284"/>
      <c r="AZ69" s="1284"/>
      <c r="BA69" s="1284"/>
      <c r="BB69" s="1284"/>
      <c r="BC69" s="1284"/>
      <c r="BD69" s="1284"/>
      <c r="BE69" s="1284"/>
      <c r="BF69" s="1284"/>
      <c r="BG69" s="1284"/>
      <c r="BH69" s="1284"/>
      <c r="BI69" s="1284"/>
      <c r="BJ69" s="1284"/>
      <c r="BK69" s="1284"/>
      <c r="BL69" s="1284"/>
      <c r="BM69" s="1284"/>
      <c r="BN69" s="1284"/>
      <c r="BO69" s="1284"/>
      <c r="BP69" s="1284"/>
      <c r="BQ69" s="1284"/>
      <c r="BR69" s="1284"/>
      <c r="BS69" s="1284"/>
      <c r="BT69" s="1284"/>
      <c r="BU69" s="1284"/>
      <c r="BV69" s="1284"/>
      <c r="BW69" s="1284"/>
      <c r="BX69" s="1284"/>
      <c r="BY69" s="1284"/>
      <c r="BZ69" s="1284"/>
      <c r="CA69" s="1284"/>
      <c r="CB69" s="1284"/>
      <c r="CC69" s="1284"/>
      <c r="CD69" s="1284"/>
      <c r="CE69" s="1284"/>
      <c r="CF69" s="1284"/>
      <c r="CG69" s="1284"/>
      <c r="CH69" s="1284"/>
      <c r="CI69" s="1284"/>
      <c r="CJ69" s="1284"/>
      <c r="CK69" s="1284"/>
      <c r="CL69" s="1284"/>
      <c r="CM69" s="1284"/>
      <c r="CN69" s="1284"/>
      <c r="CO69" s="1284"/>
      <c r="CP69" s="1284"/>
      <c r="CQ69" s="1284"/>
      <c r="CR69" s="1284"/>
      <c r="CS69" s="1284"/>
      <c r="CT69" s="1284"/>
      <c r="CU69" s="1284"/>
      <c r="CV69" s="1284"/>
      <c r="CW69" s="1284"/>
      <c r="CX69" s="1284"/>
      <c r="CY69" s="1284"/>
      <c r="CZ69" s="1284"/>
      <c r="DA69" s="1284"/>
      <c r="DB69" s="1284"/>
      <c r="DC69" s="1285"/>
    </row>
    <row r="70" spans="2:107" x14ac:dyDescent="0.15">
      <c r="B70" s="376"/>
      <c r="H70" s="398"/>
      <c r="I70" s="398"/>
      <c r="J70" s="399"/>
      <c r="K70" s="399"/>
      <c r="L70" s="400"/>
      <c r="M70" s="399"/>
      <c r="N70" s="400"/>
      <c r="AN70" s="385"/>
      <c r="AO70" s="385"/>
      <c r="AP70" s="385"/>
      <c r="AZ70" s="385"/>
      <c r="BA70" s="385"/>
      <c r="BB70" s="385"/>
      <c r="BL70" s="385"/>
      <c r="BM70" s="385"/>
      <c r="BN70" s="385"/>
      <c r="BX70" s="385"/>
      <c r="BY70" s="385"/>
      <c r="BZ70" s="385"/>
      <c r="CJ70" s="385"/>
      <c r="CK70" s="385"/>
      <c r="CL70" s="385"/>
      <c r="CV70" s="385"/>
      <c r="CW70" s="385"/>
      <c r="CX70" s="385"/>
    </row>
    <row r="71" spans="2:107" x14ac:dyDescent="0.15">
      <c r="B71" s="376"/>
      <c r="G71" s="401"/>
      <c r="I71" s="402"/>
      <c r="J71" s="399"/>
      <c r="K71" s="399"/>
      <c r="L71" s="400"/>
      <c r="M71" s="399"/>
      <c r="N71" s="400"/>
      <c r="AM71" s="401"/>
      <c r="AN71" s="370" t="s">
        <v>596</v>
      </c>
    </row>
    <row r="72" spans="2:107" x14ac:dyDescent="0.15">
      <c r="B72" s="376"/>
      <c r="G72" s="1286"/>
      <c r="H72" s="1286"/>
      <c r="I72" s="1286"/>
      <c r="J72" s="1286"/>
      <c r="K72" s="386"/>
      <c r="L72" s="386"/>
      <c r="M72" s="387"/>
      <c r="N72" s="387"/>
      <c r="AN72" s="1287"/>
      <c r="AO72" s="1288"/>
      <c r="AP72" s="1288"/>
      <c r="AQ72" s="1288"/>
      <c r="AR72" s="1288"/>
      <c r="AS72" s="1288"/>
      <c r="AT72" s="1288"/>
      <c r="AU72" s="1288"/>
      <c r="AV72" s="1288"/>
      <c r="AW72" s="1288"/>
      <c r="AX72" s="1288"/>
      <c r="AY72" s="1288"/>
      <c r="AZ72" s="1288"/>
      <c r="BA72" s="1288"/>
      <c r="BB72" s="1288"/>
      <c r="BC72" s="1288"/>
      <c r="BD72" s="1288"/>
      <c r="BE72" s="1288"/>
      <c r="BF72" s="1288"/>
      <c r="BG72" s="1288"/>
      <c r="BH72" s="1288"/>
      <c r="BI72" s="1288"/>
      <c r="BJ72" s="1288"/>
      <c r="BK72" s="1288"/>
      <c r="BL72" s="1288"/>
      <c r="BM72" s="1288"/>
      <c r="BN72" s="1288"/>
      <c r="BO72" s="1289"/>
      <c r="BP72" s="1290" t="s">
        <v>550</v>
      </c>
      <c r="BQ72" s="1290"/>
      <c r="BR72" s="1290"/>
      <c r="BS72" s="1290"/>
      <c r="BT72" s="1290"/>
      <c r="BU72" s="1290"/>
      <c r="BV72" s="1290"/>
      <c r="BW72" s="1290"/>
      <c r="BX72" s="1290" t="s">
        <v>551</v>
      </c>
      <c r="BY72" s="1290"/>
      <c r="BZ72" s="1290"/>
      <c r="CA72" s="1290"/>
      <c r="CB72" s="1290"/>
      <c r="CC72" s="1290"/>
      <c r="CD72" s="1290"/>
      <c r="CE72" s="1290"/>
      <c r="CF72" s="1290" t="s">
        <v>552</v>
      </c>
      <c r="CG72" s="1290"/>
      <c r="CH72" s="1290"/>
      <c r="CI72" s="1290"/>
      <c r="CJ72" s="1290"/>
      <c r="CK72" s="1290"/>
      <c r="CL72" s="1290"/>
      <c r="CM72" s="1290"/>
      <c r="CN72" s="1290" t="s">
        <v>553</v>
      </c>
      <c r="CO72" s="1290"/>
      <c r="CP72" s="1290"/>
      <c r="CQ72" s="1290"/>
      <c r="CR72" s="1290"/>
      <c r="CS72" s="1290"/>
      <c r="CT72" s="1290"/>
      <c r="CU72" s="1290"/>
      <c r="CV72" s="1290" t="s">
        <v>554</v>
      </c>
      <c r="CW72" s="1290"/>
      <c r="CX72" s="1290"/>
      <c r="CY72" s="1290"/>
      <c r="CZ72" s="1290"/>
      <c r="DA72" s="1290"/>
      <c r="DB72" s="1290"/>
      <c r="DC72" s="1290"/>
    </row>
    <row r="73" spans="2:107" x14ac:dyDescent="0.15">
      <c r="B73" s="376"/>
      <c r="G73" s="1296"/>
      <c r="H73" s="1296"/>
      <c r="I73" s="1296"/>
      <c r="J73" s="1296"/>
      <c r="K73" s="1297"/>
      <c r="L73" s="1297"/>
      <c r="M73" s="1297"/>
      <c r="N73" s="1297"/>
      <c r="AM73" s="385"/>
      <c r="AN73" s="1293" t="s">
        <v>597</v>
      </c>
      <c r="AO73" s="1293"/>
      <c r="AP73" s="1293"/>
      <c r="AQ73" s="1293"/>
      <c r="AR73" s="1293"/>
      <c r="AS73" s="1293"/>
      <c r="AT73" s="1293"/>
      <c r="AU73" s="1293"/>
      <c r="AV73" s="1293"/>
      <c r="AW73" s="1293"/>
      <c r="AX73" s="1293"/>
      <c r="AY73" s="1293"/>
      <c r="AZ73" s="1293"/>
      <c r="BA73" s="1293"/>
      <c r="BB73" s="1293" t="s">
        <v>598</v>
      </c>
      <c r="BC73" s="1293"/>
      <c r="BD73" s="1293"/>
      <c r="BE73" s="1293"/>
      <c r="BF73" s="1293"/>
      <c r="BG73" s="1293"/>
      <c r="BH73" s="1293"/>
      <c r="BI73" s="1293"/>
      <c r="BJ73" s="1293"/>
      <c r="BK73" s="1293"/>
      <c r="BL73" s="1293"/>
      <c r="BM73" s="1293"/>
      <c r="BN73" s="1293"/>
      <c r="BO73" s="1293"/>
      <c r="BP73" s="1291">
        <v>40.4</v>
      </c>
      <c r="BQ73" s="1291"/>
      <c r="BR73" s="1291"/>
      <c r="BS73" s="1291"/>
      <c r="BT73" s="1291"/>
      <c r="BU73" s="1291"/>
      <c r="BV73" s="1291"/>
      <c r="BW73" s="1291"/>
      <c r="BX73" s="1291">
        <v>21.2</v>
      </c>
      <c r="BY73" s="1291"/>
      <c r="BZ73" s="1291"/>
      <c r="CA73" s="1291"/>
      <c r="CB73" s="1291"/>
      <c r="CC73" s="1291"/>
      <c r="CD73" s="1291"/>
      <c r="CE73" s="1291"/>
      <c r="CF73" s="1291">
        <v>18.600000000000001</v>
      </c>
      <c r="CG73" s="1291"/>
      <c r="CH73" s="1291"/>
      <c r="CI73" s="1291"/>
      <c r="CJ73" s="1291"/>
      <c r="CK73" s="1291"/>
      <c r="CL73" s="1291"/>
      <c r="CM73" s="1291"/>
      <c r="CN73" s="1291">
        <v>13</v>
      </c>
      <c r="CO73" s="1291"/>
      <c r="CP73" s="1291"/>
      <c r="CQ73" s="1291"/>
      <c r="CR73" s="1291"/>
      <c r="CS73" s="1291"/>
      <c r="CT73" s="1291"/>
      <c r="CU73" s="1291"/>
      <c r="CV73" s="1291"/>
      <c r="CW73" s="1291"/>
      <c r="CX73" s="1291"/>
      <c r="CY73" s="1291"/>
      <c r="CZ73" s="1291"/>
      <c r="DA73" s="1291"/>
      <c r="DB73" s="1291"/>
      <c r="DC73" s="1291"/>
    </row>
    <row r="74" spans="2:107" x14ac:dyDescent="0.15">
      <c r="B74" s="376"/>
      <c r="G74" s="1296"/>
      <c r="H74" s="1296"/>
      <c r="I74" s="1296"/>
      <c r="J74" s="1296"/>
      <c r="K74" s="1297"/>
      <c r="L74" s="1297"/>
      <c r="M74" s="1297"/>
      <c r="N74" s="1297"/>
      <c r="AM74" s="385"/>
      <c r="AN74" s="1293"/>
      <c r="AO74" s="1293"/>
      <c r="AP74" s="1293"/>
      <c r="AQ74" s="1293"/>
      <c r="AR74" s="1293"/>
      <c r="AS74" s="1293"/>
      <c r="AT74" s="1293"/>
      <c r="AU74" s="1293"/>
      <c r="AV74" s="1293"/>
      <c r="AW74" s="1293"/>
      <c r="AX74" s="1293"/>
      <c r="AY74" s="1293"/>
      <c r="AZ74" s="1293"/>
      <c r="BA74" s="1293"/>
      <c r="BB74" s="1293"/>
      <c r="BC74" s="1293"/>
      <c r="BD74" s="1293"/>
      <c r="BE74" s="1293"/>
      <c r="BF74" s="1293"/>
      <c r="BG74" s="1293"/>
      <c r="BH74" s="1293"/>
      <c r="BI74" s="1293"/>
      <c r="BJ74" s="1293"/>
      <c r="BK74" s="1293"/>
      <c r="BL74" s="1293"/>
      <c r="BM74" s="1293"/>
      <c r="BN74" s="1293"/>
      <c r="BO74" s="1293"/>
      <c r="BP74" s="1291"/>
      <c r="BQ74" s="1291"/>
      <c r="BR74" s="1291"/>
      <c r="BS74" s="1291"/>
      <c r="BT74" s="1291"/>
      <c r="BU74" s="1291"/>
      <c r="BV74" s="1291"/>
      <c r="BW74" s="1291"/>
      <c r="BX74" s="1291"/>
      <c r="BY74" s="1291"/>
      <c r="BZ74" s="1291"/>
      <c r="CA74" s="1291"/>
      <c r="CB74" s="1291"/>
      <c r="CC74" s="1291"/>
      <c r="CD74" s="1291"/>
      <c r="CE74" s="1291"/>
      <c r="CF74" s="1291"/>
      <c r="CG74" s="1291"/>
      <c r="CH74" s="1291"/>
      <c r="CI74" s="1291"/>
      <c r="CJ74" s="1291"/>
      <c r="CK74" s="1291"/>
      <c r="CL74" s="1291"/>
      <c r="CM74" s="1291"/>
      <c r="CN74" s="1291"/>
      <c r="CO74" s="1291"/>
      <c r="CP74" s="1291"/>
      <c r="CQ74" s="1291"/>
      <c r="CR74" s="1291"/>
      <c r="CS74" s="1291"/>
      <c r="CT74" s="1291"/>
      <c r="CU74" s="1291"/>
      <c r="CV74" s="1291"/>
      <c r="CW74" s="1291"/>
      <c r="CX74" s="1291"/>
      <c r="CY74" s="1291"/>
      <c r="CZ74" s="1291"/>
      <c r="DA74" s="1291"/>
      <c r="DB74" s="1291"/>
      <c r="DC74" s="1291"/>
    </row>
    <row r="75" spans="2:107" x14ac:dyDescent="0.15">
      <c r="B75" s="376"/>
      <c r="G75" s="1296"/>
      <c r="H75" s="1296"/>
      <c r="I75" s="1286"/>
      <c r="J75" s="1286"/>
      <c r="K75" s="1292"/>
      <c r="L75" s="1292"/>
      <c r="M75" s="1292"/>
      <c r="N75" s="1292"/>
      <c r="AM75" s="385"/>
      <c r="AN75" s="1293"/>
      <c r="AO75" s="1293"/>
      <c r="AP75" s="1293"/>
      <c r="AQ75" s="1293"/>
      <c r="AR75" s="1293"/>
      <c r="AS75" s="1293"/>
      <c r="AT75" s="1293"/>
      <c r="AU75" s="1293"/>
      <c r="AV75" s="1293"/>
      <c r="AW75" s="1293"/>
      <c r="AX75" s="1293"/>
      <c r="AY75" s="1293"/>
      <c r="AZ75" s="1293"/>
      <c r="BA75" s="1293"/>
      <c r="BB75" s="1293" t="s">
        <v>602</v>
      </c>
      <c r="BC75" s="1293"/>
      <c r="BD75" s="1293"/>
      <c r="BE75" s="1293"/>
      <c r="BF75" s="1293"/>
      <c r="BG75" s="1293"/>
      <c r="BH75" s="1293"/>
      <c r="BI75" s="1293"/>
      <c r="BJ75" s="1293"/>
      <c r="BK75" s="1293"/>
      <c r="BL75" s="1293"/>
      <c r="BM75" s="1293"/>
      <c r="BN75" s="1293"/>
      <c r="BO75" s="1293"/>
      <c r="BP75" s="1291">
        <v>11</v>
      </c>
      <c r="BQ75" s="1291"/>
      <c r="BR75" s="1291"/>
      <c r="BS75" s="1291"/>
      <c r="BT75" s="1291"/>
      <c r="BU75" s="1291"/>
      <c r="BV75" s="1291"/>
      <c r="BW75" s="1291"/>
      <c r="BX75" s="1291">
        <v>9.6999999999999993</v>
      </c>
      <c r="BY75" s="1291"/>
      <c r="BZ75" s="1291"/>
      <c r="CA75" s="1291"/>
      <c r="CB75" s="1291"/>
      <c r="CC75" s="1291"/>
      <c r="CD75" s="1291"/>
      <c r="CE75" s="1291"/>
      <c r="CF75" s="1291">
        <v>8.8000000000000007</v>
      </c>
      <c r="CG75" s="1291"/>
      <c r="CH75" s="1291"/>
      <c r="CI75" s="1291"/>
      <c r="CJ75" s="1291"/>
      <c r="CK75" s="1291"/>
      <c r="CL75" s="1291"/>
      <c r="CM75" s="1291"/>
      <c r="CN75" s="1291">
        <v>8.1</v>
      </c>
      <c r="CO75" s="1291"/>
      <c r="CP75" s="1291"/>
      <c r="CQ75" s="1291"/>
      <c r="CR75" s="1291"/>
      <c r="CS75" s="1291"/>
      <c r="CT75" s="1291"/>
      <c r="CU75" s="1291"/>
      <c r="CV75" s="1291">
        <v>8.3000000000000007</v>
      </c>
      <c r="CW75" s="1291"/>
      <c r="CX75" s="1291"/>
      <c r="CY75" s="1291"/>
      <c r="CZ75" s="1291"/>
      <c r="DA75" s="1291"/>
      <c r="DB75" s="1291"/>
      <c r="DC75" s="1291"/>
    </row>
    <row r="76" spans="2:107" x14ac:dyDescent="0.15">
      <c r="B76" s="376"/>
      <c r="G76" s="1296"/>
      <c r="H76" s="1296"/>
      <c r="I76" s="1286"/>
      <c r="J76" s="1286"/>
      <c r="K76" s="1292"/>
      <c r="L76" s="1292"/>
      <c r="M76" s="1292"/>
      <c r="N76" s="1292"/>
      <c r="AM76" s="385"/>
      <c r="AN76" s="1293"/>
      <c r="AO76" s="1293"/>
      <c r="AP76" s="1293"/>
      <c r="AQ76" s="1293"/>
      <c r="AR76" s="1293"/>
      <c r="AS76" s="1293"/>
      <c r="AT76" s="1293"/>
      <c r="AU76" s="1293"/>
      <c r="AV76" s="1293"/>
      <c r="AW76" s="1293"/>
      <c r="AX76" s="1293"/>
      <c r="AY76" s="1293"/>
      <c r="AZ76" s="1293"/>
      <c r="BA76" s="1293"/>
      <c r="BB76" s="1293"/>
      <c r="BC76" s="1293"/>
      <c r="BD76" s="1293"/>
      <c r="BE76" s="1293"/>
      <c r="BF76" s="1293"/>
      <c r="BG76" s="1293"/>
      <c r="BH76" s="1293"/>
      <c r="BI76" s="1293"/>
      <c r="BJ76" s="1293"/>
      <c r="BK76" s="1293"/>
      <c r="BL76" s="1293"/>
      <c r="BM76" s="1293"/>
      <c r="BN76" s="1293"/>
      <c r="BO76" s="1293"/>
      <c r="BP76" s="1291"/>
      <c r="BQ76" s="1291"/>
      <c r="BR76" s="1291"/>
      <c r="BS76" s="1291"/>
      <c r="BT76" s="1291"/>
      <c r="BU76" s="1291"/>
      <c r="BV76" s="1291"/>
      <c r="BW76" s="1291"/>
      <c r="BX76" s="1291"/>
      <c r="BY76" s="1291"/>
      <c r="BZ76" s="1291"/>
      <c r="CA76" s="1291"/>
      <c r="CB76" s="1291"/>
      <c r="CC76" s="1291"/>
      <c r="CD76" s="1291"/>
      <c r="CE76" s="1291"/>
      <c r="CF76" s="1291"/>
      <c r="CG76" s="1291"/>
      <c r="CH76" s="1291"/>
      <c r="CI76" s="1291"/>
      <c r="CJ76" s="1291"/>
      <c r="CK76" s="1291"/>
      <c r="CL76" s="1291"/>
      <c r="CM76" s="1291"/>
      <c r="CN76" s="1291"/>
      <c r="CO76" s="1291"/>
      <c r="CP76" s="1291"/>
      <c r="CQ76" s="1291"/>
      <c r="CR76" s="1291"/>
      <c r="CS76" s="1291"/>
      <c r="CT76" s="1291"/>
      <c r="CU76" s="1291"/>
      <c r="CV76" s="1291"/>
      <c r="CW76" s="1291"/>
      <c r="CX76" s="1291"/>
      <c r="CY76" s="1291"/>
      <c r="CZ76" s="1291"/>
      <c r="DA76" s="1291"/>
      <c r="DB76" s="1291"/>
      <c r="DC76" s="1291"/>
    </row>
    <row r="77" spans="2:107" x14ac:dyDescent="0.15">
      <c r="B77" s="376"/>
      <c r="G77" s="1286"/>
      <c r="H77" s="1286"/>
      <c r="I77" s="1286"/>
      <c r="J77" s="1286"/>
      <c r="K77" s="1297"/>
      <c r="L77" s="1297"/>
      <c r="M77" s="1297"/>
      <c r="N77" s="1297"/>
      <c r="AN77" s="1290" t="s">
        <v>600</v>
      </c>
      <c r="AO77" s="1290"/>
      <c r="AP77" s="1290"/>
      <c r="AQ77" s="1290"/>
      <c r="AR77" s="1290"/>
      <c r="AS77" s="1290"/>
      <c r="AT77" s="1290"/>
      <c r="AU77" s="1290"/>
      <c r="AV77" s="1290"/>
      <c r="AW77" s="1290"/>
      <c r="AX77" s="1290"/>
      <c r="AY77" s="1290"/>
      <c r="AZ77" s="1290"/>
      <c r="BA77" s="1290"/>
      <c r="BB77" s="1293" t="s">
        <v>598</v>
      </c>
      <c r="BC77" s="1293"/>
      <c r="BD77" s="1293"/>
      <c r="BE77" s="1293"/>
      <c r="BF77" s="1293"/>
      <c r="BG77" s="1293"/>
      <c r="BH77" s="1293"/>
      <c r="BI77" s="1293"/>
      <c r="BJ77" s="1293"/>
      <c r="BK77" s="1293"/>
      <c r="BL77" s="1293"/>
      <c r="BM77" s="1293"/>
      <c r="BN77" s="1293"/>
      <c r="BO77" s="1293"/>
      <c r="BP77" s="1291">
        <v>46.8</v>
      </c>
      <c r="BQ77" s="1291"/>
      <c r="BR77" s="1291"/>
      <c r="BS77" s="1291"/>
      <c r="BT77" s="1291"/>
      <c r="BU77" s="1291"/>
      <c r="BV77" s="1291"/>
      <c r="BW77" s="1291"/>
      <c r="BX77" s="1291">
        <v>48.4</v>
      </c>
      <c r="BY77" s="1291"/>
      <c r="BZ77" s="1291"/>
      <c r="CA77" s="1291"/>
      <c r="CB77" s="1291"/>
      <c r="CC77" s="1291"/>
      <c r="CD77" s="1291"/>
      <c r="CE77" s="1291"/>
      <c r="CF77" s="1291">
        <v>43</v>
      </c>
      <c r="CG77" s="1291"/>
      <c r="CH77" s="1291"/>
      <c r="CI77" s="1291"/>
      <c r="CJ77" s="1291"/>
      <c r="CK77" s="1291"/>
      <c r="CL77" s="1291"/>
      <c r="CM77" s="1291"/>
      <c r="CN77" s="1291">
        <v>32.4</v>
      </c>
      <c r="CO77" s="1291"/>
      <c r="CP77" s="1291"/>
      <c r="CQ77" s="1291"/>
      <c r="CR77" s="1291"/>
      <c r="CS77" s="1291"/>
      <c r="CT77" s="1291"/>
      <c r="CU77" s="1291"/>
      <c r="CV77" s="1291">
        <v>20</v>
      </c>
      <c r="CW77" s="1291"/>
      <c r="CX77" s="1291"/>
      <c r="CY77" s="1291"/>
      <c r="CZ77" s="1291"/>
      <c r="DA77" s="1291"/>
      <c r="DB77" s="1291"/>
      <c r="DC77" s="1291"/>
    </row>
    <row r="78" spans="2:107" x14ac:dyDescent="0.15">
      <c r="B78" s="376"/>
      <c r="G78" s="1286"/>
      <c r="H78" s="1286"/>
      <c r="I78" s="1286"/>
      <c r="J78" s="1286"/>
      <c r="K78" s="1297"/>
      <c r="L78" s="1297"/>
      <c r="M78" s="1297"/>
      <c r="N78" s="1297"/>
      <c r="AN78" s="1290"/>
      <c r="AO78" s="1290"/>
      <c r="AP78" s="1290"/>
      <c r="AQ78" s="1290"/>
      <c r="AR78" s="1290"/>
      <c r="AS78" s="1290"/>
      <c r="AT78" s="1290"/>
      <c r="AU78" s="1290"/>
      <c r="AV78" s="1290"/>
      <c r="AW78" s="1290"/>
      <c r="AX78" s="1290"/>
      <c r="AY78" s="1290"/>
      <c r="AZ78" s="1290"/>
      <c r="BA78" s="1290"/>
      <c r="BB78" s="1293"/>
      <c r="BC78" s="1293"/>
      <c r="BD78" s="1293"/>
      <c r="BE78" s="1293"/>
      <c r="BF78" s="1293"/>
      <c r="BG78" s="1293"/>
      <c r="BH78" s="1293"/>
      <c r="BI78" s="1293"/>
      <c r="BJ78" s="1293"/>
      <c r="BK78" s="1293"/>
      <c r="BL78" s="1293"/>
      <c r="BM78" s="1293"/>
      <c r="BN78" s="1293"/>
      <c r="BO78" s="1293"/>
      <c r="BP78" s="1291"/>
      <c r="BQ78" s="1291"/>
      <c r="BR78" s="1291"/>
      <c r="BS78" s="1291"/>
      <c r="BT78" s="1291"/>
      <c r="BU78" s="1291"/>
      <c r="BV78" s="1291"/>
      <c r="BW78" s="1291"/>
      <c r="BX78" s="1291"/>
      <c r="BY78" s="1291"/>
      <c r="BZ78" s="1291"/>
      <c r="CA78" s="1291"/>
      <c r="CB78" s="1291"/>
      <c r="CC78" s="1291"/>
      <c r="CD78" s="1291"/>
      <c r="CE78" s="1291"/>
      <c r="CF78" s="1291"/>
      <c r="CG78" s="1291"/>
      <c r="CH78" s="1291"/>
      <c r="CI78" s="1291"/>
      <c r="CJ78" s="1291"/>
      <c r="CK78" s="1291"/>
      <c r="CL78" s="1291"/>
      <c r="CM78" s="1291"/>
      <c r="CN78" s="1291"/>
      <c r="CO78" s="1291"/>
      <c r="CP78" s="1291"/>
      <c r="CQ78" s="1291"/>
      <c r="CR78" s="1291"/>
      <c r="CS78" s="1291"/>
      <c r="CT78" s="1291"/>
      <c r="CU78" s="1291"/>
      <c r="CV78" s="1291"/>
      <c r="CW78" s="1291"/>
      <c r="CX78" s="1291"/>
      <c r="CY78" s="1291"/>
      <c r="CZ78" s="1291"/>
      <c r="DA78" s="1291"/>
      <c r="DB78" s="1291"/>
      <c r="DC78" s="1291"/>
    </row>
    <row r="79" spans="2:107" x14ac:dyDescent="0.15">
      <c r="B79" s="376"/>
      <c r="G79" s="1286"/>
      <c r="H79" s="1286"/>
      <c r="I79" s="1295"/>
      <c r="J79" s="1295"/>
      <c r="K79" s="1298"/>
      <c r="L79" s="1298"/>
      <c r="M79" s="1298"/>
      <c r="N79" s="1298"/>
      <c r="AN79" s="1290"/>
      <c r="AO79" s="1290"/>
      <c r="AP79" s="1290"/>
      <c r="AQ79" s="1290"/>
      <c r="AR79" s="1290"/>
      <c r="AS79" s="1290"/>
      <c r="AT79" s="1290"/>
      <c r="AU79" s="1290"/>
      <c r="AV79" s="1290"/>
      <c r="AW79" s="1290"/>
      <c r="AX79" s="1290"/>
      <c r="AY79" s="1290"/>
      <c r="AZ79" s="1290"/>
      <c r="BA79" s="1290"/>
      <c r="BB79" s="1293" t="s">
        <v>602</v>
      </c>
      <c r="BC79" s="1293"/>
      <c r="BD79" s="1293"/>
      <c r="BE79" s="1293"/>
      <c r="BF79" s="1293"/>
      <c r="BG79" s="1293"/>
      <c r="BH79" s="1293"/>
      <c r="BI79" s="1293"/>
      <c r="BJ79" s="1293"/>
      <c r="BK79" s="1293"/>
      <c r="BL79" s="1293"/>
      <c r="BM79" s="1293"/>
      <c r="BN79" s="1293"/>
      <c r="BO79" s="1293"/>
      <c r="BP79" s="1291">
        <v>9.9</v>
      </c>
      <c r="BQ79" s="1291"/>
      <c r="BR79" s="1291"/>
      <c r="BS79" s="1291"/>
      <c r="BT79" s="1291"/>
      <c r="BU79" s="1291"/>
      <c r="BV79" s="1291"/>
      <c r="BW79" s="1291"/>
      <c r="BX79" s="1291">
        <v>9.9</v>
      </c>
      <c r="BY79" s="1291"/>
      <c r="BZ79" s="1291"/>
      <c r="CA79" s="1291"/>
      <c r="CB79" s="1291"/>
      <c r="CC79" s="1291"/>
      <c r="CD79" s="1291"/>
      <c r="CE79" s="1291"/>
      <c r="CF79" s="1291">
        <v>9.9</v>
      </c>
      <c r="CG79" s="1291"/>
      <c r="CH79" s="1291"/>
      <c r="CI79" s="1291"/>
      <c r="CJ79" s="1291"/>
      <c r="CK79" s="1291"/>
      <c r="CL79" s="1291"/>
      <c r="CM79" s="1291"/>
      <c r="CN79" s="1291">
        <v>9.5</v>
      </c>
      <c r="CO79" s="1291"/>
      <c r="CP79" s="1291"/>
      <c r="CQ79" s="1291"/>
      <c r="CR79" s="1291"/>
      <c r="CS79" s="1291"/>
      <c r="CT79" s="1291"/>
      <c r="CU79" s="1291"/>
      <c r="CV79" s="1291">
        <v>9.5</v>
      </c>
      <c r="CW79" s="1291"/>
      <c r="CX79" s="1291"/>
      <c r="CY79" s="1291"/>
      <c r="CZ79" s="1291"/>
      <c r="DA79" s="1291"/>
      <c r="DB79" s="1291"/>
      <c r="DC79" s="1291"/>
    </row>
    <row r="80" spans="2:107" x14ac:dyDescent="0.15">
      <c r="B80" s="376"/>
      <c r="G80" s="1286"/>
      <c r="H80" s="1286"/>
      <c r="I80" s="1295"/>
      <c r="J80" s="1295"/>
      <c r="K80" s="1298"/>
      <c r="L80" s="1298"/>
      <c r="M80" s="1298"/>
      <c r="N80" s="1298"/>
      <c r="AN80" s="1290"/>
      <c r="AO80" s="1290"/>
      <c r="AP80" s="1290"/>
      <c r="AQ80" s="1290"/>
      <c r="AR80" s="1290"/>
      <c r="AS80" s="1290"/>
      <c r="AT80" s="1290"/>
      <c r="AU80" s="1290"/>
      <c r="AV80" s="1290"/>
      <c r="AW80" s="1290"/>
      <c r="AX80" s="1290"/>
      <c r="AY80" s="1290"/>
      <c r="AZ80" s="1290"/>
      <c r="BA80" s="1290"/>
      <c r="BB80" s="1293"/>
      <c r="BC80" s="1293"/>
      <c r="BD80" s="1293"/>
      <c r="BE80" s="1293"/>
      <c r="BF80" s="1293"/>
      <c r="BG80" s="1293"/>
      <c r="BH80" s="1293"/>
      <c r="BI80" s="1293"/>
      <c r="BJ80" s="1293"/>
      <c r="BK80" s="1293"/>
      <c r="BL80" s="1293"/>
      <c r="BM80" s="1293"/>
      <c r="BN80" s="1293"/>
      <c r="BO80" s="1293"/>
      <c r="BP80" s="1291"/>
      <c r="BQ80" s="1291"/>
      <c r="BR80" s="1291"/>
      <c r="BS80" s="1291"/>
      <c r="BT80" s="1291"/>
      <c r="BU80" s="1291"/>
      <c r="BV80" s="1291"/>
      <c r="BW80" s="1291"/>
      <c r="BX80" s="1291"/>
      <c r="BY80" s="1291"/>
      <c r="BZ80" s="1291"/>
      <c r="CA80" s="1291"/>
      <c r="CB80" s="1291"/>
      <c r="CC80" s="1291"/>
      <c r="CD80" s="1291"/>
      <c r="CE80" s="1291"/>
      <c r="CF80" s="1291"/>
      <c r="CG80" s="1291"/>
      <c r="CH80" s="1291"/>
      <c r="CI80" s="1291"/>
      <c r="CJ80" s="1291"/>
      <c r="CK80" s="1291"/>
      <c r="CL80" s="1291"/>
      <c r="CM80" s="1291"/>
      <c r="CN80" s="1291"/>
      <c r="CO80" s="1291"/>
      <c r="CP80" s="1291"/>
      <c r="CQ80" s="1291"/>
      <c r="CR80" s="1291"/>
      <c r="CS80" s="1291"/>
      <c r="CT80" s="1291"/>
      <c r="CU80" s="1291"/>
      <c r="CV80" s="1291"/>
      <c r="CW80" s="1291"/>
      <c r="CX80" s="1291"/>
      <c r="CY80" s="1291"/>
      <c r="CZ80" s="1291"/>
      <c r="DA80" s="1291"/>
      <c r="DB80" s="1291"/>
      <c r="DC80" s="1291"/>
    </row>
    <row r="81" spans="2:109" x14ac:dyDescent="0.15">
      <c r="B81" s="376"/>
    </row>
    <row r="82" spans="2:109" ht="17.25" x14ac:dyDescent="0.15">
      <c r="B82" s="376"/>
      <c r="K82" s="403"/>
      <c r="L82" s="403"/>
      <c r="M82" s="403"/>
      <c r="N82" s="403"/>
      <c r="AQ82" s="403"/>
      <c r="AR82" s="403"/>
      <c r="AS82" s="403"/>
      <c r="AT82" s="403"/>
      <c r="BC82" s="403"/>
      <c r="BD82" s="403"/>
      <c r="BE82" s="403"/>
      <c r="BF82" s="403"/>
      <c r="BO82" s="403"/>
      <c r="BP82" s="403"/>
      <c r="BQ82" s="403"/>
      <c r="BR82" s="403"/>
      <c r="CA82" s="403"/>
      <c r="CB82" s="403"/>
      <c r="CC82" s="403"/>
      <c r="CD82" s="403"/>
      <c r="CM82" s="403"/>
      <c r="CN82" s="403"/>
      <c r="CO82" s="403"/>
      <c r="CP82" s="403"/>
      <c r="CY82" s="403"/>
      <c r="CZ82" s="403"/>
      <c r="DA82" s="403"/>
      <c r="DB82" s="403"/>
      <c r="DC82" s="403"/>
    </row>
    <row r="83" spans="2:109" x14ac:dyDescent="0.15">
      <c r="B83" s="378"/>
      <c r="C83" s="379"/>
      <c r="D83" s="379"/>
      <c r="E83" s="379"/>
      <c r="F83" s="379"/>
      <c r="G83" s="379"/>
      <c r="H83" s="379"/>
      <c r="I83" s="379"/>
      <c r="J83" s="379"/>
      <c r="K83" s="379"/>
      <c r="L83" s="379"/>
      <c r="M83" s="379"/>
      <c r="N83" s="379"/>
      <c r="O83" s="379"/>
      <c r="P83" s="379"/>
      <c r="Q83" s="379"/>
      <c r="R83" s="379"/>
      <c r="S83" s="379"/>
      <c r="T83" s="379"/>
      <c r="U83" s="379"/>
      <c r="V83" s="379"/>
      <c r="W83" s="379"/>
      <c r="X83" s="379"/>
      <c r="Y83" s="379"/>
      <c r="Z83" s="379"/>
      <c r="AA83" s="379"/>
      <c r="AB83" s="379"/>
      <c r="AC83" s="379"/>
      <c r="AD83" s="379"/>
      <c r="AE83" s="379"/>
      <c r="AF83" s="379"/>
      <c r="AG83" s="379"/>
      <c r="AH83" s="379"/>
      <c r="AI83" s="379"/>
      <c r="AJ83" s="379"/>
      <c r="AK83" s="379"/>
      <c r="AL83" s="379"/>
      <c r="AM83" s="379"/>
      <c r="AN83" s="379"/>
      <c r="AO83" s="379"/>
      <c r="AP83" s="379"/>
      <c r="AQ83" s="379"/>
      <c r="AR83" s="379"/>
      <c r="AS83" s="379"/>
      <c r="AT83" s="379"/>
      <c r="AU83" s="379"/>
      <c r="AV83" s="379"/>
      <c r="AW83" s="379"/>
      <c r="AX83" s="379"/>
      <c r="AY83" s="379"/>
      <c r="AZ83" s="379"/>
      <c r="BA83" s="379"/>
      <c r="BB83" s="379"/>
      <c r="BC83" s="379"/>
      <c r="BD83" s="379"/>
      <c r="BE83" s="379"/>
      <c r="BF83" s="379"/>
      <c r="BG83" s="379"/>
      <c r="BH83" s="379"/>
      <c r="BI83" s="379"/>
      <c r="BJ83" s="379"/>
      <c r="BK83" s="379"/>
      <c r="BL83" s="379"/>
      <c r="BM83" s="379"/>
      <c r="BN83" s="379"/>
      <c r="BO83" s="379"/>
      <c r="BP83" s="379"/>
      <c r="BQ83" s="379"/>
      <c r="BR83" s="379"/>
      <c r="BS83" s="379"/>
      <c r="BT83" s="379"/>
      <c r="BU83" s="379"/>
      <c r="BV83" s="379"/>
      <c r="BW83" s="379"/>
      <c r="BX83" s="379"/>
      <c r="BY83" s="379"/>
      <c r="BZ83" s="379"/>
      <c r="CA83" s="379"/>
      <c r="CB83" s="379"/>
      <c r="CC83" s="379"/>
      <c r="CD83" s="379"/>
      <c r="CE83" s="379"/>
      <c r="CF83" s="379"/>
      <c r="CG83" s="379"/>
      <c r="CH83" s="379"/>
      <c r="CI83" s="379"/>
      <c r="CJ83" s="379"/>
      <c r="CK83" s="379"/>
      <c r="CL83" s="379"/>
      <c r="CM83" s="379"/>
      <c r="CN83" s="379"/>
      <c r="CO83" s="379"/>
      <c r="CP83" s="379"/>
      <c r="CQ83" s="379"/>
      <c r="CR83" s="379"/>
      <c r="CS83" s="379"/>
      <c r="CT83" s="379"/>
      <c r="CU83" s="379"/>
      <c r="CV83" s="379"/>
      <c r="CW83" s="379"/>
      <c r="CX83" s="379"/>
      <c r="CY83" s="379"/>
      <c r="CZ83" s="379"/>
      <c r="DA83" s="379"/>
      <c r="DB83" s="379"/>
      <c r="DC83" s="379"/>
      <c r="DD83" s="380"/>
    </row>
    <row r="84" spans="2:109" x14ac:dyDescent="0.15">
      <c r="DD84" s="370"/>
      <c r="DE84" s="370"/>
    </row>
    <row r="85" spans="2:109" x14ac:dyDescent="0.15">
      <c r="DD85" s="370"/>
      <c r="DE85" s="370"/>
    </row>
  </sheetData>
  <sheetProtection algorithmName="SHA-512" hashValue="X1AjHSpkg7vY8baQTU1izdYFxZGd2z/IIiw/cW0QoDKfZ/RTVfeo6mFHd65dA3kFOrzsYLmKHIrObyCubXWG+g==" saltValue="8CW3yo9u0IRe748udpr7L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zoomScale="80" zoomScaleNormal="80" zoomScaleSheetLayoutView="70" workbookViewId="0">
      <selection activeCell="AN65" sqref="AN65:DC69"/>
    </sheetView>
  </sheetViews>
  <sheetFormatPr defaultColWidth="0" defaultRowHeight="13.5" customHeight="1" zeroHeight="1" x14ac:dyDescent="0.15"/>
  <cols>
    <col min="1" max="34" width="2.5" style="252" customWidth="1"/>
    <col min="35" max="122" width="2.5" style="251" customWidth="1"/>
    <col min="123" max="16384" width="2.5" style="251" hidden="1"/>
  </cols>
  <sheetData>
    <row r="1" spans="1:34" ht="13.5" customHeight="1" x14ac:dyDescent="0.15">
      <c r="A1" s="251"/>
      <c r="B1" s="251"/>
      <c r="C1" s="251"/>
      <c r="D1" s="251"/>
      <c r="E1" s="251"/>
      <c r="F1" s="251"/>
      <c r="G1" s="251"/>
      <c r="H1" s="251"/>
      <c r="I1" s="251"/>
      <c r="J1" s="251"/>
      <c r="K1" s="251"/>
      <c r="L1" s="251"/>
      <c r="M1" s="251"/>
      <c r="N1" s="251"/>
      <c r="O1" s="251"/>
      <c r="P1" s="251"/>
      <c r="Q1" s="251"/>
      <c r="R1" s="251"/>
      <c r="S1" s="251"/>
      <c r="T1" s="251"/>
      <c r="U1" s="251"/>
      <c r="V1" s="251"/>
      <c r="W1" s="251"/>
      <c r="X1" s="251"/>
      <c r="Y1" s="251"/>
      <c r="Z1" s="251"/>
      <c r="AA1" s="251"/>
      <c r="AB1" s="251"/>
      <c r="AC1" s="251"/>
      <c r="AD1" s="251"/>
      <c r="AE1" s="251"/>
      <c r="AF1" s="251"/>
      <c r="AG1" s="251"/>
      <c r="AH1" s="251"/>
    </row>
    <row r="2" spans="1:34" x14ac:dyDescent="0.15">
      <c r="S2" s="251"/>
      <c r="AH2" s="251"/>
    </row>
    <row r="3" spans="1:34" x14ac:dyDescent="0.15">
      <c r="C3" s="251"/>
      <c r="D3" s="251"/>
      <c r="E3" s="251"/>
      <c r="F3" s="251"/>
      <c r="G3" s="251"/>
      <c r="H3" s="251"/>
      <c r="I3" s="251"/>
      <c r="J3" s="251"/>
      <c r="K3" s="251"/>
      <c r="L3" s="251"/>
      <c r="M3" s="251"/>
      <c r="N3" s="251"/>
      <c r="O3" s="251"/>
      <c r="P3" s="251"/>
      <c r="Q3" s="251"/>
      <c r="R3" s="251"/>
      <c r="S3" s="251"/>
      <c r="U3" s="251"/>
      <c r="V3" s="251"/>
      <c r="W3" s="251"/>
      <c r="X3" s="251"/>
      <c r="Y3" s="251"/>
      <c r="Z3" s="251"/>
      <c r="AA3" s="251"/>
      <c r="AB3" s="251"/>
      <c r="AC3" s="251"/>
      <c r="AD3" s="251"/>
      <c r="AE3" s="251"/>
      <c r="AF3" s="251"/>
      <c r="AG3" s="251"/>
      <c r="AH3" s="251"/>
    </row>
    <row r="4" spans="1:34" x14ac:dyDescent="0.15"/>
    <row r="5" spans="1:34" x14ac:dyDescent="0.15"/>
    <row r="6" spans="1:34" x14ac:dyDescent="0.15"/>
    <row r="7" spans="1:34" x14ac:dyDescent="0.15"/>
    <row r="8" spans="1:34" x14ac:dyDescent="0.15"/>
    <row r="9" spans="1:34" x14ac:dyDescent="0.15">
      <c r="AH9" s="25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1"/>
    </row>
    <row r="18" spans="12:34" x14ac:dyDescent="0.15"/>
    <row r="19" spans="12:34" x14ac:dyDescent="0.15"/>
    <row r="20" spans="12:34" x14ac:dyDescent="0.15">
      <c r="AH20" s="251"/>
    </row>
    <row r="21" spans="12:34" x14ac:dyDescent="0.15">
      <c r="AH21" s="251"/>
    </row>
    <row r="22" spans="12:34" x14ac:dyDescent="0.15"/>
    <row r="23" spans="12:34" x14ac:dyDescent="0.15"/>
    <row r="24" spans="12:34" x14ac:dyDescent="0.15">
      <c r="Q24" s="251"/>
    </row>
    <row r="25" spans="12:34" x14ac:dyDescent="0.15"/>
    <row r="26" spans="12:34" x14ac:dyDescent="0.15"/>
    <row r="27" spans="12:34" x14ac:dyDescent="0.15"/>
    <row r="28" spans="12:34" x14ac:dyDescent="0.15">
      <c r="O28" s="251"/>
      <c r="T28" s="251"/>
      <c r="AH28" s="251"/>
    </row>
    <row r="29" spans="12:34" x14ac:dyDescent="0.15"/>
    <row r="30" spans="12:34" x14ac:dyDescent="0.15"/>
    <row r="31" spans="12:34" x14ac:dyDescent="0.15">
      <c r="Q31" s="251"/>
    </row>
    <row r="32" spans="12:34" x14ac:dyDescent="0.15">
      <c r="L32" s="251"/>
    </row>
    <row r="33" spans="2:34" x14ac:dyDescent="0.15">
      <c r="C33" s="251"/>
      <c r="E33" s="251"/>
      <c r="G33" s="251"/>
      <c r="I33" s="251"/>
      <c r="X33" s="251"/>
    </row>
    <row r="34" spans="2:34" x14ac:dyDescent="0.15">
      <c r="B34" s="251"/>
      <c r="P34" s="251"/>
      <c r="R34" s="251"/>
      <c r="T34" s="251"/>
    </row>
    <row r="35" spans="2:34" x14ac:dyDescent="0.15">
      <c r="D35" s="251"/>
      <c r="W35" s="251"/>
      <c r="AC35" s="251"/>
      <c r="AD35" s="251"/>
      <c r="AE35" s="251"/>
      <c r="AF35" s="251"/>
      <c r="AG35" s="251"/>
      <c r="AH35" s="251"/>
    </row>
    <row r="36" spans="2:34" x14ac:dyDescent="0.15">
      <c r="H36" s="251"/>
      <c r="J36" s="251"/>
      <c r="K36" s="251"/>
      <c r="M36" s="251"/>
      <c r="Y36" s="251"/>
      <c r="Z36" s="251"/>
      <c r="AA36" s="251"/>
      <c r="AB36" s="251"/>
      <c r="AC36" s="251"/>
      <c r="AD36" s="251"/>
      <c r="AE36" s="251"/>
      <c r="AF36" s="251"/>
      <c r="AG36" s="251"/>
      <c r="AH36" s="251"/>
    </row>
    <row r="37" spans="2:34" x14ac:dyDescent="0.15">
      <c r="AH37" s="251"/>
    </row>
    <row r="38" spans="2:34" x14ac:dyDescent="0.15">
      <c r="AG38" s="251"/>
      <c r="AH38" s="251"/>
    </row>
    <row r="39" spans="2:34" x14ac:dyDescent="0.15"/>
    <row r="40" spans="2:34" x14ac:dyDescent="0.15">
      <c r="X40" s="251"/>
    </row>
    <row r="41" spans="2:34" x14ac:dyDescent="0.15">
      <c r="R41" s="251"/>
    </row>
    <row r="42" spans="2:34" x14ac:dyDescent="0.15">
      <c r="W42" s="251"/>
    </row>
    <row r="43" spans="2:34" x14ac:dyDescent="0.15">
      <c r="Y43" s="251"/>
      <c r="Z43" s="251"/>
      <c r="AA43" s="251"/>
      <c r="AB43" s="251"/>
      <c r="AC43" s="251"/>
      <c r="AD43" s="251"/>
      <c r="AE43" s="251"/>
      <c r="AF43" s="251"/>
      <c r="AG43" s="251"/>
      <c r="AH43" s="251"/>
    </row>
    <row r="44" spans="2:34" x14ac:dyDescent="0.15">
      <c r="AH44" s="251"/>
    </row>
    <row r="45" spans="2:34" x14ac:dyDescent="0.15">
      <c r="X45" s="251"/>
    </row>
    <row r="46" spans="2:34" x14ac:dyDescent="0.15"/>
    <row r="47" spans="2:34" x14ac:dyDescent="0.15"/>
    <row r="48" spans="2:34" x14ac:dyDescent="0.15">
      <c r="W48" s="251"/>
      <c r="Y48" s="251"/>
      <c r="Z48" s="251"/>
      <c r="AA48" s="251"/>
      <c r="AB48" s="251"/>
      <c r="AC48" s="251"/>
      <c r="AD48" s="251"/>
      <c r="AE48" s="251"/>
      <c r="AF48" s="251"/>
      <c r="AG48" s="251"/>
      <c r="AH48" s="251"/>
    </row>
    <row r="49" spans="28:34" x14ac:dyDescent="0.15"/>
    <row r="50" spans="28:34" x14ac:dyDescent="0.15">
      <c r="AE50" s="251"/>
      <c r="AF50" s="251"/>
      <c r="AG50" s="251"/>
      <c r="AH50" s="251"/>
    </row>
    <row r="51" spans="28:34" x14ac:dyDescent="0.15">
      <c r="AC51" s="251"/>
      <c r="AD51" s="251"/>
      <c r="AE51" s="251"/>
      <c r="AF51" s="251"/>
      <c r="AG51" s="251"/>
      <c r="AH51" s="251"/>
    </row>
    <row r="52" spans="28:34" x14ac:dyDescent="0.15"/>
    <row r="53" spans="28:34" x14ac:dyDescent="0.15">
      <c r="AF53" s="251"/>
      <c r="AG53" s="251"/>
      <c r="AH53" s="251"/>
    </row>
    <row r="54" spans="28:34" x14ac:dyDescent="0.15">
      <c r="AH54" s="251"/>
    </row>
    <row r="55" spans="28:34" x14ac:dyDescent="0.15"/>
    <row r="56" spans="28:34" x14ac:dyDescent="0.15">
      <c r="AB56" s="251"/>
      <c r="AC56" s="251"/>
      <c r="AD56" s="251"/>
      <c r="AE56" s="251"/>
      <c r="AF56" s="251"/>
      <c r="AG56" s="251"/>
      <c r="AH56" s="251"/>
    </row>
    <row r="57" spans="28:34" x14ac:dyDescent="0.15">
      <c r="AH57" s="251"/>
    </row>
    <row r="58" spans="28:34" x14ac:dyDescent="0.15">
      <c r="AH58" s="251"/>
    </row>
    <row r="59" spans="28:34" x14ac:dyDescent="0.15"/>
    <row r="60" spans="28:34" x14ac:dyDescent="0.15"/>
    <row r="61" spans="28:34" x14ac:dyDescent="0.15"/>
    <row r="62" spans="28:34" x14ac:dyDescent="0.15"/>
    <row r="63" spans="28:34" x14ac:dyDescent="0.15">
      <c r="AH63" s="251"/>
    </row>
    <row r="64" spans="28:34" x14ac:dyDescent="0.15">
      <c r="AG64" s="251"/>
      <c r="AH64" s="251"/>
    </row>
    <row r="65" spans="28:34" x14ac:dyDescent="0.15"/>
    <row r="66" spans="28:34" x14ac:dyDescent="0.15"/>
    <row r="67" spans="28:34" x14ac:dyDescent="0.15"/>
    <row r="68" spans="28:34" x14ac:dyDescent="0.15">
      <c r="AB68" s="251"/>
      <c r="AC68" s="251"/>
      <c r="AD68" s="251"/>
      <c r="AE68" s="251"/>
      <c r="AF68" s="251"/>
      <c r="AG68" s="251"/>
      <c r="AH68" s="251"/>
    </row>
    <row r="69" spans="28:34" x14ac:dyDescent="0.15">
      <c r="AF69" s="251"/>
      <c r="AG69" s="251"/>
      <c r="AH69" s="251"/>
    </row>
    <row r="70" spans="28:34" x14ac:dyDescent="0.15"/>
    <row r="71" spans="28:34" x14ac:dyDescent="0.15"/>
    <row r="72" spans="28:34" x14ac:dyDescent="0.15"/>
    <row r="73" spans="28:34" x14ac:dyDescent="0.15"/>
    <row r="74" spans="28:34" x14ac:dyDescent="0.15"/>
    <row r="75" spans="28:34" x14ac:dyDescent="0.15">
      <c r="AH75" s="251"/>
    </row>
    <row r="76" spans="28:34" x14ac:dyDescent="0.15">
      <c r="AF76" s="251"/>
      <c r="AG76" s="251"/>
      <c r="AH76" s="251"/>
    </row>
    <row r="77" spans="28:34" x14ac:dyDescent="0.15">
      <c r="AG77" s="251"/>
      <c r="AH77" s="251"/>
    </row>
    <row r="78" spans="28:34" x14ac:dyDescent="0.15"/>
    <row r="79" spans="28:34" x14ac:dyDescent="0.15"/>
    <row r="80" spans="28:34" x14ac:dyDescent="0.15"/>
    <row r="81" spans="25:34" x14ac:dyDescent="0.15"/>
    <row r="82" spans="25:34" x14ac:dyDescent="0.15">
      <c r="Y82" s="251"/>
    </row>
    <row r="83" spans="25:34" x14ac:dyDescent="0.15">
      <c r="Y83" s="251"/>
      <c r="Z83" s="251"/>
      <c r="AA83" s="251"/>
      <c r="AB83" s="251"/>
      <c r="AC83" s="251"/>
      <c r="AD83" s="251"/>
      <c r="AE83" s="251"/>
      <c r="AF83" s="251"/>
      <c r="AG83" s="251"/>
      <c r="AH83" s="251"/>
    </row>
    <row r="84" spans="25:34" x14ac:dyDescent="0.15"/>
    <row r="85" spans="25:34" x14ac:dyDescent="0.15"/>
    <row r="86" spans="25:34" x14ac:dyDescent="0.15"/>
    <row r="87" spans="25:34" x14ac:dyDescent="0.15"/>
    <row r="88" spans="25:34" x14ac:dyDescent="0.15">
      <c r="AH88" s="25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1"/>
      <c r="AG94" s="251"/>
      <c r="AH94" s="251"/>
    </row>
    <row r="95" spans="25:34" ht="13.5" customHeight="1" x14ac:dyDescent="0.15">
      <c r="AH95" s="25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1"/>
    </row>
    <row r="102" spans="33:34" ht="13.5" customHeight="1" x14ac:dyDescent="0.15"/>
    <row r="103" spans="33:34" ht="13.5" customHeight="1" x14ac:dyDescent="0.15"/>
    <row r="104" spans="33:34" ht="13.5" customHeight="1" x14ac:dyDescent="0.15">
      <c r="AG104" s="251"/>
      <c r="AH104" s="25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1"/>
    </row>
    <row r="117" spans="34:122" ht="13.5" customHeight="1" x14ac:dyDescent="0.15"/>
    <row r="118" spans="34:122" ht="13.5" customHeight="1" x14ac:dyDescent="0.15"/>
    <row r="119" spans="34:122" ht="13.5" customHeight="1" x14ac:dyDescent="0.15"/>
    <row r="120" spans="34:122" ht="13.5" customHeight="1" x14ac:dyDescent="0.15">
      <c r="AH120" s="251"/>
    </row>
    <row r="121" spans="34:122" ht="13.5" customHeight="1" x14ac:dyDescent="0.15">
      <c r="AH121" s="251"/>
    </row>
    <row r="122" spans="34:122" ht="13.5" customHeight="1" x14ac:dyDescent="0.15"/>
    <row r="123" spans="34:122" ht="13.5" customHeight="1" x14ac:dyDescent="0.15"/>
    <row r="124" spans="34:122" ht="13.5" customHeight="1" x14ac:dyDescent="0.15"/>
    <row r="125" spans="34:122" ht="13.5" customHeight="1" x14ac:dyDescent="0.15">
      <c r="DR125" s="251" t="s">
        <v>497</v>
      </c>
    </row>
  </sheetData>
  <sheetProtection algorithmName="SHA-512" hashValue="2k6y1l0Th2uhAVFzF/pAMECj0ELfmjmslFDgMuZgzjL5YyFlp3TNZkVtpbpKL75QjLyt5zoFP7tZqmJLkSBNCw==" saltValue="8z/XIYR7Y9zxJwcf45DzY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zoomScale="50" zoomScaleNormal="50" zoomScaleSheetLayoutView="55" workbookViewId="0">
      <selection activeCell="AN65" sqref="AN65:DC69"/>
    </sheetView>
  </sheetViews>
  <sheetFormatPr defaultColWidth="0" defaultRowHeight="13.5" customHeight="1" zeroHeight="1" x14ac:dyDescent="0.15"/>
  <cols>
    <col min="1" max="34" width="2.5" style="252" customWidth="1"/>
    <col min="35" max="122" width="2.5" style="251" customWidth="1"/>
    <col min="123" max="16384" width="2.5" style="251" hidden="1"/>
  </cols>
  <sheetData>
    <row r="1" spans="2:34" ht="13.5" customHeight="1" x14ac:dyDescent="0.15">
      <c r="B1" s="251"/>
      <c r="C1" s="251"/>
      <c r="D1" s="251"/>
      <c r="E1" s="251"/>
      <c r="F1" s="251"/>
      <c r="G1" s="251"/>
      <c r="H1" s="251"/>
      <c r="I1" s="251"/>
      <c r="J1" s="251"/>
      <c r="K1" s="251"/>
      <c r="L1" s="251"/>
      <c r="M1" s="251"/>
      <c r="N1" s="251"/>
      <c r="O1" s="251"/>
      <c r="P1" s="251"/>
      <c r="Q1" s="251"/>
      <c r="R1" s="251"/>
      <c r="S1" s="251"/>
      <c r="T1" s="251"/>
      <c r="U1" s="251"/>
      <c r="V1" s="251"/>
      <c r="W1" s="251"/>
      <c r="X1" s="251"/>
      <c r="Y1" s="251"/>
      <c r="Z1" s="251"/>
      <c r="AA1" s="251"/>
      <c r="AB1" s="251"/>
      <c r="AC1" s="251"/>
      <c r="AD1" s="251"/>
      <c r="AE1" s="251"/>
      <c r="AF1" s="251"/>
      <c r="AG1" s="251"/>
      <c r="AH1" s="251"/>
    </row>
    <row r="2" spans="2:34" x14ac:dyDescent="0.15">
      <c r="S2" s="251"/>
      <c r="AH2" s="251"/>
    </row>
    <row r="3" spans="2:34" x14ac:dyDescent="0.15">
      <c r="C3" s="251"/>
      <c r="D3" s="251"/>
      <c r="E3" s="251"/>
      <c r="F3" s="251"/>
      <c r="G3" s="251"/>
      <c r="H3" s="251"/>
      <c r="I3" s="251"/>
      <c r="J3" s="251"/>
      <c r="K3" s="251"/>
      <c r="L3" s="251"/>
      <c r="M3" s="251"/>
      <c r="N3" s="251"/>
      <c r="O3" s="251"/>
      <c r="P3" s="251"/>
      <c r="Q3" s="251"/>
      <c r="R3" s="251"/>
      <c r="S3" s="251"/>
      <c r="U3" s="251"/>
      <c r="V3" s="251"/>
      <c r="W3" s="251"/>
      <c r="X3" s="251"/>
      <c r="Y3" s="251"/>
      <c r="Z3" s="251"/>
      <c r="AA3" s="251"/>
      <c r="AB3" s="251"/>
      <c r="AC3" s="251"/>
      <c r="AD3" s="251"/>
      <c r="AE3" s="251"/>
      <c r="AF3" s="251"/>
      <c r="AG3" s="251"/>
      <c r="AH3" s="251"/>
    </row>
    <row r="4" spans="2:34" x14ac:dyDescent="0.15"/>
    <row r="5" spans="2:34" x14ac:dyDescent="0.15"/>
    <row r="6" spans="2:34" x14ac:dyDescent="0.15"/>
    <row r="7" spans="2:34" x14ac:dyDescent="0.15"/>
    <row r="8" spans="2:34" x14ac:dyDescent="0.15"/>
    <row r="9" spans="2:34" x14ac:dyDescent="0.15">
      <c r="AH9" s="25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1"/>
    </row>
    <row r="18" spans="12:34" x14ac:dyDescent="0.15"/>
    <row r="19" spans="12:34" x14ac:dyDescent="0.15"/>
    <row r="20" spans="12:34" x14ac:dyDescent="0.15">
      <c r="AH20" s="251"/>
    </row>
    <row r="21" spans="12:34" x14ac:dyDescent="0.15">
      <c r="AH21" s="251"/>
    </row>
    <row r="22" spans="12:34" x14ac:dyDescent="0.15"/>
    <row r="23" spans="12:34" x14ac:dyDescent="0.15"/>
    <row r="24" spans="12:34" x14ac:dyDescent="0.15">
      <c r="Q24" s="251"/>
    </row>
    <row r="25" spans="12:34" x14ac:dyDescent="0.15"/>
    <row r="26" spans="12:34" x14ac:dyDescent="0.15"/>
    <row r="27" spans="12:34" x14ac:dyDescent="0.15"/>
    <row r="28" spans="12:34" x14ac:dyDescent="0.15">
      <c r="O28" s="251"/>
      <c r="T28" s="251"/>
      <c r="AH28" s="251"/>
    </row>
    <row r="29" spans="12:34" x14ac:dyDescent="0.15"/>
    <row r="30" spans="12:34" x14ac:dyDescent="0.15"/>
    <row r="31" spans="12:34" x14ac:dyDescent="0.15">
      <c r="Q31" s="251"/>
    </row>
    <row r="32" spans="12:34" x14ac:dyDescent="0.15">
      <c r="L32" s="251"/>
    </row>
    <row r="33" spans="2:34" x14ac:dyDescent="0.15">
      <c r="C33" s="251"/>
      <c r="E33" s="251"/>
      <c r="G33" s="251"/>
      <c r="I33" s="251"/>
      <c r="X33" s="251"/>
    </row>
    <row r="34" spans="2:34" x14ac:dyDescent="0.15">
      <c r="B34" s="251"/>
      <c r="P34" s="251"/>
      <c r="R34" s="251"/>
      <c r="T34" s="251"/>
    </row>
    <row r="35" spans="2:34" x14ac:dyDescent="0.15">
      <c r="D35" s="251"/>
      <c r="W35" s="251"/>
      <c r="AC35" s="251"/>
      <c r="AD35" s="251"/>
      <c r="AE35" s="251"/>
      <c r="AF35" s="251"/>
      <c r="AG35" s="251"/>
      <c r="AH35" s="251"/>
    </row>
    <row r="36" spans="2:34" x14ac:dyDescent="0.15">
      <c r="H36" s="251"/>
      <c r="J36" s="251"/>
      <c r="K36" s="251"/>
      <c r="M36" s="251"/>
      <c r="Y36" s="251"/>
      <c r="Z36" s="251"/>
      <c r="AA36" s="251"/>
      <c r="AB36" s="251"/>
      <c r="AC36" s="251"/>
      <c r="AD36" s="251"/>
      <c r="AE36" s="251"/>
      <c r="AF36" s="251"/>
      <c r="AG36" s="251"/>
      <c r="AH36" s="251"/>
    </row>
    <row r="37" spans="2:34" x14ac:dyDescent="0.15">
      <c r="AH37" s="251"/>
    </row>
    <row r="38" spans="2:34" x14ac:dyDescent="0.15">
      <c r="AG38" s="251"/>
      <c r="AH38" s="251"/>
    </row>
    <row r="39" spans="2:34" x14ac:dyDescent="0.15"/>
    <row r="40" spans="2:34" x14ac:dyDescent="0.15">
      <c r="X40" s="251"/>
    </row>
    <row r="41" spans="2:34" x14ac:dyDescent="0.15">
      <c r="R41" s="251"/>
    </row>
    <row r="42" spans="2:34" x14ac:dyDescent="0.15">
      <c r="W42" s="251"/>
    </row>
    <row r="43" spans="2:34" x14ac:dyDescent="0.15">
      <c r="Y43" s="251"/>
      <c r="Z43" s="251"/>
      <c r="AA43" s="251"/>
      <c r="AB43" s="251"/>
      <c r="AC43" s="251"/>
      <c r="AD43" s="251"/>
      <c r="AE43" s="251"/>
      <c r="AF43" s="251"/>
      <c r="AG43" s="251"/>
      <c r="AH43" s="251"/>
    </row>
    <row r="44" spans="2:34" x14ac:dyDescent="0.15">
      <c r="AH44" s="251"/>
    </row>
    <row r="45" spans="2:34" x14ac:dyDescent="0.15">
      <c r="X45" s="251"/>
    </row>
    <row r="46" spans="2:34" x14ac:dyDescent="0.15"/>
    <row r="47" spans="2:34" x14ac:dyDescent="0.15"/>
    <row r="48" spans="2:34" x14ac:dyDescent="0.15">
      <c r="W48" s="251"/>
      <c r="Y48" s="251"/>
      <c r="Z48" s="251"/>
      <c r="AA48" s="251"/>
      <c r="AB48" s="251"/>
      <c r="AC48" s="251"/>
      <c r="AD48" s="251"/>
      <c r="AE48" s="251"/>
      <c r="AF48" s="251"/>
      <c r="AG48" s="251"/>
      <c r="AH48" s="251"/>
    </row>
    <row r="49" spans="28:34" x14ac:dyDescent="0.15"/>
    <row r="50" spans="28:34" x14ac:dyDescent="0.15">
      <c r="AE50" s="251"/>
      <c r="AF50" s="251"/>
      <c r="AG50" s="251"/>
      <c r="AH50" s="251"/>
    </row>
    <row r="51" spans="28:34" x14ac:dyDescent="0.15">
      <c r="AC51" s="251"/>
      <c r="AD51" s="251"/>
      <c r="AE51" s="251"/>
      <c r="AF51" s="251"/>
      <c r="AG51" s="251"/>
      <c r="AH51" s="251"/>
    </row>
    <row r="52" spans="28:34" x14ac:dyDescent="0.15"/>
    <row r="53" spans="28:34" x14ac:dyDescent="0.15">
      <c r="AF53" s="251"/>
      <c r="AG53" s="251"/>
      <c r="AH53" s="251"/>
    </row>
    <row r="54" spans="28:34" x14ac:dyDescent="0.15">
      <c r="AH54" s="251"/>
    </row>
    <row r="55" spans="28:34" x14ac:dyDescent="0.15"/>
    <row r="56" spans="28:34" x14ac:dyDescent="0.15">
      <c r="AB56" s="251"/>
      <c r="AC56" s="251"/>
      <c r="AD56" s="251"/>
      <c r="AE56" s="251"/>
      <c r="AF56" s="251"/>
      <c r="AG56" s="251"/>
      <c r="AH56" s="251"/>
    </row>
    <row r="57" spans="28:34" x14ac:dyDescent="0.15">
      <c r="AH57" s="251"/>
    </row>
    <row r="58" spans="28:34" x14ac:dyDescent="0.15">
      <c r="AH58" s="251"/>
    </row>
    <row r="59" spans="28:34" x14ac:dyDescent="0.15">
      <c r="AG59" s="251"/>
      <c r="AH59" s="251"/>
    </row>
    <row r="60" spans="28:34" x14ac:dyDescent="0.15"/>
    <row r="61" spans="28:34" x14ac:dyDescent="0.15"/>
    <row r="62" spans="28:34" x14ac:dyDescent="0.15"/>
    <row r="63" spans="28:34" x14ac:dyDescent="0.15">
      <c r="AH63" s="251"/>
    </row>
    <row r="64" spans="28:34" x14ac:dyDescent="0.15">
      <c r="AG64" s="251"/>
      <c r="AH64" s="251"/>
    </row>
    <row r="65" spans="28:34" x14ac:dyDescent="0.15"/>
    <row r="66" spans="28:34" x14ac:dyDescent="0.15"/>
    <row r="67" spans="28:34" x14ac:dyDescent="0.15"/>
    <row r="68" spans="28:34" x14ac:dyDescent="0.15">
      <c r="AB68" s="251"/>
      <c r="AC68" s="251"/>
      <c r="AD68" s="251"/>
      <c r="AE68" s="251"/>
      <c r="AF68" s="251"/>
      <c r="AG68" s="251"/>
      <c r="AH68" s="251"/>
    </row>
    <row r="69" spans="28:34" x14ac:dyDescent="0.15">
      <c r="AF69" s="251"/>
      <c r="AG69" s="251"/>
      <c r="AH69" s="251"/>
    </row>
    <row r="70" spans="28:34" x14ac:dyDescent="0.15"/>
    <row r="71" spans="28:34" x14ac:dyDescent="0.15"/>
    <row r="72" spans="28:34" x14ac:dyDescent="0.15"/>
    <row r="73" spans="28:34" x14ac:dyDescent="0.15"/>
    <row r="74" spans="28:34" x14ac:dyDescent="0.15"/>
    <row r="75" spans="28:34" x14ac:dyDescent="0.15">
      <c r="AH75" s="251"/>
    </row>
    <row r="76" spans="28:34" x14ac:dyDescent="0.15">
      <c r="AF76" s="251"/>
      <c r="AG76" s="251"/>
      <c r="AH76" s="251"/>
    </row>
    <row r="77" spans="28:34" x14ac:dyDescent="0.15">
      <c r="AG77" s="251"/>
      <c r="AH77" s="251"/>
    </row>
    <row r="78" spans="28:34" x14ac:dyDescent="0.15"/>
    <row r="79" spans="28:34" x14ac:dyDescent="0.15"/>
    <row r="80" spans="28:34" x14ac:dyDescent="0.15"/>
    <row r="81" spans="25:34" x14ac:dyDescent="0.15"/>
    <row r="82" spans="25:34" x14ac:dyDescent="0.15">
      <c r="Y82" s="251"/>
    </row>
    <row r="83" spans="25:34" x14ac:dyDescent="0.15">
      <c r="Y83" s="251"/>
      <c r="Z83" s="251"/>
      <c r="AA83" s="251"/>
      <c r="AB83" s="251"/>
      <c r="AC83" s="251"/>
      <c r="AD83" s="251"/>
      <c r="AE83" s="251"/>
      <c r="AF83" s="251"/>
      <c r="AG83" s="251"/>
      <c r="AH83" s="251"/>
    </row>
    <row r="84" spans="25:34" x14ac:dyDescent="0.15"/>
    <row r="85" spans="25:34" x14ac:dyDescent="0.15"/>
    <row r="86" spans="25:34" x14ac:dyDescent="0.15"/>
    <row r="87" spans="25:34" x14ac:dyDescent="0.15"/>
    <row r="88" spans="25:34" x14ac:dyDescent="0.15">
      <c r="AH88" s="25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1"/>
      <c r="AG94" s="251"/>
      <c r="AH94" s="251"/>
    </row>
    <row r="95" spans="25:34" ht="13.5" customHeight="1" x14ac:dyDescent="0.15">
      <c r="AH95" s="25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1"/>
    </row>
    <row r="102" spans="33:34" ht="13.5" customHeight="1" x14ac:dyDescent="0.15"/>
    <row r="103" spans="33:34" ht="13.5" customHeight="1" x14ac:dyDescent="0.15"/>
    <row r="104" spans="33:34" ht="13.5" customHeight="1" x14ac:dyDescent="0.15">
      <c r="AG104" s="251"/>
      <c r="AH104" s="25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1"/>
    </row>
    <row r="117" spans="34:122" ht="13.5" customHeight="1" x14ac:dyDescent="0.15"/>
    <row r="118" spans="34:122" ht="13.5" customHeight="1" x14ac:dyDescent="0.15"/>
    <row r="119" spans="34:122" ht="13.5" customHeight="1" x14ac:dyDescent="0.15"/>
    <row r="120" spans="34:122" ht="13.5" customHeight="1" x14ac:dyDescent="0.15">
      <c r="AH120" s="251"/>
    </row>
    <row r="121" spans="34:122" ht="13.5" customHeight="1" x14ac:dyDescent="0.15">
      <c r="AH121" s="251"/>
    </row>
    <row r="122" spans="34:122" ht="13.5" customHeight="1" x14ac:dyDescent="0.15"/>
    <row r="123" spans="34:122" ht="13.5" customHeight="1" x14ac:dyDescent="0.15"/>
    <row r="124" spans="34:122" ht="13.5" customHeight="1" x14ac:dyDescent="0.15"/>
    <row r="125" spans="34:122" ht="13.5" customHeight="1" x14ac:dyDescent="0.15">
      <c r="DR125" s="251" t="s">
        <v>497</v>
      </c>
    </row>
  </sheetData>
  <sheetProtection algorithmName="SHA-512" hashValue="d+4V0fFMLB3TD5kDogszIbIuFtlJGzulkO1h4vGG5yzuVbyuAy01c6sCmAlSCIpKd6mvAcoLs0DOWJyIN8RPYw==" saltValue="hrkzpI9pEEQRnFBk/zC8o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37" customWidth="1"/>
    <col min="2" max="8" width="13.375" style="137" customWidth="1"/>
    <col min="9" max="16384" width="11.125" style="137"/>
  </cols>
  <sheetData>
    <row r="1" spans="1:8" x14ac:dyDescent="0.15">
      <c r="A1" s="131"/>
      <c r="B1" s="132"/>
      <c r="C1" s="133"/>
      <c r="D1" s="134"/>
      <c r="E1" s="135"/>
      <c r="F1" s="135"/>
      <c r="G1" s="135"/>
      <c r="H1" s="136"/>
    </row>
    <row r="2" spans="1:8" x14ac:dyDescent="0.15">
      <c r="A2" s="138"/>
      <c r="B2" s="139"/>
      <c r="C2" s="140"/>
      <c r="D2" s="141" t="s">
        <v>52</v>
      </c>
      <c r="E2" s="142"/>
      <c r="F2" s="143" t="s">
        <v>547</v>
      </c>
      <c r="G2" s="144"/>
      <c r="H2" s="145"/>
    </row>
    <row r="3" spans="1:8" x14ac:dyDescent="0.15">
      <c r="A3" s="141" t="s">
        <v>540</v>
      </c>
      <c r="B3" s="146"/>
      <c r="C3" s="147"/>
      <c r="D3" s="148">
        <v>63775</v>
      </c>
      <c r="E3" s="149"/>
      <c r="F3" s="150">
        <v>113913</v>
      </c>
      <c r="G3" s="151"/>
      <c r="H3" s="152"/>
    </row>
    <row r="4" spans="1:8" x14ac:dyDescent="0.15">
      <c r="A4" s="153"/>
      <c r="B4" s="154"/>
      <c r="C4" s="155"/>
      <c r="D4" s="156">
        <v>48988</v>
      </c>
      <c r="E4" s="157"/>
      <c r="F4" s="158">
        <v>53160</v>
      </c>
      <c r="G4" s="159"/>
      <c r="H4" s="160"/>
    </row>
    <row r="5" spans="1:8" x14ac:dyDescent="0.15">
      <c r="A5" s="141" t="s">
        <v>542</v>
      </c>
      <c r="B5" s="146"/>
      <c r="C5" s="147"/>
      <c r="D5" s="148">
        <v>45916</v>
      </c>
      <c r="E5" s="149"/>
      <c r="F5" s="150">
        <v>115050</v>
      </c>
      <c r="G5" s="151"/>
      <c r="H5" s="152"/>
    </row>
    <row r="6" spans="1:8" x14ac:dyDescent="0.15">
      <c r="A6" s="153"/>
      <c r="B6" s="154"/>
      <c r="C6" s="155"/>
      <c r="D6" s="156">
        <v>32080</v>
      </c>
      <c r="E6" s="157"/>
      <c r="F6" s="158">
        <v>53792</v>
      </c>
      <c r="G6" s="159"/>
      <c r="H6" s="160"/>
    </row>
    <row r="7" spans="1:8" x14ac:dyDescent="0.15">
      <c r="A7" s="141" t="s">
        <v>543</v>
      </c>
      <c r="B7" s="146"/>
      <c r="C7" s="147"/>
      <c r="D7" s="148">
        <v>103626</v>
      </c>
      <c r="E7" s="149"/>
      <c r="F7" s="150">
        <v>118252</v>
      </c>
      <c r="G7" s="151"/>
      <c r="H7" s="152"/>
    </row>
    <row r="8" spans="1:8" x14ac:dyDescent="0.15">
      <c r="A8" s="153"/>
      <c r="B8" s="154"/>
      <c r="C8" s="155"/>
      <c r="D8" s="156">
        <v>79923</v>
      </c>
      <c r="E8" s="157"/>
      <c r="F8" s="158">
        <v>49994</v>
      </c>
      <c r="G8" s="159"/>
      <c r="H8" s="160"/>
    </row>
    <row r="9" spans="1:8" x14ac:dyDescent="0.15">
      <c r="A9" s="141" t="s">
        <v>544</v>
      </c>
      <c r="B9" s="146"/>
      <c r="C9" s="147"/>
      <c r="D9" s="148">
        <v>114574</v>
      </c>
      <c r="E9" s="149"/>
      <c r="F9" s="150">
        <v>120302</v>
      </c>
      <c r="G9" s="151"/>
      <c r="H9" s="152"/>
    </row>
    <row r="10" spans="1:8" x14ac:dyDescent="0.15">
      <c r="A10" s="153"/>
      <c r="B10" s="154"/>
      <c r="C10" s="155"/>
      <c r="D10" s="156">
        <v>52461</v>
      </c>
      <c r="E10" s="157"/>
      <c r="F10" s="158">
        <v>59328</v>
      </c>
      <c r="G10" s="159"/>
      <c r="H10" s="160"/>
    </row>
    <row r="11" spans="1:8" x14ac:dyDescent="0.15">
      <c r="A11" s="141" t="s">
        <v>545</v>
      </c>
      <c r="B11" s="146"/>
      <c r="C11" s="147"/>
      <c r="D11" s="148">
        <v>111081</v>
      </c>
      <c r="E11" s="149"/>
      <c r="F11" s="150">
        <v>114841</v>
      </c>
      <c r="G11" s="151"/>
      <c r="H11" s="152"/>
    </row>
    <row r="12" spans="1:8" x14ac:dyDescent="0.15">
      <c r="A12" s="153"/>
      <c r="B12" s="154"/>
      <c r="C12" s="161"/>
      <c r="D12" s="156">
        <v>64289</v>
      </c>
      <c r="E12" s="157"/>
      <c r="F12" s="158">
        <v>51589</v>
      </c>
      <c r="G12" s="159"/>
      <c r="H12" s="160"/>
    </row>
    <row r="13" spans="1:8" x14ac:dyDescent="0.15">
      <c r="A13" s="141"/>
      <c r="B13" s="146"/>
      <c r="C13" s="162"/>
      <c r="D13" s="163">
        <v>87794</v>
      </c>
      <c r="E13" s="164"/>
      <c r="F13" s="165">
        <v>116472</v>
      </c>
      <c r="G13" s="166"/>
      <c r="H13" s="152"/>
    </row>
    <row r="14" spans="1:8" x14ac:dyDescent="0.15">
      <c r="A14" s="153"/>
      <c r="B14" s="154"/>
      <c r="C14" s="155"/>
      <c r="D14" s="156">
        <v>55548</v>
      </c>
      <c r="E14" s="157"/>
      <c r="F14" s="158">
        <v>53573</v>
      </c>
      <c r="G14" s="159"/>
      <c r="H14" s="160"/>
    </row>
    <row r="17" spans="1:11" x14ac:dyDescent="0.15">
      <c r="A17" s="137" t="s">
        <v>53</v>
      </c>
    </row>
    <row r="18" spans="1:11" x14ac:dyDescent="0.15">
      <c r="A18" s="167"/>
      <c r="B18" s="167" t="str">
        <f>実質収支比率等に係る経年分析!F$46</f>
        <v>H29</v>
      </c>
      <c r="C18" s="167" t="str">
        <f>実質収支比率等に係る経年分析!G$46</f>
        <v>H30</v>
      </c>
      <c r="D18" s="167" t="str">
        <f>実質収支比率等に係る経年分析!H$46</f>
        <v>R01</v>
      </c>
      <c r="E18" s="167" t="str">
        <f>実質収支比率等に係る経年分析!I$46</f>
        <v>R02</v>
      </c>
      <c r="F18" s="167" t="str">
        <f>実質収支比率等に係る経年分析!J$46</f>
        <v>R03</v>
      </c>
    </row>
    <row r="19" spans="1:11" x14ac:dyDescent="0.15">
      <c r="A19" s="167" t="s">
        <v>54</v>
      </c>
      <c r="B19" s="167">
        <f>ROUND(VALUE(SUBSTITUTE(実質収支比率等に係る経年分析!F$48,"▲","-")),2)</f>
        <v>7.27</v>
      </c>
      <c r="C19" s="167">
        <f>ROUND(VALUE(SUBSTITUTE(実質収支比率等に係る経年分析!G$48,"▲","-")),2)</f>
        <v>5.34</v>
      </c>
      <c r="D19" s="167">
        <f>ROUND(VALUE(SUBSTITUTE(実質収支比率等に係る経年分析!H$48,"▲","-")),2)</f>
        <v>7.16</v>
      </c>
      <c r="E19" s="167">
        <f>ROUND(VALUE(SUBSTITUTE(実質収支比率等に係る経年分析!I$48,"▲","-")),2)</f>
        <v>9.32</v>
      </c>
      <c r="F19" s="167">
        <f>ROUND(VALUE(SUBSTITUTE(実質収支比率等に係る経年分析!J$48,"▲","-")),2)</f>
        <v>12.87</v>
      </c>
    </row>
    <row r="20" spans="1:11" x14ac:dyDescent="0.15">
      <c r="A20" s="167" t="s">
        <v>55</v>
      </c>
      <c r="B20" s="167">
        <f>ROUND(VALUE(SUBSTITUTE(実質収支比率等に係る経年分析!F$47,"▲","-")),2)</f>
        <v>45.73</v>
      </c>
      <c r="C20" s="167">
        <f>ROUND(VALUE(SUBSTITUTE(実質収支比率等に係る経年分析!G$47,"▲","-")),2)</f>
        <v>47.06</v>
      </c>
      <c r="D20" s="167">
        <f>ROUND(VALUE(SUBSTITUTE(実質収支比率等に係る経年分析!H$47,"▲","-")),2)</f>
        <v>46.53</v>
      </c>
      <c r="E20" s="167">
        <f>ROUND(VALUE(SUBSTITUTE(実質収支比率等に係る経年分析!I$47,"▲","-")),2)</f>
        <v>37.74</v>
      </c>
      <c r="F20" s="167">
        <f>ROUND(VALUE(SUBSTITUTE(実質収支比率等に係る経年分析!J$47,"▲","-")),2)</f>
        <v>40.42</v>
      </c>
    </row>
    <row r="21" spans="1:11" x14ac:dyDescent="0.15">
      <c r="A21" s="167" t="s">
        <v>56</v>
      </c>
      <c r="B21" s="167">
        <f>IF(ISNUMBER(VALUE(SUBSTITUTE(実質収支比率等に係る経年分析!F$49,"▲","-"))),ROUND(VALUE(SUBSTITUTE(実質収支比率等に係る経年分析!F$49,"▲","-")),2),NA())</f>
        <v>0.56999999999999995</v>
      </c>
      <c r="C21" s="167">
        <f>IF(ISNUMBER(VALUE(SUBSTITUTE(実質収支比率等に係る経年分析!G$49,"▲","-"))),ROUND(VALUE(SUBSTITUTE(実質収支比率等に係る経年分析!G$49,"▲","-")),2),NA())</f>
        <v>-2.0699999999999998</v>
      </c>
      <c r="D21" s="167">
        <f>IF(ISNUMBER(VALUE(SUBSTITUTE(実質収支比率等に係る経年分析!H$49,"▲","-"))),ROUND(VALUE(SUBSTITUTE(実質収支比率等に係る経年分析!H$49,"▲","-")),2),NA())</f>
        <v>0.71</v>
      </c>
      <c r="E21" s="167">
        <f>IF(ISNUMBER(VALUE(SUBSTITUTE(実質収支比率等に係る経年分析!I$49,"▲","-"))),ROUND(VALUE(SUBSTITUTE(実質収支比率等に係る経年分析!I$49,"▲","-")),2),NA())</f>
        <v>-4.8600000000000003</v>
      </c>
      <c r="F21" s="167">
        <f>IF(ISNUMBER(VALUE(SUBSTITUTE(実質収支比率等に係る経年分析!J$49,"▲","-"))),ROUND(VALUE(SUBSTITUTE(実質収支比率等に係る経年分析!J$49,"▲","-")),2),NA())</f>
        <v>8.6199999999999992</v>
      </c>
    </row>
    <row r="24" spans="1:11" x14ac:dyDescent="0.15">
      <c r="A24" s="137" t="s">
        <v>57</v>
      </c>
    </row>
    <row r="25" spans="1:11" x14ac:dyDescent="0.15">
      <c r="A25" s="168"/>
      <c r="B25" s="168" t="str">
        <f>連結実質赤字比率に係る赤字・黒字の構成分析!F$33</f>
        <v>H29</v>
      </c>
      <c r="C25" s="168"/>
      <c r="D25" s="168" t="str">
        <f>連結実質赤字比率に係る赤字・黒字の構成分析!G$33</f>
        <v>H30</v>
      </c>
      <c r="E25" s="168"/>
      <c r="F25" s="168" t="str">
        <f>連結実質赤字比率に係る赤字・黒字の構成分析!H$33</f>
        <v>R01</v>
      </c>
      <c r="G25" s="168"/>
      <c r="H25" s="168" t="str">
        <f>連結実質赤字比率に係る赤字・黒字の構成分析!I$33</f>
        <v>R02</v>
      </c>
      <c r="I25" s="168"/>
      <c r="J25" s="168" t="str">
        <f>連結実質赤字比率に係る赤字・黒字の構成分析!J$33</f>
        <v>R03</v>
      </c>
      <c r="K25" s="168"/>
    </row>
    <row r="26" spans="1:11" x14ac:dyDescent="0.15">
      <c r="A26" s="168"/>
      <c r="B26" s="168" t="s">
        <v>58</v>
      </c>
      <c r="C26" s="168" t="s">
        <v>59</v>
      </c>
      <c r="D26" s="168" t="s">
        <v>58</v>
      </c>
      <c r="E26" s="168" t="s">
        <v>59</v>
      </c>
      <c r="F26" s="168" t="s">
        <v>58</v>
      </c>
      <c r="G26" s="168" t="s">
        <v>59</v>
      </c>
      <c r="H26" s="168" t="s">
        <v>58</v>
      </c>
      <c r="I26" s="168" t="s">
        <v>59</v>
      </c>
      <c r="J26" s="168" t="s">
        <v>58</v>
      </c>
      <c r="K26" s="168" t="s">
        <v>59</v>
      </c>
    </row>
    <row r="27" spans="1:11" x14ac:dyDescent="0.15">
      <c r="A27" s="168" t="str">
        <f>IF(連結実質赤字比率に係る赤字・黒字の構成分析!C$43="",NA(),連結実質赤字比率に係る赤字・黒字の構成分析!C$43)</f>
        <v>その他会計（黒字）</v>
      </c>
      <c r="B27" s="168" t="e">
        <f>IF(ROUND(VALUE(SUBSTITUTE(連結実質赤字比率に係る赤字・黒字の構成分析!F$43,"▲", "-")), 2) &lt; 0, ABS(ROUND(VALUE(SUBSTITUTE(連結実質赤字比率に係る赤字・黒字の構成分析!F$43,"▲", "-")), 2)), NA())</f>
        <v>#N/A</v>
      </c>
      <c r="C27" s="168">
        <f>IF(ROUND(VALUE(SUBSTITUTE(連結実質赤字比率に係る赤字・黒字の構成分析!F$43,"▲", "-")), 2) &gt;= 0, ABS(ROUND(VALUE(SUBSTITUTE(連結実質赤字比率に係る赤字・黒字の構成分析!F$43,"▲", "-")), 2)), NA())</f>
        <v>0.25</v>
      </c>
      <c r="D27" s="168" t="e">
        <f>IF(ROUND(VALUE(SUBSTITUTE(連結実質赤字比率に係る赤字・黒字の構成分析!G$43,"▲", "-")), 2) &lt; 0, ABS(ROUND(VALUE(SUBSTITUTE(連結実質赤字比率に係る赤字・黒字の構成分析!G$43,"▲", "-")), 2)), NA())</f>
        <v>#N/A</v>
      </c>
      <c r="E27" s="168">
        <f>IF(ROUND(VALUE(SUBSTITUTE(連結実質赤字比率に係る赤字・黒字の構成分析!G$43,"▲", "-")), 2) &gt;= 0, ABS(ROUND(VALUE(SUBSTITUTE(連結実質赤字比率に係る赤字・黒字の構成分析!G$43,"▲", "-")), 2)), NA())</f>
        <v>0.14000000000000001</v>
      </c>
      <c r="F27" s="168" t="e">
        <f>IF(ROUND(VALUE(SUBSTITUTE(連結実質赤字比率に係る赤字・黒字の構成分析!H$43,"▲", "-")), 2) &lt; 0, ABS(ROUND(VALUE(SUBSTITUTE(連結実質赤字比率に係る赤字・黒字の構成分析!H$43,"▲", "-")), 2)), NA())</f>
        <v>#N/A</v>
      </c>
      <c r="G27" s="168">
        <f>IF(ROUND(VALUE(SUBSTITUTE(連結実質赤字比率に係る赤字・黒字の構成分析!H$43,"▲", "-")), 2) &gt;= 0, ABS(ROUND(VALUE(SUBSTITUTE(連結実質赤字比率に係る赤字・黒字の構成分析!H$43,"▲", "-")), 2)), NA())</f>
        <v>0.15</v>
      </c>
      <c r="H27" s="168" t="e">
        <f>IF(ROUND(VALUE(SUBSTITUTE(連結実質赤字比率に係る赤字・黒字の構成分析!I$43,"▲", "-")), 2) &lt; 0, ABS(ROUND(VALUE(SUBSTITUTE(連結実質赤字比率に係る赤字・黒字の構成分析!I$43,"▲", "-")), 2)), NA())</f>
        <v>#N/A</v>
      </c>
      <c r="I27" s="168">
        <f>IF(ROUND(VALUE(SUBSTITUTE(連結実質赤字比率に係る赤字・黒字の構成分析!I$43,"▲", "-")), 2) &gt;= 0, ABS(ROUND(VALUE(SUBSTITUTE(連結実質赤字比率に係る赤字・黒字の構成分析!I$43,"▲", "-")), 2)), NA())</f>
        <v>0</v>
      </c>
      <c r="J27" s="168" t="e">
        <f>IF(ROUND(VALUE(SUBSTITUTE(連結実質赤字比率に係る赤字・黒字の構成分析!J$43,"▲", "-")), 2) &lt; 0, ABS(ROUND(VALUE(SUBSTITUTE(連結実質赤字比率に係る赤字・黒字の構成分析!J$43,"▲", "-")), 2)), NA())</f>
        <v>#N/A</v>
      </c>
      <c r="K27" s="168">
        <f>IF(ROUND(VALUE(SUBSTITUTE(連結実質赤字比率に係る赤字・黒字の構成分析!J$43,"▲", "-")), 2) &gt;= 0, ABS(ROUND(VALUE(SUBSTITUTE(連結実質赤字比率に係る赤字・黒字の構成分析!J$43,"▲", "-")), 2)), NA())</f>
        <v>0</v>
      </c>
    </row>
    <row r="28" spans="1:11" x14ac:dyDescent="0.15">
      <c r="A28" s="168" t="str">
        <f>IF(連結実質赤字比率に係る赤字・黒字の構成分析!C$42="",NA(),連結実質赤字比率に係る赤字・黒字の構成分析!C$42)</f>
        <v>その他会計（赤字）</v>
      </c>
      <c r="B28" s="168" t="e">
        <f>IF(ROUND(VALUE(SUBSTITUTE(連結実質赤字比率に係る赤字・黒字の構成分析!F$42,"▲", "-")), 2) &lt; 0, ABS(ROUND(VALUE(SUBSTITUTE(連結実質赤字比率に係る赤字・黒字の構成分析!F$42,"▲", "-")), 2)), NA())</f>
        <v>#VALUE!</v>
      </c>
      <c r="C28" s="168" t="e">
        <f>IF(ROUND(VALUE(SUBSTITUTE(連結実質赤字比率に係る赤字・黒字の構成分析!F$42,"▲", "-")), 2) &gt;= 0, ABS(ROUND(VALUE(SUBSTITUTE(連結実質赤字比率に係る赤字・黒字の構成分析!F$42,"▲", "-")), 2)), NA())</f>
        <v>#VALUE!</v>
      </c>
      <c r="D28" s="168" t="e">
        <f>IF(ROUND(VALUE(SUBSTITUTE(連結実質赤字比率に係る赤字・黒字の構成分析!G$42,"▲", "-")), 2) &lt; 0, ABS(ROUND(VALUE(SUBSTITUTE(連結実質赤字比率に係る赤字・黒字の構成分析!G$42,"▲", "-")), 2)), NA())</f>
        <v>#VALUE!</v>
      </c>
      <c r="E28" s="168" t="e">
        <f>IF(ROUND(VALUE(SUBSTITUTE(連結実質赤字比率に係る赤字・黒字の構成分析!G$42,"▲", "-")), 2) &gt;= 0, ABS(ROUND(VALUE(SUBSTITUTE(連結実質赤字比率に係る赤字・黒字の構成分析!G$42,"▲", "-")), 2)), NA())</f>
        <v>#VALUE!</v>
      </c>
      <c r="F28" s="168" t="e">
        <f>IF(ROUND(VALUE(SUBSTITUTE(連結実質赤字比率に係る赤字・黒字の構成分析!H$42,"▲", "-")), 2) &lt; 0, ABS(ROUND(VALUE(SUBSTITUTE(連結実質赤字比率に係る赤字・黒字の構成分析!H$42,"▲", "-")), 2)), NA())</f>
        <v>#VALUE!</v>
      </c>
      <c r="G28" s="168" t="e">
        <f>IF(ROUND(VALUE(SUBSTITUTE(連結実質赤字比率に係る赤字・黒字の構成分析!H$42,"▲", "-")), 2) &gt;= 0, ABS(ROUND(VALUE(SUBSTITUTE(連結実質赤字比率に係る赤字・黒字の構成分析!H$42,"▲", "-")), 2)), NA())</f>
        <v>#VALUE!</v>
      </c>
      <c r="H28" s="168" t="e">
        <f>IF(ROUND(VALUE(SUBSTITUTE(連結実質赤字比率に係る赤字・黒字の構成分析!I$42,"▲", "-")), 2) &lt; 0, ABS(ROUND(VALUE(SUBSTITUTE(連結実質赤字比率に係る赤字・黒字の構成分析!I$42,"▲", "-")), 2)), NA())</f>
        <v>#VALUE!</v>
      </c>
      <c r="I28" s="168" t="e">
        <f>IF(ROUND(VALUE(SUBSTITUTE(連結実質赤字比率に係る赤字・黒字の構成分析!I$42,"▲", "-")), 2) &gt;= 0, ABS(ROUND(VALUE(SUBSTITUTE(連結実質赤字比率に係る赤字・黒字の構成分析!I$42,"▲", "-")), 2)), NA())</f>
        <v>#VALUE!</v>
      </c>
      <c r="J28" s="168" t="e">
        <f>IF(ROUND(VALUE(SUBSTITUTE(連結実質赤字比率に係る赤字・黒字の構成分析!J$42,"▲", "-")), 2) &lt; 0, ABS(ROUND(VALUE(SUBSTITUTE(連結実質赤字比率に係る赤字・黒字の構成分析!J$42,"▲", "-")), 2)), NA())</f>
        <v>#VALUE!</v>
      </c>
      <c r="K28" s="168" t="e">
        <f>IF(ROUND(VALUE(SUBSTITUTE(連結実質赤字比率に係る赤字・黒字の構成分析!J$42,"▲", "-")), 2) &gt;= 0, ABS(ROUND(VALUE(SUBSTITUTE(連結実質赤字比率に係る赤字・黒字の構成分析!J$42,"▲", "-")), 2)), NA())</f>
        <v>#VALUE!</v>
      </c>
    </row>
    <row r="29" spans="1:11" x14ac:dyDescent="0.15">
      <c r="A29" s="168" t="str">
        <f>IF(連結実質赤字比率に係る赤字・黒字の構成分析!C$41="",NA(),連結実質赤字比率に係る赤字・黒字の構成分析!C$41)</f>
        <v>後期高齢者医療特別会計</v>
      </c>
      <c r="B29" s="168" t="e">
        <f>IF(ROUND(VALUE(SUBSTITUTE(連結実質赤字比率に係る赤字・黒字の構成分析!F$41,"▲", "-")), 2) &lt; 0, ABS(ROUND(VALUE(SUBSTITUTE(連結実質赤字比率に係る赤字・黒字の構成分析!F$41,"▲", "-")), 2)), NA())</f>
        <v>#N/A</v>
      </c>
      <c r="C29" s="168">
        <f>IF(ROUND(VALUE(SUBSTITUTE(連結実質赤字比率に係る赤字・黒字の構成分析!F$41,"▲", "-")), 2) &gt;= 0, ABS(ROUND(VALUE(SUBSTITUTE(連結実質赤字比率に係る赤字・黒字の構成分析!F$41,"▲", "-")), 2)), NA())</f>
        <v>0</v>
      </c>
      <c r="D29" s="168" t="e">
        <f>IF(ROUND(VALUE(SUBSTITUTE(連結実質赤字比率に係る赤字・黒字の構成分析!G$41,"▲", "-")), 2) &lt; 0, ABS(ROUND(VALUE(SUBSTITUTE(連結実質赤字比率に係る赤字・黒字の構成分析!G$41,"▲", "-")), 2)), NA())</f>
        <v>#N/A</v>
      </c>
      <c r="E29" s="168">
        <f>IF(ROUND(VALUE(SUBSTITUTE(連結実質赤字比率に係る赤字・黒字の構成分析!G$41,"▲", "-")), 2) &gt;= 0, ABS(ROUND(VALUE(SUBSTITUTE(連結実質赤字比率に係る赤字・黒字の構成分析!G$41,"▲", "-")), 2)), NA())</f>
        <v>0</v>
      </c>
      <c r="F29" s="168" t="e">
        <f>IF(ROUND(VALUE(SUBSTITUTE(連結実質赤字比率に係る赤字・黒字の構成分析!H$41,"▲", "-")), 2) &lt; 0, ABS(ROUND(VALUE(SUBSTITUTE(連結実質赤字比率に係る赤字・黒字の構成分析!H$41,"▲", "-")), 2)), NA())</f>
        <v>#N/A</v>
      </c>
      <c r="G29" s="168">
        <f>IF(ROUND(VALUE(SUBSTITUTE(連結実質赤字比率に係る赤字・黒字の構成分析!H$41,"▲", "-")), 2) &gt;= 0, ABS(ROUND(VALUE(SUBSTITUTE(連結実質赤字比率に係る赤字・黒字の構成分析!H$41,"▲", "-")), 2)), NA())</f>
        <v>0</v>
      </c>
      <c r="H29" s="168" t="e">
        <f>IF(ROUND(VALUE(SUBSTITUTE(連結実質赤字比率に係る赤字・黒字の構成分析!I$41,"▲", "-")), 2) &lt; 0, ABS(ROUND(VALUE(SUBSTITUTE(連結実質赤字比率に係る赤字・黒字の構成分析!I$41,"▲", "-")), 2)), NA())</f>
        <v>#N/A</v>
      </c>
      <c r="I29" s="168">
        <f>IF(ROUND(VALUE(SUBSTITUTE(連結実質赤字比率に係る赤字・黒字の構成分析!I$41,"▲", "-")), 2) &gt;= 0, ABS(ROUND(VALUE(SUBSTITUTE(連結実質赤字比率に係る赤字・黒字の構成分析!I$41,"▲", "-")), 2)), NA())</f>
        <v>0</v>
      </c>
      <c r="J29" s="168" t="e">
        <f>IF(ROUND(VALUE(SUBSTITUTE(連結実質赤字比率に係る赤字・黒字の構成分析!J$41,"▲", "-")), 2) &lt; 0, ABS(ROUND(VALUE(SUBSTITUTE(連結実質赤字比率に係る赤字・黒字の構成分析!J$41,"▲", "-")), 2)), NA())</f>
        <v>#N/A</v>
      </c>
      <c r="K29" s="168">
        <f>IF(ROUND(VALUE(SUBSTITUTE(連結実質赤字比率に係る赤字・黒字の構成分析!J$41,"▲", "-")), 2) &gt;= 0, ABS(ROUND(VALUE(SUBSTITUTE(連結実質赤字比率に係る赤字・黒字の構成分析!J$41,"▲", "-")), 2)), NA())</f>
        <v>0</v>
      </c>
    </row>
    <row r="30" spans="1:11" x14ac:dyDescent="0.15">
      <c r="A30" s="168" t="str">
        <f>IF(連結実質赤字比率に係る赤字・黒字の構成分析!C$40="",NA(),連結実質赤字比率に係る赤字・黒字の構成分析!C$40)</f>
        <v>住宅新築資金等貸付事業特別会計</v>
      </c>
      <c r="B30" s="168" t="e">
        <f>IF(ROUND(VALUE(SUBSTITUTE(連結実質赤字比率に係る赤字・黒字の構成分析!F$40,"▲", "-")), 2) &lt; 0, ABS(ROUND(VALUE(SUBSTITUTE(連結実質赤字比率に係る赤字・黒字の構成分析!F$40,"▲", "-")), 2)), NA())</f>
        <v>#N/A</v>
      </c>
      <c r="C30" s="168">
        <f>IF(ROUND(VALUE(SUBSTITUTE(連結実質赤字比率に係る赤字・黒字の構成分析!F$40,"▲", "-")), 2) &gt;= 0, ABS(ROUND(VALUE(SUBSTITUTE(連結実質赤字比率に係る赤字・黒字の構成分析!F$40,"▲", "-")), 2)), NA())</f>
        <v>0</v>
      </c>
      <c r="D30" s="168" t="e">
        <f>IF(ROUND(VALUE(SUBSTITUTE(連結実質赤字比率に係る赤字・黒字の構成分析!G$40,"▲", "-")), 2) &lt; 0, ABS(ROUND(VALUE(SUBSTITUTE(連結実質赤字比率に係る赤字・黒字の構成分析!G$40,"▲", "-")), 2)), NA())</f>
        <v>#N/A</v>
      </c>
      <c r="E30" s="168">
        <f>IF(ROUND(VALUE(SUBSTITUTE(連結実質赤字比率に係る赤字・黒字の構成分析!G$40,"▲", "-")), 2) &gt;= 0, ABS(ROUND(VALUE(SUBSTITUTE(連結実質赤字比率に係る赤字・黒字の構成分析!G$40,"▲", "-")), 2)), NA())</f>
        <v>0</v>
      </c>
      <c r="F30" s="168" t="e">
        <f>IF(ROUND(VALUE(SUBSTITUTE(連結実質赤字比率に係る赤字・黒字の構成分析!H$40,"▲", "-")), 2) &lt; 0, ABS(ROUND(VALUE(SUBSTITUTE(連結実質赤字比率に係る赤字・黒字の構成分析!H$40,"▲", "-")), 2)), NA())</f>
        <v>#N/A</v>
      </c>
      <c r="G30" s="168">
        <f>IF(ROUND(VALUE(SUBSTITUTE(連結実質赤字比率に係る赤字・黒字の構成分析!H$40,"▲", "-")), 2) &gt;= 0, ABS(ROUND(VALUE(SUBSTITUTE(連結実質赤字比率に係る赤字・黒字の構成分析!H$40,"▲", "-")), 2)), NA())</f>
        <v>0</v>
      </c>
      <c r="H30" s="168" t="e">
        <f>IF(ROUND(VALUE(SUBSTITUTE(連結実質赤字比率に係る赤字・黒字の構成分析!I$40,"▲", "-")), 2) &lt; 0, ABS(ROUND(VALUE(SUBSTITUTE(連結実質赤字比率に係る赤字・黒字の構成分析!I$40,"▲", "-")), 2)), NA())</f>
        <v>#N/A</v>
      </c>
      <c r="I30" s="168">
        <f>IF(ROUND(VALUE(SUBSTITUTE(連結実質赤字比率に係る赤字・黒字の構成分析!I$40,"▲", "-")), 2) &gt;= 0, ABS(ROUND(VALUE(SUBSTITUTE(連結実質赤字比率に係る赤字・黒字の構成分析!I$40,"▲", "-")), 2)), NA())</f>
        <v>0</v>
      </c>
      <c r="J30" s="168" t="e">
        <f>IF(ROUND(VALUE(SUBSTITUTE(連結実質赤字比率に係る赤字・黒字の構成分析!J$40,"▲", "-")), 2) &lt; 0, ABS(ROUND(VALUE(SUBSTITUTE(連結実質赤字比率に係る赤字・黒字の構成分析!J$40,"▲", "-")), 2)), NA())</f>
        <v>#N/A</v>
      </c>
      <c r="K30" s="168">
        <f>IF(ROUND(VALUE(SUBSTITUTE(連結実質赤字比率に係る赤字・黒字の構成分析!J$40,"▲", "-")), 2) &gt;= 0, ABS(ROUND(VALUE(SUBSTITUTE(連結実質赤字比率に係る赤字・黒字の構成分析!J$40,"▲", "-")), 2)), NA())</f>
        <v>0</v>
      </c>
    </row>
    <row r="31" spans="1:11" x14ac:dyDescent="0.15">
      <c r="A31" s="168" t="str">
        <f>IF(連結実質赤字比率に係る赤字・黒字の構成分析!C$39="",NA(),連結実質赤字比率に係る赤字・黒字の構成分析!C$39)</f>
        <v>国民健康保険特別会計</v>
      </c>
      <c r="B31" s="168" t="e">
        <f>IF(ROUND(VALUE(SUBSTITUTE(連結実質赤字比率に係る赤字・黒字の構成分析!F$39,"▲", "-")), 2) &lt; 0, ABS(ROUND(VALUE(SUBSTITUTE(連結実質赤字比率に係る赤字・黒字の構成分析!F$39,"▲", "-")), 2)), NA())</f>
        <v>#N/A</v>
      </c>
      <c r="C31" s="168">
        <f>IF(ROUND(VALUE(SUBSTITUTE(連結実質赤字比率に係る赤字・黒字の構成分析!F$39,"▲", "-")), 2) &gt;= 0, ABS(ROUND(VALUE(SUBSTITUTE(連結実質赤字比率に係る赤字・黒字の構成分析!F$39,"▲", "-")), 2)), NA())</f>
        <v>0.35</v>
      </c>
      <c r="D31" s="168" t="e">
        <f>IF(ROUND(VALUE(SUBSTITUTE(連結実質赤字比率に係る赤字・黒字の構成分析!G$39,"▲", "-")), 2) &lt; 0, ABS(ROUND(VALUE(SUBSTITUTE(連結実質赤字比率に係る赤字・黒字の構成分析!G$39,"▲", "-")), 2)), NA())</f>
        <v>#N/A</v>
      </c>
      <c r="E31" s="168">
        <f>IF(ROUND(VALUE(SUBSTITUTE(連結実質赤字比率に係る赤字・黒字の構成分析!G$39,"▲", "-")), 2) &gt;= 0, ABS(ROUND(VALUE(SUBSTITUTE(連結実質赤字比率に係る赤字・黒字の構成分析!G$39,"▲", "-")), 2)), NA())</f>
        <v>0.49</v>
      </c>
      <c r="F31" s="168" t="e">
        <f>IF(ROUND(VALUE(SUBSTITUTE(連結実質赤字比率に係る赤字・黒字の構成分析!H$39,"▲", "-")), 2) &lt; 0, ABS(ROUND(VALUE(SUBSTITUTE(連結実質赤字比率に係る赤字・黒字の構成分析!H$39,"▲", "-")), 2)), NA())</f>
        <v>#N/A</v>
      </c>
      <c r="G31" s="168">
        <f>IF(ROUND(VALUE(SUBSTITUTE(連結実質赤字比率に係る赤字・黒字の構成分析!H$39,"▲", "-")), 2) &gt;= 0, ABS(ROUND(VALUE(SUBSTITUTE(連結実質赤字比率に係る赤字・黒字の構成分析!H$39,"▲", "-")), 2)), NA())</f>
        <v>0</v>
      </c>
      <c r="H31" s="168" t="e">
        <f>IF(ROUND(VALUE(SUBSTITUTE(連結実質赤字比率に係る赤字・黒字の構成分析!I$39,"▲", "-")), 2) &lt; 0, ABS(ROUND(VALUE(SUBSTITUTE(連結実質赤字比率に係る赤字・黒字の構成分析!I$39,"▲", "-")), 2)), NA())</f>
        <v>#N/A</v>
      </c>
      <c r="I31" s="168">
        <f>IF(ROUND(VALUE(SUBSTITUTE(連結実質赤字比率に係る赤字・黒字の構成分析!I$39,"▲", "-")), 2) &gt;= 0, ABS(ROUND(VALUE(SUBSTITUTE(連結実質赤字比率に係る赤字・黒字の構成分析!I$39,"▲", "-")), 2)), NA())</f>
        <v>0</v>
      </c>
      <c r="J31" s="168" t="e">
        <f>IF(ROUND(VALUE(SUBSTITUTE(連結実質赤字比率に係る赤字・黒字の構成分析!J$39,"▲", "-")), 2) &lt; 0, ABS(ROUND(VALUE(SUBSTITUTE(連結実質赤字比率に係る赤字・黒字の構成分析!J$39,"▲", "-")), 2)), NA())</f>
        <v>#N/A</v>
      </c>
      <c r="K31" s="168">
        <f>IF(ROUND(VALUE(SUBSTITUTE(連結実質赤字比率に係る赤字・黒字の構成分析!J$39,"▲", "-")), 2) &gt;= 0, ABS(ROUND(VALUE(SUBSTITUTE(連結実質赤字比率に係る赤字・黒字の構成分析!J$39,"▲", "-")), 2)), NA())</f>
        <v>0</v>
      </c>
    </row>
    <row r="32" spans="1:11" x14ac:dyDescent="0.15">
      <c r="A32" s="168" t="str">
        <f>IF(連結実質赤字比率に係る赤字・黒字の構成分析!C$38="",NA(),連結実質赤字比率に係る赤字・黒字の構成分析!C$38)</f>
        <v>再生可能エネルギー事業特別会計</v>
      </c>
      <c r="B32" s="168" t="e">
        <f>IF(ROUND(VALUE(SUBSTITUTE(連結実質赤字比率に係る赤字・黒字の構成分析!F$38,"▲", "-")), 2) &lt; 0, ABS(ROUND(VALUE(SUBSTITUTE(連結実質赤字比率に係る赤字・黒字の構成分析!F$38,"▲", "-")), 2)), NA())</f>
        <v>#N/A</v>
      </c>
      <c r="C32" s="168">
        <f>IF(ROUND(VALUE(SUBSTITUTE(連結実質赤字比率に係る赤字・黒字の構成分析!F$38,"▲", "-")), 2) &gt;= 0, ABS(ROUND(VALUE(SUBSTITUTE(連結実質赤字比率に係る赤字・黒字の構成分析!F$38,"▲", "-")), 2)), NA())</f>
        <v>0</v>
      </c>
      <c r="D32" s="168" t="e">
        <f>IF(ROUND(VALUE(SUBSTITUTE(連結実質赤字比率に係る赤字・黒字の構成分析!G$38,"▲", "-")), 2) &lt; 0, ABS(ROUND(VALUE(SUBSTITUTE(連結実質赤字比率に係る赤字・黒字の構成分析!G$38,"▲", "-")), 2)), NA())</f>
        <v>#N/A</v>
      </c>
      <c r="E32" s="168">
        <f>IF(ROUND(VALUE(SUBSTITUTE(連結実質赤字比率に係る赤字・黒字の構成分析!G$38,"▲", "-")), 2) &gt;= 0, ABS(ROUND(VALUE(SUBSTITUTE(連結実質赤字比率に係る赤字・黒字の構成分析!G$38,"▲", "-")), 2)), NA())</f>
        <v>0</v>
      </c>
      <c r="F32" s="168" t="e">
        <f>IF(ROUND(VALUE(SUBSTITUTE(連結実質赤字比率に係る赤字・黒字の構成分析!H$38,"▲", "-")), 2) &lt; 0, ABS(ROUND(VALUE(SUBSTITUTE(連結実質赤字比率に係る赤字・黒字の構成分析!H$38,"▲", "-")), 2)), NA())</f>
        <v>#N/A</v>
      </c>
      <c r="G32" s="168">
        <f>IF(ROUND(VALUE(SUBSTITUTE(連結実質赤字比率に係る赤字・黒字の構成分析!H$38,"▲", "-")), 2) &gt;= 0, ABS(ROUND(VALUE(SUBSTITUTE(連結実質赤字比率に係る赤字・黒字の構成分析!H$38,"▲", "-")), 2)), NA())</f>
        <v>0.06</v>
      </c>
      <c r="H32" s="168" t="e">
        <f>IF(ROUND(VALUE(SUBSTITUTE(連結実質赤字比率に係る赤字・黒字の構成分析!I$38,"▲", "-")), 2) &lt; 0, ABS(ROUND(VALUE(SUBSTITUTE(連結実質赤字比率に係る赤字・黒字の構成分析!I$38,"▲", "-")), 2)), NA())</f>
        <v>#N/A</v>
      </c>
      <c r="I32" s="168">
        <f>IF(ROUND(VALUE(SUBSTITUTE(連結実質赤字比率に係る赤字・黒字の構成分析!I$38,"▲", "-")), 2) &gt;= 0, ABS(ROUND(VALUE(SUBSTITUTE(連結実質赤字比率に係る赤字・黒字の構成分析!I$38,"▲", "-")), 2)), NA())</f>
        <v>0</v>
      </c>
      <c r="J32" s="168" t="e">
        <f>IF(ROUND(VALUE(SUBSTITUTE(連結実質赤字比率に係る赤字・黒字の構成分析!J$38,"▲", "-")), 2) &lt; 0, ABS(ROUND(VALUE(SUBSTITUTE(連結実質赤字比率に係る赤字・黒字の構成分析!J$38,"▲", "-")), 2)), NA())</f>
        <v>#N/A</v>
      </c>
      <c r="K32" s="168">
        <f>IF(ROUND(VALUE(SUBSTITUTE(連結実質赤字比率に係る赤字・黒字の構成分析!J$38,"▲", "-")), 2) &gt;= 0, ABS(ROUND(VALUE(SUBSTITUTE(連結実質赤字比率に係る赤字・黒字の構成分析!J$38,"▲", "-")), 2)), NA())</f>
        <v>0.06</v>
      </c>
    </row>
    <row r="33" spans="1:16" x14ac:dyDescent="0.15">
      <c r="A33" s="168" t="str">
        <f>IF(連結実質赤字比率に係る赤字・黒字の構成分析!C$37="",NA(),連結実質赤字比率に係る赤字・黒字の構成分析!C$37)</f>
        <v>下水道事業会計</v>
      </c>
      <c r="B33" s="168" t="e">
        <f>IF(ROUND(VALUE(SUBSTITUTE(連結実質赤字比率に係る赤字・黒字の構成分析!F$37,"▲", "-")), 2) &lt; 0, ABS(ROUND(VALUE(SUBSTITUTE(連結実質赤字比率に係る赤字・黒字の構成分析!F$37,"▲", "-")), 2)), NA())</f>
        <v>#VALUE!</v>
      </c>
      <c r="C33" s="168" t="e">
        <f>IF(ROUND(VALUE(SUBSTITUTE(連結実質赤字比率に係る赤字・黒字の構成分析!F$37,"▲", "-")), 2) &gt;= 0, ABS(ROUND(VALUE(SUBSTITUTE(連結実質赤字比率に係る赤字・黒字の構成分析!F$37,"▲", "-")), 2)), NA())</f>
        <v>#VALUE!</v>
      </c>
      <c r="D33" s="168" t="e">
        <f>IF(ROUND(VALUE(SUBSTITUTE(連結実質赤字比率に係る赤字・黒字の構成分析!G$37,"▲", "-")), 2) &lt; 0, ABS(ROUND(VALUE(SUBSTITUTE(連結実質赤字比率に係る赤字・黒字の構成分析!G$37,"▲", "-")), 2)), NA())</f>
        <v>#VALUE!</v>
      </c>
      <c r="E33" s="168" t="e">
        <f>IF(ROUND(VALUE(SUBSTITUTE(連結実質赤字比率に係る赤字・黒字の構成分析!G$37,"▲", "-")), 2) &gt;= 0, ABS(ROUND(VALUE(SUBSTITUTE(連結実質赤字比率に係る赤字・黒字の構成分析!G$37,"▲", "-")), 2)), NA())</f>
        <v>#VALUE!</v>
      </c>
      <c r="F33" s="168" t="e">
        <f>IF(ROUND(VALUE(SUBSTITUTE(連結実質赤字比率に係る赤字・黒字の構成分析!H$37,"▲", "-")), 2) &lt; 0, ABS(ROUND(VALUE(SUBSTITUTE(連結実質赤字比率に係る赤字・黒字の構成分析!H$37,"▲", "-")), 2)), NA())</f>
        <v>#VALUE!</v>
      </c>
      <c r="G33" s="168" t="e">
        <f>IF(ROUND(VALUE(SUBSTITUTE(連結実質赤字比率に係る赤字・黒字の構成分析!H$37,"▲", "-")), 2) &gt;= 0, ABS(ROUND(VALUE(SUBSTITUTE(連結実質赤字比率に係る赤字・黒字の構成分析!H$37,"▲", "-")), 2)), NA())</f>
        <v>#VALUE!</v>
      </c>
      <c r="H33" s="168" t="e">
        <f>IF(ROUND(VALUE(SUBSTITUTE(連結実質赤字比率に係る赤字・黒字の構成分析!I$37,"▲", "-")), 2) &lt; 0, ABS(ROUND(VALUE(SUBSTITUTE(連結実質赤字比率に係る赤字・黒字の構成分析!I$37,"▲", "-")), 2)), NA())</f>
        <v>#N/A</v>
      </c>
      <c r="I33" s="168">
        <f>IF(ROUND(VALUE(SUBSTITUTE(連結実質赤字比率に係る赤字・黒字の構成分析!I$37,"▲", "-")), 2) &gt;= 0, ABS(ROUND(VALUE(SUBSTITUTE(連結実質赤字比率に係る赤字・黒字の構成分析!I$37,"▲", "-")), 2)), NA())</f>
        <v>0.28000000000000003</v>
      </c>
      <c r="J33" s="168" t="e">
        <f>IF(ROUND(VALUE(SUBSTITUTE(連結実質赤字比率に係る赤字・黒字の構成分析!J$37,"▲", "-")), 2) &lt; 0, ABS(ROUND(VALUE(SUBSTITUTE(連結実質赤字比率に係る赤字・黒字の構成分析!J$37,"▲", "-")), 2)), NA())</f>
        <v>#N/A</v>
      </c>
      <c r="K33" s="168">
        <f>IF(ROUND(VALUE(SUBSTITUTE(連結実質赤字比率に係る赤字・黒字の構成分析!J$37,"▲", "-")), 2) &gt;= 0, ABS(ROUND(VALUE(SUBSTITUTE(連結実質赤字比率に係る赤字・黒字の構成分析!J$37,"▲", "-")), 2)), NA())</f>
        <v>0.25</v>
      </c>
    </row>
    <row r="34" spans="1:16" x14ac:dyDescent="0.15">
      <c r="A34" s="168" t="str">
        <f>IF(連結実質赤字比率に係る赤字・黒字の構成分析!C$36="",NA(),連結実質赤字比率に係る赤字・黒字の構成分析!C$36)</f>
        <v>介護保険特別会計（介護保険事業）</v>
      </c>
      <c r="B34" s="168" t="e">
        <f>IF(ROUND(VALUE(SUBSTITUTE(連結実質赤字比率に係る赤字・黒字の構成分析!F$36,"▲", "-")), 2) &lt; 0, ABS(ROUND(VALUE(SUBSTITUTE(連結実質赤字比率に係る赤字・黒字の構成分析!F$36,"▲", "-")), 2)), NA())</f>
        <v>#N/A</v>
      </c>
      <c r="C34" s="168">
        <f>IF(ROUND(VALUE(SUBSTITUTE(連結実質赤字比率に係る赤字・黒字の構成分析!F$36,"▲", "-")), 2) &gt;= 0, ABS(ROUND(VALUE(SUBSTITUTE(連結実質赤字比率に係る赤字・黒字の構成分析!F$36,"▲", "-")), 2)), NA())</f>
        <v>0.53</v>
      </c>
      <c r="D34" s="168" t="e">
        <f>IF(ROUND(VALUE(SUBSTITUTE(連結実質赤字比率に係る赤字・黒字の構成分析!G$36,"▲", "-")), 2) &lt; 0, ABS(ROUND(VALUE(SUBSTITUTE(連結実質赤字比率に係る赤字・黒字の構成分析!G$36,"▲", "-")), 2)), NA())</f>
        <v>#N/A</v>
      </c>
      <c r="E34" s="168">
        <f>IF(ROUND(VALUE(SUBSTITUTE(連結実質赤字比率に係る赤字・黒字の構成分析!G$36,"▲", "-")), 2) &gt;= 0, ABS(ROUND(VALUE(SUBSTITUTE(連結実質赤字比率に係る赤字・黒字の構成分析!G$36,"▲", "-")), 2)), NA())</f>
        <v>0.48</v>
      </c>
      <c r="F34" s="168" t="e">
        <f>IF(ROUND(VALUE(SUBSTITUTE(連結実質赤字比率に係る赤字・黒字の構成分析!H$36,"▲", "-")), 2) &lt; 0, ABS(ROUND(VALUE(SUBSTITUTE(連結実質赤字比率に係る赤字・黒字の構成分析!H$36,"▲", "-")), 2)), NA())</f>
        <v>#N/A</v>
      </c>
      <c r="G34" s="168">
        <f>IF(ROUND(VALUE(SUBSTITUTE(連結実質赤字比率に係る赤字・黒字の構成分析!H$36,"▲", "-")), 2) &gt;= 0, ABS(ROUND(VALUE(SUBSTITUTE(連結実質赤字比率に係る赤字・黒字の構成分析!H$36,"▲", "-")), 2)), NA())</f>
        <v>7.0000000000000007E-2</v>
      </c>
      <c r="H34" s="168" t="e">
        <f>IF(ROUND(VALUE(SUBSTITUTE(連結実質赤字比率に係る赤字・黒字の構成分析!I$36,"▲", "-")), 2) &lt; 0, ABS(ROUND(VALUE(SUBSTITUTE(連結実質赤字比率に係る赤字・黒字の構成分析!I$36,"▲", "-")), 2)), NA())</f>
        <v>#N/A</v>
      </c>
      <c r="I34" s="168">
        <f>IF(ROUND(VALUE(SUBSTITUTE(連結実質赤字比率に係る赤字・黒字の構成分析!I$36,"▲", "-")), 2) &gt;= 0, ABS(ROUND(VALUE(SUBSTITUTE(連結実質赤字比率に係る赤字・黒字の構成分析!I$36,"▲", "-")), 2)), NA())</f>
        <v>1.05</v>
      </c>
      <c r="J34" s="168" t="e">
        <f>IF(ROUND(VALUE(SUBSTITUTE(連結実質赤字比率に係る赤字・黒字の構成分析!J$36,"▲", "-")), 2) &lt; 0, ABS(ROUND(VALUE(SUBSTITUTE(連結実質赤字比率に係る赤字・黒字の構成分析!J$36,"▲", "-")), 2)), NA())</f>
        <v>#N/A</v>
      </c>
      <c r="K34" s="168">
        <f>IF(ROUND(VALUE(SUBSTITUTE(連結実質赤字比率に係る赤字・黒字の構成分析!J$36,"▲", "-")), 2) &gt;= 0, ABS(ROUND(VALUE(SUBSTITUTE(連結実質赤字比率に係る赤字・黒字の構成分析!J$36,"▲", "-")), 2)), NA())</f>
        <v>1.48</v>
      </c>
    </row>
    <row r="35" spans="1:16" x14ac:dyDescent="0.15">
      <c r="A35" s="168" t="str">
        <f>IF(連結実質赤字比率に係る赤字・黒字の構成分析!C$35="",NA(),連結実質赤字比率に係る赤字・黒字の構成分析!C$35)</f>
        <v>一般会計</v>
      </c>
      <c r="B35" s="168" t="e">
        <f>IF(ROUND(VALUE(SUBSTITUTE(連結実質赤字比率に係る赤字・黒字の構成分析!F$35,"▲", "-")), 2) &lt; 0, ABS(ROUND(VALUE(SUBSTITUTE(連結実質赤字比率に係る赤字・黒字の構成分析!F$35,"▲", "-")), 2)), NA())</f>
        <v>#N/A</v>
      </c>
      <c r="C35" s="168">
        <f>IF(ROUND(VALUE(SUBSTITUTE(連結実質赤字比率に係る赤字・黒字の構成分析!F$35,"▲", "-")), 2) &gt;= 0, ABS(ROUND(VALUE(SUBSTITUTE(連結実質赤字比率に係る赤字・黒字の構成分析!F$35,"▲", "-")), 2)), NA())</f>
        <v>7.15</v>
      </c>
      <c r="D35" s="168" t="e">
        <f>IF(ROUND(VALUE(SUBSTITUTE(連結実質赤字比率に係る赤字・黒字の構成分析!G$35,"▲", "-")), 2) &lt; 0, ABS(ROUND(VALUE(SUBSTITUTE(連結実質赤字比率に係る赤字・黒字の構成分析!G$35,"▲", "-")), 2)), NA())</f>
        <v>#N/A</v>
      </c>
      <c r="E35" s="168">
        <f>IF(ROUND(VALUE(SUBSTITUTE(連結実質赤字比率に係る赤字・黒字の構成分析!G$35,"▲", "-")), 2) &gt;= 0, ABS(ROUND(VALUE(SUBSTITUTE(連結実質赤字比率に係る赤字・黒字の構成分析!G$35,"▲", "-")), 2)), NA())</f>
        <v>5.26</v>
      </c>
      <c r="F35" s="168" t="e">
        <f>IF(ROUND(VALUE(SUBSTITUTE(連結実質赤字比率に係る赤字・黒字の構成分析!H$35,"▲", "-")), 2) &lt; 0, ABS(ROUND(VALUE(SUBSTITUTE(連結実質赤字比率に係る赤字・黒字の構成分析!H$35,"▲", "-")), 2)), NA())</f>
        <v>#N/A</v>
      </c>
      <c r="G35" s="168">
        <f>IF(ROUND(VALUE(SUBSTITUTE(連結実質赤字比率に係る赤字・黒字の構成分析!H$35,"▲", "-")), 2) &gt;= 0, ABS(ROUND(VALUE(SUBSTITUTE(連結実質赤字比率に係る赤字・黒字の構成分析!H$35,"▲", "-")), 2)), NA())</f>
        <v>7.14</v>
      </c>
      <c r="H35" s="168" t="e">
        <f>IF(ROUND(VALUE(SUBSTITUTE(連結実質赤字比率に係る赤字・黒字の構成分析!I$35,"▲", "-")), 2) &lt; 0, ABS(ROUND(VALUE(SUBSTITUTE(連結実質赤字比率に係る赤字・黒字の構成分析!I$35,"▲", "-")), 2)), NA())</f>
        <v>#N/A</v>
      </c>
      <c r="I35" s="168">
        <f>IF(ROUND(VALUE(SUBSTITUTE(連結実質赤字比率に係る赤字・黒字の構成分析!I$35,"▲", "-")), 2) &gt;= 0, ABS(ROUND(VALUE(SUBSTITUTE(連結実質赤字比率に係る赤字・黒字の構成分析!I$35,"▲", "-")), 2)), NA())</f>
        <v>9.31</v>
      </c>
      <c r="J35" s="168" t="e">
        <f>IF(ROUND(VALUE(SUBSTITUTE(連結実質赤字比率に係る赤字・黒字の構成分析!J$35,"▲", "-")), 2) &lt; 0, ABS(ROUND(VALUE(SUBSTITUTE(連結実質赤字比率に係る赤字・黒字の構成分析!J$35,"▲", "-")), 2)), NA())</f>
        <v>#N/A</v>
      </c>
      <c r="K35" s="168">
        <f>IF(ROUND(VALUE(SUBSTITUTE(連結実質赤字比率に係る赤字・黒字の構成分析!J$35,"▲", "-")), 2) &gt;= 0, ABS(ROUND(VALUE(SUBSTITUTE(連結実質赤字比率に係る赤字・黒字の構成分析!J$35,"▲", "-")), 2)), NA())</f>
        <v>12.86</v>
      </c>
    </row>
    <row r="36" spans="1:16" x14ac:dyDescent="0.15">
      <c r="A36" s="168" t="str">
        <f>IF(連結実質赤字比率に係る赤字・黒字の構成分析!C$34="",NA(),連結実質赤字比率に係る赤字・黒字の構成分析!C$34)</f>
        <v>上水道事業会計</v>
      </c>
      <c r="B36" s="168" t="e">
        <f>IF(ROUND(VALUE(SUBSTITUTE(連結実質赤字比率に係る赤字・黒字の構成分析!F$34,"▲", "-")), 2) &lt; 0, ABS(ROUND(VALUE(SUBSTITUTE(連結実質赤字比率に係る赤字・黒字の構成分析!F$34,"▲", "-")), 2)), NA())</f>
        <v>#N/A</v>
      </c>
      <c r="C36" s="168">
        <f>IF(ROUND(VALUE(SUBSTITUTE(連結実質赤字比率に係る赤字・黒字の構成分析!F$34,"▲", "-")), 2) &gt;= 0, ABS(ROUND(VALUE(SUBSTITUTE(連結実質赤字比率に係る赤字・黒字の構成分析!F$34,"▲", "-")), 2)), NA())</f>
        <v>12.57</v>
      </c>
      <c r="D36" s="168" t="e">
        <f>IF(ROUND(VALUE(SUBSTITUTE(連結実質赤字比率に係る赤字・黒字の構成分析!G$34,"▲", "-")), 2) &lt; 0, ABS(ROUND(VALUE(SUBSTITUTE(連結実質赤字比率に係る赤字・黒字の構成分析!G$34,"▲", "-")), 2)), NA())</f>
        <v>#N/A</v>
      </c>
      <c r="E36" s="168">
        <f>IF(ROUND(VALUE(SUBSTITUTE(連結実質赤字比率に係る赤字・黒字の構成分析!G$34,"▲", "-")), 2) &gt;= 0, ABS(ROUND(VALUE(SUBSTITUTE(連結実質赤字比率に係る赤字・黒字の構成分析!G$34,"▲", "-")), 2)), NA())</f>
        <v>14.42</v>
      </c>
      <c r="F36" s="168" t="e">
        <f>IF(ROUND(VALUE(SUBSTITUTE(連結実質赤字比率に係る赤字・黒字の構成分析!H$34,"▲", "-")), 2) &lt; 0, ABS(ROUND(VALUE(SUBSTITUTE(連結実質赤字比率に係る赤字・黒字の構成分析!H$34,"▲", "-")), 2)), NA())</f>
        <v>#N/A</v>
      </c>
      <c r="G36" s="168">
        <f>IF(ROUND(VALUE(SUBSTITUTE(連結実質赤字比率に係る赤字・黒字の構成分析!H$34,"▲", "-")), 2) &gt;= 0, ABS(ROUND(VALUE(SUBSTITUTE(連結実質赤字比率に係る赤字・黒字の構成分析!H$34,"▲", "-")), 2)), NA())</f>
        <v>15.21</v>
      </c>
      <c r="H36" s="168" t="e">
        <f>IF(ROUND(VALUE(SUBSTITUTE(連結実質赤字比率に係る赤字・黒字の構成分析!I$34,"▲", "-")), 2) &lt; 0, ABS(ROUND(VALUE(SUBSTITUTE(連結実質赤字比率に係る赤字・黒字の構成分析!I$34,"▲", "-")), 2)), NA())</f>
        <v>#N/A</v>
      </c>
      <c r="I36" s="168">
        <f>IF(ROUND(VALUE(SUBSTITUTE(連結実質赤字比率に係る赤字・黒字の構成分析!I$34,"▲", "-")), 2) &gt;= 0, ABS(ROUND(VALUE(SUBSTITUTE(連結実質赤字比率に係る赤字・黒字の構成分析!I$34,"▲", "-")), 2)), NA())</f>
        <v>15.7</v>
      </c>
      <c r="J36" s="168" t="e">
        <f>IF(ROUND(VALUE(SUBSTITUTE(連結実質赤字比率に係る赤字・黒字の構成分析!J$34,"▲", "-")), 2) &lt; 0, ABS(ROUND(VALUE(SUBSTITUTE(連結実質赤字比率に係る赤字・黒字の構成分析!J$34,"▲", "-")), 2)), NA())</f>
        <v>#N/A</v>
      </c>
      <c r="K36" s="168">
        <f>IF(ROUND(VALUE(SUBSTITUTE(連結実質赤字比率に係る赤字・黒字の構成分析!J$34,"▲", "-")), 2) &gt;= 0, ABS(ROUND(VALUE(SUBSTITUTE(連結実質赤字比率に係る赤字・黒字の構成分析!J$34,"▲", "-")), 2)), NA())</f>
        <v>15.72</v>
      </c>
    </row>
    <row r="39" spans="1:16" x14ac:dyDescent="0.15">
      <c r="A39" s="137" t="s">
        <v>60</v>
      </c>
    </row>
    <row r="40" spans="1:16" x14ac:dyDescent="0.15">
      <c r="A40" s="169"/>
      <c r="B40" s="169" t="str">
        <f>'実質公債費比率（分子）の構造'!K$44</f>
        <v>H29</v>
      </c>
      <c r="C40" s="169"/>
      <c r="D40" s="169"/>
      <c r="E40" s="169" t="str">
        <f>'実質公債費比率（分子）の構造'!L$44</f>
        <v>H30</v>
      </c>
      <c r="F40" s="169"/>
      <c r="G40" s="169"/>
      <c r="H40" s="169" t="str">
        <f>'実質公債費比率（分子）の構造'!M$44</f>
        <v>R01</v>
      </c>
      <c r="I40" s="169"/>
      <c r="J40" s="169"/>
      <c r="K40" s="169" t="str">
        <f>'実質公債費比率（分子）の構造'!N$44</f>
        <v>R02</v>
      </c>
      <c r="L40" s="169"/>
      <c r="M40" s="169"/>
      <c r="N40" s="169" t="str">
        <f>'実質公債費比率（分子）の構造'!O$44</f>
        <v>R03</v>
      </c>
      <c r="O40" s="169"/>
      <c r="P40" s="169"/>
    </row>
    <row r="41" spans="1:16" x14ac:dyDescent="0.15">
      <c r="A41" s="169"/>
      <c r="B41" s="169" t="s">
        <v>61</v>
      </c>
      <c r="C41" s="169"/>
      <c r="D41" s="169" t="s">
        <v>62</v>
      </c>
      <c r="E41" s="169" t="s">
        <v>61</v>
      </c>
      <c r="F41" s="169"/>
      <c r="G41" s="169" t="s">
        <v>62</v>
      </c>
      <c r="H41" s="169" t="s">
        <v>61</v>
      </c>
      <c r="I41" s="169"/>
      <c r="J41" s="169" t="s">
        <v>62</v>
      </c>
      <c r="K41" s="169" t="s">
        <v>61</v>
      </c>
      <c r="L41" s="169"/>
      <c r="M41" s="169" t="s">
        <v>62</v>
      </c>
      <c r="N41" s="169" t="s">
        <v>61</v>
      </c>
      <c r="O41" s="169"/>
      <c r="P41" s="169" t="s">
        <v>62</v>
      </c>
    </row>
    <row r="42" spans="1:16" x14ac:dyDescent="0.15">
      <c r="A42" s="169" t="s">
        <v>63</v>
      </c>
      <c r="B42" s="169"/>
      <c r="C42" s="169"/>
      <c r="D42" s="169">
        <f>'実質公債費比率（分子）の構造'!K$52</f>
        <v>1033</v>
      </c>
      <c r="E42" s="169"/>
      <c r="F42" s="169"/>
      <c r="G42" s="169">
        <f>'実質公債費比率（分子）の構造'!L$52</f>
        <v>918</v>
      </c>
      <c r="H42" s="169"/>
      <c r="I42" s="169"/>
      <c r="J42" s="169">
        <f>'実質公債費比率（分子）の構造'!M$52</f>
        <v>873</v>
      </c>
      <c r="K42" s="169"/>
      <c r="L42" s="169"/>
      <c r="M42" s="169">
        <f>'実質公債費比率（分子）の構造'!N$52</f>
        <v>833</v>
      </c>
      <c r="N42" s="169"/>
      <c r="O42" s="169"/>
      <c r="P42" s="169">
        <f>'実質公債費比率（分子）の構造'!O$52</f>
        <v>840</v>
      </c>
    </row>
    <row r="43" spans="1:16" x14ac:dyDescent="0.15">
      <c r="A43" s="169" t="s">
        <v>64</v>
      </c>
      <c r="B43" s="169">
        <f>'実質公債費比率（分子）の構造'!K$51</f>
        <v>0</v>
      </c>
      <c r="C43" s="169"/>
      <c r="D43" s="169"/>
      <c r="E43" s="169">
        <f>'実質公債費比率（分子）の構造'!L$51</f>
        <v>0</v>
      </c>
      <c r="F43" s="169"/>
      <c r="G43" s="169"/>
      <c r="H43" s="169">
        <f>'実質公債費比率（分子）の構造'!M$51</f>
        <v>0</v>
      </c>
      <c r="I43" s="169"/>
      <c r="J43" s="169"/>
      <c r="K43" s="169">
        <f>'実質公債費比率（分子）の構造'!N$51</f>
        <v>0</v>
      </c>
      <c r="L43" s="169"/>
      <c r="M43" s="169"/>
      <c r="N43" s="169">
        <f>'実質公債費比率（分子）の構造'!O$51</f>
        <v>0</v>
      </c>
      <c r="O43" s="169"/>
      <c r="P43" s="169"/>
    </row>
    <row r="44" spans="1:16" x14ac:dyDescent="0.15">
      <c r="A44" s="169" t="s">
        <v>65</v>
      </c>
      <c r="B44" s="169">
        <f>'実質公債費比率（分子）の構造'!K$50</f>
        <v>16</v>
      </c>
      <c r="C44" s="169"/>
      <c r="D44" s="169"/>
      <c r="E44" s="169">
        <f>'実質公債費比率（分子）の構造'!L$50</f>
        <v>15</v>
      </c>
      <c r="F44" s="169"/>
      <c r="G44" s="169"/>
      <c r="H44" s="169">
        <f>'実質公債費比率（分子）の構造'!M$50</f>
        <v>16</v>
      </c>
      <c r="I44" s="169"/>
      <c r="J44" s="169"/>
      <c r="K44" s="169">
        <f>'実質公債費比率（分子）の構造'!N$50</f>
        <v>14</v>
      </c>
      <c r="L44" s="169"/>
      <c r="M44" s="169"/>
      <c r="N44" s="169">
        <f>'実質公債費比率（分子）の構造'!O$50</f>
        <v>14</v>
      </c>
      <c r="O44" s="169"/>
      <c r="P44" s="169"/>
    </row>
    <row r="45" spans="1:16" x14ac:dyDescent="0.15">
      <c r="A45" s="169" t="s">
        <v>66</v>
      </c>
      <c r="B45" s="169">
        <f>'実質公債費比率（分子）の構造'!K$49</f>
        <v>18</v>
      </c>
      <c r="C45" s="169"/>
      <c r="D45" s="169"/>
      <c r="E45" s="169">
        <f>'実質公債費比率（分子）の構造'!L$49</f>
        <v>13</v>
      </c>
      <c r="F45" s="169"/>
      <c r="G45" s="169"/>
      <c r="H45" s="169">
        <f>'実質公債費比率（分子）の構造'!M$49</f>
        <v>13</v>
      </c>
      <c r="I45" s="169"/>
      <c r="J45" s="169"/>
      <c r="K45" s="169">
        <f>'実質公債費比率（分子）の構造'!N$49</f>
        <v>13</v>
      </c>
      <c r="L45" s="169"/>
      <c r="M45" s="169"/>
      <c r="N45" s="169">
        <f>'実質公債費比率（分子）の構造'!O$49</f>
        <v>16</v>
      </c>
      <c r="O45" s="169"/>
      <c r="P45" s="169"/>
    </row>
    <row r="46" spans="1:16" x14ac:dyDescent="0.15">
      <c r="A46" s="169" t="s">
        <v>67</v>
      </c>
      <c r="B46" s="169">
        <f>'実質公債費比率（分子）の構造'!K$48</f>
        <v>282</v>
      </c>
      <c r="C46" s="169"/>
      <c r="D46" s="169"/>
      <c r="E46" s="169">
        <f>'実質公債費比率（分子）の構造'!L$48</f>
        <v>253</v>
      </c>
      <c r="F46" s="169"/>
      <c r="G46" s="169"/>
      <c r="H46" s="169">
        <f>'実質公債費比率（分子）の構造'!M$48</f>
        <v>233</v>
      </c>
      <c r="I46" s="169"/>
      <c r="J46" s="169"/>
      <c r="K46" s="169">
        <f>'実質公債費比率（分子）の構造'!N$48</f>
        <v>211</v>
      </c>
      <c r="L46" s="169"/>
      <c r="M46" s="169"/>
      <c r="N46" s="169">
        <f>'実質公債費比率（分子）の構造'!O$48</f>
        <v>235</v>
      </c>
      <c r="O46" s="169"/>
      <c r="P46" s="169"/>
    </row>
    <row r="47" spans="1:16" x14ac:dyDescent="0.15">
      <c r="A47" s="169" t="s">
        <v>68</v>
      </c>
      <c r="B47" s="169" t="str">
        <f>'実質公債費比率（分子）の構造'!K$47</f>
        <v>-</v>
      </c>
      <c r="C47" s="169"/>
      <c r="D47" s="169"/>
      <c r="E47" s="169" t="str">
        <f>'実質公債費比率（分子）の構造'!L$47</f>
        <v>-</v>
      </c>
      <c r="F47" s="169"/>
      <c r="G47" s="169"/>
      <c r="H47" s="169" t="str">
        <f>'実質公債費比率（分子）の構造'!M$47</f>
        <v>-</v>
      </c>
      <c r="I47" s="169"/>
      <c r="J47" s="169"/>
      <c r="K47" s="169" t="str">
        <f>'実質公債費比率（分子）の構造'!N$47</f>
        <v>-</v>
      </c>
      <c r="L47" s="169"/>
      <c r="M47" s="169"/>
      <c r="N47" s="169" t="str">
        <f>'実質公債費比率（分子）の構造'!O$47</f>
        <v>-</v>
      </c>
      <c r="O47" s="169"/>
      <c r="P47" s="169"/>
    </row>
    <row r="48" spans="1:16" x14ac:dyDescent="0.15">
      <c r="A48" s="169" t="s">
        <v>69</v>
      </c>
      <c r="B48" s="169" t="str">
        <f>'実質公債費比率（分子）の構造'!K$46</f>
        <v>-</v>
      </c>
      <c r="C48" s="169"/>
      <c r="D48" s="169"/>
      <c r="E48" s="169" t="str">
        <f>'実質公債費比率（分子）の構造'!L$46</f>
        <v>-</v>
      </c>
      <c r="F48" s="169"/>
      <c r="G48" s="169"/>
      <c r="H48" s="169" t="str">
        <f>'実質公債費比率（分子）の構造'!M$46</f>
        <v>-</v>
      </c>
      <c r="I48" s="169"/>
      <c r="J48" s="169"/>
      <c r="K48" s="169" t="str">
        <f>'実質公債費比率（分子）の構造'!N$46</f>
        <v>-</v>
      </c>
      <c r="L48" s="169"/>
      <c r="M48" s="169"/>
      <c r="N48" s="169" t="str">
        <f>'実質公債費比率（分子）の構造'!O$46</f>
        <v>-</v>
      </c>
      <c r="O48" s="169"/>
      <c r="P48" s="169"/>
    </row>
    <row r="49" spans="1:16" x14ac:dyDescent="0.15">
      <c r="A49" s="169" t="s">
        <v>70</v>
      </c>
      <c r="B49" s="169">
        <f>'実質公債費比率（分子）の構造'!K$45</f>
        <v>1176</v>
      </c>
      <c r="C49" s="169"/>
      <c r="D49" s="169"/>
      <c r="E49" s="169">
        <f>'実質公債費比率（分子）の構造'!L$45</f>
        <v>1023</v>
      </c>
      <c r="F49" s="169"/>
      <c r="G49" s="169"/>
      <c r="H49" s="169">
        <f>'実質公債費比率（分子）の構造'!M$45</f>
        <v>982</v>
      </c>
      <c r="I49" s="169"/>
      <c r="J49" s="169"/>
      <c r="K49" s="169">
        <f>'実質公債費比率（分子）の構造'!N$45</f>
        <v>977</v>
      </c>
      <c r="L49" s="169"/>
      <c r="M49" s="169"/>
      <c r="N49" s="169">
        <f>'実質公債費比率（分子）の構造'!O$45</f>
        <v>1022</v>
      </c>
      <c r="O49" s="169"/>
      <c r="P49" s="169"/>
    </row>
    <row r="50" spans="1:16" x14ac:dyDescent="0.15">
      <c r="A50" s="169" t="s">
        <v>71</v>
      </c>
      <c r="B50" s="169" t="e">
        <f>NA()</f>
        <v>#N/A</v>
      </c>
      <c r="C50" s="169">
        <f>IF(ISNUMBER('実質公債費比率（分子）の構造'!K$53),'実質公債費比率（分子）の構造'!K$53,NA())</f>
        <v>459</v>
      </c>
      <c r="D50" s="169" t="e">
        <f>NA()</f>
        <v>#N/A</v>
      </c>
      <c r="E50" s="169" t="e">
        <f>NA()</f>
        <v>#N/A</v>
      </c>
      <c r="F50" s="169">
        <f>IF(ISNUMBER('実質公債費比率（分子）の構造'!L$53),'実質公債費比率（分子）の構造'!L$53,NA())</f>
        <v>386</v>
      </c>
      <c r="G50" s="169" t="e">
        <f>NA()</f>
        <v>#N/A</v>
      </c>
      <c r="H50" s="169" t="e">
        <f>NA()</f>
        <v>#N/A</v>
      </c>
      <c r="I50" s="169">
        <f>IF(ISNUMBER('実質公債費比率（分子）の構造'!M$53),'実質公債費比率（分子）の構造'!M$53,NA())</f>
        <v>371</v>
      </c>
      <c r="J50" s="169" t="e">
        <f>NA()</f>
        <v>#N/A</v>
      </c>
      <c r="K50" s="169" t="e">
        <f>NA()</f>
        <v>#N/A</v>
      </c>
      <c r="L50" s="169">
        <f>IF(ISNUMBER('実質公債費比率（分子）の構造'!N$53),'実質公債費比率（分子）の構造'!N$53,NA())</f>
        <v>382</v>
      </c>
      <c r="M50" s="169" t="e">
        <f>NA()</f>
        <v>#N/A</v>
      </c>
      <c r="N50" s="169" t="e">
        <f>NA()</f>
        <v>#N/A</v>
      </c>
      <c r="O50" s="169">
        <f>IF(ISNUMBER('実質公債費比率（分子）の構造'!O$53),'実質公債費比率（分子）の構造'!O$53,NA())</f>
        <v>447</v>
      </c>
      <c r="P50" s="169" t="e">
        <f>NA()</f>
        <v>#N/A</v>
      </c>
    </row>
    <row r="53" spans="1:16" x14ac:dyDescent="0.15">
      <c r="A53" s="137" t="s">
        <v>72</v>
      </c>
    </row>
    <row r="54" spans="1:16" x14ac:dyDescent="0.15">
      <c r="A54" s="168"/>
      <c r="B54" s="168" t="str">
        <f>'将来負担比率（分子）の構造'!I$40</f>
        <v>H29</v>
      </c>
      <c r="C54" s="168"/>
      <c r="D54" s="168"/>
      <c r="E54" s="168" t="str">
        <f>'将来負担比率（分子）の構造'!J$40</f>
        <v>H30</v>
      </c>
      <c r="F54" s="168"/>
      <c r="G54" s="168"/>
      <c r="H54" s="168" t="str">
        <f>'将来負担比率（分子）の構造'!K$40</f>
        <v>R01</v>
      </c>
      <c r="I54" s="168"/>
      <c r="J54" s="168"/>
      <c r="K54" s="168" t="str">
        <f>'将来負担比率（分子）の構造'!L$40</f>
        <v>R02</v>
      </c>
      <c r="L54" s="168"/>
      <c r="M54" s="168"/>
      <c r="N54" s="168" t="str">
        <f>'将来負担比率（分子）の構造'!M$40</f>
        <v>R03</v>
      </c>
      <c r="O54" s="168"/>
      <c r="P54" s="168"/>
    </row>
    <row r="55" spans="1:16" x14ac:dyDescent="0.15">
      <c r="A55" s="168"/>
      <c r="B55" s="168" t="s">
        <v>73</v>
      </c>
      <c r="C55" s="168"/>
      <c r="D55" s="168" t="s">
        <v>74</v>
      </c>
      <c r="E55" s="168" t="s">
        <v>73</v>
      </c>
      <c r="F55" s="168"/>
      <c r="G55" s="168" t="s">
        <v>74</v>
      </c>
      <c r="H55" s="168" t="s">
        <v>73</v>
      </c>
      <c r="I55" s="168"/>
      <c r="J55" s="168" t="s">
        <v>74</v>
      </c>
      <c r="K55" s="168" t="s">
        <v>73</v>
      </c>
      <c r="L55" s="168"/>
      <c r="M55" s="168" t="s">
        <v>74</v>
      </c>
      <c r="N55" s="168" t="s">
        <v>73</v>
      </c>
      <c r="O55" s="168"/>
      <c r="P55" s="168" t="s">
        <v>74</v>
      </c>
    </row>
    <row r="56" spans="1:16" x14ac:dyDescent="0.15">
      <c r="A56" s="168" t="s">
        <v>43</v>
      </c>
      <c r="B56" s="168"/>
      <c r="C56" s="168"/>
      <c r="D56" s="168">
        <f>'将来負担比率（分子）の構造'!I$52</f>
        <v>7584</v>
      </c>
      <c r="E56" s="168"/>
      <c r="F56" s="168"/>
      <c r="G56" s="168">
        <f>'将来負担比率（分子）の構造'!J$52</f>
        <v>7363</v>
      </c>
      <c r="H56" s="168"/>
      <c r="I56" s="168"/>
      <c r="J56" s="168">
        <f>'将来負担比率（分子）の構造'!K$52</f>
        <v>7239</v>
      </c>
      <c r="K56" s="168"/>
      <c r="L56" s="168"/>
      <c r="M56" s="168">
        <f>'将来負担比率（分子）の構造'!L$52</f>
        <v>6923</v>
      </c>
      <c r="N56" s="168"/>
      <c r="O56" s="168"/>
      <c r="P56" s="168">
        <f>'将来負担比率（分子）の構造'!M$52</f>
        <v>6929</v>
      </c>
    </row>
    <row r="57" spans="1:16" x14ac:dyDescent="0.15">
      <c r="A57" s="168" t="s">
        <v>42</v>
      </c>
      <c r="B57" s="168"/>
      <c r="C57" s="168"/>
      <c r="D57" s="168">
        <f>'将来負担比率（分子）の構造'!I$51</f>
        <v>402</v>
      </c>
      <c r="E57" s="168"/>
      <c r="F57" s="168"/>
      <c r="G57" s="168">
        <f>'将来負担比率（分子）の構造'!J$51</f>
        <v>854</v>
      </c>
      <c r="H57" s="168"/>
      <c r="I57" s="168"/>
      <c r="J57" s="168">
        <f>'将来負担比率（分子）の構造'!K$51</f>
        <v>796</v>
      </c>
      <c r="K57" s="168"/>
      <c r="L57" s="168"/>
      <c r="M57" s="168">
        <f>'将来負担比率（分子）の構造'!L$51</f>
        <v>713</v>
      </c>
      <c r="N57" s="168"/>
      <c r="O57" s="168"/>
      <c r="P57" s="168">
        <f>'将来負担比率（分子）の構造'!M$51</f>
        <v>673</v>
      </c>
    </row>
    <row r="58" spans="1:16" x14ac:dyDescent="0.15">
      <c r="A58" s="168" t="s">
        <v>41</v>
      </c>
      <c r="B58" s="168"/>
      <c r="C58" s="168"/>
      <c r="D58" s="168">
        <f>'将来負担比率（分子）の構造'!I$50</f>
        <v>3629</v>
      </c>
      <c r="E58" s="168"/>
      <c r="F58" s="168"/>
      <c r="G58" s="168">
        <f>'将来負担比率（分子）の構造'!J$50</f>
        <v>3683</v>
      </c>
      <c r="H58" s="168"/>
      <c r="I58" s="168"/>
      <c r="J58" s="168">
        <f>'将来負担比率（分子）の構造'!K$50</f>
        <v>3929</v>
      </c>
      <c r="K58" s="168"/>
      <c r="L58" s="168"/>
      <c r="M58" s="168">
        <f>'将来負担比率（分子）の構造'!L$50</f>
        <v>4138</v>
      </c>
      <c r="N58" s="168"/>
      <c r="O58" s="168"/>
      <c r="P58" s="168">
        <f>'将来負担比率（分子）の構造'!M$50</f>
        <v>4727</v>
      </c>
    </row>
    <row r="59" spans="1:16" x14ac:dyDescent="0.15">
      <c r="A59" s="168" t="s">
        <v>39</v>
      </c>
      <c r="B59" s="168" t="str">
        <f>'将来負担比率（分子）の構造'!I$49</f>
        <v>-</v>
      </c>
      <c r="C59" s="168"/>
      <c r="D59" s="168"/>
      <c r="E59" s="168" t="str">
        <f>'将来負担比率（分子）の構造'!J$49</f>
        <v>-</v>
      </c>
      <c r="F59" s="168"/>
      <c r="G59" s="168"/>
      <c r="H59" s="168" t="str">
        <f>'将来負担比率（分子）の構造'!K$49</f>
        <v>-</v>
      </c>
      <c r="I59" s="168"/>
      <c r="J59" s="168"/>
      <c r="K59" s="168" t="str">
        <f>'将来負担比率（分子）の構造'!L$49</f>
        <v>-</v>
      </c>
      <c r="L59" s="168"/>
      <c r="M59" s="168"/>
      <c r="N59" s="168" t="str">
        <f>'将来負担比率（分子）の構造'!M$49</f>
        <v>-</v>
      </c>
      <c r="O59" s="168"/>
      <c r="P59" s="168"/>
    </row>
    <row r="60" spans="1:16" x14ac:dyDescent="0.15">
      <c r="A60" s="168" t="s">
        <v>38</v>
      </c>
      <c r="B60" s="168" t="str">
        <f>'将来負担比率（分子）の構造'!I$48</f>
        <v>-</v>
      </c>
      <c r="C60" s="168"/>
      <c r="D60" s="168"/>
      <c r="E60" s="168" t="str">
        <f>'将来負担比率（分子）の構造'!J$48</f>
        <v>-</v>
      </c>
      <c r="F60" s="168"/>
      <c r="G60" s="168"/>
      <c r="H60" s="168" t="str">
        <f>'将来負担比率（分子）の構造'!K$48</f>
        <v>-</v>
      </c>
      <c r="I60" s="168"/>
      <c r="J60" s="168"/>
      <c r="K60" s="168" t="str">
        <f>'将来負担比率（分子）の構造'!L$48</f>
        <v>-</v>
      </c>
      <c r="L60" s="168"/>
      <c r="M60" s="168"/>
      <c r="N60" s="168" t="str">
        <f>'将来負担比率（分子）の構造'!M$48</f>
        <v>-</v>
      </c>
      <c r="O60" s="168"/>
      <c r="P60" s="168"/>
    </row>
    <row r="61" spans="1:16" x14ac:dyDescent="0.15">
      <c r="A61" s="168" t="s">
        <v>36</v>
      </c>
      <c r="B61" s="168" t="str">
        <f>'将来負担比率（分子）の構造'!I$46</f>
        <v>-</v>
      </c>
      <c r="C61" s="168"/>
      <c r="D61" s="168"/>
      <c r="E61" s="168" t="str">
        <f>'将来負担比率（分子）の構造'!J$46</f>
        <v>-</v>
      </c>
      <c r="F61" s="168"/>
      <c r="G61" s="168"/>
      <c r="H61" s="168" t="str">
        <f>'将来負担比率（分子）の構造'!K$46</f>
        <v>-</v>
      </c>
      <c r="I61" s="168"/>
      <c r="J61" s="168"/>
      <c r="K61" s="168" t="str">
        <f>'将来負担比率（分子）の構造'!L$46</f>
        <v>-</v>
      </c>
      <c r="L61" s="168"/>
      <c r="M61" s="168"/>
      <c r="N61" s="168" t="str">
        <f>'将来負担比率（分子）の構造'!M$46</f>
        <v>-</v>
      </c>
      <c r="O61" s="168"/>
      <c r="P61" s="168"/>
    </row>
    <row r="62" spans="1:16" x14ac:dyDescent="0.15">
      <c r="A62" s="168" t="s">
        <v>35</v>
      </c>
      <c r="B62" s="168">
        <f>'将来負担比率（分子）の構造'!I$45</f>
        <v>1159</v>
      </c>
      <c r="C62" s="168"/>
      <c r="D62" s="168"/>
      <c r="E62" s="168">
        <f>'将来負担比率（分子）の構造'!J$45</f>
        <v>1102</v>
      </c>
      <c r="F62" s="168"/>
      <c r="G62" s="168"/>
      <c r="H62" s="168">
        <f>'将来負担比率（分子）の構造'!K$45</f>
        <v>1108</v>
      </c>
      <c r="I62" s="168"/>
      <c r="J62" s="168"/>
      <c r="K62" s="168">
        <f>'将来負担比率（分子）の構造'!L$45</f>
        <v>1122</v>
      </c>
      <c r="L62" s="168"/>
      <c r="M62" s="168"/>
      <c r="N62" s="168">
        <f>'将来負担比率（分子）の構造'!M$45</f>
        <v>1104</v>
      </c>
      <c r="O62" s="168"/>
      <c r="P62" s="168"/>
    </row>
    <row r="63" spans="1:16" x14ac:dyDescent="0.15">
      <c r="A63" s="168" t="s">
        <v>34</v>
      </c>
      <c r="B63" s="168">
        <f>'将来負担比率（分子）の構造'!I$44</f>
        <v>201</v>
      </c>
      <c r="C63" s="168"/>
      <c r="D63" s="168"/>
      <c r="E63" s="168">
        <f>'将来負担比率（分子）の構造'!J$44</f>
        <v>190</v>
      </c>
      <c r="F63" s="168"/>
      <c r="G63" s="168"/>
      <c r="H63" s="168">
        <f>'将来負担比率（分子）の構造'!K$44</f>
        <v>204</v>
      </c>
      <c r="I63" s="168"/>
      <c r="J63" s="168"/>
      <c r="K63" s="168">
        <f>'将来負担比率（分子）の構造'!L$44</f>
        <v>193</v>
      </c>
      <c r="L63" s="168"/>
      <c r="M63" s="168"/>
      <c r="N63" s="168">
        <f>'将来負担比率（分子）の構造'!M$44</f>
        <v>178</v>
      </c>
      <c r="O63" s="168"/>
      <c r="P63" s="168"/>
    </row>
    <row r="64" spans="1:16" x14ac:dyDescent="0.15">
      <c r="A64" s="168" t="s">
        <v>33</v>
      </c>
      <c r="B64" s="168">
        <f>'将来負担比率（分子）の構造'!I$43</f>
        <v>2277</v>
      </c>
      <c r="C64" s="168"/>
      <c r="D64" s="168"/>
      <c r="E64" s="168">
        <f>'将来負担比率（分子）の構造'!J$43</f>
        <v>2208</v>
      </c>
      <c r="F64" s="168"/>
      <c r="G64" s="168"/>
      <c r="H64" s="168">
        <f>'将来負担比率（分子）の構造'!K$43</f>
        <v>1889</v>
      </c>
      <c r="I64" s="168"/>
      <c r="J64" s="168"/>
      <c r="K64" s="168">
        <f>'将来負担比率（分子）の構造'!L$43</f>
        <v>1613</v>
      </c>
      <c r="L64" s="168"/>
      <c r="M64" s="168"/>
      <c r="N64" s="168">
        <f>'将来負担比率（分子）の構造'!M$43</f>
        <v>1515</v>
      </c>
      <c r="O64" s="168"/>
      <c r="P64" s="168"/>
    </row>
    <row r="65" spans="1:16" x14ac:dyDescent="0.15">
      <c r="A65" s="168" t="s">
        <v>32</v>
      </c>
      <c r="B65" s="168">
        <f>'将来負担比率（分子）の構造'!I$42</f>
        <v>216</v>
      </c>
      <c r="C65" s="168"/>
      <c r="D65" s="168"/>
      <c r="E65" s="168">
        <f>'将来負担比率（分子）の構造'!J$42</f>
        <v>187</v>
      </c>
      <c r="F65" s="168"/>
      <c r="G65" s="168"/>
      <c r="H65" s="168">
        <f>'将来負担比率（分子）の構造'!K$42</f>
        <v>450</v>
      </c>
      <c r="I65" s="168"/>
      <c r="J65" s="168"/>
      <c r="K65" s="168">
        <f>'将来負担比率（分子）の構造'!L$42</f>
        <v>415</v>
      </c>
      <c r="L65" s="168"/>
      <c r="M65" s="168"/>
      <c r="N65" s="168">
        <f>'将来負担比率（分子）の構造'!M$42</f>
        <v>462</v>
      </c>
      <c r="O65" s="168"/>
      <c r="P65" s="168"/>
    </row>
    <row r="66" spans="1:16" x14ac:dyDescent="0.15">
      <c r="A66" s="168" t="s">
        <v>31</v>
      </c>
      <c r="B66" s="168">
        <f>'将来負担比率（分子）の構造'!I$41</f>
        <v>9631</v>
      </c>
      <c r="C66" s="168"/>
      <c r="D66" s="168"/>
      <c r="E66" s="168">
        <f>'将来負担比率（分子）の構造'!J$41</f>
        <v>9186</v>
      </c>
      <c r="F66" s="168"/>
      <c r="G66" s="168"/>
      <c r="H66" s="168">
        <f>'将来負担比率（分子）の構造'!K$41</f>
        <v>9161</v>
      </c>
      <c r="I66" s="168"/>
      <c r="J66" s="168"/>
      <c r="K66" s="168">
        <f>'将来負担比率（分子）の構造'!L$41</f>
        <v>9054</v>
      </c>
      <c r="L66" s="168"/>
      <c r="M66" s="168"/>
      <c r="N66" s="168">
        <f>'将来負担比率（分子）の構造'!M$41</f>
        <v>8809</v>
      </c>
      <c r="O66" s="168"/>
      <c r="P66" s="168"/>
    </row>
    <row r="67" spans="1:16" x14ac:dyDescent="0.15">
      <c r="A67" s="168" t="s">
        <v>75</v>
      </c>
      <c r="B67" s="168" t="e">
        <f>NA()</f>
        <v>#N/A</v>
      </c>
      <c r="C67" s="168">
        <f>IF(ISNUMBER('将来負担比率（分子）の構造'!I$53), IF('将来負担比率（分子）の構造'!I$53 &lt; 0, 0, '将来負担比率（分子）の構造'!I$53), NA())</f>
        <v>1869</v>
      </c>
      <c r="D67" s="168" t="e">
        <f>NA()</f>
        <v>#N/A</v>
      </c>
      <c r="E67" s="168" t="e">
        <f>NA()</f>
        <v>#N/A</v>
      </c>
      <c r="F67" s="168">
        <f>IF(ISNUMBER('将来負担比率（分子）の構造'!J$53), IF('将来負担比率（分子）の構造'!J$53 &lt; 0, 0, '将来負担比率（分子）の構造'!J$53), NA())</f>
        <v>974</v>
      </c>
      <c r="G67" s="168" t="e">
        <f>NA()</f>
        <v>#N/A</v>
      </c>
      <c r="H67" s="168" t="e">
        <f>NA()</f>
        <v>#N/A</v>
      </c>
      <c r="I67" s="168">
        <f>IF(ISNUMBER('将来負担比率（分子）の構造'!K$53), IF('将来負担比率（分子）の構造'!K$53 &lt; 0, 0, '将来負担比率（分子）の構造'!K$53), NA())</f>
        <v>847</v>
      </c>
      <c r="J67" s="168" t="e">
        <f>NA()</f>
        <v>#N/A</v>
      </c>
      <c r="K67" s="168" t="e">
        <f>NA()</f>
        <v>#N/A</v>
      </c>
      <c r="L67" s="168">
        <f>IF(ISNUMBER('将来負担比率（分子）の構造'!L$53), IF('将来負担比率（分子）の構造'!L$53 &lt; 0, 0, '将来負担比率（分子）の構造'!L$53), NA())</f>
        <v>622</v>
      </c>
      <c r="M67" s="168" t="e">
        <f>NA()</f>
        <v>#N/A</v>
      </c>
      <c r="N67" s="168" t="e">
        <f>NA()</f>
        <v>#N/A</v>
      </c>
      <c r="O67" s="168">
        <f>IF(ISNUMBER('将来負担比率（分子）の構造'!M$53), IF('将来負担比率（分子）の構造'!M$53 &lt; 0, 0, '将来負担比率（分子）の構造'!M$53), NA())</f>
        <v>0</v>
      </c>
      <c r="P67" s="168" t="e">
        <f>NA()</f>
        <v>#N/A</v>
      </c>
    </row>
    <row r="70" spans="1:16" x14ac:dyDescent="0.15">
      <c r="A70" s="170" t="s">
        <v>76</v>
      </c>
      <c r="B70" s="170"/>
      <c r="C70" s="170"/>
      <c r="D70" s="170"/>
      <c r="E70" s="170"/>
      <c r="F70" s="170"/>
    </row>
    <row r="71" spans="1:16" x14ac:dyDescent="0.15">
      <c r="A71" s="171"/>
      <c r="B71" s="171" t="str">
        <f>基金残高に係る経年分析!F54</f>
        <v>R01</v>
      </c>
      <c r="C71" s="171" t="str">
        <f>基金残高に係る経年分析!G54</f>
        <v>R02</v>
      </c>
      <c r="D71" s="171" t="str">
        <f>基金残高に係る経年分析!H54</f>
        <v>R03</v>
      </c>
    </row>
    <row r="72" spans="1:16" x14ac:dyDescent="0.15">
      <c r="A72" s="171" t="s">
        <v>77</v>
      </c>
      <c r="B72" s="172">
        <f>基金残高に係る経年分析!F55</f>
        <v>2492</v>
      </c>
      <c r="C72" s="172">
        <f>基金残高に係る経年分析!G55</f>
        <v>2091</v>
      </c>
      <c r="D72" s="172">
        <f>基金残高に係る経年分析!H55</f>
        <v>2359</v>
      </c>
    </row>
    <row r="73" spans="1:16" x14ac:dyDescent="0.15">
      <c r="A73" s="171" t="s">
        <v>78</v>
      </c>
      <c r="B73" s="172">
        <f>基金残高に係る経年分析!F56</f>
        <v>3</v>
      </c>
      <c r="C73" s="172">
        <f>基金残高に係る経年分析!G56</f>
        <v>3</v>
      </c>
      <c r="D73" s="172">
        <f>基金残高に係る経年分析!H56</f>
        <v>3</v>
      </c>
    </row>
    <row r="74" spans="1:16" x14ac:dyDescent="0.15">
      <c r="A74" s="171" t="s">
        <v>79</v>
      </c>
      <c r="B74" s="172">
        <f>基金残高に係る経年分析!F57</f>
        <v>1352</v>
      </c>
      <c r="C74" s="172">
        <f>基金残高に係る経年分析!G57</f>
        <v>1820</v>
      </c>
      <c r="D74" s="172">
        <f>基金残高に係る経年分析!H57</f>
        <v>2084</v>
      </c>
    </row>
  </sheetData>
  <sheetProtection algorithmName="SHA-512" hashValue="L7yjqxOfnu18JuyP3iIDSxMNcLQbZWqYfZikxYodxIySKWCvmagMoQOwmpzbA9VRrlwLhKjITHuvVKjjdz8e8A==" saltValue="dQyN0GTdV9AbZsIi7/tN3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0" customHeight="1" zeroHeight="1" x14ac:dyDescent="0.15"/>
  <cols>
    <col min="1" max="1" width="1.625" style="208" customWidth="1"/>
    <col min="2" max="2" width="2.375" style="208" customWidth="1"/>
    <col min="3" max="16" width="2.625" style="208" customWidth="1"/>
    <col min="17" max="17" width="2.375" style="208" customWidth="1"/>
    <col min="18" max="95" width="1.625" style="208" customWidth="1"/>
    <col min="96" max="133" width="1.625" style="218" customWidth="1"/>
    <col min="134" max="143" width="1.625" style="208" customWidth="1"/>
    <col min="144" max="16384" width="0" style="208" hidden="1"/>
  </cols>
  <sheetData>
    <row r="1" spans="2:143" ht="22.5" customHeight="1" thickBot="1" x14ac:dyDescent="0.2">
      <c r="B1" s="205"/>
      <c r="C1" s="206"/>
      <c r="D1" s="206"/>
      <c r="E1" s="206"/>
      <c r="F1" s="206"/>
      <c r="G1" s="206"/>
      <c r="H1" s="206"/>
      <c r="I1" s="206"/>
      <c r="J1" s="206"/>
      <c r="K1" s="206"/>
      <c r="L1" s="206"/>
      <c r="M1" s="206"/>
      <c r="N1" s="206"/>
      <c r="O1" s="206"/>
      <c r="P1" s="206"/>
      <c r="Q1" s="206"/>
      <c r="R1" s="206"/>
      <c r="S1" s="206"/>
      <c r="T1" s="206"/>
      <c r="U1" s="206"/>
      <c r="V1" s="206"/>
      <c r="W1" s="206"/>
      <c r="X1" s="206"/>
      <c r="Y1" s="206"/>
      <c r="Z1" s="206"/>
      <c r="AA1" s="206"/>
      <c r="AB1" s="206"/>
      <c r="AC1" s="206"/>
      <c r="AD1" s="206"/>
      <c r="AE1" s="206"/>
      <c r="AF1" s="206"/>
      <c r="AG1" s="206"/>
      <c r="AH1" s="206"/>
      <c r="AI1" s="206"/>
      <c r="AJ1" s="206"/>
      <c r="AK1" s="206"/>
      <c r="AL1" s="206"/>
      <c r="AM1" s="206"/>
      <c r="AN1" s="206"/>
      <c r="AO1" s="206"/>
      <c r="AP1" s="206"/>
      <c r="AQ1" s="206"/>
      <c r="AR1" s="206"/>
      <c r="AS1" s="206"/>
      <c r="AT1" s="206"/>
      <c r="AU1" s="206"/>
      <c r="AV1" s="206"/>
      <c r="AW1" s="206"/>
      <c r="AX1" s="206"/>
      <c r="AY1" s="206"/>
      <c r="AZ1" s="206"/>
      <c r="BA1" s="206"/>
      <c r="BB1" s="206"/>
      <c r="BC1" s="206"/>
      <c r="BD1" s="206"/>
      <c r="BE1" s="206"/>
      <c r="BF1" s="206"/>
      <c r="BG1" s="206"/>
      <c r="BH1" s="206"/>
      <c r="BI1" s="206"/>
      <c r="BJ1" s="206"/>
      <c r="BK1" s="206"/>
      <c r="BL1" s="206"/>
      <c r="BM1" s="206"/>
      <c r="BN1" s="206"/>
      <c r="BO1" s="206"/>
      <c r="BP1" s="206"/>
      <c r="BQ1" s="206"/>
      <c r="BR1" s="206"/>
      <c r="BS1" s="206"/>
      <c r="BT1" s="206"/>
      <c r="BU1" s="206"/>
      <c r="BV1" s="206"/>
      <c r="BW1" s="206"/>
      <c r="BX1" s="206"/>
      <c r="BY1" s="206"/>
      <c r="BZ1" s="206"/>
      <c r="CA1" s="206"/>
      <c r="CB1" s="206"/>
      <c r="CC1" s="206"/>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649" t="s">
        <v>212</v>
      </c>
      <c r="DI1" s="650"/>
      <c r="DJ1" s="650"/>
      <c r="DK1" s="650"/>
      <c r="DL1" s="650"/>
      <c r="DM1" s="650"/>
      <c r="DN1" s="651"/>
      <c r="DO1" s="208"/>
      <c r="DP1" s="649" t="s">
        <v>213</v>
      </c>
      <c r="DQ1" s="650"/>
      <c r="DR1" s="650"/>
      <c r="DS1" s="650"/>
      <c r="DT1" s="650"/>
      <c r="DU1" s="650"/>
      <c r="DV1" s="650"/>
      <c r="DW1" s="650"/>
      <c r="DX1" s="650"/>
      <c r="DY1" s="650"/>
      <c r="DZ1" s="650"/>
      <c r="EA1" s="650"/>
      <c r="EB1" s="650"/>
      <c r="EC1" s="651"/>
      <c r="ED1" s="206"/>
      <c r="EE1" s="206"/>
      <c r="EF1" s="206"/>
      <c r="EG1" s="206"/>
      <c r="EH1" s="206"/>
      <c r="EI1" s="206"/>
      <c r="EJ1" s="206"/>
      <c r="EK1" s="206"/>
      <c r="EL1" s="206"/>
      <c r="EM1" s="206"/>
    </row>
    <row r="2" spans="2:143" ht="22.5" customHeight="1" x14ac:dyDescent="0.15">
      <c r="B2" s="209" t="s">
        <v>214</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15">
      <c r="B3" s="642" t="s">
        <v>215</v>
      </c>
      <c r="C3" s="643"/>
      <c r="D3" s="643"/>
      <c r="E3" s="643"/>
      <c r="F3" s="643"/>
      <c r="G3" s="643"/>
      <c r="H3" s="643"/>
      <c r="I3" s="643"/>
      <c r="J3" s="643"/>
      <c r="K3" s="643"/>
      <c r="L3" s="643"/>
      <c r="M3" s="643"/>
      <c r="N3" s="643"/>
      <c r="O3" s="643"/>
      <c r="P3" s="643"/>
      <c r="Q3" s="643"/>
      <c r="R3" s="643"/>
      <c r="S3" s="643"/>
      <c r="T3" s="643"/>
      <c r="U3" s="643"/>
      <c r="V3" s="643"/>
      <c r="W3" s="643"/>
      <c r="X3" s="643"/>
      <c r="Y3" s="643"/>
      <c r="Z3" s="643"/>
      <c r="AA3" s="643"/>
      <c r="AB3" s="643"/>
      <c r="AC3" s="643"/>
      <c r="AD3" s="643"/>
      <c r="AE3" s="643"/>
      <c r="AF3" s="643"/>
      <c r="AG3" s="643"/>
      <c r="AH3" s="643"/>
      <c r="AI3" s="643"/>
      <c r="AJ3" s="643"/>
      <c r="AK3" s="643"/>
      <c r="AL3" s="643"/>
      <c r="AM3" s="643"/>
      <c r="AN3" s="643"/>
      <c r="AO3" s="643"/>
      <c r="AP3" s="642" t="s">
        <v>216</v>
      </c>
      <c r="AQ3" s="643"/>
      <c r="AR3" s="643"/>
      <c r="AS3" s="643"/>
      <c r="AT3" s="643"/>
      <c r="AU3" s="643"/>
      <c r="AV3" s="643"/>
      <c r="AW3" s="643"/>
      <c r="AX3" s="643"/>
      <c r="AY3" s="643"/>
      <c r="AZ3" s="643"/>
      <c r="BA3" s="643"/>
      <c r="BB3" s="643"/>
      <c r="BC3" s="643"/>
      <c r="BD3" s="643"/>
      <c r="BE3" s="643"/>
      <c r="BF3" s="643"/>
      <c r="BG3" s="643"/>
      <c r="BH3" s="643"/>
      <c r="BI3" s="643"/>
      <c r="BJ3" s="643"/>
      <c r="BK3" s="643"/>
      <c r="BL3" s="643"/>
      <c r="BM3" s="643"/>
      <c r="BN3" s="643"/>
      <c r="BO3" s="643"/>
      <c r="BP3" s="643"/>
      <c r="BQ3" s="643"/>
      <c r="BR3" s="643"/>
      <c r="BS3" s="643"/>
      <c r="BT3" s="643"/>
      <c r="BU3" s="643"/>
      <c r="BV3" s="643"/>
      <c r="BW3" s="643"/>
      <c r="BX3" s="643"/>
      <c r="BY3" s="643"/>
      <c r="BZ3" s="643"/>
      <c r="CA3" s="643"/>
      <c r="CB3" s="644"/>
      <c r="CD3" s="645" t="s">
        <v>217</v>
      </c>
      <c r="CE3" s="646"/>
      <c r="CF3" s="646"/>
      <c r="CG3" s="646"/>
      <c r="CH3" s="646"/>
      <c r="CI3" s="646"/>
      <c r="CJ3" s="646"/>
      <c r="CK3" s="646"/>
      <c r="CL3" s="646"/>
      <c r="CM3" s="646"/>
      <c r="CN3" s="646"/>
      <c r="CO3" s="646"/>
      <c r="CP3" s="646"/>
      <c r="CQ3" s="646"/>
      <c r="CR3" s="646"/>
      <c r="CS3" s="646"/>
      <c r="CT3" s="646"/>
      <c r="CU3" s="646"/>
      <c r="CV3" s="646"/>
      <c r="CW3" s="646"/>
      <c r="CX3" s="646"/>
      <c r="CY3" s="646"/>
      <c r="CZ3" s="646"/>
      <c r="DA3" s="646"/>
      <c r="DB3" s="646"/>
      <c r="DC3" s="646"/>
      <c r="DD3" s="646"/>
      <c r="DE3" s="646"/>
      <c r="DF3" s="646"/>
      <c r="DG3" s="646"/>
      <c r="DH3" s="646"/>
      <c r="DI3" s="646"/>
      <c r="DJ3" s="646"/>
      <c r="DK3" s="646"/>
      <c r="DL3" s="646"/>
      <c r="DM3" s="646"/>
      <c r="DN3" s="646"/>
      <c r="DO3" s="646"/>
      <c r="DP3" s="646"/>
      <c r="DQ3" s="646"/>
      <c r="DR3" s="646"/>
      <c r="DS3" s="646"/>
      <c r="DT3" s="646"/>
      <c r="DU3" s="646"/>
      <c r="DV3" s="646"/>
      <c r="DW3" s="646"/>
      <c r="DX3" s="646"/>
      <c r="DY3" s="646"/>
      <c r="DZ3" s="646"/>
      <c r="EA3" s="646"/>
      <c r="EB3" s="646"/>
      <c r="EC3" s="647"/>
    </row>
    <row r="4" spans="2:143" ht="11.25" customHeight="1" x14ac:dyDescent="0.15">
      <c r="B4" s="642" t="s">
        <v>1</v>
      </c>
      <c r="C4" s="643"/>
      <c r="D4" s="643"/>
      <c r="E4" s="643"/>
      <c r="F4" s="643"/>
      <c r="G4" s="643"/>
      <c r="H4" s="643"/>
      <c r="I4" s="643"/>
      <c r="J4" s="643"/>
      <c r="K4" s="643"/>
      <c r="L4" s="643"/>
      <c r="M4" s="643"/>
      <c r="N4" s="643"/>
      <c r="O4" s="643"/>
      <c r="P4" s="643"/>
      <c r="Q4" s="644"/>
      <c r="R4" s="642" t="s">
        <v>218</v>
      </c>
      <c r="S4" s="643"/>
      <c r="T4" s="643"/>
      <c r="U4" s="643"/>
      <c r="V4" s="643"/>
      <c r="W4" s="643"/>
      <c r="X4" s="643"/>
      <c r="Y4" s="644"/>
      <c r="Z4" s="642" t="s">
        <v>219</v>
      </c>
      <c r="AA4" s="643"/>
      <c r="AB4" s="643"/>
      <c r="AC4" s="644"/>
      <c r="AD4" s="642" t="s">
        <v>220</v>
      </c>
      <c r="AE4" s="643"/>
      <c r="AF4" s="643"/>
      <c r="AG4" s="643"/>
      <c r="AH4" s="643"/>
      <c r="AI4" s="643"/>
      <c r="AJ4" s="643"/>
      <c r="AK4" s="644"/>
      <c r="AL4" s="642" t="s">
        <v>219</v>
      </c>
      <c r="AM4" s="643"/>
      <c r="AN4" s="643"/>
      <c r="AO4" s="644"/>
      <c r="AP4" s="648" t="s">
        <v>221</v>
      </c>
      <c r="AQ4" s="648"/>
      <c r="AR4" s="648"/>
      <c r="AS4" s="648"/>
      <c r="AT4" s="648"/>
      <c r="AU4" s="648"/>
      <c r="AV4" s="648"/>
      <c r="AW4" s="648"/>
      <c r="AX4" s="648"/>
      <c r="AY4" s="648"/>
      <c r="AZ4" s="648"/>
      <c r="BA4" s="648"/>
      <c r="BB4" s="648"/>
      <c r="BC4" s="648"/>
      <c r="BD4" s="648"/>
      <c r="BE4" s="648"/>
      <c r="BF4" s="648"/>
      <c r="BG4" s="648" t="s">
        <v>222</v>
      </c>
      <c r="BH4" s="648"/>
      <c r="BI4" s="648"/>
      <c r="BJ4" s="648"/>
      <c r="BK4" s="648"/>
      <c r="BL4" s="648"/>
      <c r="BM4" s="648"/>
      <c r="BN4" s="648"/>
      <c r="BO4" s="648" t="s">
        <v>219</v>
      </c>
      <c r="BP4" s="648"/>
      <c r="BQ4" s="648"/>
      <c r="BR4" s="648"/>
      <c r="BS4" s="648" t="s">
        <v>223</v>
      </c>
      <c r="BT4" s="648"/>
      <c r="BU4" s="648"/>
      <c r="BV4" s="648"/>
      <c r="BW4" s="648"/>
      <c r="BX4" s="648"/>
      <c r="BY4" s="648"/>
      <c r="BZ4" s="648"/>
      <c r="CA4" s="648"/>
      <c r="CB4" s="648"/>
      <c r="CD4" s="645" t="s">
        <v>224</v>
      </c>
      <c r="CE4" s="646"/>
      <c r="CF4" s="646"/>
      <c r="CG4" s="646"/>
      <c r="CH4" s="646"/>
      <c r="CI4" s="646"/>
      <c r="CJ4" s="646"/>
      <c r="CK4" s="646"/>
      <c r="CL4" s="646"/>
      <c r="CM4" s="646"/>
      <c r="CN4" s="646"/>
      <c r="CO4" s="646"/>
      <c r="CP4" s="646"/>
      <c r="CQ4" s="646"/>
      <c r="CR4" s="646"/>
      <c r="CS4" s="646"/>
      <c r="CT4" s="646"/>
      <c r="CU4" s="646"/>
      <c r="CV4" s="646"/>
      <c r="CW4" s="646"/>
      <c r="CX4" s="646"/>
      <c r="CY4" s="646"/>
      <c r="CZ4" s="646"/>
      <c r="DA4" s="646"/>
      <c r="DB4" s="646"/>
      <c r="DC4" s="646"/>
      <c r="DD4" s="646"/>
      <c r="DE4" s="646"/>
      <c r="DF4" s="646"/>
      <c r="DG4" s="646"/>
      <c r="DH4" s="646"/>
      <c r="DI4" s="646"/>
      <c r="DJ4" s="646"/>
      <c r="DK4" s="646"/>
      <c r="DL4" s="646"/>
      <c r="DM4" s="646"/>
      <c r="DN4" s="646"/>
      <c r="DO4" s="646"/>
      <c r="DP4" s="646"/>
      <c r="DQ4" s="646"/>
      <c r="DR4" s="646"/>
      <c r="DS4" s="646"/>
      <c r="DT4" s="646"/>
      <c r="DU4" s="646"/>
      <c r="DV4" s="646"/>
      <c r="DW4" s="646"/>
      <c r="DX4" s="646"/>
      <c r="DY4" s="646"/>
      <c r="DZ4" s="646"/>
      <c r="EA4" s="646"/>
      <c r="EB4" s="646"/>
      <c r="EC4" s="647"/>
    </row>
    <row r="5" spans="2:143" s="362" customFormat="1" ht="11.25" customHeight="1" x14ac:dyDescent="0.15">
      <c r="B5" s="664" t="s">
        <v>225</v>
      </c>
      <c r="C5" s="665"/>
      <c r="D5" s="665"/>
      <c r="E5" s="665"/>
      <c r="F5" s="665"/>
      <c r="G5" s="665"/>
      <c r="H5" s="665"/>
      <c r="I5" s="665"/>
      <c r="J5" s="665"/>
      <c r="K5" s="665"/>
      <c r="L5" s="665"/>
      <c r="M5" s="665"/>
      <c r="N5" s="665"/>
      <c r="O5" s="665"/>
      <c r="P5" s="665"/>
      <c r="Q5" s="666"/>
      <c r="R5" s="667">
        <v>1282121</v>
      </c>
      <c r="S5" s="668"/>
      <c r="T5" s="668"/>
      <c r="U5" s="668"/>
      <c r="V5" s="668"/>
      <c r="W5" s="668"/>
      <c r="X5" s="668"/>
      <c r="Y5" s="669"/>
      <c r="Z5" s="670">
        <v>10.5</v>
      </c>
      <c r="AA5" s="670"/>
      <c r="AB5" s="670"/>
      <c r="AC5" s="670"/>
      <c r="AD5" s="671">
        <v>1281949</v>
      </c>
      <c r="AE5" s="671"/>
      <c r="AF5" s="671"/>
      <c r="AG5" s="671"/>
      <c r="AH5" s="671"/>
      <c r="AI5" s="671"/>
      <c r="AJ5" s="671"/>
      <c r="AK5" s="671"/>
      <c r="AL5" s="672">
        <v>22.4</v>
      </c>
      <c r="AM5" s="673"/>
      <c r="AN5" s="673"/>
      <c r="AO5" s="674"/>
      <c r="AP5" s="664" t="s">
        <v>226</v>
      </c>
      <c r="AQ5" s="665"/>
      <c r="AR5" s="665"/>
      <c r="AS5" s="665"/>
      <c r="AT5" s="665"/>
      <c r="AU5" s="665"/>
      <c r="AV5" s="665"/>
      <c r="AW5" s="665"/>
      <c r="AX5" s="665"/>
      <c r="AY5" s="665"/>
      <c r="AZ5" s="665"/>
      <c r="BA5" s="665"/>
      <c r="BB5" s="665"/>
      <c r="BC5" s="665"/>
      <c r="BD5" s="665"/>
      <c r="BE5" s="665"/>
      <c r="BF5" s="666"/>
      <c r="BG5" s="656">
        <v>1282094</v>
      </c>
      <c r="BH5" s="657"/>
      <c r="BI5" s="657"/>
      <c r="BJ5" s="657"/>
      <c r="BK5" s="657"/>
      <c r="BL5" s="657"/>
      <c r="BM5" s="657"/>
      <c r="BN5" s="658"/>
      <c r="BO5" s="652">
        <v>100</v>
      </c>
      <c r="BP5" s="652"/>
      <c r="BQ5" s="652"/>
      <c r="BR5" s="652"/>
      <c r="BS5" s="659">
        <v>2754</v>
      </c>
      <c r="BT5" s="659"/>
      <c r="BU5" s="659"/>
      <c r="BV5" s="659"/>
      <c r="BW5" s="659"/>
      <c r="BX5" s="659"/>
      <c r="BY5" s="659"/>
      <c r="BZ5" s="659"/>
      <c r="CA5" s="659"/>
      <c r="CB5" s="663"/>
      <c r="CD5" s="645" t="s">
        <v>221</v>
      </c>
      <c r="CE5" s="646"/>
      <c r="CF5" s="646"/>
      <c r="CG5" s="646"/>
      <c r="CH5" s="646"/>
      <c r="CI5" s="646"/>
      <c r="CJ5" s="646"/>
      <c r="CK5" s="646"/>
      <c r="CL5" s="646"/>
      <c r="CM5" s="646"/>
      <c r="CN5" s="646"/>
      <c r="CO5" s="646"/>
      <c r="CP5" s="646"/>
      <c r="CQ5" s="647"/>
      <c r="CR5" s="645" t="s">
        <v>227</v>
      </c>
      <c r="CS5" s="646"/>
      <c r="CT5" s="646"/>
      <c r="CU5" s="646"/>
      <c r="CV5" s="646"/>
      <c r="CW5" s="646"/>
      <c r="CX5" s="646"/>
      <c r="CY5" s="647"/>
      <c r="CZ5" s="645" t="s">
        <v>219</v>
      </c>
      <c r="DA5" s="646"/>
      <c r="DB5" s="646"/>
      <c r="DC5" s="647"/>
      <c r="DD5" s="645" t="s">
        <v>228</v>
      </c>
      <c r="DE5" s="646"/>
      <c r="DF5" s="646"/>
      <c r="DG5" s="646"/>
      <c r="DH5" s="646"/>
      <c r="DI5" s="646"/>
      <c r="DJ5" s="646"/>
      <c r="DK5" s="646"/>
      <c r="DL5" s="646"/>
      <c r="DM5" s="646"/>
      <c r="DN5" s="646"/>
      <c r="DO5" s="646"/>
      <c r="DP5" s="647"/>
      <c r="DQ5" s="645" t="s">
        <v>229</v>
      </c>
      <c r="DR5" s="646"/>
      <c r="DS5" s="646"/>
      <c r="DT5" s="646"/>
      <c r="DU5" s="646"/>
      <c r="DV5" s="646"/>
      <c r="DW5" s="646"/>
      <c r="DX5" s="646"/>
      <c r="DY5" s="646"/>
      <c r="DZ5" s="646"/>
      <c r="EA5" s="646"/>
      <c r="EB5" s="646"/>
      <c r="EC5" s="647"/>
    </row>
    <row r="6" spans="2:143" ht="11.25" customHeight="1" x14ac:dyDescent="0.15">
      <c r="B6" s="653" t="s">
        <v>230</v>
      </c>
      <c r="C6" s="654"/>
      <c r="D6" s="654"/>
      <c r="E6" s="654"/>
      <c r="F6" s="654"/>
      <c r="G6" s="654"/>
      <c r="H6" s="654"/>
      <c r="I6" s="654"/>
      <c r="J6" s="654"/>
      <c r="K6" s="654"/>
      <c r="L6" s="654"/>
      <c r="M6" s="654"/>
      <c r="N6" s="654"/>
      <c r="O6" s="654"/>
      <c r="P6" s="654"/>
      <c r="Q6" s="655"/>
      <c r="R6" s="656">
        <v>172263</v>
      </c>
      <c r="S6" s="657"/>
      <c r="T6" s="657"/>
      <c r="U6" s="657"/>
      <c r="V6" s="657"/>
      <c r="W6" s="657"/>
      <c r="X6" s="657"/>
      <c r="Y6" s="658"/>
      <c r="Z6" s="652">
        <v>1.4</v>
      </c>
      <c r="AA6" s="652"/>
      <c r="AB6" s="652"/>
      <c r="AC6" s="652"/>
      <c r="AD6" s="659">
        <v>172263</v>
      </c>
      <c r="AE6" s="659"/>
      <c r="AF6" s="659"/>
      <c r="AG6" s="659"/>
      <c r="AH6" s="659"/>
      <c r="AI6" s="659"/>
      <c r="AJ6" s="659"/>
      <c r="AK6" s="659"/>
      <c r="AL6" s="660">
        <v>3</v>
      </c>
      <c r="AM6" s="661"/>
      <c r="AN6" s="661"/>
      <c r="AO6" s="662"/>
      <c r="AP6" s="653" t="s">
        <v>231</v>
      </c>
      <c r="AQ6" s="654"/>
      <c r="AR6" s="654"/>
      <c r="AS6" s="654"/>
      <c r="AT6" s="654"/>
      <c r="AU6" s="654"/>
      <c r="AV6" s="654"/>
      <c r="AW6" s="654"/>
      <c r="AX6" s="654"/>
      <c r="AY6" s="654"/>
      <c r="AZ6" s="654"/>
      <c r="BA6" s="654"/>
      <c r="BB6" s="654"/>
      <c r="BC6" s="654"/>
      <c r="BD6" s="654"/>
      <c r="BE6" s="654"/>
      <c r="BF6" s="655"/>
      <c r="BG6" s="656">
        <v>1282094</v>
      </c>
      <c r="BH6" s="657"/>
      <c r="BI6" s="657"/>
      <c r="BJ6" s="657"/>
      <c r="BK6" s="657"/>
      <c r="BL6" s="657"/>
      <c r="BM6" s="657"/>
      <c r="BN6" s="658"/>
      <c r="BO6" s="652">
        <v>100</v>
      </c>
      <c r="BP6" s="652"/>
      <c r="BQ6" s="652"/>
      <c r="BR6" s="652"/>
      <c r="BS6" s="659">
        <v>2754</v>
      </c>
      <c r="BT6" s="659"/>
      <c r="BU6" s="659"/>
      <c r="BV6" s="659"/>
      <c r="BW6" s="659"/>
      <c r="BX6" s="659"/>
      <c r="BY6" s="659"/>
      <c r="BZ6" s="659"/>
      <c r="CA6" s="659"/>
      <c r="CB6" s="663"/>
      <c r="CD6" s="677" t="s">
        <v>232</v>
      </c>
      <c r="CE6" s="678"/>
      <c r="CF6" s="678"/>
      <c r="CG6" s="678"/>
      <c r="CH6" s="678"/>
      <c r="CI6" s="678"/>
      <c r="CJ6" s="678"/>
      <c r="CK6" s="678"/>
      <c r="CL6" s="678"/>
      <c r="CM6" s="678"/>
      <c r="CN6" s="678"/>
      <c r="CO6" s="678"/>
      <c r="CP6" s="678"/>
      <c r="CQ6" s="679"/>
      <c r="CR6" s="656">
        <v>84164</v>
      </c>
      <c r="CS6" s="657"/>
      <c r="CT6" s="657"/>
      <c r="CU6" s="657"/>
      <c r="CV6" s="657"/>
      <c r="CW6" s="657"/>
      <c r="CX6" s="657"/>
      <c r="CY6" s="658"/>
      <c r="CZ6" s="672">
        <v>0.7</v>
      </c>
      <c r="DA6" s="673"/>
      <c r="DB6" s="673"/>
      <c r="DC6" s="680"/>
      <c r="DD6" s="675">
        <v>2178</v>
      </c>
      <c r="DE6" s="657"/>
      <c r="DF6" s="657"/>
      <c r="DG6" s="657"/>
      <c r="DH6" s="657"/>
      <c r="DI6" s="657"/>
      <c r="DJ6" s="657"/>
      <c r="DK6" s="657"/>
      <c r="DL6" s="657"/>
      <c r="DM6" s="657"/>
      <c r="DN6" s="657"/>
      <c r="DO6" s="657"/>
      <c r="DP6" s="658"/>
      <c r="DQ6" s="675">
        <v>84164</v>
      </c>
      <c r="DR6" s="657"/>
      <c r="DS6" s="657"/>
      <c r="DT6" s="657"/>
      <c r="DU6" s="657"/>
      <c r="DV6" s="657"/>
      <c r="DW6" s="657"/>
      <c r="DX6" s="657"/>
      <c r="DY6" s="657"/>
      <c r="DZ6" s="657"/>
      <c r="EA6" s="657"/>
      <c r="EB6" s="657"/>
      <c r="EC6" s="676"/>
    </row>
    <row r="7" spans="2:143" ht="11.25" customHeight="1" x14ac:dyDescent="0.15">
      <c r="B7" s="653" t="s">
        <v>233</v>
      </c>
      <c r="C7" s="654"/>
      <c r="D7" s="654"/>
      <c r="E7" s="654"/>
      <c r="F7" s="654"/>
      <c r="G7" s="654"/>
      <c r="H7" s="654"/>
      <c r="I7" s="654"/>
      <c r="J7" s="654"/>
      <c r="K7" s="654"/>
      <c r="L7" s="654"/>
      <c r="M7" s="654"/>
      <c r="N7" s="654"/>
      <c r="O7" s="654"/>
      <c r="P7" s="654"/>
      <c r="Q7" s="655"/>
      <c r="R7" s="656">
        <v>858</v>
      </c>
      <c r="S7" s="657"/>
      <c r="T7" s="657"/>
      <c r="U7" s="657"/>
      <c r="V7" s="657"/>
      <c r="W7" s="657"/>
      <c r="X7" s="657"/>
      <c r="Y7" s="658"/>
      <c r="Z7" s="652">
        <v>0</v>
      </c>
      <c r="AA7" s="652"/>
      <c r="AB7" s="652"/>
      <c r="AC7" s="652"/>
      <c r="AD7" s="659">
        <v>858</v>
      </c>
      <c r="AE7" s="659"/>
      <c r="AF7" s="659"/>
      <c r="AG7" s="659"/>
      <c r="AH7" s="659"/>
      <c r="AI7" s="659"/>
      <c r="AJ7" s="659"/>
      <c r="AK7" s="659"/>
      <c r="AL7" s="660">
        <v>0</v>
      </c>
      <c r="AM7" s="661"/>
      <c r="AN7" s="661"/>
      <c r="AO7" s="662"/>
      <c r="AP7" s="653" t="s">
        <v>234</v>
      </c>
      <c r="AQ7" s="654"/>
      <c r="AR7" s="654"/>
      <c r="AS7" s="654"/>
      <c r="AT7" s="654"/>
      <c r="AU7" s="654"/>
      <c r="AV7" s="654"/>
      <c r="AW7" s="654"/>
      <c r="AX7" s="654"/>
      <c r="AY7" s="654"/>
      <c r="AZ7" s="654"/>
      <c r="BA7" s="654"/>
      <c r="BB7" s="654"/>
      <c r="BC7" s="654"/>
      <c r="BD7" s="654"/>
      <c r="BE7" s="654"/>
      <c r="BF7" s="655"/>
      <c r="BG7" s="656">
        <v>448388</v>
      </c>
      <c r="BH7" s="657"/>
      <c r="BI7" s="657"/>
      <c r="BJ7" s="657"/>
      <c r="BK7" s="657"/>
      <c r="BL7" s="657"/>
      <c r="BM7" s="657"/>
      <c r="BN7" s="658"/>
      <c r="BO7" s="652">
        <v>35</v>
      </c>
      <c r="BP7" s="652"/>
      <c r="BQ7" s="652"/>
      <c r="BR7" s="652"/>
      <c r="BS7" s="659">
        <v>2754</v>
      </c>
      <c r="BT7" s="659"/>
      <c r="BU7" s="659"/>
      <c r="BV7" s="659"/>
      <c r="BW7" s="659"/>
      <c r="BX7" s="659"/>
      <c r="BY7" s="659"/>
      <c r="BZ7" s="659"/>
      <c r="CA7" s="659"/>
      <c r="CB7" s="663"/>
      <c r="CD7" s="681" t="s">
        <v>235</v>
      </c>
      <c r="CE7" s="682"/>
      <c r="CF7" s="682"/>
      <c r="CG7" s="682"/>
      <c r="CH7" s="682"/>
      <c r="CI7" s="682"/>
      <c r="CJ7" s="682"/>
      <c r="CK7" s="682"/>
      <c r="CL7" s="682"/>
      <c r="CM7" s="682"/>
      <c r="CN7" s="682"/>
      <c r="CO7" s="682"/>
      <c r="CP7" s="682"/>
      <c r="CQ7" s="683"/>
      <c r="CR7" s="656">
        <v>3390184</v>
      </c>
      <c r="CS7" s="657"/>
      <c r="CT7" s="657"/>
      <c r="CU7" s="657"/>
      <c r="CV7" s="657"/>
      <c r="CW7" s="657"/>
      <c r="CX7" s="657"/>
      <c r="CY7" s="658"/>
      <c r="CZ7" s="652">
        <v>30</v>
      </c>
      <c r="DA7" s="652"/>
      <c r="DB7" s="652"/>
      <c r="DC7" s="652"/>
      <c r="DD7" s="675">
        <v>597384</v>
      </c>
      <c r="DE7" s="657"/>
      <c r="DF7" s="657"/>
      <c r="DG7" s="657"/>
      <c r="DH7" s="657"/>
      <c r="DI7" s="657"/>
      <c r="DJ7" s="657"/>
      <c r="DK7" s="657"/>
      <c r="DL7" s="657"/>
      <c r="DM7" s="657"/>
      <c r="DN7" s="657"/>
      <c r="DO7" s="657"/>
      <c r="DP7" s="658"/>
      <c r="DQ7" s="675">
        <v>1474975</v>
      </c>
      <c r="DR7" s="657"/>
      <c r="DS7" s="657"/>
      <c r="DT7" s="657"/>
      <c r="DU7" s="657"/>
      <c r="DV7" s="657"/>
      <c r="DW7" s="657"/>
      <c r="DX7" s="657"/>
      <c r="DY7" s="657"/>
      <c r="DZ7" s="657"/>
      <c r="EA7" s="657"/>
      <c r="EB7" s="657"/>
      <c r="EC7" s="676"/>
    </row>
    <row r="8" spans="2:143" ht="11.25" customHeight="1" x14ac:dyDescent="0.15">
      <c r="B8" s="653" t="s">
        <v>236</v>
      </c>
      <c r="C8" s="654"/>
      <c r="D8" s="654"/>
      <c r="E8" s="654"/>
      <c r="F8" s="654"/>
      <c r="G8" s="654"/>
      <c r="H8" s="654"/>
      <c r="I8" s="654"/>
      <c r="J8" s="654"/>
      <c r="K8" s="654"/>
      <c r="L8" s="654"/>
      <c r="M8" s="654"/>
      <c r="N8" s="654"/>
      <c r="O8" s="654"/>
      <c r="P8" s="654"/>
      <c r="Q8" s="655"/>
      <c r="R8" s="656">
        <v>5331</v>
      </c>
      <c r="S8" s="657"/>
      <c r="T8" s="657"/>
      <c r="U8" s="657"/>
      <c r="V8" s="657"/>
      <c r="W8" s="657"/>
      <c r="X8" s="657"/>
      <c r="Y8" s="658"/>
      <c r="Z8" s="652">
        <v>0</v>
      </c>
      <c r="AA8" s="652"/>
      <c r="AB8" s="652"/>
      <c r="AC8" s="652"/>
      <c r="AD8" s="659">
        <v>5331</v>
      </c>
      <c r="AE8" s="659"/>
      <c r="AF8" s="659"/>
      <c r="AG8" s="659"/>
      <c r="AH8" s="659"/>
      <c r="AI8" s="659"/>
      <c r="AJ8" s="659"/>
      <c r="AK8" s="659"/>
      <c r="AL8" s="660">
        <v>0.1</v>
      </c>
      <c r="AM8" s="661"/>
      <c r="AN8" s="661"/>
      <c r="AO8" s="662"/>
      <c r="AP8" s="653" t="s">
        <v>237</v>
      </c>
      <c r="AQ8" s="654"/>
      <c r="AR8" s="654"/>
      <c r="AS8" s="654"/>
      <c r="AT8" s="654"/>
      <c r="AU8" s="654"/>
      <c r="AV8" s="654"/>
      <c r="AW8" s="654"/>
      <c r="AX8" s="654"/>
      <c r="AY8" s="654"/>
      <c r="AZ8" s="654"/>
      <c r="BA8" s="654"/>
      <c r="BB8" s="654"/>
      <c r="BC8" s="654"/>
      <c r="BD8" s="654"/>
      <c r="BE8" s="654"/>
      <c r="BF8" s="655"/>
      <c r="BG8" s="656">
        <v>15575</v>
      </c>
      <c r="BH8" s="657"/>
      <c r="BI8" s="657"/>
      <c r="BJ8" s="657"/>
      <c r="BK8" s="657"/>
      <c r="BL8" s="657"/>
      <c r="BM8" s="657"/>
      <c r="BN8" s="658"/>
      <c r="BO8" s="652">
        <v>1.2</v>
      </c>
      <c r="BP8" s="652"/>
      <c r="BQ8" s="652"/>
      <c r="BR8" s="652"/>
      <c r="BS8" s="659" t="s">
        <v>128</v>
      </c>
      <c r="BT8" s="659"/>
      <c r="BU8" s="659"/>
      <c r="BV8" s="659"/>
      <c r="BW8" s="659"/>
      <c r="BX8" s="659"/>
      <c r="BY8" s="659"/>
      <c r="BZ8" s="659"/>
      <c r="CA8" s="659"/>
      <c r="CB8" s="663"/>
      <c r="CD8" s="681" t="s">
        <v>238</v>
      </c>
      <c r="CE8" s="682"/>
      <c r="CF8" s="682"/>
      <c r="CG8" s="682"/>
      <c r="CH8" s="682"/>
      <c r="CI8" s="682"/>
      <c r="CJ8" s="682"/>
      <c r="CK8" s="682"/>
      <c r="CL8" s="682"/>
      <c r="CM8" s="682"/>
      <c r="CN8" s="682"/>
      <c r="CO8" s="682"/>
      <c r="CP8" s="682"/>
      <c r="CQ8" s="683"/>
      <c r="CR8" s="656">
        <v>2448220</v>
      </c>
      <c r="CS8" s="657"/>
      <c r="CT8" s="657"/>
      <c r="CU8" s="657"/>
      <c r="CV8" s="657"/>
      <c r="CW8" s="657"/>
      <c r="CX8" s="657"/>
      <c r="CY8" s="658"/>
      <c r="CZ8" s="652">
        <v>21.7</v>
      </c>
      <c r="DA8" s="652"/>
      <c r="DB8" s="652"/>
      <c r="DC8" s="652"/>
      <c r="DD8" s="675">
        <v>10781</v>
      </c>
      <c r="DE8" s="657"/>
      <c r="DF8" s="657"/>
      <c r="DG8" s="657"/>
      <c r="DH8" s="657"/>
      <c r="DI8" s="657"/>
      <c r="DJ8" s="657"/>
      <c r="DK8" s="657"/>
      <c r="DL8" s="657"/>
      <c r="DM8" s="657"/>
      <c r="DN8" s="657"/>
      <c r="DO8" s="657"/>
      <c r="DP8" s="658"/>
      <c r="DQ8" s="675">
        <v>1371988</v>
      </c>
      <c r="DR8" s="657"/>
      <c r="DS8" s="657"/>
      <c r="DT8" s="657"/>
      <c r="DU8" s="657"/>
      <c r="DV8" s="657"/>
      <c r="DW8" s="657"/>
      <c r="DX8" s="657"/>
      <c r="DY8" s="657"/>
      <c r="DZ8" s="657"/>
      <c r="EA8" s="657"/>
      <c r="EB8" s="657"/>
      <c r="EC8" s="676"/>
    </row>
    <row r="9" spans="2:143" ht="11.25" customHeight="1" x14ac:dyDescent="0.15">
      <c r="B9" s="653" t="s">
        <v>239</v>
      </c>
      <c r="C9" s="654"/>
      <c r="D9" s="654"/>
      <c r="E9" s="654"/>
      <c r="F9" s="654"/>
      <c r="G9" s="654"/>
      <c r="H9" s="654"/>
      <c r="I9" s="654"/>
      <c r="J9" s="654"/>
      <c r="K9" s="654"/>
      <c r="L9" s="654"/>
      <c r="M9" s="654"/>
      <c r="N9" s="654"/>
      <c r="O9" s="654"/>
      <c r="P9" s="654"/>
      <c r="Q9" s="655"/>
      <c r="R9" s="656">
        <v>8104</v>
      </c>
      <c r="S9" s="657"/>
      <c r="T9" s="657"/>
      <c r="U9" s="657"/>
      <c r="V9" s="657"/>
      <c r="W9" s="657"/>
      <c r="X9" s="657"/>
      <c r="Y9" s="658"/>
      <c r="Z9" s="652">
        <v>0.1</v>
      </c>
      <c r="AA9" s="652"/>
      <c r="AB9" s="652"/>
      <c r="AC9" s="652"/>
      <c r="AD9" s="659">
        <v>8104</v>
      </c>
      <c r="AE9" s="659"/>
      <c r="AF9" s="659"/>
      <c r="AG9" s="659"/>
      <c r="AH9" s="659"/>
      <c r="AI9" s="659"/>
      <c r="AJ9" s="659"/>
      <c r="AK9" s="659"/>
      <c r="AL9" s="660">
        <v>0.1</v>
      </c>
      <c r="AM9" s="661"/>
      <c r="AN9" s="661"/>
      <c r="AO9" s="662"/>
      <c r="AP9" s="653" t="s">
        <v>240</v>
      </c>
      <c r="AQ9" s="654"/>
      <c r="AR9" s="654"/>
      <c r="AS9" s="654"/>
      <c r="AT9" s="654"/>
      <c r="AU9" s="654"/>
      <c r="AV9" s="654"/>
      <c r="AW9" s="654"/>
      <c r="AX9" s="654"/>
      <c r="AY9" s="654"/>
      <c r="AZ9" s="654"/>
      <c r="BA9" s="654"/>
      <c r="BB9" s="654"/>
      <c r="BC9" s="654"/>
      <c r="BD9" s="654"/>
      <c r="BE9" s="654"/>
      <c r="BF9" s="655"/>
      <c r="BG9" s="656">
        <v>372643</v>
      </c>
      <c r="BH9" s="657"/>
      <c r="BI9" s="657"/>
      <c r="BJ9" s="657"/>
      <c r="BK9" s="657"/>
      <c r="BL9" s="657"/>
      <c r="BM9" s="657"/>
      <c r="BN9" s="658"/>
      <c r="BO9" s="652">
        <v>29.1</v>
      </c>
      <c r="BP9" s="652"/>
      <c r="BQ9" s="652"/>
      <c r="BR9" s="652"/>
      <c r="BS9" s="659" t="s">
        <v>128</v>
      </c>
      <c r="BT9" s="659"/>
      <c r="BU9" s="659"/>
      <c r="BV9" s="659"/>
      <c r="BW9" s="659"/>
      <c r="BX9" s="659"/>
      <c r="BY9" s="659"/>
      <c r="BZ9" s="659"/>
      <c r="CA9" s="659"/>
      <c r="CB9" s="663"/>
      <c r="CD9" s="681" t="s">
        <v>241</v>
      </c>
      <c r="CE9" s="682"/>
      <c r="CF9" s="682"/>
      <c r="CG9" s="682"/>
      <c r="CH9" s="682"/>
      <c r="CI9" s="682"/>
      <c r="CJ9" s="682"/>
      <c r="CK9" s="682"/>
      <c r="CL9" s="682"/>
      <c r="CM9" s="682"/>
      <c r="CN9" s="682"/>
      <c r="CO9" s="682"/>
      <c r="CP9" s="682"/>
      <c r="CQ9" s="683"/>
      <c r="CR9" s="656">
        <v>966025</v>
      </c>
      <c r="CS9" s="657"/>
      <c r="CT9" s="657"/>
      <c r="CU9" s="657"/>
      <c r="CV9" s="657"/>
      <c r="CW9" s="657"/>
      <c r="CX9" s="657"/>
      <c r="CY9" s="658"/>
      <c r="CZ9" s="652">
        <v>8.6</v>
      </c>
      <c r="DA9" s="652"/>
      <c r="DB9" s="652"/>
      <c r="DC9" s="652"/>
      <c r="DD9" s="675">
        <v>10270</v>
      </c>
      <c r="DE9" s="657"/>
      <c r="DF9" s="657"/>
      <c r="DG9" s="657"/>
      <c r="DH9" s="657"/>
      <c r="DI9" s="657"/>
      <c r="DJ9" s="657"/>
      <c r="DK9" s="657"/>
      <c r="DL9" s="657"/>
      <c r="DM9" s="657"/>
      <c r="DN9" s="657"/>
      <c r="DO9" s="657"/>
      <c r="DP9" s="658"/>
      <c r="DQ9" s="675">
        <v>679403</v>
      </c>
      <c r="DR9" s="657"/>
      <c r="DS9" s="657"/>
      <c r="DT9" s="657"/>
      <c r="DU9" s="657"/>
      <c r="DV9" s="657"/>
      <c r="DW9" s="657"/>
      <c r="DX9" s="657"/>
      <c r="DY9" s="657"/>
      <c r="DZ9" s="657"/>
      <c r="EA9" s="657"/>
      <c r="EB9" s="657"/>
      <c r="EC9" s="676"/>
    </row>
    <row r="10" spans="2:143" ht="11.25" customHeight="1" x14ac:dyDescent="0.15">
      <c r="B10" s="653" t="s">
        <v>242</v>
      </c>
      <c r="C10" s="654"/>
      <c r="D10" s="654"/>
      <c r="E10" s="654"/>
      <c r="F10" s="654"/>
      <c r="G10" s="654"/>
      <c r="H10" s="654"/>
      <c r="I10" s="654"/>
      <c r="J10" s="654"/>
      <c r="K10" s="654"/>
      <c r="L10" s="654"/>
      <c r="M10" s="654"/>
      <c r="N10" s="654"/>
      <c r="O10" s="654"/>
      <c r="P10" s="654"/>
      <c r="Q10" s="655"/>
      <c r="R10" s="656" t="s">
        <v>128</v>
      </c>
      <c r="S10" s="657"/>
      <c r="T10" s="657"/>
      <c r="U10" s="657"/>
      <c r="V10" s="657"/>
      <c r="W10" s="657"/>
      <c r="X10" s="657"/>
      <c r="Y10" s="658"/>
      <c r="Z10" s="652" t="s">
        <v>128</v>
      </c>
      <c r="AA10" s="652"/>
      <c r="AB10" s="652"/>
      <c r="AC10" s="652"/>
      <c r="AD10" s="659" t="s">
        <v>128</v>
      </c>
      <c r="AE10" s="659"/>
      <c r="AF10" s="659"/>
      <c r="AG10" s="659"/>
      <c r="AH10" s="659"/>
      <c r="AI10" s="659"/>
      <c r="AJ10" s="659"/>
      <c r="AK10" s="659"/>
      <c r="AL10" s="660" t="s">
        <v>128</v>
      </c>
      <c r="AM10" s="661"/>
      <c r="AN10" s="661"/>
      <c r="AO10" s="662"/>
      <c r="AP10" s="653" t="s">
        <v>243</v>
      </c>
      <c r="AQ10" s="654"/>
      <c r="AR10" s="654"/>
      <c r="AS10" s="654"/>
      <c r="AT10" s="654"/>
      <c r="AU10" s="654"/>
      <c r="AV10" s="654"/>
      <c r="AW10" s="654"/>
      <c r="AX10" s="654"/>
      <c r="AY10" s="654"/>
      <c r="AZ10" s="654"/>
      <c r="BA10" s="654"/>
      <c r="BB10" s="654"/>
      <c r="BC10" s="654"/>
      <c r="BD10" s="654"/>
      <c r="BE10" s="654"/>
      <c r="BF10" s="655"/>
      <c r="BG10" s="656">
        <v>24921</v>
      </c>
      <c r="BH10" s="657"/>
      <c r="BI10" s="657"/>
      <c r="BJ10" s="657"/>
      <c r="BK10" s="657"/>
      <c r="BL10" s="657"/>
      <c r="BM10" s="657"/>
      <c r="BN10" s="658"/>
      <c r="BO10" s="652">
        <v>1.9</v>
      </c>
      <c r="BP10" s="652"/>
      <c r="BQ10" s="652"/>
      <c r="BR10" s="652"/>
      <c r="BS10" s="659" t="s">
        <v>128</v>
      </c>
      <c r="BT10" s="659"/>
      <c r="BU10" s="659"/>
      <c r="BV10" s="659"/>
      <c r="BW10" s="659"/>
      <c r="BX10" s="659"/>
      <c r="BY10" s="659"/>
      <c r="BZ10" s="659"/>
      <c r="CA10" s="659"/>
      <c r="CB10" s="663"/>
      <c r="CD10" s="681" t="s">
        <v>244</v>
      </c>
      <c r="CE10" s="682"/>
      <c r="CF10" s="682"/>
      <c r="CG10" s="682"/>
      <c r="CH10" s="682"/>
      <c r="CI10" s="682"/>
      <c r="CJ10" s="682"/>
      <c r="CK10" s="682"/>
      <c r="CL10" s="682"/>
      <c r="CM10" s="682"/>
      <c r="CN10" s="682"/>
      <c r="CO10" s="682"/>
      <c r="CP10" s="682"/>
      <c r="CQ10" s="683"/>
      <c r="CR10" s="656">
        <v>3147</v>
      </c>
      <c r="CS10" s="657"/>
      <c r="CT10" s="657"/>
      <c r="CU10" s="657"/>
      <c r="CV10" s="657"/>
      <c r="CW10" s="657"/>
      <c r="CX10" s="657"/>
      <c r="CY10" s="658"/>
      <c r="CZ10" s="652">
        <v>0</v>
      </c>
      <c r="DA10" s="652"/>
      <c r="DB10" s="652"/>
      <c r="DC10" s="652"/>
      <c r="DD10" s="675" t="s">
        <v>128</v>
      </c>
      <c r="DE10" s="657"/>
      <c r="DF10" s="657"/>
      <c r="DG10" s="657"/>
      <c r="DH10" s="657"/>
      <c r="DI10" s="657"/>
      <c r="DJ10" s="657"/>
      <c r="DK10" s="657"/>
      <c r="DL10" s="657"/>
      <c r="DM10" s="657"/>
      <c r="DN10" s="657"/>
      <c r="DO10" s="657"/>
      <c r="DP10" s="658"/>
      <c r="DQ10" s="675">
        <v>647</v>
      </c>
      <c r="DR10" s="657"/>
      <c r="DS10" s="657"/>
      <c r="DT10" s="657"/>
      <c r="DU10" s="657"/>
      <c r="DV10" s="657"/>
      <c r="DW10" s="657"/>
      <c r="DX10" s="657"/>
      <c r="DY10" s="657"/>
      <c r="DZ10" s="657"/>
      <c r="EA10" s="657"/>
      <c r="EB10" s="657"/>
      <c r="EC10" s="676"/>
    </row>
    <row r="11" spans="2:143" ht="11.25" customHeight="1" x14ac:dyDescent="0.15">
      <c r="B11" s="653" t="s">
        <v>245</v>
      </c>
      <c r="C11" s="654"/>
      <c r="D11" s="654"/>
      <c r="E11" s="654"/>
      <c r="F11" s="654"/>
      <c r="G11" s="654"/>
      <c r="H11" s="654"/>
      <c r="I11" s="654"/>
      <c r="J11" s="654"/>
      <c r="K11" s="654"/>
      <c r="L11" s="654"/>
      <c r="M11" s="654"/>
      <c r="N11" s="654"/>
      <c r="O11" s="654"/>
      <c r="P11" s="654"/>
      <c r="Q11" s="655"/>
      <c r="R11" s="656">
        <v>272093</v>
      </c>
      <c r="S11" s="657"/>
      <c r="T11" s="657"/>
      <c r="U11" s="657"/>
      <c r="V11" s="657"/>
      <c r="W11" s="657"/>
      <c r="X11" s="657"/>
      <c r="Y11" s="658"/>
      <c r="Z11" s="660">
        <v>2.2000000000000002</v>
      </c>
      <c r="AA11" s="661"/>
      <c r="AB11" s="661"/>
      <c r="AC11" s="684"/>
      <c r="AD11" s="675">
        <v>272093</v>
      </c>
      <c r="AE11" s="657"/>
      <c r="AF11" s="657"/>
      <c r="AG11" s="657"/>
      <c r="AH11" s="657"/>
      <c r="AI11" s="657"/>
      <c r="AJ11" s="657"/>
      <c r="AK11" s="658"/>
      <c r="AL11" s="660">
        <v>4.7</v>
      </c>
      <c r="AM11" s="661"/>
      <c r="AN11" s="661"/>
      <c r="AO11" s="662"/>
      <c r="AP11" s="653" t="s">
        <v>246</v>
      </c>
      <c r="AQ11" s="654"/>
      <c r="AR11" s="654"/>
      <c r="AS11" s="654"/>
      <c r="AT11" s="654"/>
      <c r="AU11" s="654"/>
      <c r="AV11" s="654"/>
      <c r="AW11" s="654"/>
      <c r="AX11" s="654"/>
      <c r="AY11" s="654"/>
      <c r="AZ11" s="654"/>
      <c r="BA11" s="654"/>
      <c r="BB11" s="654"/>
      <c r="BC11" s="654"/>
      <c r="BD11" s="654"/>
      <c r="BE11" s="654"/>
      <c r="BF11" s="655"/>
      <c r="BG11" s="656">
        <v>35249</v>
      </c>
      <c r="BH11" s="657"/>
      <c r="BI11" s="657"/>
      <c r="BJ11" s="657"/>
      <c r="BK11" s="657"/>
      <c r="BL11" s="657"/>
      <c r="BM11" s="657"/>
      <c r="BN11" s="658"/>
      <c r="BO11" s="652">
        <v>2.7</v>
      </c>
      <c r="BP11" s="652"/>
      <c r="BQ11" s="652"/>
      <c r="BR11" s="652"/>
      <c r="BS11" s="659">
        <v>2754</v>
      </c>
      <c r="BT11" s="659"/>
      <c r="BU11" s="659"/>
      <c r="BV11" s="659"/>
      <c r="BW11" s="659"/>
      <c r="BX11" s="659"/>
      <c r="BY11" s="659"/>
      <c r="BZ11" s="659"/>
      <c r="CA11" s="659"/>
      <c r="CB11" s="663"/>
      <c r="CD11" s="681" t="s">
        <v>247</v>
      </c>
      <c r="CE11" s="682"/>
      <c r="CF11" s="682"/>
      <c r="CG11" s="682"/>
      <c r="CH11" s="682"/>
      <c r="CI11" s="682"/>
      <c r="CJ11" s="682"/>
      <c r="CK11" s="682"/>
      <c r="CL11" s="682"/>
      <c r="CM11" s="682"/>
      <c r="CN11" s="682"/>
      <c r="CO11" s="682"/>
      <c r="CP11" s="682"/>
      <c r="CQ11" s="683"/>
      <c r="CR11" s="656">
        <v>1129996</v>
      </c>
      <c r="CS11" s="657"/>
      <c r="CT11" s="657"/>
      <c r="CU11" s="657"/>
      <c r="CV11" s="657"/>
      <c r="CW11" s="657"/>
      <c r="CX11" s="657"/>
      <c r="CY11" s="658"/>
      <c r="CZ11" s="652">
        <v>10</v>
      </c>
      <c r="DA11" s="652"/>
      <c r="DB11" s="652"/>
      <c r="DC11" s="652"/>
      <c r="DD11" s="675">
        <v>135998</v>
      </c>
      <c r="DE11" s="657"/>
      <c r="DF11" s="657"/>
      <c r="DG11" s="657"/>
      <c r="DH11" s="657"/>
      <c r="DI11" s="657"/>
      <c r="DJ11" s="657"/>
      <c r="DK11" s="657"/>
      <c r="DL11" s="657"/>
      <c r="DM11" s="657"/>
      <c r="DN11" s="657"/>
      <c r="DO11" s="657"/>
      <c r="DP11" s="658"/>
      <c r="DQ11" s="675">
        <v>286977</v>
      </c>
      <c r="DR11" s="657"/>
      <c r="DS11" s="657"/>
      <c r="DT11" s="657"/>
      <c r="DU11" s="657"/>
      <c r="DV11" s="657"/>
      <c r="DW11" s="657"/>
      <c r="DX11" s="657"/>
      <c r="DY11" s="657"/>
      <c r="DZ11" s="657"/>
      <c r="EA11" s="657"/>
      <c r="EB11" s="657"/>
      <c r="EC11" s="676"/>
    </row>
    <row r="12" spans="2:143" ht="11.25" customHeight="1" x14ac:dyDescent="0.15">
      <c r="B12" s="653" t="s">
        <v>248</v>
      </c>
      <c r="C12" s="654"/>
      <c r="D12" s="654"/>
      <c r="E12" s="654"/>
      <c r="F12" s="654"/>
      <c r="G12" s="654"/>
      <c r="H12" s="654"/>
      <c r="I12" s="654"/>
      <c r="J12" s="654"/>
      <c r="K12" s="654"/>
      <c r="L12" s="654"/>
      <c r="M12" s="654"/>
      <c r="N12" s="654"/>
      <c r="O12" s="654"/>
      <c r="P12" s="654"/>
      <c r="Q12" s="655"/>
      <c r="R12" s="656">
        <v>7181</v>
      </c>
      <c r="S12" s="657"/>
      <c r="T12" s="657"/>
      <c r="U12" s="657"/>
      <c r="V12" s="657"/>
      <c r="W12" s="657"/>
      <c r="X12" s="657"/>
      <c r="Y12" s="658"/>
      <c r="Z12" s="652">
        <v>0.1</v>
      </c>
      <c r="AA12" s="652"/>
      <c r="AB12" s="652"/>
      <c r="AC12" s="652"/>
      <c r="AD12" s="659">
        <v>7181</v>
      </c>
      <c r="AE12" s="659"/>
      <c r="AF12" s="659"/>
      <c r="AG12" s="659"/>
      <c r="AH12" s="659"/>
      <c r="AI12" s="659"/>
      <c r="AJ12" s="659"/>
      <c r="AK12" s="659"/>
      <c r="AL12" s="660">
        <v>0.1</v>
      </c>
      <c r="AM12" s="661"/>
      <c r="AN12" s="661"/>
      <c r="AO12" s="662"/>
      <c r="AP12" s="653" t="s">
        <v>249</v>
      </c>
      <c r="AQ12" s="654"/>
      <c r="AR12" s="654"/>
      <c r="AS12" s="654"/>
      <c r="AT12" s="654"/>
      <c r="AU12" s="654"/>
      <c r="AV12" s="654"/>
      <c r="AW12" s="654"/>
      <c r="AX12" s="654"/>
      <c r="AY12" s="654"/>
      <c r="AZ12" s="654"/>
      <c r="BA12" s="654"/>
      <c r="BB12" s="654"/>
      <c r="BC12" s="654"/>
      <c r="BD12" s="654"/>
      <c r="BE12" s="654"/>
      <c r="BF12" s="655"/>
      <c r="BG12" s="656">
        <v>722617</v>
      </c>
      <c r="BH12" s="657"/>
      <c r="BI12" s="657"/>
      <c r="BJ12" s="657"/>
      <c r="BK12" s="657"/>
      <c r="BL12" s="657"/>
      <c r="BM12" s="657"/>
      <c r="BN12" s="658"/>
      <c r="BO12" s="652">
        <v>56.4</v>
      </c>
      <c r="BP12" s="652"/>
      <c r="BQ12" s="652"/>
      <c r="BR12" s="652"/>
      <c r="BS12" s="659" t="s">
        <v>128</v>
      </c>
      <c r="BT12" s="659"/>
      <c r="BU12" s="659"/>
      <c r="BV12" s="659"/>
      <c r="BW12" s="659"/>
      <c r="BX12" s="659"/>
      <c r="BY12" s="659"/>
      <c r="BZ12" s="659"/>
      <c r="CA12" s="659"/>
      <c r="CB12" s="663"/>
      <c r="CD12" s="681" t="s">
        <v>250</v>
      </c>
      <c r="CE12" s="682"/>
      <c r="CF12" s="682"/>
      <c r="CG12" s="682"/>
      <c r="CH12" s="682"/>
      <c r="CI12" s="682"/>
      <c r="CJ12" s="682"/>
      <c r="CK12" s="682"/>
      <c r="CL12" s="682"/>
      <c r="CM12" s="682"/>
      <c r="CN12" s="682"/>
      <c r="CO12" s="682"/>
      <c r="CP12" s="682"/>
      <c r="CQ12" s="683"/>
      <c r="CR12" s="656">
        <v>419305</v>
      </c>
      <c r="CS12" s="657"/>
      <c r="CT12" s="657"/>
      <c r="CU12" s="657"/>
      <c r="CV12" s="657"/>
      <c r="CW12" s="657"/>
      <c r="CX12" s="657"/>
      <c r="CY12" s="658"/>
      <c r="CZ12" s="652">
        <v>3.7</v>
      </c>
      <c r="DA12" s="652"/>
      <c r="DB12" s="652"/>
      <c r="DC12" s="652"/>
      <c r="DD12" s="675">
        <v>25607</v>
      </c>
      <c r="DE12" s="657"/>
      <c r="DF12" s="657"/>
      <c r="DG12" s="657"/>
      <c r="DH12" s="657"/>
      <c r="DI12" s="657"/>
      <c r="DJ12" s="657"/>
      <c r="DK12" s="657"/>
      <c r="DL12" s="657"/>
      <c r="DM12" s="657"/>
      <c r="DN12" s="657"/>
      <c r="DO12" s="657"/>
      <c r="DP12" s="658"/>
      <c r="DQ12" s="675">
        <v>194635</v>
      </c>
      <c r="DR12" s="657"/>
      <c r="DS12" s="657"/>
      <c r="DT12" s="657"/>
      <c r="DU12" s="657"/>
      <c r="DV12" s="657"/>
      <c r="DW12" s="657"/>
      <c r="DX12" s="657"/>
      <c r="DY12" s="657"/>
      <c r="DZ12" s="657"/>
      <c r="EA12" s="657"/>
      <c r="EB12" s="657"/>
      <c r="EC12" s="676"/>
    </row>
    <row r="13" spans="2:143" ht="11.25" customHeight="1" x14ac:dyDescent="0.15">
      <c r="B13" s="653" t="s">
        <v>251</v>
      </c>
      <c r="C13" s="654"/>
      <c r="D13" s="654"/>
      <c r="E13" s="654"/>
      <c r="F13" s="654"/>
      <c r="G13" s="654"/>
      <c r="H13" s="654"/>
      <c r="I13" s="654"/>
      <c r="J13" s="654"/>
      <c r="K13" s="654"/>
      <c r="L13" s="654"/>
      <c r="M13" s="654"/>
      <c r="N13" s="654"/>
      <c r="O13" s="654"/>
      <c r="P13" s="654"/>
      <c r="Q13" s="655"/>
      <c r="R13" s="656" t="s">
        <v>128</v>
      </c>
      <c r="S13" s="657"/>
      <c r="T13" s="657"/>
      <c r="U13" s="657"/>
      <c r="V13" s="657"/>
      <c r="W13" s="657"/>
      <c r="X13" s="657"/>
      <c r="Y13" s="658"/>
      <c r="Z13" s="652" t="s">
        <v>128</v>
      </c>
      <c r="AA13" s="652"/>
      <c r="AB13" s="652"/>
      <c r="AC13" s="652"/>
      <c r="AD13" s="659" t="s">
        <v>128</v>
      </c>
      <c r="AE13" s="659"/>
      <c r="AF13" s="659"/>
      <c r="AG13" s="659"/>
      <c r="AH13" s="659"/>
      <c r="AI13" s="659"/>
      <c r="AJ13" s="659"/>
      <c r="AK13" s="659"/>
      <c r="AL13" s="660" t="s">
        <v>128</v>
      </c>
      <c r="AM13" s="661"/>
      <c r="AN13" s="661"/>
      <c r="AO13" s="662"/>
      <c r="AP13" s="653" t="s">
        <v>252</v>
      </c>
      <c r="AQ13" s="654"/>
      <c r="AR13" s="654"/>
      <c r="AS13" s="654"/>
      <c r="AT13" s="654"/>
      <c r="AU13" s="654"/>
      <c r="AV13" s="654"/>
      <c r="AW13" s="654"/>
      <c r="AX13" s="654"/>
      <c r="AY13" s="654"/>
      <c r="AZ13" s="654"/>
      <c r="BA13" s="654"/>
      <c r="BB13" s="654"/>
      <c r="BC13" s="654"/>
      <c r="BD13" s="654"/>
      <c r="BE13" s="654"/>
      <c r="BF13" s="655"/>
      <c r="BG13" s="656">
        <v>704801</v>
      </c>
      <c r="BH13" s="657"/>
      <c r="BI13" s="657"/>
      <c r="BJ13" s="657"/>
      <c r="BK13" s="657"/>
      <c r="BL13" s="657"/>
      <c r="BM13" s="657"/>
      <c r="BN13" s="658"/>
      <c r="BO13" s="652">
        <v>55</v>
      </c>
      <c r="BP13" s="652"/>
      <c r="BQ13" s="652"/>
      <c r="BR13" s="652"/>
      <c r="BS13" s="659" t="s">
        <v>128</v>
      </c>
      <c r="BT13" s="659"/>
      <c r="BU13" s="659"/>
      <c r="BV13" s="659"/>
      <c r="BW13" s="659"/>
      <c r="BX13" s="659"/>
      <c r="BY13" s="659"/>
      <c r="BZ13" s="659"/>
      <c r="CA13" s="659"/>
      <c r="CB13" s="663"/>
      <c r="CD13" s="681" t="s">
        <v>253</v>
      </c>
      <c r="CE13" s="682"/>
      <c r="CF13" s="682"/>
      <c r="CG13" s="682"/>
      <c r="CH13" s="682"/>
      <c r="CI13" s="682"/>
      <c r="CJ13" s="682"/>
      <c r="CK13" s="682"/>
      <c r="CL13" s="682"/>
      <c r="CM13" s="682"/>
      <c r="CN13" s="682"/>
      <c r="CO13" s="682"/>
      <c r="CP13" s="682"/>
      <c r="CQ13" s="683"/>
      <c r="CR13" s="656">
        <v>632075</v>
      </c>
      <c r="CS13" s="657"/>
      <c r="CT13" s="657"/>
      <c r="CU13" s="657"/>
      <c r="CV13" s="657"/>
      <c r="CW13" s="657"/>
      <c r="CX13" s="657"/>
      <c r="CY13" s="658"/>
      <c r="CZ13" s="652">
        <v>5.6</v>
      </c>
      <c r="DA13" s="652"/>
      <c r="DB13" s="652"/>
      <c r="DC13" s="652"/>
      <c r="DD13" s="675">
        <v>287169</v>
      </c>
      <c r="DE13" s="657"/>
      <c r="DF13" s="657"/>
      <c r="DG13" s="657"/>
      <c r="DH13" s="657"/>
      <c r="DI13" s="657"/>
      <c r="DJ13" s="657"/>
      <c r="DK13" s="657"/>
      <c r="DL13" s="657"/>
      <c r="DM13" s="657"/>
      <c r="DN13" s="657"/>
      <c r="DO13" s="657"/>
      <c r="DP13" s="658"/>
      <c r="DQ13" s="675">
        <v>443067</v>
      </c>
      <c r="DR13" s="657"/>
      <c r="DS13" s="657"/>
      <c r="DT13" s="657"/>
      <c r="DU13" s="657"/>
      <c r="DV13" s="657"/>
      <c r="DW13" s="657"/>
      <c r="DX13" s="657"/>
      <c r="DY13" s="657"/>
      <c r="DZ13" s="657"/>
      <c r="EA13" s="657"/>
      <c r="EB13" s="657"/>
      <c r="EC13" s="676"/>
    </row>
    <row r="14" spans="2:143" ht="11.25" customHeight="1" x14ac:dyDescent="0.15">
      <c r="B14" s="653" t="s">
        <v>254</v>
      </c>
      <c r="C14" s="654"/>
      <c r="D14" s="654"/>
      <c r="E14" s="654"/>
      <c r="F14" s="654"/>
      <c r="G14" s="654"/>
      <c r="H14" s="654"/>
      <c r="I14" s="654"/>
      <c r="J14" s="654"/>
      <c r="K14" s="654"/>
      <c r="L14" s="654"/>
      <c r="M14" s="654"/>
      <c r="N14" s="654"/>
      <c r="O14" s="654"/>
      <c r="P14" s="654"/>
      <c r="Q14" s="655"/>
      <c r="R14" s="656" t="s">
        <v>128</v>
      </c>
      <c r="S14" s="657"/>
      <c r="T14" s="657"/>
      <c r="U14" s="657"/>
      <c r="V14" s="657"/>
      <c r="W14" s="657"/>
      <c r="X14" s="657"/>
      <c r="Y14" s="658"/>
      <c r="Z14" s="652" t="s">
        <v>128</v>
      </c>
      <c r="AA14" s="652"/>
      <c r="AB14" s="652"/>
      <c r="AC14" s="652"/>
      <c r="AD14" s="659" t="s">
        <v>128</v>
      </c>
      <c r="AE14" s="659"/>
      <c r="AF14" s="659"/>
      <c r="AG14" s="659"/>
      <c r="AH14" s="659"/>
      <c r="AI14" s="659"/>
      <c r="AJ14" s="659"/>
      <c r="AK14" s="659"/>
      <c r="AL14" s="660" t="s">
        <v>128</v>
      </c>
      <c r="AM14" s="661"/>
      <c r="AN14" s="661"/>
      <c r="AO14" s="662"/>
      <c r="AP14" s="653" t="s">
        <v>255</v>
      </c>
      <c r="AQ14" s="654"/>
      <c r="AR14" s="654"/>
      <c r="AS14" s="654"/>
      <c r="AT14" s="654"/>
      <c r="AU14" s="654"/>
      <c r="AV14" s="654"/>
      <c r="AW14" s="654"/>
      <c r="AX14" s="654"/>
      <c r="AY14" s="654"/>
      <c r="AZ14" s="654"/>
      <c r="BA14" s="654"/>
      <c r="BB14" s="654"/>
      <c r="BC14" s="654"/>
      <c r="BD14" s="654"/>
      <c r="BE14" s="654"/>
      <c r="BF14" s="655"/>
      <c r="BG14" s="656">
        <v>56405</v>
      </c>
      <c r="BH14" s="657"/>
      <c r="BI14" s="657"/>
      <c r="BJ14" s="657"/>
      <c r="BK14" s="657"/>
      <c r="BL14" s="657"/>
      <c r="BM14" s="657"/>
      <c r="BN14" s="658"/>
      <c r="BO14" s="652">
        <v>4.4000000000000004</v>
      </c>
      <c r="BP14" s="652"/>
      <c r="BQ14" s="652"/>
      <c r="BR14" s="652"/>
      <c r="BS14" s="659" t="s">
        <v>128</v>
      </c>
      <c r="BT14" s="659"/>
      <c r="BU14" s="659"/>
      <c r="BV14" s="659"/>
      <c r="BW14" s="659"/>
      <c r="BX14" s="659"/>
      <c r="BY14" s="659"/>
      <c r="BZ14" s="659"/>
      <c r="CA14" s="659"/>
      <c r="CB14" s="663"/>
      <c r="CD14" s="681" t="s">
        <v>256</v>
      </c>
      <c r="CE14" s="682"/>
      <c r="CF14" s="682"/>
      <c r="CG14" s="682"/>
      <c r="CH14" s="682"/>
      <c r="CI14" s="682"/>
      <c r="CJ14" s="682"/>
      <c r="CK14" s="682"/>
      <c r="CL14" s="682"/>
      <c r="CM14" s="682"/>
      <c r="CN14" s="682"/>
      <c r="CO14" s="682"/>
      <c r="CP14" s="682"/>
      <c r="CQ14" s="683"/>
      <c r="CR14" s="656">
        <v>333761</v>
      </c>
      <c r="CS14" s="657"/>
      <c r="CT14" s="657"/>
      <c r="CU14" s="657"/>
      <c r="CV14" s="657"/>
      <c r="CW14" s="657"/>
      <c r="CX14" s="657"/>
      <c r="CY14" s="658"/>
      <c r="CZ14" s="652">
        <v>3</v>
      </c>
      <c r="DA14" s="652"/>
      <c r="DB14" s="652"/>
      <c r="DC14" s="652"/>
      <c r="DD14" s="675">
        <v>59388</v>
      </c>
      <c r="DE14" s="657"/>
      <c r="DF14" s="657"/>
      <c r="DG14" s="657"/>
      <c r="DH14" s="657"/>
      <c r="DI14" s="657"/>
      <c r="DJ14" s="657"/>
      <c r="DK14" s="657"/>
      <c r="DL14" s="657"/>
      <c r="DM14" s="657"/>
      <c r="DN14" s="657"/>
      <c r="DO14" s="657"/>
      <c r="DP14" s="658"/>
      <c r="DQ14" s="675">
        <v>297338</v>
      </c>
      <c r="DR14" s="657"/>
      <c r="DS14" s="657"/>
      <c r="DT14" s="657"/>
      <c r="DU14" s="657"/>
      <c r="DV14" s="657"/>
      <c r="DW14" s="657"/>
      <c r="DX14" s="657"/>
      <c r="DY14" s="657"/>
      <c r="DZ14" s="657"/>
      <c r="EA14" s="657"/>
      <c r="EB14" s="657"/>
      <c r="EC14" s="676"/>
    </row>
    <row r="15" spans="2:143" ht="11.25" customHeight="1" x14ac:dyDescent="0.15">
      <c r="B15" s="653" t="s">
        <v>257</v>
      </c>
      <c r="C15" s="654"/>
      <c r="D15" s="654"/>
      <c r="E15" s="654"/>
      <c r="F15" s="654"/>
      <c r="G15" s="654"/>
      <c r="H15" s="654"/>
      <c r="I15" s="654"/>
      <c r="J15" s="654"/>
      <c r="K15" s="654"/>
      <c r="L15" s="654"/>
      <c r="M15" s="654"/>
      <c r="N15" s="654"/>
      <c r="O15" s="654"/>
      <c r="P15" s="654"/>
      <c r="Q15" s="655"/>
      <c r="R15" s="656" t="s">
        <v>128</v>
      </c>
      <c r="S15" s="657"/>
      <c r="T15" s="657"/>
      <c r="U15" s="657"/>
      <c r="V15" s="657"/>
      <c r="W15" s="657"/>
      <c r="X15" s="657"/>
      <c r="Y15" s="658"/>
      <c r="Z15" s="652" t="s">
        <v>128</v>
      </c>
      <c r="AA15" s="652"/>
      <c r="AB15" s="652"/>
      <c r="AC15" s="652"/>
      <c r="AD15" s="659" t="s">
        <v>128</v>
      </c>
      <c r="AE15" s="659"/>
      <c r="AF15" s="659"/>
      <c r="AG15" s="659"/>
      <c r="AH15" s="659"/>
      <c r="AI15" s="659"/>
      <c r="AJ15" s="659"/>
      <c r="AK15" s="659"/>
      <c r="AL15" s="660" t="s">
        <v>128</v>
      </c>
      <c r="AM15" s="661"/>
      <c r="AN15" s="661"/>
      <c r="AO15" s="662"/>
      <c r="AP15" s="653" t="s">
        <v>258</v>
      </c>
      <c r="AQ15" s="654"/>
      <c r="AR15" s="654"/>
      <c r="AS15" s="654"/>
      <c r="AT15" s="654"/>
      <c r="AU15" s="654"/>
      <c r="AV15" s="654"/>
      <c r="AW15" s="654"/>
      <c r="AX15" s="654"/>
      <c r="AY15" s="654"/>
      <c r="AZ15" s="654"/>
      <c r="BA15" s="654"/>
      <c r="BB15" s="654"/>
      <c r="BC15" s="654"/>
      <c r="BD15" s="654"/>
      <c r="BE15" s="654"/>
      <c r="BF15" s="655"/>
      <c r="BG15" s="656">
        <v>54684</v>
      </c>
      <c r="BH15" s="657"/>
      <c r="BI15" s="657"/>
      <c r="BJ15" s="657"/>
      <c r="BK15" s="657"/>
      <c r="BL15" s="657"/>
      <c r="BM15" s="657"/>
      <c r="BN15" s="658"/>
      <c r="BO15" s="652">
        <v>4.3</v>
      </c>
      <c r="BP15" s="652"/>
      <c r="BQ15" s="652"/>
      <c r="BR15" s="652"/>
      <c r="BS15" s="659" t="s">
        <v>128</v>
      </c>
      <c r="BT15" s="659"/>
      <c r="BU15" s="659"/>
      <c r="BV15" s="659"/>
      <c r="BW15" s="659"/>
      <c r="BX15" s="659"/>
      <c r="BY15" s="659"/>
      <c r="BZ15" s="659"/>
      <c r="CA15" s="659"/>
      <c r="CB15" s="663"/>
      <c r="CD15" s="681" t="s">
        <v>259</v>
      </c>
      <c r="CE15" s="682"/>
      <c r="CF15" s="682"/>
      <c r="CG15" s="682"/>
      <c r="CH15" s="682"/>
      <c r="CI15" s="682"/>
      <c r="CJ15" s="682"/>
      <c r="CK15" s="682"/>
      <c r="CL15" s="682"/>
      <c r="CM15" s="682"/>
      <c r="CN15" s="682"/>
      <c r="CO15" s="682"/>
      <c r="CP15" s="682"/>
      <c r="CQ15" s="683"/>
      <c r="CR15" s="656">
        <v>779804</v>
      </c>
      <c r="CS15" s="657"/>
      <c r="CT15" s="657"/>
      <c r="CU15" s="657"/>
      <c r="CV15" s="657"/>
      <c r="CW15" s="657"/>
      <c r="CX15" s="657"/>
      <c r="CY15" s="658"/>
      <c r="CZ15" s="652">
        <v>6.9</v>
      </c>
      <c r="DA15" s="652"/>
      <c r="DB15" s="652"/>
      <c r="DC15" s="652"/>
      <c r="DD15" s="675">
        <v>57571</v>
      </c>
      <c r="DE15" s="657"/>
      <c r="DF15" s="657"/>
      <c r="DG15" s="657"/>
      <c r="DH15" s="657"/>
      <c r="DI15" s="657"/>
      <c r="DJ15" s="657"/>
      <c r="DK15" s="657"/>
      <c r="DL15" s="657"/>
      <c r="DM15" s="657"/>
      <c r="DN15" s="657"/>
      <c r="DO15" s="657"/>
      <c r="DP15" s="658"/>
      <c r="DQ15" s="675">
        <v>681242</v>
      </c>
      <c r="DR15" s="657"/>
      <c r="DS15" s="657"/>
      <c r="DT15" s="657"/>
      <c r="DU15" s="657"/>
      <c r="DV15" s="657"/>
      <c r="DW15" s="657"/>
      <c r="DX15" s="657"/>
      <c r="DY15" s="657"/>
      <c r="DZ15" s="657"/>
      <c r="EA15" s="657"/>
      <c r="EB15" s="657"/>
      <c r="EC15" s="676"/>
    </row>
    <row r="16" spans="2:143" ht="11.25" customHeight="1" x14ac:dyDescent="0.15">
      <c r="B16" s="653" t="s">
        <v>260</v>
      </c>
      <c r="C16" s="654"/>
      <c r="D16" s="654"/>
      <c r="E16" s="654"/>
      <c r="F16" s="654"/>
      <c r="G16" s="654"/>
      <c r="H16" s="654"/>
      <c r="I16" s="654"/>
      <c r="J16" s="654"/>
      <c r="K16" s="654"/>
      <c r="L16" s="654"/>
      <c r="M16" s="654"/>
      <c r="N16" s="654"/>
      <c r="O16" s="654"/>
      <c r="P16" s="654"/>
      <c r="Q16" s="655"/>
      <c r="R16" s="656">
        <v>14062</v>
      </c>
      <c r="S16" s="657"/>
      <c r="T16" s="657"/>
      <c r="U16" s="657"/>
      <c r="V16" s="657"/>
      <c r="W16" s="657"/>
      <c r="X16" s="657"/>
      <c r="Y16" s="658"/>
      <c r="Z16" s="652">
        <v>0.1</v>
      </c>
      <c r="AA16" s="652"/>
      <c r="AB16" s="652"/>
      <c r="AC16" s="652"/>
      <c r="AD16" s="659">
        <v>14062</v>
      </c>
      <c r="AE16" s="659"/>
      <c r="AF16" s="659"/>
      <c r="AG16" s="659"/>
      <c r="AH16" s="659"/>
      <c r="AI16" s="659"/>
      <c r="AJ16" s="659"/>
      <c r="AK16" s="659"/>
      <c r="AL16" s="660">
        <v>0.2</v>
      </c>
      <c r="AM16" s="661"/>
      <c r="AN16" s="661"/>
      <c r="AO16" s="662"/>
      <c r="AP16" s="653" t="s">
        <v>261</v>
      </c>
      <c r="AQ16" s="654"/>
      <c r="AR16" s="654"/>
      <c r="AS16" s="654"/>
      <c r="AT16" s="654"/>
      <c r="AU16" s="654"/>
      <c r="AV16" s="654"/>
      <c r="AW16" s="654"/>
      <c r="AX16" s="654"/>
      <c r="AY16" s="654"/>
      <c r="AZ16" s="654"/>
      <c r="BA16" s="654"/>
      <c r="BB16" s="654"/>
      <c r="BC16" s="654"/>
      <c r="BD16" s="654"/>
      <c r="BE16" s="654"/>
      <c r="BF16" s="655"/>
      <c r="BG16" s="656" t="s">
        <v>128</v>
      </c>
      <c r="BH16" s="657"/>
      <c r="BI16" s="657"/>
      <c r="BJ16" s="657"/>
      <c r="BK16" s="657"/>
      <c r="BL16" s="657"/>
      <c r="BM16" s="657"/>
      <c r="BN16" s="658"/>
      <c r="BO16" s="652" t="s">
        <v>128</v>
      </c>
      <c r="BP16" s="652"/>
      <c r="BQ16" s="652"/>
      <c r="BR16" s="652"/>
      <c r="BS16" s="659" t="s">
        <v>128</v>
      </c>
      <c r="BT16" s="659"/>
      <c r="BU16" s="659"/>
      <c r="BV16" s="659"/>
      <c r="BW16" s="659"/>
      <c r="BX16" s="659"/>
      <c r="BY16" s="659"/>
      <c r="BZ16" s="659"/>
      <c r="CA16" s="659"/>
      <c r="CB16" s="663"/>
      <c r="CD16" s="681" t="s">
        <v>262</v>
      </c>
      <c r="CE16" s="682"/>
      <c r="CF16" s="682"/>
      <c r="CG16" s="682"/>
      <c r="CH16" s="682"/>
      <c r="CI16" s="682"/>
      <c r="CJ16" s="682"/>
      <c r="CK16" s="682"/>
      <c r="CL16" s="682"/>
      <c r="CM16" s="682"/>
      <c r="CN16" s="682"/>
      <c r="CO16" s="682"/>
      <c r="CP16" s="682"/>
      <c r="CQ16" s="683"/>
      <c r="CR16" s="656">
        <v>84664</v>
      </c>
      <c r="CS16" s="657"/>
      <c r="CT16" s="657"/>
      <c r="CU16" s="657"/>
      <c r="CV16" s="657"/>
      <c r="CW16" s="657"/>
      <c r="CX16" s="657"/>
      <c r="CY16" s="658"/>
      <c r="CZ16" s="652">
        <v>0.7</v>
      </c>
      <c r="DA16" s="652"/>
      <c r="DB16" s="652"/>
      <c r="DC16" s="652"/>
      <c r="DD16" s="675" t="s">
        <v>128</v>
      </c>
      <c r="DE16" s="657"/>
      <c r="DF16" s="657"/>
      <c r="DG16" s="657"/>
      <c r="DH16" s="657"/>
      <c r="DI16" s="657"/>
      <c r="DJ16" s="657"/>
      <c r="DK16" s="657"/>
      <c r="DL16" s="657"/>
      <c r="DM16" s="657"/>
      <c r="DN16" s="657"/>
      <c r="DO16" s="657"/>
      <c r="DP16" s="658"/>
      <c r="DQ16" s="675">
        <v>53827</v>
      </c>
      <c r="DR16" s="657"/>
      <c r="DS16" s="657"/>
      <c r="DT16" s="657"/>
      <c r="DU16" s="657"/>
      <c r="DV16" s="657"/>
      <c r="DW16" s="657"/>
      <c r="DX16" s="657"/>
      <c r="DY16" s="657"/>
      <c r="DZ16" s="657"/>
      <c r="EA16" s="657"/>
      <c r="EB16" s="657"/>
      <c r="EC16" s="676"/>
    </row>
    <row r="17" spans="2:133" ht="11.25" customHeight="1" x14ac:dyDescent="0.15">
      <c r="B17" s="653" t="s">
        <v>263</v>
      </c>
      <c r="C17" s="654"/>
      <c r="D17" s="654"/>
      <c r="E17" s="654"/>
      <c r="F17" s="654"/>
      <c r="G17" s="654"/>
      <c r="H17" s="654"/>
      <c r="I17" s="654"/>
      <c r="J17" s="654"/>
      <c r="K17" s="654"/>
      <c r="L17" s="654"/>
      <c r="M17" s="654"/>
      <c r="N17" s="654"/>
      <c r="O17" s="654"/>
      <c r="P17" s="654"/>
      <c r="Q17" s="655"/>
      <c r="R17" s="656">
        <v>13251</v>
      </c>
      <c r="S17" s="657"/>
      <c r="T17" s="657"/>
      <c r="U17" s="657"/>
      <c r="V17" s="657"/>
      <c r="W17" s="657"/>
      <c r="X17" s="657"/>
      <c r="Y17" s="658"/>
      <c r="Z17" s="652">
        <v>0.1</v>
      </c>
      <c r="AA17" s="652"/>
      <c r="AB17" s="652"/>
      <c r="AC17" s="652"/>
      <c r="AD17" s="659">
        <v>13251</v>
      </c>
      <c r="AE17" s="659"/>
      <c r="AF17" s="659"/>
      <c r="AG17" s="659"/>
      <c r="AH17" s="659"/>
      <c r="AI17" s="659"/>
      <c r="AJ17" s="659"/>
      <c r="AK17" s="659"/>
      <c r="AL17" s="660">
        <v>0.2</v>
      </c>
      <c r="AM17" s="661"/>
      <c r="AN17" s="661"/>
      <c r="AO17" s="662"/>
      <c r="AP17" s="653" t="s">
        <v>264</v>
      </c>
      <c r="AQ17" s="654"/>
      <c r="AR17" s="654"/>
      <c r="AS17" s="654"/>
      <c r="AT17" s="654"/>
      <c r="AU17" s="654"/>
      <c r="AV17" s="654"/>
      <c r="AW17" s="654"/>
      <c r="AX17" s="654"/>
      <c r="AY17" s="654"/>
      <c r="AZ17" s="654"/>
      <c r="BA17" s="654"/>
      <c r="BB17" s="654"/>
      <c r="BC17" s="654"/>
      <c r="BD17" s="654"/>
      <c r="BE17" s="654"/>
      <c r="BF17" s="655"/>
      <c r="BG17" s="656" t="s">
        <v>128</v>
      </c>
      <c r="BH17" s="657"/>
      <c r="BI17" s="657"/>
      <c r="BJ17" s="657"/>
      <c r="BK17" s="657"/>
      <c r="BL17" s="657"/>
      <c r="BM17" s="657"/>
      <c r="BN17" s="658"/>
      <c r="BO17" s="652" t="s">
        <v>128</v>
      </c>
      <c r="BP17" s="652"/>
      <c r="BQ17" s="652"/>
      <c r="BR17" s="652"/>
      <c r="BS17" s="659" t="s">
        <v>128</v>
      </c>
      <c r="BT17" s="659"/>
      <c r="BU17" s="659"/>
      <c r="BV17" s="659"/>
      <c r="BW17" s="659"/>
      <c r="BX17" s="659"/>
      <c r="BY17" s="659"/>
      <c r="BZ17" s="659"/>
      <c r="CA17" s="659"/>
      <c r="CB17" s="663"/>
      <c r="CD17" s="681" t="s">
        <v>265</v>
      </c>
      <c r="CE17" s="682"/>
      <c r="CF17" s="682"/>
      <c r="CG17" s="682"/>
      <c r="CH17" s="682"/>
      <c r="CI17" s="682"/>
      <c r="CJ17" s="682"/>
      <c r="CK17" s="682"/>
      <c r="CL17" s="682"/>
      <c r="CM17" s="682"/>
      <c r="CN17" s="682"/>
      <c r="CO17" s="682"/>
      <c r="CP17" s="682"/>
      <c r="CQ17" s="683"/>
      <c r="CR17" s="656">
        <v>1022474</v>
      </c>
      <c r="CS17" s="657"/>
      <c r="CT17" s="657"/>
      <c r="CU17" s="657"/>
      <c r="CV17" s="657"/>
      <c r="CW17" s="657"/>
      <c r="CX17" s="657"/>
      <c r="CY17" s="658"/>
      <c r="CZ17" s="652">
        <v>9.1</v>
      </c>
      <c r="DA17" s="652"/>
      <c r="DB17" s="652"/>
      <c r="DC17" s="652"/>
      <c r="DD17" s="675" t="s">
        <v>128</v>
      </c>
      <c r="DE17" s="657"/>
      <c r="DF17" s="657"/>
      <c r="DG17" s="657"/>
      <c r="DH17" s="657"/>
      <c r="DI17" s="657"/>
      <c r="DJ17" s="657"/>
      <c r="DK17" s="657"/>
      <c r="DL17" s="657"/>
      <c r="DM17" s="657"/>
      <c r="DN17" s="657"/>
      <c r="DO17" s="657"/>
      <c r="DP17" s="658"/>
      <c r="DQ17" s="675">
        <v>953351</v>
      </c>
      <c r="DR17" s="657"/>
      <c r="DS17" s="657"/>
      <c r="DT17" s="657"/>
      <c r="DU17" s="657"/>
      <c r="DV17" s="657"/>
      <c r="DW17" s="657"/>
      <c r="DX17" s="657"/>
      <c r="DY17" s="657"/>
      <c r="DZ17" s="657"/>
      <c r="EA17" s="657"/>
      <c r="EB17" s="657"/>
      <c r="EC17" s="676"/>
    </row>
    <row r="18" spans="2:133" ht="11.25" customHeight="1" x14ac:dyDescent="0.15">
      <c r="B18" s="653" t="s">
        <v>266</v>
      </c>
      <c r="C18" s="654"/>
      <c r="D18" s="654"/>
      <c r="E18" s="654"/>
      <c r="F18" s="654"/>
      <c r="G18" s="654"/>
      <c r="H18" s="654"/>
      <c r="I18" s="654"/>
      <c r="J18" s="654"/>
      <c r="K18" s="654"/>
      <c r="L18" s="654"/>
      <c r="M18" s="654"/>
      <c r="N18" s="654"/>
      <c r="O18" s="654"/>
      <c r="P18" s="654"/>
      <c r="Q18" s="655"/>
      <c r="R18" s="656">
        <v>61521</v>
      </c>
      <c r="S18" s="657"/>
      <c r="T18" s="657"/>
      <c r="U18" s="657"/>
      <c r="V18" s="657"/>
      <c r="W18" s="657"/>
      <c r="X18" s="657"/>
      <c r="Y18" s="658"/>
      <c r="Z18" s="652">
        <v>0.5</v>
      </c>
      <c r="AA18" s="652"/>
      <c r="AB18" s="652"/>
      <c r="AC18" s="652"/>
      <c r="AD18" s="659">
        <v>61521</v>
      </c>
      <c r="AE18" s="659"/>
      <c r="AF18" s="659"/>
      <c r="AG18" s="659"/>
      <c r="AH18" s="659"/>
      <c r="AI18" s="659"/>
      <c r="AJ18" s="659"/>
      <c r="AK18" s="659"/>
      <c r="AL18" s="660">
        <v>1.1000000238418579</v>
      </c>
      <c r="AM18" s="661"/>
      <c r="AN18" s="661"/>
      <c r="AO18" s="662"/>
      <c r="AP18" s="653" t="s">
        <v>267</v>
      </c>
      <c r="AQ18" s="654"/>
      <c r="AR18" s="654"/>
      <c r="AS18" s="654"/>
      <c r="AT18" s="654"/>
      <c r="AU18" s="654"/>
      <c r="AV18" s="654"/>
      <c r="AW18" s="654"/>
      <c r="AX18" s="654"/>
      <c r="AY18" s="654"/>
      <c r="AZ18" s="654"/>
      <c r="BA18" s="654"/>
      <c r="BB18" s="654"/>
      <c r="BC18" s="654"/>
      <c r="BD18" s="654"/>
      <c r="BE18" s="654"/>
      <c r="BF18" s="655"/>
      <c r="BG18" s="656" t="s">
        <v>128</v>
      </c>
      <c r="BH18" s="657"/>
      <c r="BI18" s="657"/>
      <c r="BJ18" s="657"/>
      <c r="BK18" s="657"/>
      <c r="BL18" s="657"/>
      <c r="BM18" s="657"/>
      <c r="BN18" s="658"/>
      <c r="BO18" s="652" t="s">
        <v>128</v>
      </c>
      <c r="BP18" s="652"/>
      <c r="BQ18" s="652"/>
      <c r="BR18" s="652"/>
      <c r="BS18" s="659" t="s">
        <v>128</v>
      </c>
      <c r="BT18" s="659"/>
      <c r="BU18" s="659"/>
      <c r="BV18" s="659"/>
      <c r="BW18" s="659"/>
      <c r="BX18" s="659"/>
      <c r="BY18" s="659"/>
      <c r="BZ18" s="659"/>
      <c r="CA18" s="659"/>
      <c r="CB18" s="663"/>
      <c r="CD18" s="681" t="s">
        <v>268</v>
      </c>
      <c r="CE18" s="682"/>
      <c r="CF18" s="682"/>
      <c r="CG18" s="682"/>
      <c r="CH18" s="682"/>
      <c r="CI18" s="682"/>
      <c r="CJ18" s="682"/>
      <c r="CK18" s="682"/>
      <c r="CL18" s="682"/>
      <c r="CM18" s="682"/>
      <c r="CN18" s="682"/>
      <c r="CO18" s="682"/>
      <c r="CP18" s="682"/>
      <c r="CQ18" s="683"/>
      <c r="CR18" s="656" t="s">
        <v>128</v>
      </c>
      <c r="CS18" s="657"/>
      <c r="CT18" s="657"/>
      <c r="CU18" s="657"/>
      <c r="CV18" s="657"/>
      <c r="CW18" s="657"/>
      <c r="CX18" s="657"/>
      <c r="CY18" s="658"/>
      <c r="CZ18" s="652" t="s">
        <v>128</v>
      </c>
      <c r="DA18" s="652"/>
      <c r="DB18" s="652"/>
      <c r="DC18" s="652"/>
      <c r="DD18" s="675" t="s">
        <v>128</v>
      </c>
      <c r="DE18" s="657"/>
      <c r="DF18" s="657"/>
      <c r="DG18" s="657"/>
      <c r="DH18" s="657"/>
      <c r="DI18" s="657"/>
      <c r="DJ18" s="657"/>
      <c r="DK18" s="657"/>
      <c r="DL18" s="657"/>
      <c r="DM18" s="657"/>
      <c r="DN18" s="657"/>
      <c r="DO18" s="657"/>
      <c r="DP18" s="658"/>
      <c r="DQ18" s="675" t="s">
        <v>128</v>
      </c>
      <c r="DR18" s="657"/>
      <c r="DS18" s="657"/>
      <c r="DT18" s="657"/>
      <c r="DU18" s="657"/>
      <c r="DV18" s="657"/>
      <c r="DW18" s="657"/>
      <c r="DX18" s="657"/>
      <c r="DY18" s="657"/>
      <c r="DZ18" s="657"/>
      <c r="EA18" s="657"/>
      <c r="EB18" s="657"/>
      <c r="EC18" s="676"/>
    </row>
    <row r="19" spans="2:133" ht="11.25" customHeight="1" x14ac:dyDescent="0.15">
      <c r="B19" s="653" t="s">
        <v>269</v>
      </c>
      <c r="C19" s="654"/>
      <c r="D19" s="654"/>
      <c r="E19" s="654"/>
      <c r="F19" s="654"/>
      <c r="G19" s="654"/>
      <c r="H19" s="654"/>
      <c r="I19" s="654"/>
      <c r="J19" s="654"/>
      <c r="K19" s="654"/>
      <c r="L19" s="654"/>
      <c r="M19" s="654"/>
      <c r="N19" s="654"/>
      <c r="O19" s="654"/>
      <c r="P19" s="654"/>
      <c r="Q19" s="655"/>
      <c r="R19" s="656">
        <v>4019</v>
      </c>
      <c r="S19" s="657"/>
      <c r="T19" s="657"/>
      <c r="U19" s="657"/>
      <c r="V19" s="657"/>
      <c r="W19" s="657"/>
      <c r="X19" s="657"/>
      <c r="Y19" s="658"/>
      <c r="Z19" s="652">
        <v>0</v>
      </c>
      <c r="AA19" s="652"/>
      <c r="AB19" s="652"/>
      <c r="AC19" s="652"/>
      <c r="AD19" s="659">
        <v>4019</v>
      </c>
      <c r="AE19" s="659"/>
      <c r="AF19" s="659"/>
      <c r="AG19" s="659"/>
      <c r="AH19" s="659"/>
      <c r="AI19" s="659"/>
      <c r="AJ19" s="659"/>
      <c r="AK19" s="659"/>
      <c r="AL19" s="660">
        <v>0.1</v>
      </c>
      <c r="AM19" s="661"/>
      <c r="AN19" s="661"/>
      <c r="AO19" s="662"/>
      <c r="AP19" s="653" t="s">
        <v>270</v>
      </c>
      <c r="AQ19" s="654"/>
      <c r="AR19" s="654"/>
      <c r="AS19" s="654"/>
      <c r="AT19" s="654"/>
      <c r="AU19" s="654"/>
      <c r="AV19" s="654"/>
      <c r="AW19" s="654"/>
      <c r="AX19" s="654"/>
      <c r="AY19" s="654"/>
      <c r="AZ19" s="654"/>
      <c r="BA19" s="654"/>
      <c r="BB19" s="654"/>
      <c r="BC19" s="654"/>
      <c r="BD19" s="654"/>
      <c r="BE19" s="654"/>
      <c r="BF19" s="655"/>
      <c r="BG19" s="656">
        <v>27</v>
      </c>
      <c r="BH19" s="657"/>
      <c r="BI19" s="657"/>
      <c r="BJ19" s="657"/>
      <c r="BK19" s="657"/>
      <c r="BL19" s="657"/>
      <c r="BM19" s="657"/>
      <c r="BN19" s="658"/>
      <c r="BO19" s="652">
        <v>0</v>
      </c>
      <c r="BP19" s="652"/>
      <c r="BQ19" s="652"/>
      <c r="BR19" s="652"/>
      <c r="BS19" s="659" t="s">
        <v>128</v>
      </c>
      <c r="BT19" s="659"/>
      <c r="BU19" s="659"/>
      <c r="BV19" s="659"/>
      <c r="BW19" s="659"/>
      <c r="BX19" s="659"/>
      <c r="BY19" s="659"/>
      <c r="BZ19" s="659"/>
      <c r="CA19" s="659"/>
      <c r="CB19" s="663"/>
      <c r="CD19" s="681" t="s">
        <v>271</v>
      </c>
      <c r="CE19" s="682"/>
      <c r="CF19" s="682"/>
      <c r="CG19" s="682"/>
      <c r="CH19" s="682"/>
      <c r="CI19" s="682"/>
      <c r="CJ19" s="682"/>
      <c r="CK19" s="682"/>
      <c r="CL19" s="682"/>
      <c r="CM19" s="682"/>
      <c r="CN19" s="682"/>
      <c r="CO19" s="682"/>
      <c r="CP19" s="682"/>
      <c r="CQ19" s="683"/>
      <c r="CR19" s="656" t="s">
        <v>128</v>
      </c>
      <c r="CS19" s="657"/>
      <c r="CT19" s="657"/>
      <c r="CU19" s="657"/>
      <c r="CV19" s="657"/>
      <c r="CW19" s="657"/>
      <c r="CX19" s="657"/>
      <c r="CY19" s="658"/>
      <c r="CZ19" s="652" t="s">
        <v>128</v>
      </c>
      <c r="DA19" s="652"/>
      <c r="DB19" s="652"/>
      <c r="DC19" s="652"/>
      <c r="DD19" s="675" t="s">
        <v>128</v>
      </c>
      <c r="DE19" s="657"/>
      <c r="DF19" s="657"/>
      <c r="DG19" s="657"/>
      <c r="DH19" s="657"/>
      <c r="DI19" s="657"/>
      <c r="DJ19" s="657"/>
      <c r="DK19" s="657"/>
      <c r="DL19" s="657"/>
      <c r="DM19" s="657"/>
      <c r="DN19" s="657"/>
      <c r="DO19" s="657"/>
      <c r="DP19" s="658"/>
      <c r="DQ19" s="675" t="s">
        <v>128</v>
      </c>
      <c r="DR19" s="657"/>
      <c r="DS19" s="657"/>
      <c r="DT19" s="657"/>
      <c r="DU19" s="657"/>
      <c r="DV19" s="657"/>
      <c r="DW19" s="657"/>
      <c r="DX19" s="657"/>
      <c r="DY19" s="657"/>
      <c r="DZ19" s="657"/>
      <c r="EA19" s="657"/>
      <c r="EB19" s="657"/>
      <c r="EC19" s="676"/>
    </row>
    <row r="20" spans="2:133" ht="11.25" customHeight="1" x14ac:dyDescent="0.15">
      <c r="B20" s="653" t="s">
        <v>272</v>
      </c>
      <c r="C20" s="654"/>
      <c r="D20" s="654"/>
      <c r="E20" s="654"/>
      <c r="F20" s="654"/>
      <c r="G20" s="654"/>
      <c r="H20" s="654"/>
      <c r="I20" s="654"/>
      <c r="J20" s="654"/>
      <c r="K20" s="654"/>
      <c r="L20" s="654"/>
      <c r="M20" s="654"/>
      <c r="N20" s="654"/>
      <c r="O20" s="654"/>
      <c r="P20" s="654"/>
      <c r="Q20" s="655"/>
      <c r="R20" s="656">
        <v>4257</v>
      </c>
      <c r="S20" s="657"/>
      <c r="T20" s="657"/>
      <c r="U20" s="657"/>
      <c r="V20" s="657"/>
      <c r="W20" s="657"/>
      <c r="X20" s="657"/>
      <c r="Y20" s="658"/>
      <c r="Z20" s="652">
        <v>0</v>
      </c>
      <c r="AA20" s="652"/>
      <c r="AB20" s="652"/>
      <c r="AC20" s="652"/>
      <c r="AD20" s="659">
        <v>4257</v>
      </c>
      <c r="AE20" s="659"/>
      <c r="AF20" s="659"/>
      <c r="AG20" s="659"/>
      <c r="AH20" s="659"/>
      <c r="AI20" s="659"/>
      <c r="AJ20" s="659"/>
      <c r="AK20" s="659"/>
      <c r="AL20" s="660">
        <v>0.1</v>
      </c>
      <c r="AM20" s="661"/>
      <c r="AN20" s="661"/>
      <c r="AO20" s="662"/>
      <c r="AP20" s="653" t="s">
        <v>273</v>
      </c>
      <c r="AQ20" s="654"/>
      <c r="AR20" s="654"/>
      <c r="AS20" s="654"/>
      <c r="AT20" s="654"/>
      <c r="AU20" s="654"/>
      <c r="AV20" s="654"/>
      <c r="AW20" s="654"/>
      <c r="AX20" s="654"/>
      <c r="AY20" s="654"/>
      <c r="AZ20" s="654"/>
      <c r="BA20" s="654"/>
      <c r="BB20" s="654"/>
      <c r="BC20" s="654"/>
      <c r="BD20" s="654"/>
      <c r="BE20" s="654"/>
      <c r="BF20" s="655"/>
      <c r="BG20" s="656">
        <v>27</v>
      </c>
      <c r="BH20" s="657"/>
      <c r="BI20" s="657"/>
      <c r="BJ20" s="657"/>
      <c r="BK20" s="657"/>
      <c r="BL20" s="657"/>
      <c r="BM20" s="657"/>
      <c r="BN20" s="658"/>
      <c r="BO20" s="652">
        <v>0</v>
      </c>
      <c r="BP20" s="652"/>
      <c r="BQ20" s="652"/>
      <c r="BR20" s="652"/>
      <c r="BS20" s="659" t="s">
        <v>128</v>
      </c>
      <c r="BT20" s="659"/>
      <c r="BU20" s="659"/>
      <c r="BV20" s="659"/>
      <c r="BW20" s="659"/>
      <c r="BX20" s="659"/>
      <c r="BY20" s="659"/>
      <c r="BZ20" s="659"/>
      <c r="CA20" s="659"/>
      <c r="CB20" s="663"/>
      <c r="CD20" s="681" t="s">
        <v>274</v>
      </c>
      <c r="CE20" s="682"/>
      <c r="CF20" s="682"/>
      <c r="CG20" s="682"/>
      <c r="CH20" s="682"/>
      <c r="CI20" s="682"/>
      <c r="CJ20" s="682"/>
      <c r="CK20" s="682"/>
      <c r="CL20" s="682"/>
      <c r="CM20" s="682"/>
      <c r="CN20" s="682"/>
      <c r="CO20" s="682"/>
      <c r="CP20" s="682"/>
      <c r="CQ20" s="683"/>
      <c r="CR20" s="656">
        <v>11293819</v>
      </c>
      <c r="CS20" s="657"/>
      <c r="CT20" s="657"/>
      <c r="CU20" s="657"/>
      <c r="CV20" s="657"/>
      <c r="CW20" s="657"/>
      <c r="CX20" s="657"/>
      <c r="CY20" s="658"/>
      <c r="CZ20" s="652">
        <v>100</v>
      </c>
      <c r="DA20" s="652"/>
      <c r="DB20" s="652"/>
      <c r="DC20" s="652"/>
      <c r="DD20" s="675">
        <v>1186346</v>
      </c>
      <c r="DE20" s="657"/>
      <c r="DF20" s="657"/>
      <c r="DG20" s="657"/>
      <c r="DH20" s="657"/>
      <c r="DI20" s="657"/>
      <c r="DJ20" s="657"/>
      <c r="DK20" s="657"/>
      <c r="DL20" s="657"/>
      <c r="DM20" s="657"/>
      <c r="DN20" s="657"/>
      <c r="DO20" s="657"/>
      <c r="DP20" s="658"/>
      <c r="DQ20" s="675">
        <v>6521614</v>
      </c>
      <c r="DR20" s="657"/>
      <c r="DS20" s="657"/>
      <c r="DT20" s="657"/>
      <c r="DU20" s="657"/>
      <c r="DV20" s="657"/>
      <c r="DW20" s="657"/>
      <c r="DX20" s="657"/>
      <c r="DY20" s="657"/>
      <c r="DZ20" s="657"/>
      <c r="EA20" s="657"/>
      <c r="EB20" s="657"/>
      <c r="EC20" s="676"/>
    </row>
    <row r="21" spans="2:133" ht="11.25" customHeight="1" x14ac:dyDescent="0.15">
      <c r="B21" s="653" t="s">
        <v>275</v>
      </c>
      <c r="C21" s="654"/>
      <c r="D21" s="654"/>
      <c r="E21" s="654"/>
      <c r="F21" s="654"/>
      <c r="G21" s="654"/>
      <c r="H21" s="654"/>
      <c r="I21" s="654"/>
      <c r="J21" s="654"/>
      <c r="K21" s="654"/>
      <c r="L21" s="654"/>
      <c r="M21" s="654"/>
      <c r="N21" s="654"/>
      <c r="O21" s="654"/>
      <c r="P21" s="654"/>
      <c r="Q21" s="655"/>
      <c r="R21" s="656">
        <v>693</v>
      </c>
      <c r="S21" s="657"/>
      <c r="T21" s="657"/>
      <c r="U21" s="657"/>
      <c r="V21" s="657"/>
      <c r="W21" s="657"/>
      <c r="X21" s="657"/>
      <c r="Y21" s="658"/>
      <c r="Z21" s="652">
        <v>0</v>
      </c>
      <c r="AA21" s="652"/>
      <c r="AB21" s="652"/>
      <c r="AC21" s="652"/>
      <c r="AD21" s="659">
        <v>693</v>
      </c>
      <c r="AE21" s="659"/>
      <c r="AF21" s="659"/>
      <c r="AG21" s="659"/>
      <c r="AH21" s="659"/>
      <c r="AI21" s="659"/>
      <c r="AJ21" s="659"/>
      <c r="AK21" s="659"/>
      <c r="AL21" s="660">
        <v>0</v>
      </c>
      <c r="AM21" s="661"/>
      <c r="AN21" s="661"/>
      <c r="AO21" s="662"/>
      <c r="AP21" s="694" t="s">
        <v>276</v>
      </c>
      <c r="AQ21" s="695"/>
      <c r="AR21" s="695"/>
      <c r="AS21" s="695"/>
      <c r="AT21" s="695"/>
      <c r="AU21" s="695"/>
      <c r="AV21" s="695"/>
      <c r="AW21" s="695"/>
      <c r="AX21" s="695"/>
      <c r="AY21" s="695"/>
      <c r="AZ21" s="695"/>
      <c r="BA21" s="695"/>
      <c r="BB21" s="695"/>
      <c r="BC21" s="695"/>
      <c r="BD21" s="695"/>
      <c r="BE21" s="695"/>
      <c r="BF21" s="696"/>
      <c r="BG21" s="656">
        <v>27</v>
      </c>
      <c r="BH21" s="657"/>
      <c r="BI21" s="657"/>
      <c r="BJ21" s="657"/>
      <c r="BK21" s="657"/>
      <c r="BL21" s="657"/>
      <c r="BM21" s="657"/>
      <c r="BN21" s="658"/>
      <c r="BO21" s="652">
        <v>0</v>
      </c>
      <c r="BP21" s="652"/>
      <c r="BQ21" s="652"/>
      <c r="BR21" s="652"/>
      <c r="BS21" s="659" t="s">
        <v>128</v>
      </c>
      <c r="BT21" s="659"/>
      <c r="BU21" s="659"/>
      <c r="BV21" s="659"/>
      <c r="BW21" s="659"/>
      <c r="BX21" s="659"/>
      <c r="BY21" s="659"/>
      <c r="BZ21" s="659"/>
      <c r="CA21" s="659"/>
      <c r="CB21" s="663"/>
      <c r="CD21" s="688"/>
      <c r="CE21" s="689"/>
      <c r="CF21" s="689"/>
      <c r="CG21" s="689"/>
      <c r="CH21" s="689"/>
      <c r="CI21" s="689"/>
      <c r="CJ21" s="689"/>
      <c r="CK21" s="689"/>
      <c r="CL21" s="689"/>
      <c r="CM21" s="689"/>
      <c r="CN21" s="689"/>
      <c r="CO21" s="689"/>
      <c r="CP21" s="689"/>
      <c r="CQ21" s="690"/>
      <c r="CR21" s="691"/>
      <c r="CS21" s="686"/>
      <c r="CT21" s="686"/>
      <c r="CU21" s="686"/>
      <c r="CV21" s="686"/>
      <c r="CW21" s="686"/>
      <c r="CX21" s="686"/>
      <c r="CY21" s="692"/>
      <c r="CZ21" s="693"/>
      <c r="DA21" s="693"/>
      <c r="DB21" s="693"/>
      <c r="DC21" s="693"/>
      <c r="DD21" s="685"/>
      <c r="DE21" s="686"/>
      <c r="DF21" s="686"/>
      <c r="DG21" s="686"/>
      <c r="DH21" s="686"/>
      <c r="DI21" s="686"/>
      <c r="DJ21" s="686"/>
      <c r="DK21" s="686"/>
      <c r="DL21" s="686"/>
      <c r="DM21" s="686"/>
      <c r="DN21" s="686"/>
      <c r="DO21" s="686"/>
      <c r="DP21" s="692"/>
      <c r="DQ21" s="685"/>
      <c r="DR21" s="686"/>
      <c r="DS21" s="686"/>
      <c r="DT21" s="686"/>
      <c r="DU21" s="686"/>
      <c r="DV21" s="686"/>
      <c r="DW21" s="686"/>
      <c r="DX21" s="686"/>
      <c r="DY21" s="686"/>
      <c r="DZ21" s="686"/>
      <c r="EA21" s="686"/>
      <c r="EB21" s="686"/>
      <c r="EC21" s="687"/>
    </row>
    <row r="22" spans="2:133" ht="11.25" customHeight="1" x14ac:dyDescent="0.15">
      <c r="B22" s="700" t="s">
        <v>277</v>
      </c>
      <c r="C22" s="701"/>
      <c r="D22" s="701"/>
      <c r="E22" s="701"/>
      <c r="F22" s="701"/>
      <c r="G22" s="701"/>
      <c r="H22" s="701"/>
      <c r="I22" s="701"/>
      <c r="J22" s="701"/>
      <c r="K22" s="701"/>
      <c r="L22" s="701"/>
      <c r="M22" s="701"/>
      <c r="N22" s="701"/>
      <c r="O22" s="701"/>
      <c r="P22" s="701"/>
      <c r="Q22" s="702"/>
      <c r="R22" s="656">
        <v>52552</v>
      </c>
      <c r="S22" s="657"/>
      <c r="T22" s="657"/>
      <c r="U22" s="657"/>
      <c r="V22" s="657"/>
      <c r="W22" s="657"/>
      <c r="X22" s="657"/>
      <c r="Y22" s="658"/>
      <c r="Z22" s="652">
        <v>0.4</v>
      </c>
      <c r="AA22" s="652"/>
      <c r="AB22" s="652"/>
      <c r="AC22" s="652"/>
      <c r="AD22" s="659">
        <v>52552</v>
      </c>
      <c r="AE22" s="659"/>
      <c r="AF22" s="659"/>
      <c r="AG22" s="659"/>
      <c r="AH22" s="659"/>
      <c r="AI22" s="659"/>
      <c r="AJ22" s="659"/>
      <c r="AK22" s="659"/>
      <c r="AL22" s="660">
        <v>0.89999997615814209</v>
      </c>
      <c r="AM22" s="661"/>
      <c r="AN22" s="661"/>
      <c r="AO22" s="662"/>
      <c r="AP22" s="694" t="s">
        <v>278</v>
      </c>
      <c r="AQ22" s="695"/>
      <c r="AR22" s="695"/>
      <c r="AS22" s="695"/>
      <c r="AT22" s="695"/>
      <c r="AU22" s="695"/>
      <c r="AV22" s="695"/>
      <c r="AW22" s="695"/>
      <c r="AX22" s="695"/>
      <c r="AY22" s="695"/>
      <c r="AZ22" s="695"/>
      <c r="BA22" s="695"/>
      <c r="BB22" s="695"/>
      <c r="BC22" s="695"/>
      <c r="BD22" s="695"/>
      <c r="BE22" s="695"/>
      <c r="BF22" s="696"/>
      <c r="BG22" s="656" t="s">
        <v>128</v>
      </c>
      <c r="BH22" s="657"/>
      <c r="BI22" s="657"/>
      <c r="BJ22" s="657"/>
      <c r="BK22" s="657"/>
      <c r="BL22" s="657"/>
      <c r="BM22" s="657"/>
      <c r="BN22" s="658"/>
      <c r="BO22" s="652" t="s">
        <v>128</v>
      </c>
      <c r="BP22" s="652"/>
      <c r="BQ22" s="652"/>
      <c r="BR22" s="652"/>
      <c r="BS22" s="659" t="s">
        <v>128</v>
      </c>
      <c r="BT22" s="659"/>
      <c r="BU22" s="659"/>
      <c r="BV22" s="659"/>
      <c r="BW22" s="659"/>
      <c r="BX22" s="659"/>
      <c r="BY22" s="659"/>
      <c r="BZ22" s="659"/>
      <c r="CA22" s="659"/>
      <c r="CB22" s="663"/>
      <c r="CD22" s="645" t="s">
        <v>279</v>
      </c>
      <c r="CE22" s="646"/>
      <c r="CF22" s="646"/>
      <c r="CG22" s="646"/>
      <c r="CH22" s="646"/>
      <c r="CI22" s="646"/>
      <c r="CJ22" s="646"/>
      <c r="CK22" s="646"/>
      <c r="CL22" s="646"/>
      <c r="CM22" s="646"/>
      <c r="CN22" s="646"/>
      <c r="CO22" s="646"/>
      <c r="CP22" s="646"/>
      <c r="CQ22" s="646"/>
      <c r="CR22" s="646"/>
      <c r="CS22" s="646"/>
      <c r="CT22" s="646"/>
      <c r="CU22" s="646"/>
      <c r="CV22" s="646"/>
      <c r="CW22" s="646"/>
      <c r="CX22" s="646"/>
      <c r="CY22" s="646"/>
      <c r="CZ22" s="646"/>
      <c r="DA22" s="646"/>
      <c r="DB22" s="646"/>
      <c r="DC22" s="646"/>
      <c r="DD22" s="646"/>
      <c r="DE22" s="646"/>
      <c r="DF22" s="646"/>
      <c r="DG22" s="646"/>
      <c r="DH22" s="646"/>
      <c r="DI22" s="646"/>
      <c r="DJ22" s="646"/>
      <c r="DK22" s="646"/>
      <c r="DL22" s="646"/>
      <c r="DM22" s="646"/>
      <c r="DN22" s="646"/>
      <c r="DO22" s="646"/>
      <c r="DP22" s="646"/>
      <c r="DQ22" s="646"/>
      <c r="DR22" s="646"/>
      <c r="DS22" s="646"/>
      <c r="DT22" s="646"/>
      <c r="DU22" s="646"/>
      <c r="DV22" s="646"/>
      <c r="DW22" s="646"/>
      <c r="DX22" s="646"/>
      <c r="DY22" s="646"/>
      <c r="DZ22" s="646"/>
      <c r="EA22" s="646"/>
      <c r="EB22" s="646"/>
      <c r="EC22" s="647"/>
    </row>
    <row r="23" spans="2:133" ht="11.25" customHeight="1" x14ac:dyDescent="0.15">
      <c r="B23" s="653" t="s">
        <v>280</v>
      </c>
      <c r="C23" s="654"/>
      <c r="D23" s="654"/>
      <c r="E23" s="654"/>
      <c r="F23" s="654"/>
      <c r="G23" s="654"/>
      <c r="H23" s="654"/>
      <c r="I23" s="654"/>
      <c r="J23" s="654"/>
      <c r="K23" s="654"/>
      <c r="L23" s="654"/>
      <c r="M23" s="654"/>
      <c r="N23" s="654"/>
      <c r="O23" s="654"/>
      <c r="P23" s="654"/>
      <c r="Q23" s="655"/>
      <c r="R23" s="656">
        <v>4323734</v>
      </c>
      <c r="S23" s="657"/>
      <c r="T23" s="657"/>
      <c r="U23" s="657"/>
      <c r="V23" s="657"/>
      <c r="W23" s="657"/>
      <c r="X23" s="657"/>
      <c r="Y23" s="658"/>
      <c r="Z23" s="652">
        <v>35.6</v>
      </c>
      <c r="AA23" s="652"/>
      <c r="AB23" s="652"/>
      <c r="AC23" s="652"/>
      <c r="AD23" s="659">
        <v>3879367</v>
      </c>
      <c r="AE23" s="659"/>
      <c r="AF23" s="659"/>
      <c r="AG23" s="659"/>
      <c r="AH23" s="659"/>
      <c r="AI23" s="659"/>
      <c r="AJ23" s="659"/>
      <c r="AK23" s="659"/>
      <c r="AL23" s="660">
        <v>67.7</v>
      </c>
      <c r="AM23" s="661"/>
      <c r="AN23" s="661"/>
      <c r="AO23" s="662"/>
      <c r="AP23" s="694" t="s">
        <v>281</v>
      </c>
      <c r="AQ23" s="695"/>
      <c r="AR23" s="695"/>
      <c r="AS23" s="695"/>
      <c r="AT23" s="695"/>
      <c r="AU23" s="695"/>
      <c r="AV23" s="695"/>
      <c r="AW23" s="695"/>
      <c r="AX23" s="695"/>
      <c r="AY23" s="695"/>
      <c r="AZ23" s="695"/>
      <c r="BA23" s="695"/>
      <c r="BB23" s="695"/>
      <c r="BC23" s="695"/>
      <c r="BD23" s="695"/>
      <c r="BE23" s="695"/>
      <c r="BF23" s="696"/>
      <c r="BG23" s="656" t="s">
        <v>128</v>
      </c>
      <c r="BH23" s="657"/>
      <c r="BI23" s="657"/>
      <c r="BJ23" s="657"/>
      <c r="BK23" s="657"/>
      <c r="BL23" s="657"/>
      <c r="BM23" s="657"/>
      <c r="BN23" s="658"/>
      <c r="BO23" s="652" t="s">
        <v>128</v>
      </c>
      <c r="BP23" s="652"/>
      <c r="BQ23" s="652"/>
      <c r="BR23" s="652"/>
      <c r="BS23" s="659" t="s">
        <v>128</v>
      </c>
      <c r="BT23" s="659"/>
      <c r="BU23" s="659"/>
      <c r="BV23" s="659"/>
      <c r="BW23" s="659"/>
      <c r="BX23" s="659"/>
      <c r="BY23" s="659"/>
      <c r="BZ23" s="659"/>
      <c r="CA23" s="659"/>
      <c r="CB23" s="663"/>
      <c r="CD23" s="645" t="s">
        <v>221</v>
      </c>
      <c r="CE23" s="646"/>
      <c r="CF23" s="646"/>
      <c r="CG23" s="646"/>
      <c r="CH23" s="646"/>
      <c r="CI23" s="646"/>
      <c r="CJ23" s="646"/>
      <c r="CK23" s="646"/>
      <c r="CL23" s="646"/>
      <c r="CM23" s="646"/>
      <c r="CN23" s="646"/>
      <c r="CO23" s="646"/>
      <c r="CP23" s="646"/>
      <c r="CQ23" s="647"/>
      <c r="CR23" s="645" t="s">
        <v>282</v>
      </c>
      <c r="CS23" s="646"/>
      <c r="CT23" s="646"/>
      <c r="CU23" s="646"/>
      <c r="CV23" s="646"/>
      <c r="CW23" s="646"/>
      <c r="CX23" s="646"/>
      <c r="CY23" s="647"/>
      <c r="CZ23" s="645" t="s">
        <v>283</v>
      </c>
      <c r="DA23" s="646"/>
      <c r="DB23" s="646"/>
      <c r="DC23" s="647"/>
      <c r="DD23" s="645" t="s">
        <v>284</v>
      </c>
      <c r="DE23" s="646"/>
      <c r="DF23" s="646"/>
      <c r="DG23" s="646"/>
      <c r="DH23" s="646"/>
      <c r="DI23" s="646"/>
      <c r="DJ23" s="646"/>
      <c r="DK23" s="647"/>
      <c r="DL23" s="697" t="s">
        <v>285</v>
      </c>
      <c r="DM23" s="698"/>
      <c r="DN23" s="698"/>
      <c r="DO23" s="698"/>
      <c r="DP23" s="698"/>
      <c r="DQ23" s="698"/>
      <c r="DR23" s="698"/>
      <c r="DS23" s="698"/>
      <c r="DT23" s="698"/>
      <c r="DU23" s="698"/>
      <c r="DV23" s="699"/>
      <c r="DW23" s="645" t="s">
        <v>286</v>
      </c>
      <c r="DX23" s="646"/>
      <c r="DY23" s="646"/>
      <c r="DZ23" s="646"/>
      <c r="EA23" s="646"/>
      <c r="EB23" s="646"/>
      <c r="EC23" s="647"/>
    </row>
    <row r="24" spans="2:133" ht="11.25" customHeight="1" x14ac:dyDescent="0.15">
      <c r="B24" s="653" t="s">
        <v>287</v>
      </c>
      <c r="C24" s="654"/>
      <c r="D24" s="654"/>
      <c r="E24" s="654"/>
      <c r="F24" s="654"/>
      <c r="G24" s="654"/>
      <c r="H24" s="654"/>
      <c r="I24" s="654"/>
      <c r="J24" s="654"/>
      <c r="K24" s="654"/>
      <c r="L24" s="654"/>
      <c r="M24" s="654"/>
      <c r="N24" s="654"/>
      <c r="O24" s="654"/>
      <c r="P24" s="654"/>
      <c r="Q24" s="655"/>
      <c r="R24" s="656">
        <v>3879367</v>
      </c>
      <c r="S24" s="657"/>
      <c r="T24" s="657"/>
      <c r="U24" s="657"/>
      <c r="V24" s="657"/>
      <c r="W24" s="657"/>
      <c r="X24" s="657"/>
      <c r="Y24" s="658"/>
      <c r="Z24" s="652">
        <v>31.9</v>
      </c>
      <c r="AA24" s="652"/>
      <c r="AB24" s="652"/>
      <c r="AC24" s="652"/>
      <c r="AD24" s="659">
        <v>3879367</v>
      </c>
      <c r="AE24" s="659"/>
      <c r="AF24" s="659"/>
      <c r="AG24" s="659"/>
      <c r="AH24" s="659"/>
      <c r="AI24" s="659"/>
      <c r="AJ24" s="659"/>
      <c r="AK24" s="659"/>
      <c r="AL24" s="660">
        <v>67.7</v>
      </c>
      <c r="AM24" s="661"/>
      <c r="AN24" s="661"/>
      <c r="AO24" s="662"/>
      <c r="AP24" s="694" t="s">
        <v>288</v>
      </c>
      <c r="AQ24" s="695"/>
      <c r="AR24" s="695"/>
      <c r="AS24" s="695"/>
      <c r="AT24" s="695"/>
      <c r="AU24" s="695"/>
      <c r="AV24" s="695"/>
      <c r="AW24" s="695"/>
      <c r="AX24" s="695"/>
      <c r="AY24" s="695"/>
      <c r="AZ24" s="695"/>
      <c r="BA24" s="695"/>
      <c r="BB24" s="695"/>
      <c r="BC24" s="695"/>
      <c r="BD24" s="695"/>
      <c r="BE24" s="695"/>
      <c r="BF24" s="696"/>
      <c r="BG24" s="656" t="s">
        <v>128</v>
      </c>
      <c r="BH24" s="657"/>
      <c r="BI24" s="657"/>
      <c r="BJ24" s="657"/>
      <c r="BK24" s="657"/>
      <c r="BL24" s="657"/>
      <c r="BM24" s="657"/>
      <c r="BN24" s="658"/>
      <c r="BO24" s="652" t="s">
        <v>128</v>
      </c>
      <c r="BP24" s="652"/>
      <c r="BQ24" s="652"/>
      <c r="BR24" s="652"/>
      <c r="BS24" s="659" t="s">
        <v>128</v>
      </c>
      <c r="BT24" s="659"/>
      <c r="BU24" s="659"/>
      <c r="BV24" s="659"/>
      <c r="BW24" s="659"/>
      <c r="BX24" s="659"/>
      <c r="BY24" s="659"/>
      <c r="BZ24" s="659"/>
      <c r="CA24" s="659"/>
      <c r="CB24" s="663"/>
      <c r="CD24" s="677" t="s">
        <v>289</v>
      </c>
      <c r="CE24" s="678"/>
      <c r="CF24" s="678"/>
      <c r="CG24" s="678"/>
      <c r="CH24" s="678"/>
      <c r="CI24" s="678"/>
      <c r="CJ24" s="678"/>
      <c r="CK24" s="678"/>
      <c r="CL24" s="678"/>
      <c r="CM24" s="678"/>
      <c r="CN24" s="678"/>
      <c r="CO24" s="678"/>
      <c r="CP24" s="678"/>
      <c r="CQ24" s="679"/>
      <c r="CR24" s="667">
        <v>3436170</v>
      </c>
      <c r="CS24" s="668"/>
      <c r="CT24" s="668"/>
      <c r="CU24" s="668"/>
      <c r="CV24" s="668"/>
      <c r="CW24" s="668"/>
      <c r="CX24" s="668"/>
      <c r="CY24" s="669"/>
      <c r="CZ24" s="672">
        <v>30.4</v>
      </c>
      <c r="DA24" s="673"/>
      <c r="DB24" s="673"/>
      <c r="DC24" s="680"/>
      <c r="DD24" s="703">
        <v>2736444</v>
      </c>
      <c r="DE24" s="668"/>
      <c r="DF24" s="668"/>
      <c r="DG24" s="668"/>
      <c r="DH24" s="668"/>
      <c r="DI24" s="668"/>
      <c r="DJ24" s="668"/>
      <c r="DK24" s="669"/>
      <c r="DL24" s="703">
        <v>2415249</v>
      </c>
      <c r="DM24" s="668"/>
      <c r="DN24" s="668"/>
      <c r="DO24" s="668"/>
      <c r="DP24" s="668"/>
      <c r="DQ24" s="668"/>
      <c r="DR24" s="668"/>
      <c r="DS24" s="668"/>
      <c r="DT24" s="668"/>
      <c r="DU24" s="668"/>
      <c r="DV24" s="669"/>
      <c r="DW24" s="672">
        <v>40.6</v>
      </c>
      <c r="DX24" s="673"/>
      <c r="DY24" s="673"/>
      <c r="DZ24" s="673"/>
      <c r="EA24" s="673"/>
      <c r="EB24" s="673"/>
      <c r="EC24" s="674"/>
    </row>
    <row r="25" spans="2:133" ht="11.25" customHeight="1" x14ac:dyDescent="0.15">
      <c r="B25" s="653" t="s">
        <v>290</v>
      </c>
      <c r="C25" s="654"/>
      <c r="D25" s="654"/>
      <c r="E25" s="654"/>
      <c r="F25" s="654"/>
      <c r="G25" s="654"/>
      <c r="H25" s="654"/>
      <c r="I25" s="654"/>
      <c r="J25" s="654"/>
      <c r="K25" s="654"/>
      <c r="L25" s="654"/>
      <c r="M25" s="654"/>
      <c r="N25" s="654"/>
      <c r="O25" s="654"/>
      <c r="P25" s="654"/>
      <c r="Q25" s="655"/>
      <c r="R25" s="656">
        <v>444367</v>
      </c>
      <c r="S25" s="657"/>
      <c r="T25" s="657"/>
      <c r="U25" s="657"/>
      <c r="V25" s="657"/>
      <c r="W25" s="657"/>
      <c r="X25" s="657"/>
      <c r="Y25" s="658"/>
      <c r="Z25" s="652">
        <v>3.7</v>
      </c>
      <c r="AA25" s="652"/>
      <c r="AB25" s="652"/>
      <c r="AC25" s="652"/>
      <c r="AD25" s="659" t="s">
        <v>128</v>
      </c>
      <c r="AE25" s="659"/>
      <c r="AF25" s="659"/>
      <c r="AG25" s="659"/>
      <c r="AH25" s="659"/>
      <c r="AI25" s="659"/>
      <c r="AJ25" s="659"/>
      <c r="AK25" s="659"/>
      <c r="AL25" s="660" t="s">
        <v>128</v>
      </c>
      <c r="AM25" s="661"/>
      <c r="AN25" s="661"/>
      <c r="AO25" s="662"/>
      <c r="AP25" s="694" t="s">
        <v>291</v>
      </c>
      <c r="AQ25" s="695"/>
      <c r="AR25" s="695"/>
      <c r="AS25" s="695"/>
      <c r="AT25" s="695"/>
      <c r="AU25" s="695"/>
      <c r="AV25" s="695"/>
      <c r="AW25" s="695"/>
      <c r="AX25" s="695"/>
      <c r="AY25" s="695"/>
      <c r="AZ25" s="695"/>
      <c r="BA25" s="695"/>
      <c r="BB25" s="695"/>
      <c r="BC25" s="695"/>
      <c r="BD25" s="695"/>
      <c r="BE25" s="695"/>
      <c r="BF25" s="696"/>
      <c r="BG25" s="656" t="s">
        <v>128</v>
      </c>
      <c r="BH25" s="657"/>
      <c r="BI25" s="657"/>
      <c r="BJ25" s="657"/>
      <c r="BK25" s="657"/>
      <c r="BL25" s="657"/>
      <c r="BM25" s="657"/>
      <c r="BN25" s="658"/>
      <c r="BO25" s="652" t="s">
        <v>128</v>
      </c>
      <c r="BP25" s="652"/>
      <c r="BQ25" s="652"/>
      <c r="BR25" s="652"/>
      <c r="BS25" s="659" t="s">
        <v>128</v>
      </c>
      <c r="BT25" s="659"/>
      <c r="BU25" s="659"/>
      <c r="BV25" s="659"/>
      <c r="BW25" s="659"/>
      <c r="BX25" s="659"/>
      <c r="BY25" s="659"/>
      <c r="BZ25" s="659"/>
      <c r="CA25" s="659"/>
      <c r="CB25" s="663"/>
      <c r="CD25" s="681" t="s">
        <v>292</v>
      </c>
      <c r="CE25" s="682"/>
      <c r="CF25" s="682"/>
      <c r="CG25" s="682"/>
      <c r="CH25" s="682"/>
      <c r="CI25" s="682"/>
      <c r="CJ25" s="682"/>
      <c r="CK25" s="682"/>
      <c r="CL25" s="682"/>
      <c r="CM25" s="682"/>
      <c r="CN25" s="682"/>
      <c r="CO25" s="682"/>
      <c r="CP25" s="682"/>
      <c r="CQ25" s="683"/>
      <c r="CR25" s="656">
        <v>1639544</v>
      </c>
      <c r="CS25" s="709"/>
      <c r="CT25" s="709"/>
      <c r="CU25" s="709"/>
      <c r="CV25" s="709"/>
      <c r="CW25" s="709"/>
      <c r="CX25" s="709"/>
      <c r="CY25" s="710"/>
      <c r="CZ25" s="660">
        <v>14.5</v>
      </c>
      <c r="DA25" s="704"/>
      <c r="DB25" s="704"/>
      <c r="DC25" s="711"/>
      <c r="DD25" s="675">
        <v>1564552</v>
      </c>
      <c r="DE25" s="709"/>
      <c r="DF25" s="709"/>
      <c r="DG25" s="709"/>
      <c r="DH25" s="709"/>
      <c r="DI25" s="709"/>
      <c r="DJ25" s="709"/>
      <c r="DK25" s="710"/>
      <c r="DL25" s="675">
        <v>1279491</v>
      </c>
      <c r="DM25" s="709"/>
      <c r="DN25" s="709"/>
      <c r="DO25" s="709"/>
      <c r="DP25" s="709"/>
      <c r="DQ25" s="709"/>
      <c r="DR25" s="709"/>
      <c r="DS25" s="709"/>
      <c r="DT25" s="709"/>
      <c r="DU25" s="709"/>
      <c r="DV25" s="710"/>
      <c r="DW25" s="660">
        <v>21.5</v>
      </c>
      <c r="DX25" s="704"/>
      <c r="DY25" s="704"/>
      <c r="DZ25" s="704"/>
      <c r="EA25" s="704"/>
      <c r="EB25" s="704"/>
      <c r="EC25" s="705"/>
    </row>
    <row r="26" spans="2:133" ht="11.25" customHeight="1" x14ac:dyDescent="0.15">
      <c r="B26" s="653" t="s">
        <v>293</v>
      </c>
      <c r="C26" s="654"/>
      <c r="D26" s="654"/>
      <c r="E26" s="654"/>
      <c r="F26" s="654"/>
      <c r="G26" s="654"/>
      <c r="H26" s="654"/>
      <c r="I26" s="654"/>
      <c r="J26" s="654"/>
      <c r="K26" s="654"/>
      <c r="L26" s="654"/>
      <c r="M26" s="654"/>
      <c r="N26" s="654"/>
      <c r="O26" s="654"/>
      <c r="P26" s="654"/>
      <c r="Q26" s="655"/>
      <c r="R26" s="656" t="s">
        <v>128</v>
      </c>
      <c r="S26" s="657"/>
      <c r="T26" s="657"/>
      <c r="U26" s="657"/>
      <c r="V26" s="657"/>
      <c r="W26" s="657"/>
      <c r="X26" s="657"/>
      <c r="Y26" s="658"/>
      <c r="Z26" s="652" t="s">
        <v>128</v>
      </c>
      <c r="AA26" s="652"/>
      <c r="AB26" s="652"/>
      <c r="AC26" s="652"/>
      <c r="AD26" s="659" t="s">
        <v>128</v>
      </c>
      <c r="AE26" s="659"/>
      <c r="AF26" s="659"/>
      <c r="AG26" s="659"/>
      <c r="AH26" s="659"/>
      <c r="AI26" s="659"/>
      <c r="AJ26" s="659"/>
      <c r="AK26" s="659"/>
      <c r="AL26" s="660" t="s">
        <v>128</v>
      </c>
      <c r="AM26" s="661"/>
      <c r="AN26" s="661"/>
      <c r="AO26" s="662"/>
      <c r="AP26" s="694" t="s">
        <v>294</v>
      </c>
      <c r="AQ26" s="712"/>
      <c r="AR26" s="712"/>
      <c r="AS26" s="712"/>
      <c r="AT26" s="712"/>
      <c r="AU26" s="712"/>
      <c r="AV26" s="712"/>
      <c r="AW26" s="712"/>
      <c r="AX26" s="712"/>
      <c r="AY26" s="712"/>
      <c r="AZ26" s="712"/>
      <c r="BA26" s="712"/>
      <c r="BB26" s="712"/>
      <c r="BC26" s="712"/>
      <c r="BD26" s="712"/>
      <c r="BE26" s="712"/>
      <c r="BF26" s="696"/>
      <c r="BG26" s="656" t="s">
        <v>128</v>
      </c>
      <c r="BH26" s="657"/>
      <c r="BI26" s="657"/>
      <c r="BJ26" s="657"/>
      <c r="BK26" s="657"/>
      <c r="BL26" s="657"/>
      <c r="BM26" s="657"/>
      <c r="BN26" s="658"/>
      <c r="BO26" s="652" t="s">
        <v>128</v>
      </c>
      <c r="BP26" s="652"/>
      <c r="BQ26" s="652"/>
      <c r="BR26" s="652"/>
      <c r="BS26" s="659" t="s">
        <v>128</v>
      </c>
      <c r="BT26" s="659"/>
      <c r="BU26" s="659"/>
      <c r="BV26" s="659"/>
      <c r="BW26" s="659"/>
      <c r="BX26" s="659"/>
      <c r="BY26" s="659"/>
      <c r="BZ26" s="659"/>
      <c r="CA26" s="659"/>
      <c r="CB26" s="663"/>
      <c r="CD26" s="681" t="s">
        <v>295</v>
      </c>
      <c r="CE26" s="682"/>
      <c r="CF26" s="682"/>
      <c r="CG26" s="682"/>
      <c r="CH26" s="682"/>
      <c r="CI26" s="682"/>
      <c r="CJ26" s="682"/>
      <c r="CK26" s="682"/>
      <c r="CL26" s="682"/>
      <c r="CM26" s="682"/>
      <c r="CN26" s="682"/>
      <c r="CO26" s="682"/>
      <c r="CP26" s="682"/>
      <c r="CQ26" s="683"/>
      <c r="CR26" s="656">
        <v>965322</v>
      </c>
      <c r="CS26" s="657"/>
      <c r="CT26" s="657"/>
      <c r="CU26" s="657"/>
      <c r="CV26" s="657"/>
      <c r="CW26" s="657"/>
      <c r="CX26" s="657"/>
      <c r="CY26" s="658"/>
      <c r="CZ26" s="660">
        <v>8.5</v>
      </c>
      <c r="DA26" s="704"/>
      <c r="DB26" s="704"/>
      <c r="DC26" s="711"/>
      <c r="DD26" s="675">
        <v>910569</v>
      </c>
      <c r="DE26" s="657"/>
      <c r="DF26" s="657"/>
      <c r="DG26" s="657"/>
      <c r="DH26" s="657"/>
      <c r="DI26" s="657"/>
      <c r="DJ26" s="657"/>
      <c r="DK26" s="658"/>
      <c r="DL26" s="675" t="s">
        <v>128</v>
      </c>
      <c r="DM26" s="657"/>
      <c r="DN26" s="657"/>
      <c r="DO26" s="657"/>
      <c r="DP26" s="657"/>
      <c r="DQ26" s="657"/>
      <c r="DR26" s="657"/>
      <c r="DS26" s="657"/>
      <c r="DT26" s="657"/>
      <c r="DU26" s="657"/>
      <c r="DV26" s="658"/>
      <c r="DW26" s="660" t="s">
        <v>128</v>
      </c>
      <c r="DX26" s="704"/>
      <c r="DY26" s="704"/>
      <c r="DZ26" s="704"/>
      <c r="EA26" s="704"/>
      <c r="EB26" s="704"/>
      <c r="EC26" s="705"/>
    </row>
    <row r="27" spans="2:133" ht="11.25" customHeight="1" x14ac:dyDescent="0.15">
      <c r="B27" s="653" t="s">
        <v>296</v>
      </c>
      <c r="C27" s="654"/>
      <c r="D27" s="654"/>
      <c r="E27" s="654"/>
      <c r="F27" s="654"/>
      <c r="G27" s="654"/>
      <c r="H27" s="654"/>
      <c r="I27" s="654"/>
      <c r="J27" s="654"/>
      <c r="K27" s="654"/>
      <c r="L27" s="654"/>
      <c r="M27" s="654"/>
      <c r="N27" s="654"/>
      <c r="O27" s="654"/>
      <c r="P27" s="654"/>
      <c r="Q27" s="655"/>
      <c r="R27" s="656">
        <v>6160519</v>
      </c>
      <c r="S27" s="657"/>
      <c r="T27" s="657"/>
      <c r="U27" s="657"/>
      <c r="V27" s="657"/>
      <c r="W27" s="657"/>
      <c r="X27" s="657"/>
      <c r="Y27" s="658"/>
      <c r="Z27" s="652">
        <v>50.7</v>
      </c>
      <c r="AA27" s="652"/>
      <c r="AB27" s="652"/>
      <c r="AC27" s="652"/>
      <c r="AD27" s="659">
        <v>5715980</v>
      </c>
      <c r="AE27" s="659"/>
      <c r="AF27" s="659"/>
      <c r="AG27" s="659"/>
      <c r="AH27" s="659"/>
      <c r="AI27" s="659"/>
      <c r="AJ27" s="659"/>
      <c r="AK27" s="659"/>
      <c r="AL27" s="660">
        <v>99.699996948242188</v>
      </c>
      <c r="AM27" s="661"/>
      <c r="AN27" s="661"/>
      <c r="AO27" s="662"/>
      <c r="AP27" s="653" t="s">
        <v>297</v>
      </c>
      <c r="AQ27" s="654"/>
      <c r="AR27" s="654"/>
      <c r="AS27" s="654"/>
      <c r="AT27" s="654"/>
      <c r="AU27" s="654"/>
      <c r="AV27" s="654"/>
      <c r="AW27" s="654"/>
      <c r="AX27" s="654"/>
      <c r="AY27" s="654"/>
      <c r="AZ27" s="654"/>
      <c r="BA27" s="654"/>
      <c r="BB27" s="654"/>
      <c r="BC27" s="654"/>
      <c r="BD27" s="654"/>
      <c r="BE27" s="654"/>
      <c r="BF27" s="655"/>
      <c r="BG27" s="656">
        <v>1282121</v>
      </c>
      <c r="BH27" s="657"/>
      <c r="BI27" s="657"/>
      <c r="BJ27" s="657"/>
      <c r="BK27" s="657"/>
      <c r="BL27" s="657"/>
      <c r="BM27" s="657"/>
      <c r="BN27" s="658"/>
      <c r="BO27" s="652">
        <v>100</v>
      </c>
      <c r="BP27" s="652"/>
      <c r="BQ27" s="652"/>
      <c r="BR27" s="652"/>
      <c r="BS27" s="659">
        <v>2754</v>
      </c>
      <c r="BT27" s="659"/>
      <c r="BU27" s="659"/>
      <c r="BV27" s="659"/>
      <c r="BW27" s="659"/>
      <c r="BX27" s="659"/>
      <c r="BY27" s="659"/>
      <c r="BZ27" s="659"/>
      <c r="CA27" s="659"/>
      <c r="CB27" s="663"/>
      <c r="CD27" s="681" t="s">
        <v>298</v>
      </c>
      <c r="CE27" s="682"/>
      <c r="CF27" s="682"/>
      <c r="CG27" s="682"/>
      <c r="CH27" s="682"/>
      <c r="CI27" s="682"/>
      <c r="CJ27" s="682"/>
      <c r="CK27" s="682"/>
      <c r="CL27" s="682"/>
      <c r="CM27" s="682"/>
      <c r="CN27" s="682"/>
      <c r="CO27" s="682"/>
      <c r="CP27" s="682"/>
      <c r="CQ27" s="683"/>
      <c r="CR27" s="656">
        <v>774152</v>
      </c>
      <c r="CS27" s="709"/>
      <c r="CT27" s="709"/>
      <c r="CU27" s="709"/>
      <c r="CV27" s="709"/>
      <c r="CW27" s="709"/>
      <c r="CX27" s="709"/>
      <c r="CY27" s="710"/>
      <c r="CZ27" s="660">
        <v>6.9</v>
      </c>
      <c r="DA27" s="704"/>
      <c r="DB27" s="704"/>
      <c r="DC27" s="711"/>
      <c r="DD27" s="675">
        <v>218541</v>
      </c>
      <c r="DE27" s="709"/>
      <c r="DF27" s="709"/>
      <c r="DG27" s="709"/>
      <c r="DH27" s="709"/>
      <c r="DI27" s="709"/>
      <c r="DJ27" s="709"/>
      <c r="DK27" s="710"/>
      <c r="DL27" s="675">
        <v>182407</v>
      </c>
      <c r="DM27" s="709"/>
      <c r="DN27" s="709"/>
      <c r="DO27" s="709"/>
      <c r="DP27" s="709"/>
      <c r="DQ27" s="709"/>
      <c r="DR27" s="709"/>
      <c r="DS27" s="709"/>
      <c r="DT27" s="709"/>
      <c r="DU27" s="709"/>
      <c r="DV27" s="710"/>
      <c r="DW27" s="660">
        <v>3.1</v>
      </c>
      <c r="DX27" s="704"/>
      <c r="DY27" s="704"/>
      <c r="DZ27" s="704"/>
      <c r="EA27" s="704"/>
      <c r="EB27" s="704"/>
      <c r="EC27" s="705"/>
    </row>
    <row r="28" spans="2:133" ht="11.25" customHeight="1" x14ac:dyDescent="0.15">
      <c r="B28" s="653" t="s">
        <v>299</v>
      </c>
      <c r="C28" s="654"/>
      <c r="D28" s="654"/>
      <c r="E28" s="654"/>
      <c r="F28" s="654"/>
      <c r="G28" s="654"/>
      <c r="H28" s="654"/>
      <c r="I28" s="654"/>
      <c r="J28" s="654"/>
      <c r="K28" s="654"/>
      <c r="L28" s="654"/>
      <c r="M28" s="654"/>
      <c r="N28" s="654"/>
      <c r="O28" s="654"/>
      <c r="P28" s="654"/>
      <c r="Q28" s="655"/>
      <c r="R28" s="656">
        <v>1404</v>
      </c>
      <c r="S28" s="657"/>
      <c r="T28" s="657"/>
      <c r="U28" s="657"/>
      <c r="V28" s="657"/>
      <c r="W28" s="657"/>
      <c r="X28" s="657"/>
      <c r="Y28" s="658"/>
      <c r="Z28" s="652">
        <v>0</v>
      </c>
      <c r="AA28" s="652"/>
      <c r="AB28" s="652"/>
      <c r="AC28" s="652"/>
      <c r="AD28" s="659">
        <v>1404</v>
      </c>
      <c r="AE28" s="659"/>
      <c r="AF28" s="659"/>
      <c r="AG28" s="659"/>
      <c r="AH28" s="659"/>
      <c r="AI28" s="659"/>
      <c r="AJ28" s="659"/>
      <c r="AK28" s="659"/>
      <c r="AL28" s="660">
        <v>0</v>
      </c>
      <c r="AM28" s="661"/>
      <c r="AN28" s="661"/>
      <c r="AO28" s="662"/>
      <c r="AP28" s="653"/>
      <c r="AQ28" s="654"/>
      <c r="AR28" s="654"/>
      <c r="AS28" s="654"/>
      <c r="AT28" s="654"/>
      <c r="AU28" s="654"/>
      <c r="AV28" s="654"/>
      <c r="AW28" s="654"/>
      <c r="AX28" s="654"/>
      <c r="AY28" s="654"/>
      <c r="AZ28" s="654"/>
      <c r="BA28" s="654"/>
      <c r="BB28" s="654"/>
      <c r="BC28" s="654"/>
      <c r="BD28" s="654"/>
      <c r="BE28" s="654"/>
      <c r="BF28" s="655"/>
      <c r="BG28" s="656"/>
      <c r="BH28" s="657"/>
      <c r="BI28" s="657"/>
      <c r="BJ28" s="657"/>
      <c r="BK28" s="657"/>
      <c r="BL28" s="657"/>
      <c r="BM28" s="657"/>
      <c r="BN28" s="658"/>
      <c r="BO28" s="652"/>
      <c r="BP28" s="652"/>
      <c r="BQ28" s="652"/>
      <c r="BR28" s="652"/>
      <c r="BS28" s="675"/>
      <c r="BT28" s="657"/>
      <c r="BU28" s="657"/>
      <c r="BV28" s="657"/>
      <c r="BW28" s="657"/>
      <c r="BX28" s="657"/>
      <c r="BY28" s="657"/>
      <c r="BZ28" s="657"/>
      <c r="CA28" s="657"/>
      <c r="CB28" s="676"/>
      <c r="CD28" s="681" t="s">
        <v>300</v>
      </c>
      <c r="CE28" s="682"/>
      <c r="CF28" s="682"/>
      <c r="CG28" s="682"/>
      <c r="CH28" s="682"/>
      <c r="CI28" s="682"/>
      <c r="CJ28" s="682"/>
      <c r="CK28" s="682"/>
      <c r="CL28" s="682"/>
      <c r="CM28" s="682"/>
      <c r="CN28" s="682"/>
      <c r="CO28" s="682"/>
      <c r="CP28" s="682"/>
      <c r="CQ28" s="683"/>
      <c r="CR28" s="656">
        <v>1022474</v>
      </c>
      <c r="CS28" s="657"/>
      <c r="CT28" s="657"/>
      <c r="CU28" s="657"/>
      <c r="CV28" s="657"/>
      <c r="CW28" s="657"/>
      <c r="CX28" s="657"/>
      <c r="CY28" s="658"/>
      <c r="CZ28" s="660">
        <v>9.1</v>
      </c>
      <c r="DA28" s="704"/>
      <c r="DB28" s="704"/>
      <c r="DC28" s="711"/>
      <c r="DD28" s="675">
        <v>953351</v>
      </c>
      <c r="DE28" s="657"/>
      <c r="DF28" s="657"/>
      <c r="DG28" s="657"/>
      <c r="DH28" s="657"/>
      <c r="DI28" s="657"/>
      <c r="DJ28" s="657"/>
      <c r="DK28" s="658"/>
      <c r="DL28" s="675">
        <v>953351</v>
      </c>
      <c r="DM28" s="657"/>
      <c r="DN28" s="657"/>
      <c r="DO28" s="657"/>
      <c r="DP28" s="657"/>
      <c r="DQ28" s="657"/>
      <c r="DR28" s="657"/>
      <c r="DS28" s="657"/>
      <c r="DT28" s="657"/>
      <c r="DU28" s="657"/>
      <c r="DV28" s="658"/>
      <c r="DW28" s="660">
        <v>16</v>
      </c>
      <c r="DX28" s="704"/>
      <c r="DY28" s="704"/>
      <c r="DZ28" s="704"/>
      <c r="EA28" s="704"/>
      <c r="EB28" s="704"/>
      <c r="EC28" s="705"/>
    </row>
    <row r="29" spans="2:133" ht="11.25" customHeight="1" x14ac:dyDescent="0.15">
      <c r="B29" s="653" t="s">
        <v>301</v>
      </c>
      <c r="C29" s="654"/>
      <c r="D29" s="654"/>
      <c r="E29" s="654"/>
      <c r="F29" s="654"/>
      <c r="G29" s="654"/>
      <c r="H29" s="654"/>
      <c r="I29" s="654"/>
      <c r="J29" s="654"/>
      <c r="K29" s="654"/>
      <c r="L29" s="654"/>
      <c r="M29" s="654"/>
      <c r="N29" s="654"/>
      <c r="O29" s="654"/>
      <c r="P29" s="654"/>
      <c r="Q29" s="655"/>
      <c r="R29" s="656">
        <v>69878</v>
      </c>
      <c r="S29" s="657"/>
      <c r="T29" s="657"/>
      <c r="U29" s="657"/>
      <c r="V29" s="657"/>
      <c r="W29" s="657"/>
      <c r="X29" s="657"/>
      <c r="Y29" s="658"/>
      <c r="Z29" s="652">
        <v>0.6</v>
      </c>
      <c r="AA29" s="652"/>
      <c r="AB29" s="652"/>
      <c r="AC29" s="652"/>
      <c r="AD29" s="659" t="s">
        <v>128</v>
      </c>
      <c r="AE29" s="659"/>
      <c r="AF29" s="659"/>
      <c r="AG29" s="659"/>
      <c r="AH29" s="659"/>
      <c r="AI29" s="659"/>
      <c r="AJ29" s="659"/>
      <c r="AK29" s="659"/>
      <c r="AL29" s="660" t="s">
        <v>128</v>
      </c>
      <c r="AM29" s="661"/>
      <c r="AN29" s="661"/>
      <c r="AO29" s="662"/>
      <c r="AP29" s="706"/>
      <c r="AQ29" s="707"/>
      <c r="AR29" s="707"/>
      <c r="AS29" s="707"/>
      <c r="AT29" s="707"/>
      <c r="AU29" s="707"/>
      <c r="AV29" s="707"/>
      <c r="AW29" s="707"/>
      <c r="AX29" s="707"/>
      <c r="AY29" s="707"/>
      <c r="AZ29" s="707"/>
      <c r="BA29" s="707"/>
      <c r="BB29" s="707"/>
      <c r="BC29" s="707"/>
      <c r="BD29" s="707"/>
      <c r="BE29" s="707"/>
      <c r="BF29" s="708"/>
      <c r="BG29" s="656"/>
      <c r="BH29" s="657"/>
      <c r="BI29" s="657"/>
      <c r="BJ29" s="657"/>
      <c r="BK29" s="657"/>
      <c r="BL29" s="657"/>
      <c r="BM29" s="657"/>
      <c r="BN29" s="658"/>
      <c r="BO29" s="652"/>
      <c r="BP29" s="652"/>
      <c r="BQ29" s="652"/>
      <c r="BR29" s="652"/>
      <c r="BS29" s="659"/>
      <c r="BT29" s="659"/>
      <c r="BU29" s="659"/>
      <c r="BV29" s="659"/>
      <c r="BW29" s="659"/>
      <c r="BX29" s="659"/>
      <c r="BY29" s="659"/>
      <c r="BZ29" s="659"/>
      <c r="CA29" s="659"/>
      <c r="CB29" s="663"/>
      <c r="CD29" s="734" t="s">
        <v>302</v>
      </c>
      <c r="CE29" s="735"/>
      <c r="CF29" s="681" t="s">
        <v>70</v>
      </c>
      <c r="CG29" s="682"/>
      <c r="CH29" s="682"/>
      <c r="CI29" s="682"/>
      <c r="CJ29" s="682"/>
      <c r="CK29" s="682"/>
      <c r="CL29" s="682"/>
      <c r="CM29" s="682"/>
      <c r="CN29" s="682"/>
      <c r="CO29" s="682"/>
      <c r="CP29" s="682"/>
      <c r="CQ29" s="683"/>
      <c r="CR29" s="656">
        <v>1022470</v>
      </c>
      <c r="CS29" s="709"/>
      <c r="CT29" s="709"/>
      <c r="CU29" s="709"/>
      <c r="CV29" s="709"/>
      <c r="CW29" s="709"/>
      <c r="CX29" s="709"/>
      <c r="CY29" s="710"/>
      <c r="CZ29" s="660">
        <v>9.1</v>
      </c>
      <c r="DA29" s="704"/>
      <c r="DB29" s="704"/>
      <c r="DC29" s="711"/>
      <c r="DD29" s="675">
        <v>953347</v>
      </c>
      <c r="DE29" s="709"/>
      <c r="DF29" s="709"/>
      <c r="DG29" s="709"/>
      <c r="DH29" s="709"/>
      <c r="DI29" s="709"/>
      <c r="DJ29" s="709"/>
      <c r="DK29" s="710"/>
      <c r="DL29" s="675">
        <v>953347</v>
      </c>
      <c r="DM29" s="709"/>
      <c r="DN29" s="709"/>
      <c r="DO29" s="709"/>
      <c r="DP29" s="709"/>
      <c r="DQ29" s="709"/>
      <c r="DR29" s="709"/>
      <c r="DS29" s="709"/>
      <c r="DT29" s="709"/>
      <c r="DU29" s="709"/>
      <c r="DV29" s="710"/>
      <c r="DW29" s="660">
        <v>16</v>
      </c>
      <c r="DX29" s="704"/>
      <c r="DY29" s="704"/>
      <c r="DZ29" s="704"/>
      <c r="EA29" s="704"/>
      <c r="EB29" s="704"/>
      <c r="EC29" s="705"/>
    </row>
    <row r="30" spans="2:133" ht="11.25" customHeight="1" x14ac:dyDescent="0.15">
      <c r="B30" s="653" t="s">
        <v>303</v>
      </c>
      <c r="C30" s="654"/>
      <c r="D30" s="654"/>
      <c r="E30" s="654"/>
      <c r="F30" s="654"/>
      <c r="G30" s="654"/>
      <c r="H30" s="654"/>
      <c r="I30" s="654"/>
      <c r="J30" s="654"/>
      <c r="K30" s="654"/>
      <c r="L30" s="654"/>
      <c r="M30" s="654"/>
      <c r="N30" s="654"/>
      <c r="O30" s="654"/>
      <c r="P30" s="654"/>
      <c r="Q30" s="655"/>
      <c r="R30" s="656">
        <v>92393</v>
      </c>
      <c r="S30" s="657"/>
      <c r="T30" s="657"/>
      <c r="U30" s="657"/>
      <c r="V30" s="657"/>
      <c r="W30" s="657"/>
      <c r="X30" s="657"/>
      <c r="Y30" s="658"/>
      <c r="Z30" s="652">
        <v>0.8</v>
      </c>
      <c r="AA30" s="652"/>
      <c r="AB30" s="652"/>
      <c r="AC30" s="652"/>
      <c r="AD30" s="659" t="s">
        <v>128</v>
      </c>
      <c r="AE30" s="659"/>
      <c r="AF30" s="659"/>
      <c r="AG30" s="659"/>
      <c r="AH30" s="659"/>
      <c r="AI30" s="659"/>
      <c r="AJ30" s="659"/>
      <c r="AK30" s="659"/>
      <c r="AL30" s="660" t="s">
        <v>128</v>
      </c>
      <c r="AM30" s="661"/>
      <c r="AN30" s="661"/>
      <c r="AO30" s="662"/>
      <c r="AP30" s="642" t="s">
        <v>221</v>
      </c>
      <c r="AQ30" s="643"/>
      <c r="AR30" s="643"/>
      <c r="AS30" s="643"/>
      <c r="AT30" s="643"/>
      <c r="AU30" s="643"/>
      <c r="AV30" s="643"/>
      <c r="AW30" s="643"/>
      <c r="AX30" s="643"/>
      <c r="AY30" s="643"/>
      <c r="AZ30" s="643"/>
      <c r="BA30" s="643"/>
      <c r="BB30" s="643"/>
      <c r="BC30" s="643"/>
      <c r="BD30" s="643"/>
      <c r="BE30" s="643"/>
      <c r="BF30" s="644"/>
      <c r="BG30" s="642" t="s">
        <v>304</v>
      </c>
      <c r="BH30" s="713"/>
      <c r="BI30" s="713"/>
      <c r="BJ30" s="713"/>
      <c r="BK30" s="713"/>
      <c r="BL30" s="713"/>
      <c r="BM30" s="713"/>
      <c r="BN30" s="713"/>
      <c r="BO30" s="713"/>
      <c r="BP30" s="713"/>
      <c r="BQ30" s="714"/>
      <c r="BR30" s="642" t="s">
        <v>305</v>
      </c>
      <c r="BS30" s="713"/>
      <c r="BT30" s="713"/>
      <c r="BU30" s="713"/>
      <c r="BV30" s="713"/>
      <c r="BW30" s="713"/>
      <c r="BX30" s="713"/>
      <c r="BY30" s="713"/>
      <c r="BZ30" s="713"/>
      <c r="CA30" s="713"/>
      <c r="CB30" s="714"/>
      <c r="CD30" s="736"/>
      <c r="CE30" s="737"/>
      <c r="CF30" s="681" t="s">
        <v>306</v>
      </c>
      <c r="CG30" s="682"/>
      <c r="CH30" s="682"/>
      <c r="CI30" s="682"/>
      <c r="CJ30" s="682"/>
      <c r="CK30" s="682"/>
      <c r="CL30" s="682"/>
      <c r="CM30" s="682"/>
      <c r="CN30" s="682"/>
      <c r="CO30" s="682"/>
      <c r="CP30" s="682"/>
      <c r="CQ30" s="683"/>
      <c r="CR30" s="656">
        <v>974560</v>
      </c>
      <c r="CS30" s="657"/>
      <c r="CT30" s="657"/>
      <c r="CU30" s="657"/>
      <c r="CV30" s="657"/>
      <c r="CW30" s="657"/>
      <c r="CX30" s="657"/>
      <c r="CY30" s="658"/>
      <c r="CZ30" s="660">
        <v>8.6</v>
      </c>
      <c r="DA30" s="704"/>
      <c r="DB30" s="704"/>
      <c r="DC30" s="711"/>
      <c r="DD30" s="675">
        <v>907023</v>
      </c>
      <c r="DE30" s="657"/>
      <c r="DF30" s="657"/>
      <c r="DG30" s="657"/>
      <c r="DH30" s="657"/>
      <c r="DI30" s="657"/>
      <c r="DJ30" s="657"/>
      <c r="DK30" s="658"/>
      <c r="DL30" s="675">
        <v>907023</v>
      </c>
      <c r="DM30" s="657"/>
      <c r="DN30" s="657"/>
      <c r="DO30" s="657"/>
      <c r="DP30" s="657"/>
      <c r="DQ30" s="657"/>
      <c r="DR30" s="657"/>
      <c r="DS30" s="657"/>
      <c r="DT30" s="657"/>
      <c r="DU30" s="657"/>
      <c r="DV30" s="658"/>
      <c r="DW30" s="660">
        <v>15.2</v>
      </c>
      <c r="DX30" s="704"/>
      <c r="DY30" s="704"/>
      <c r="DZ30" s="704"/>
      <c r="EA30" s="704"/>
      <c r="EB30" s="704"/>
      <c r="EC30" s="705"/>
    </row>
    <row r="31" spans="2:133" ht="11.25" customHeight="1" x14ac:dyDescent="0.15">
      <c r="B31" s="653" t="s">
        <v>307</v>
      </c>
      <c r="C31" s="654"/>
      <c r="D31" s="654"/>
      <c r="E31" s="654"/>
      <c r="F31" s="654"/>
      <c r="G31" s="654"/>
      <c r="H31" s="654"/>
      <c r="I31" s="654"/>
      <c r="J31" s="654"/>
      <c r="K31" s="654"/>
      <c r="L31" s="654"/>
      <c r="M31" s="654"/>
      <c r="N31" s="654"/>
      <c r="O31" s="654"/>
      <c r="P31" s="654"/>
      <c r="Q31" s="655"/>
      <c r="R31" s="656">
        <v>7911</v>
      </c>
      <c r="S31" s="657"/>
      <c r="T31" s="657"/>
      <c r="U31" s="657"/>
      <c r="V31" s="657"/>
      <c r="W31" s="657"/>
      <c r="X31" s="657"/>
      <c r="Y31" s="658"/>
      <c r="Z31" s="652">
        <v>0.1</v>
      </c>
      <c r="AA31" s="652"/>
      <c r="AB31" s="652"/>
      <c r="AC31" s="652"/>
      <c r="AD31" s="659" t="s">
        <v>128</v>
      </c>
      <c r="AE31" s="659"/>
      <c r="AF31" s="659"/>
      <c r="AG31" s="659"/>
      <c r="AH31" s="659"/>
      <c r="AI31" s="659"/>
      <c r="AJ31" s="659"/>
      <c r="AK31" s="659"/>
      <c r="AL31" s="660" t="s">
        <v>128</v>
      </c>
      <c r="AM31" s="661"/>
      <c r="AN31" s="661"/>
      <c r="AO31" s="662"/>
      <c r="AP31" s="718" t="s">
        <v>308</v>
      </c>
      <c r="AQ31" s="719"/>
      <c r="AR31" s="719"/>
      <c r="AS31" s="719"/>
      <c r="AT31" s="724" t="s">
        <v>309</v>
      </c>
      <c r="AU31" s="361"/>
      <c r="AV31" s="361"/>
      <c r="AW31" s="361"/>
      <c r="AX31" s="664" t="s">
        <v>186</v>
      </c>
      <c r="AY31" s="665"/>
      <c r="AZ31" s="665"/>
      <c r="BA31" s="665"/>
      <c r="BB31" s="665"/>
      <c r="BC31" s="665"/>
      <c r="BD31" s="665"/>
      <c r="BE31" s="665"/>
      <c r="BF31" s="666"/>
      <c r="BG31" s="715">
        <v>98.2</v>
      </c>
      <c r="BH31" s="716"/>
      <c r="BI31" s="716"/>
      <c r="BJ31" s="716"/>
      <c r="BK31" s="716"/>
      <c r="BL31" s="716"/>
      <c r="BM31" s="673">
        <v>93.8</v>
      </c>
      <c r="BN31" s="716"/>
      <c r="BO31" s="716"/>
      <c r="BP31" s="716"/>
      <c r="BQ31" s="717"/>
      <c r="BR31" s="715">
        <v>98.4</v>
      </c>
      <c r="BS31" s="716"/>
      <c r="BT31" s="716"/>
      <c r="BU31" s="716"/>
      <c r="BV31" s="716"/>
      <c r="BW31" s="716"/>
      <c r="BX31" s="673">
        <v>93.5</v>
      </c>
      <c r="BY31" s="716"/>
      <c r="BZ31" s="716"/>
      <c r="CA31" s="716"/>
      <c r="CB31" s="717"/>
      <c r="CD31" s="736"/>
      <c r="CE31" s="737"/>
      <c r="CF31" s="681" t="s">
        <v>310</v>
      </c>
      <c r="CG31" s="682"/>
      <c r="CH31" s="682"/>
      <c r="CI31" s="682"/>
      <c r="CJ31" s="682"/>
      <c r="CK31" s="682"/>
      <c r="CL31" s="682"/>
      <c r="CM31" s="682"/>
      <c r="CN31" s="682"/>
      <c r="CO31" s="682"/>
      <c r="CP31" s="682"/>
      <c r="CQ31" s="683"/>
      <c r="CR31" s="656">
        <v>47910</v>
      </c>
      <c r="CS31" s="709"/>
      <c r="CT31" s="709"/>
      <c r="CU31" s="709"/>
      <c r="CV31" s="709"/>
      <c r="CW31" s="709"/>
      <c r="CX31" s="709"/>
      <c r="CY31" s="710"/>
      <c r="CZ31" s="660">
        <v>0.4</v>
      </c>
      <c r="DA31" s="704"/>
      <c r="DB31" s="704"/>
      <c r="DC31" s="711"/>
      <c r="DD31" s="675">
        <v>46324</v>
      </c>
      <c r="DE31" s="709"/>
      <c r="DF31" s="709"/>
      <c r="DG31" s="709"/>
      <c r="DH31" s="709"/>
      <c r="DI31" s="709"/>
      <c r="DJ31" s="709"/>
      <c r="DK31" s="710"/>
      <c r="DL31" s="675">
        <v>46324</v>
      </c>
      <c r="DM31" s="709"/>
      <c r="DN31" s="709"/>
      <c r="DO31" s="709"/>
      <c r="DP31" s="709"/>
      <c r="DQ31" s="709"/>
      <c r="DR31" s="709"/>
      <c r="DS31" s="709"/>
      <c r="DT31" s="709"/>
      <c r="DU31" s="709"/>
      <c r="DV31" s="710"/>
      <c r="DW31" s="660">
        <v>0.8</v>
      </c>
      <c r="DX31" s="704"/>
      <c r="DY31" s="704"/>
      <c r="DZ31" s="704"/>
      <c r="EA31" s="704"/>
      <c r="EB31" s="704"/>
      <c r="EC31" s="705"/>
    </row>
    <row r="32" spans="2:133" ht="11.25" customHeight="1" x14ac:dyDescent="0.15">
      <c r="B32" s="653" t="s">
        <v>311</v>
      </c>
      <c r="C32" s="654"/>
      <c r="D32" s="654"/>
      <c r="E32" s="654"/>
      <c r="F32" s="654"/>
      <c r="G32" s="654"/>
      <c r="H32" s="654"/>
      <c r="I32" s="654"/>
      <c r="J32" s="654"/>
      <c r="K32" s="654"/>
      <c r="L32" s="654"/>
      <c r="M32" s="654"/>
      <c r="N32" s="654"/>
      <c r="O32" s="654"/>
      <c r="P32" s="654"/>
      <c r="Q32" s="655"/>
      <c r="R32" s="656">
        <v>1488562</v>
      </c>
      <c r="S32" s="657"/>
      <c r="T32" s="657"/>
      <c r="U32" s="657"/>
      <c r="V32" s="657"/>
      <c r="W32" s="657"/>
      <c r="X32" s="657"/>
      <c r="Y32" s="658"/>
      <c r="Z32" s="652">
        <v>12.2</v>
      </c>
      <c r="AA32" s="652"/>
      <c r="AB32" s="652"/>
      <c r="AC32" s="652"/>
      <c r="AD32" s="659" t="s">
        <v>128</v>
      </c>
      <c r="AE32" s="659"/>
      <c r="AF32" s="659"/>
      <c r="AG32" s="659"/>
      <c r="AH32" s="659"/>
      <c r="AI32" s="659"/>
      <c r="AJ32" s="659"/>
      <c r="AK32" s="659"/>
      <c r="AL32" s="660" t="s">
        <v>128</v>
      </c>
      <c r="AM32" s="661"/>
      <c r="AN32" s="661"/>
      <c r="AO32" s="662"/>
      <c r="AP32" s="720"/>
      <c r="AQ32" s="721"/>
      <c r="AR32" s="721"/>
      <c r="AS32" s="721"/>
      <c r="AT32" s="725"/>
      <c r="AU32" s="362" t="s">
        <v>312</v>
      </c>
      <c r="AV32" s="362"/>
      <c r="AW32" s="362"/>
      <c r="AX32" s="653" t="s">
        <v>313</v>
      </c>
      <c r="AY32" s="654"/>
      <c r="AZ32" s="654"/>
      <c r="BA32" s="654"/>
      <c r="BB32" s="654"/>
      <c r="BC32" s="654"/>
      <c r="BD32" s="654"/>
      <c r="BE32" s="654"/>
      <c r="BF32" s="655"/>
      <c r="BG32" s="727">
        <v>99.4</v>
      </c>
      <c r="BH32" s="709"/>
      <c r="BI32" s="709"/>
      <c r="BJ32" s="709"/>
      <c r="BK32" s="709"/>
      <c r="BL32" s="709"/>
      <c r="BM32" s="661">
        <v>97.9</v>
      </c>
      <c r="BN32" s="728"/>
      <c r="BO32" s="728"/>
      <c r="BP32" s="728"/>
      <c r="BQ32" s="729"/>
      <c r="BR32" s="727">
        <v>99.5</v>
      </c>
      <c r="BS32" s="709"/>
      <c r="BT32" s="709"/>
      <c r="BU32" s="709"/>
      <c r="BV32" s="709"/>
      <c r="BW32" s="709"/>
      <c r="BX32" s="661">
        <v>97.5</v>
      </c>
      <c r="BY32" s="728"/>
      <c r="BZ32" s="728"/>
      <c r="CA32" s="728"/>
      <c r="CB32" s="729"/>
      <c r="CD32" s="738"/>
      <c r="CE32" s="739"/>
      <c r="CF32" s="681" t="s">
        <v>314</v>
      </c>
      <c r="CG32" s="682"/>
      <c r="CH32" s="682"/>
      <c r="CI32" s="682"/>
      <c r="CJ32" s="682"/>
      <c r="CK32" s="682"/>
      <c r="CL32" s="682"/>
      <c r="CM32" s="682"/>
      <c r="CN32" s="682"/>
      <c r="CO32" s="682"/>
      <c r="CP32" s="682"/>
      <c r="CQ32" s="683"/>
      <c r="CR32" s="656">
        <v>4</v>
      </c>
      <c r="CS32" s="657"/>
      <c r="CT32" s="657"/>
      <c r="CU32" s="657"/>
      <c r="CV32" s="657"/>
      <c r="CW32" s="657"/>
      <c r="CX32" s="657"/>
      <c r="CY32" s="658"/>
      <c r="CZ32" s="660">
        <v>0</v>
      </c>
      <c r="DA32" s="704"/>
      <c r="DB32" s="704"/>
      <c r="DC32" s="711"/>
      <c r="DD32" s="675">
        <v>4</v>
      </c>
      <c r="DE32" s="657"/>
      <c r="DF32" s="657"/>
      <c r="DG32" s="657"/>
      <c r="DH32" s="657"/>
      <c r="DI32" s="657"/>
      <c r="DJ32" s="657"/>
      <c r="DK32" s="658"/>
      <c r="DL32" s="675">
        <v>4</v>
      </c>
      <c r="DM32" s="657"/>
      <c r="DN32" s="657"/>
      <c r="DO32" s="657"/>
      <c r="DP32" s="657"/>
      <c r="DQ32" s="657"/>
      <c r="DR32" s="657"/>
      <c r="DS32" s="657"/>
      <c r="DT32" s="657"/>
      <c r="DU32" s="657"/>
      <c r="DV32" s="658"/>
      <c r="DW32" s="660">
        <v>0</v>
      </c>
      <c r="DX32" s="704"/>
      <c r="DY32" s="704"/>
      <c r="DZ32" s="704"/>
      <c r="EA32" s="704"/>
      <c r="EB32" s="704"/>
      <c r="EC32" s="705"/>
    </row>
    <row r="33" spans="2:133" ht="11.25" customHeight="1" x14ac:dyDescent="0.15">
      <c r="B33" s="700" t="s">
        <v>315</v>
      </c>
      <c r="C33" s="701"/>
      <c r="D33" s="701"/>
      <c r="E33" s="701"/>
      <c r="F33" s="701"/>
      <c r="G33" s="701"/>
      <c r="H33" s="701"/>
      <c r="I33" s="701"/>
      <c r="J33" s="701"/>
      <c r="K33" s="701"/>
      <c r="L33" s="701"/>
      <c r="M33" s="701"/>
      <c r="N33" s="701"/>
      <c r="O33" s="701"/>
      <c r="P33" s="701"/>
      <c r="Q33" s="702"/>
      <c r="R33" s="656" t="s">
        <v>128</v>
      </c>
      <c r="S33" s="657"/>
      <c r="T33" s="657"/>
      <c r="U33" s="657"/>
      <c r="V33" s="657"/>
      <c r="W33" s="657"/>
      <c r="X33" s="657"/>
      <c r="Y33" s="658"/>
      <c r="Z33" s="652" t="s">
        <v>128</v>
      </c>
      <c r="AA33" s="652"/>
      <c r="AB33" s="652"/>
      <c r="AC33" s="652"/>
      <c r="AD33" s="659" t="s">
        <v>128</v>
      </c>
      <c r="AE33" s="659"/>
      <c r="AF33" s="659"/>
      <c r="AG33" s="659"/>
      <c r="AH33" s="659"/>
      <c r="AI33" s="659"/>
      <c r="AJ33" s="659"/>
      <c r="AK33" s="659"/>
      <c r="AL33" s="660" t="s">
        <v>128</v>
      </c>
      <c r="AM33" s="661"/>
      <c r="AN33" s="661"/>
      <c r="AO33" s="662"/>
      <c r="AP33" s="722"/>
      <c r="AQ33" s="723"/>
      <c r="AR33" s="723"/>
      <c r="AS33" s="723"/>
      <c r="AT33" s="726"/>
      <c r="AU33" s="363"/>
      <c r="AV33" s="363"/>
      <c r="AW33" s="363"/>
      <c r="AX33" s="706" t="s">
        <v>316</v>
      </c>
      <c r="AY33" s="707"/>
      <c r="AZ33" s="707"/>
      <c r="BA33" s="707"/>
      <c r="BB33" s="707"/>
      <c r="BC33" s="707"/>
      <c r="BD33" s="707"/>
      <c r="BE33" s="707"/>
      <c r="BF33" s="708"/>
      <c r="BG33" s="730">
        <v>97.2</v>
      </c>
      <c r="BH33" s="731"/>
      <c r="BI33" s="731"/>
      <c r="BJ33" s="731"/>
      <c r="BK33" s="731"/>
      <c r="BL33" s="731"/>
      <c r="BM33" s="732">
        <v>90.6</v>
      </c>
      <c r="BN33" s="731"/>
      <c r="BO33" s="731"/>
      <c r="BP33" s="731"/>
      <c r="BQ33" s="733"/>
      <c r="BR33" s="730">
        <v>97.6</v>
      </c>
      <c r="BS33" s="731"/>
      <c r="BT33" s="731"/>
      <c r="BU33" s="731"/>
      <c r="BV33" s="731"/>
      <c r="BW33" s="731"/>
      <c r="BX33" s="732">
        <v>90.5</v>
      </c>
      <c r="BY33" s="731"/>
      <c r="BZ33" s="731"/>
      <c r="CA33" s="731"/>
      <c r="CB33" s="733"/>
      <c r="CD33" s="681" t="s">
        <v>317</v>
      </c>
      <c r="CE33" s="682"/>
      <c r="CF33" s="682"/>
      <c r="CG33" s="682"/>
      <c r="CH33" s="682"/>
      <c r="CI33" s="682"/>
      <c r="CJ33" s="682"/>
      <c r="CK33" s="682"/>
      <c r="CL33" s="682"/>
      <c r="CM33" s="682"/>
      <c r="CN33" s="682"/>
      <c r="CO33" s="682"/>
      <c r="CP33" s="682"/>
      <c r="CQ33" s="683"/>
      <c r="CR33" s="656">
        <v>6586639</v>
      </c>
      <c r="CS33" s="709"/>
      <c r="CT33" s="709"/>
      <c r="CU33" s="709"/>
      <c r="CV33" s="709"/>
      <c r="CW33" s="709"/>
      <c r="CX33" s="709"/>
      <c r="CY33" s="710"/>
      <c r="CZ33" s="660">
        <v>58.3</v>
      </c>
      <c r="DA33" s="704"/>
      <c r="DB33" s="704"/>
      <c r="DC33" s="711"/>
      <c r="DD33" s="675">
        <v>3343762</v>
      </c>
      <c r="DE33" s="709"/>
      <c r="DF33" s="709"/>
      <c r="DG33" s="709"/>
      <c r="DH33" s="709"/>
      <c r="DI33" s="709"/>
      <c r="DJ33" s="709"/>
      <c r="DK33" s="710"/>
      <c r="DL33" s="675">
        <v>2285935</v>
      </c>
      <c r="DM33" s="709"/>
      <c r="DN33" s="709"/>
      <c r="DO33" s="709"/>
      <c r="DP33" s="709"/>
      <c r="DQ33" s="709"/>
      <c r="DR33" s="709"/>
      <c r="DS33" s="709"/>
      <c r="DT33" s="709"/>
      <c r="DU33" s="709"/>
      <c r="DV33" s="710"/>
      <c r="DW33" s="660">
        <v>38.4</v>
      </c>
      <c r="DX33" s="704"/>
      <c r="DY33" s="704"/>
      <c r="DZ33" s="704"/>
      <c r="EA33" s="704"/>
      <c r="EB33" s="704"/>
      <c r="EC33" s="705"/>
    </row>
    <row r="34" spans="2:133" ht="11.25" customHeight="1" x14ac:dyDescent="0.15">
      <c r="B34" s="653" t="s">
        <v>318</v>
      </c>
      <c r="C34" s="654"/>
      <c r="D34" s="654"/>
      <c r="E34" s="654"/>
      <c r="F34" s="654"/>
      <c r="G34" s="654"/>
      <c r="H34" s="654"/>
      <c r="I34" s="654"/>
      <c r="J34" s="654"/>
      <c r="K34" s="654"/>
      <c r="L34" s="654"/>
      <c r="M34" s="654"/>
      <c r="N34" s="654"/>
      <c r="O34" s="654"/>
      <c r="P34" s="654"/>
      <c r="Q34" s="655"/>
      <c r="R34" s="656">
        <v>826608</v>
      </c>
      <c r="S34" s="657"/>
      <c r="T34" s="657"/>
      <c r="U34" s="657"/>
      <c r="V34" s="657"/>
      <c r="W34" s="657"/>
      <c r="X34" s="657"/>
      <c r="Y34" s="658"/>
      <c r="Z34" s="652">
        <v>6.8</v>
      </c>
      <c r="AA34" s="652"/>
      <c r="AB34" s="652"/>
      <c r="AC34" s="652"/>
      <c r="AD34" s="659" t="s">
        <v>128</v>
      </c>
      <c r="AE34" s="659"/>
      <c r="AF34" s="659"/>
      <c r="AG34" s="659"/>
      <c r="AH34" s="659"/>
      <c r="AI34" s="659"/>
      <c r="AJ34" s="659"/>
      <c r="AK34" s="659"/>
      <c r="AL34" s="660" t="s">
        <v>128</v>
      </c>
      <c r="AM34" s="661"/>
      <c r="AN34" s="661"/>
      <c r="AO34" s="662"/>
      <c r="AP34" s="212"/>
      <c r="AQ34" s="213"/>
      <c r="AR34" s="362"/>
      <c r="AS34" s="361"/>
      <c r="AT34" s="361"/>
      <c r="AU34" s="361"/>
      <c r="AV34" s="361"/>
      <c r="AW34" s="361"/>
      <c r="AX34" s="361"/>
      <c r="AY34" s="361"/>
      <c r="AZ34" s="361"/>
      <c r="BA34" s="361"/>
      <c r="BB34" s="361"/>
      <c r="BC34" s="361"/>
      <c r="BD34" s="361"/>
      <c r="BE34" s="361"/>
      <c r="BF34" s="361"/>
      <c r="BG34" s="213"/>
      <c r="BH34" s="213"/>
      <c r="BI34" s="213"/>
      <c r="BJ34" s="213"/>
      <c r="BK34" s="213"/>
      <c r="BL34" s="213"/>
      <c r="BM34" s="213"/>
      <c r="BN34" s="213"/>
      <c r="BO34" s="213"/>
      <c r="BP34" s="213"/>
      <c r="BQ34" s="213"/>
      <c r="BR34" s="213"/>
      <c r="BS34" s="213"/>
      <c r="BT34" s="213"/>
      <c r="BU34" s="213"/>
      <c r="BV34" s="213"/>
      <c r="BW34" s="213"/>
      <c r="BX34" s="213"/>
      <c r="BY34" s="213"/>
      <c r="BZ34" s="213"/>
      <c r="CA34" s="213"/>
      <c r="CB34" s="213"/>
      <c r="CD34" s="681" t="s">
        <v>319</v>
      </c>
      <c r="CE34" s="682"/>
      <c r="CF34" s="682"/>
      <c r="CG34" s="682"/>
      <c r="CH34" s="682"/>
      <c r="CI34" s="682"/>
      <c r="CJ34" s="682"/>
      <c r="CK34" s="682"/>
      <c r="CL34" s="682"/>
      <c r="CM34" s="682"/>
      <c r="CN34" s="682"/>
      <c r="CO34" s="682"/>
      <c r="CP34" s="682"/>
      <c r="CQ34" s="683"/>
      <c r="CR34" s="656">
        <v>1587958</v>
      </c>
      <c r="CS34" s="657"/>
      <c r="CT34" s="657"/>
      <c r="CU34" s="657"/>
      <c r="CV34" s="657"/>
      <c r="CW34" s="657"/>
      <c r="CX34" s="657"/>
      <c r="CY34" s="658"/>
      <c r="CZ34" s="660">
        <v>14.1</v>
      </c>
      <c r="DA34" s="704"/>
      <c r="DB34" s="704"/>
      <c r="DC34" s="711"/>
      <c r="DD34" s="675">
        <v>905662</v>
      </c>
      <c r="DE34" s="657"/>
      <c r="DF34" s="657"/>
      <c r="DG34" s="657"/>
      <c r="DH34" s="657"/>
      <c r="DI34" s="657"/>
      <c r="DJ34" s="657"/>
      <c r="DK34" s="658"/>
      <c r="DL34" s="675">
        <v>674415</v>
      </c>
      <c r="DM34" s="657"/>
      <c r="DN34" s="657"/>
      <c r="DO34" s="657"/>
      <c r="DP34" s="657"/>
      <c r="DQ34" s="657"/>
      <c r="DR34" s="657"/>
      <c r="DS34" s="657"/>
      <c r="DT34" s="657"/>
      <c r="DU34" s="657"/>
      <c r="DV34" s="658"/>
      <c r="DW34" s="660">
        <v>11.3</v>
      </c>
      <c r="DX34" s="704"/>
      <c r="DY34" s="704"/>
      <c r="DZ34" s="704"/>
      <c r="EA34" s="704"/>
      <c r="EB34" s="704"/>
      <c r="EC34" s="705"/>
    </row>
    <row r="35" spans="2:133" ht="11.25" customHeight="1" x14ac:dyDescent="0.15">
      <c r="B35" s="653" t="s">
        <v>320</v>
      </c>
      <c r="C35" s="654"/>
      <c r="D35" s="654"/>
      <c r="E35" s="654"/>
      <c r="F35" s="654"/>
      <c r="G35" s="654"/>
      <c r="H35" s="654"/>
      <c r="I35" s="654"/>
      <c r="J35" s="654"/>
      <c r="K35" s="654"/>
      <c r="L35" s="654"/>
      <c r="M35" s="654"/>
      <c r="N35" s="654"/>
      <c r="O35" s="654"/>
      <c r="P35" s="654"/>
      <c r="Q35" s="655"/>
      <c r="R35" s="656">
        <v>20446</v>
      </c>
      <c r="S35" s="657"/>
      <c r="T35" s="657"/>
      <c r="U35" s="657"/>
      <c r="V35" s="657"/>
      <c r="W35" s="657"/>
      <c r="X35" s="657"/>
      <c r="Y35" s="658"/>
      <c r="Z35" s="652">
        <v>0.2</v>
      </c>
      <c r="AA35" s="652"/>
      <c r="AB35" s="652"/>
      <c r="AC35" s="652"/>
      <c r="AD35" s="659">
        <v>15837</v>
      </c>
      <c r="AE35" s="659"/>
      <c r="AF35" s="659"/>
      <c r="AG35" s="659"/>
      <c r="AH35" s="659"/>
      <c r="AI35" s="659"/>
      <c r="AJ35" s="659"/>
      <c r="AK35" s="659"/>
      <c r="AL35" s="660">
        <v>0.3</v>
      </c>
      <c r="AM35" s="661"/>
      <c r="AN35" s="661"/>
      <c r="AO35" s="662"/>
      <c r="AP35" s="214"/>
      <c r="AQ35" s="642" t="s">
        <v>321</v>
      </c>
      <c r="AR35" s="643"/>
      <c r="AS35" s="643"/>
      <c r="AT35" s="643"/>
      <c r="AU35" s="643"/>
      <c r="AV35" s="643"/>
      <c r="AW35" s="643"/>
      <c r="AX35" s="643"/>
      <c r="AY35" s="643"/>
      <c r="AZ35" s="643"/>
      <c r="BA35" s="643"/>
      <c r="BB35" s="643"/>
      <c r="BC35" s="643"/>
      <c r="BD35" s="643"/>
      <c r="BE35" s="643"/>
      <c r="BF35" s="644"/>
      <c r="BG35" s="642" t="s">
        <v>322</v>
      </c>
      <c r="BH35" s="643"/>
      <c r="BI35" s="643"/>
      <c r="BJ35" s="643"/>
      <c r="BK35" s="643"/>
      <c r="BL35" s="643"/>
      <c r="BM35" s="643"/>
      <c r="BN35" s="643"/>
      <c r="BO35" s="643"/>
      <c r="BP35" s="643"/>
      <c r="BQ35" s="643"/>
      <c r="BR35" s="643"/>
      <c r="BS35" s="643"/>
      <c r="BT35" s="643"/>
      <c r="BU35" s="643"/>
      <c r="BV35" s="643"/>
      <c r="BW35" s="643"/>
      <c r="BX35" s="643"/>
      <c r="BY35" s="643"/>
      <c r="BZ35" s="643"/>
      <c r="CA35" s="643"/>
      <c r="CB35" s="644"/>
      <c r="CD35" s="681" t="s">
        <v>323</v>
      </c>
      <c r="CE35" s="682"/>
      <c r="CF35" s="682"/>
      <c r="CG35" s="682"/>
      <c r="CH35" s="682"/>
      <c r="CI35" s="682"/>
      <c r="CJ35" s="682"/>
      <c r="CK35" s="682"/>
      <c r="CL35" s="682"/>
      <c r="CM35" s="682"/>
      <c r="CN35" s="682"/>
      <c r="CO35" s="682"/>
      <c r="CP35" s="682"/>
      <c r="CQ35" s="683"/>
      <c r="CR35" s="656">
        <v>140064</v>
      </c>
      <c r="CS35" s="709"/>
      <c r="CT35" s="709"/>
      <c r="CU35" s="709"/>
      <c r="CV35" s="709"/>
      <c r="CW35" s="709"/>
      <c r="CX35" s="709"/>
      <c r="CY35" s="710"/>
      <c r="CZ35" s="660">
        <v>1.2</v>
      </c>
      <c r="DA35" s="704"/>
      <c r="DB35" s="704"/>
      <c r="DC35" s="711"/>
      <c r="DD35" s="675">
        <v>120484</v>
      </c>
      <c r="DE35" s="709"/>
      <c r="DF35" s="709"/>
      <c r="DG35" s="709"/>
      <c r="DH35" s="709"/>
      <c r="DI35" s="709"/>
      <c r="DJ35" s="709"/>
      <c r="DK35" s="710"/>
      <c r="DL35" s="675">
        <v>99851</v>
      </c>
      <c r="DM35" s="709"/>
      <c r="DN35" s="709"/>
      <c r="DO35" s="709"/>
      <c r="DP35" s="709"/>
      <c r="DQ35" s="709"/>
      <c r="DR35" s="709"/>
      <c r="DS35" s="709"/>
      <c r="DT35" s="709"/>
      <c r="DU35" s="709"/>
      <c r="DV35" s="710"/>
      <c r="DW35" s="660">
        <v>1.7</v>
      </c>
      <c r="DX35" s="704"/>
      <c r="DY35" s="704"/>
      <c r="DZ35" s="704"/>
      <c r="EA35" s="704"/>
      <c r="EB35" s="704"/>
      <c r="EC35" s="705"/>
    </row>
    <row r="36" spans="2:133" ht="11.25" customHeight="1" x14ac:dyDescent="0.15">
      <c r="B36" s="653" t="s">
        <v>324</v>
      </c>
      <c r="C36" s="654"/>
      <c r="D36" s="654"/>
      <c r="E36" s="654"/>
      <c r="F36" s="654"/>
      <c r="G36" s="654"/>
      <c r="H36" s="654"/>
      <c r="I36" s="654"/>
      <c r="J36" s="654"/>
      <c r="K36" s="654"/>
      <c r="L36" s="654"/>
      <c r="M36" s="654"/>
      <c r="N36" s="654"/>
      <c r="O36" s="654"/>
      <c r="P36" s="654"/>
      <c r="Q36" s="655"/>
      <c r="R36" s="656">
        <v>1226419</v>
      </c>
      <c r="S36" s="657"/>
      <c r="T36" s="657"/>
      <c r="U36" s="657"/>
      <c r="V36" s="657"/>
      <c r="W36" s="657"/>
      <c r="X36" s="657"/>
      <c r="Y36" s="658"/>
      <c r="Z36" s="652">
        <v>10.1</v>
      </c>
      <c r="AA36" s="652"/>
      <c r="AB36" s="652"/>
      <c r="AC36" s="652"/>
      <c r="AD36" s="659" t="s">
        <v>128</v>
      </c>
      <c r="AE36" s="659"/>
      <c r="AF36" s="659"/>
      <c r="AG36" s="659"/>
      <c r="AH36" s="659"/>
      <c r="AI36" s="659"/>
      <c r="AJ36" s="659"/>
      <c r="AK36" s="659"/>
      <c r="AL36" s="660" t="s">
        <v>128</v>
      </c>
      <c r="AM36" s="661"/>
      <c r="AN36" s="661"/>
      <c r="AO36" s="662"/>
      <c r="AP36" s="214"/>
      <c r="AQ36" s="740" t="s">
        <v>325</v>
      </c>
      <c r="AR36" s="741"/>
      <c r="AS36" s="741"/>
      <c r="AT36" s="741"/>
      <c r="AU36" s="741"/>
      <c r="AV36" s="741"/>
      <c r="AW36" s="741"/>
      <c r="AX36" s="741"/>
      <c r="AY36" s="742"/>
      <c r="AZ36" s="667">
        <v>1220152</v>
      </c>
      <c r="BA36" s="668"/>
      <c r="BB36" s="668"/>
      <c r="BC36" s="668"/>
      <c r="BD36" s="668"/>
      <c r="BE36" s="668"/>
      <c r="BF36" s="743"/>
      <c r="BG36" s="677" t="s">
        <v>326</v>
      </c>
      <c r="BH36" s="678"/>
      <c r="BI36" s="678"/>
      <c r="BJ36" s="678"/>
      <c r="BK36" s="678"/>
      <c r="BL36" s="678"/>
      <c r="BM36" s="678"/>
      <c r="BN36" s="678"/>
      <c r="BO36" s="678"/>
      <c r="BP36" s="678"/>
      <c r="BQ36" s="678"/>
      <c r="BR36" s="678"/>
      <c r="BS36" s="678"/>
      <c r="BT36" s="678"/>
      <c r="BU36" s="679"/>
      <c r="BV36" s="667">
        <v>336</v>
      </c>
      <c r="BW36" s="668"/>
      <c r="BX36" s="668"/>
      <c r="BY36" s="668"/>
      <c r="BZ36" s="668"/>
      <c r="CA36" s="668"/>
      <c r="CB36" s="743"/>
      <c r="CD36" s="681" t="s">
        <v>327</v>
      </c>
      <c r="CE36" s="682"/>
      <c r="CF36" s="682"/>
      <c r="CG36" s="682"/>
      <c r="CH36" s="682"/>
      <c r="CI36" s="682"/>
      <c r="CJ36" s="682"/>
      <c r="CK36" s="682"/>
      <c r="CL36" s="682"/>
      <c r="CM36" s="682"/>
      <c r="CN36" s="682"/>
      <c r="CO36" s="682"/>
      <c r="CP36" s="682"/>
      <c r="CQ36" s="683"/>
      <c r="CR36" s="656">
        <v>2824399</v>
      </c>
      <c r="CS36" s="657"/>
      <c r="CT36" s="657"/>
      <c r="CU36" s="657"/>
      <c r="CV36" s="657"/>
      <c r="CW36" s="657"/>
      <c r="CX36" s="657"/>
      <c r="CY36" s="658"/>
      <c r="CZ36" s="660">
        <v>25</v>
      </c>
      <c r="DA36" s="704"/>
      <c r="DB36" s="704"/>
      <c r="DC36" s="711"/>
      <c r="DD36" s="675">
        <v>1080550</v>
      </c>
      <c r="DE36" s="657"/>
      <c r="DF36" s="657"/>
      <c r="DG36" s="657"/>
      <c r="DH36" s="657"/>
      <c r="DI36" s="657"/>
      <c r="DJ36" s="657"/>
      <c r="DK36" s="658"/>
      <c r="DL36" s="675">
        <v>795935</v>
      </c>
      <c r="DM36" s="657"/>
      <c r="DN36" s="657"/>
      <c r="DO36" s="657"/>
      <c r="DP36" s="657"/>
      <c r="DQ36" s="657"/>
      <c r="DR36" s="657"/>
      <c r="DS36" s="657"/>
      <c r="DT36" s="657"/>
      <c r="DU36" s="657"/>
      <c r="DV36" s="658"/>
      <c r="DW36" s="660">
        <v>13.4</v>
      </c>
      <c r="DX36" s="704"/>
      <c r="DY36" s="704"/>
      <c r="DZ36" s="704"/>
      <c r="EA36" s="704"/>
      <c r="EB36" s="704"/>
      <c r="EC36" s="705"/>
    </row>
    <row r="37" spans="2:133" ht="11.25" customHeight="1" x14ac:dyDescent="0.15">
      <c r="B37" s="653" t="s">
        <v>328</v>
      </c>
      <c r="C37" s="654"/>
      <c r="D37" s="654"/>
      <c r="E37" s="654"/>
      <c r="F37" s="654"/>
      <c r="G37" s="654"/>
      <c r="H37" s="654"/>
      <c r="I37" s="654"/>
      <c r="J37" s="654"/>
      <c r="K37" s="654"/>
      <c r="L37" s="654"/>
      <c r="M37" s="654"/>
      <c r="N37" s="654"/>
      <c r="O37" s="654"/>
      <c r="P37" s="654"/>
      <c r="Q37" s="655"/>
      <c r="R37" s="656">
        <v>622506</v>
      </c>
      <c r="S37" s="657"/>
      <c r="T37" s="657"/>
      <c r="U37" s="657"/>
      <c r="V37" s="657"/>
      <c r="W37" s="657"/>
      <c r="X37" s="657"/>
      <c r="Y37" s="658"/>
      <c r="Z37" s="652">
        <v>5.0999999999999996</v>
      </c>
      <c r="AA37" s="652"/>
      <c r="AB37" s="652"/>
      <c r="AC37" s="652"/>
      <c r="AD37" s="659" t="s">
        <v>128</v>
      </c>
      <c r="AE37" s="659"/>
      <c r="AF37" s="659"/>
      <c r="AG37" s="659"/>
      <c r="AH37" s="659"/>
      <c r="AI37" s="659"/>
      <c r="AJ37" s="659"/>
      <c r="AK37" s="659"/>
      <c r="AL37" s="660" t="s">
        <v>128</v>
      </c>
      <c r="AM37" s="661"/>
      <c r="AN37" s="661"/>
      <c r="AO37" s="662"/>
      <c r="AQ37" s="744" t="s">
        <v>329</v>
      </c>
      <c r="AR37" s="745"/>
      <c r="AS37" s="745"/>
      <c r="AT37" s="745"/>
      <c r="AU37" s="745"/>
      <c r="AV37" s="745"/>
      <c r="AW37" s="745"/>
      <c r="AX37" s="745"/>
      <c r="AY37" s="746"/>
      <c r="AZ37" s="656">
        <v>371246</v>
      </c>
      <c r="BA37" s="657"/>
      <c r="BB37" s="657"/>
      <c r="BC37" s="657"/>
      <c r="BD37" s="709"/>
      <c r="BE37" s="709"/>
      <c r="BF37" s="729"/>
      <c r="BG37" s="681" t="s">
        <v>330</v>
      </c>
      <c r="BH37" s="682"/>
      <c r="BI37" s="682"/>
      <c r="BJ37" s="682"/>
      <c r="BK37" s="682"/>
      <c r="BL37" s="682"/>
      <c r="BM37" s="682"/>
      <c r="BN37" s="682"/>
      <c r="BO37" s="682"/>
      <c r="BP37" s="682"/>
      <c r="BQ37" s="682"/>
      <c r="BR37" s="682"/>
      <c r="BS37" s="682"/>
      <c r="BT37" s="682"/>
      <c r="BU37" s="683"/>
      <c r="BV37" s="656">
        <v>-20224</v>
      </c>
      <c r="BW37" s="657"/>
      <c r="BX37" s="657"/>
      <c r="BY37" s="657"/>
      <c r="BZ37" s="657"/>
      <c r="CA37" s="657"/>
      <c r="CB37" s="676"/>
      <c r="CD37" s="681" t="s">
        <v>331</v>
      </c>
      <c r="CE37" s="682"/>
      <c r="CF37" s="682"/>
      <c r="CG37" s="682"/>
      <c r="CH37" s="682"/>
      <c r="CI37" s="682"/>
      <c r="CJ37" s="682"/>
      <c r="CK37" s="682"/>
      <c r="CL37" s="682"/>
      <c r="CM37" s="682"/>
      <c r="CN37" s="682"/>
      <c r="CO37" s="682"/>
      <c r="CP37" s="682"/>
      <c r="CQ37" s="683"/>
      <c r="CR37" s="656">
        <v>151896</v>
      </c>
      <c r="CS37" s="709"/>
      <c r="CT37" s="709"/>
      <c r="CU37" s="709"/>
      <c r="CV37" s="709"/>
      <c r="CW37" s="709"/>
      <c r="CX37" s="709"/>
      <c r="CY37" s="710"/>
      <c r="CZ37" s="660">
        <v>1.3</v>
      </c>
      <c r="DA37" s="704"/>
      <c r="DB37" s="704"/>
      <c r="DC37" s="711"/>
      <c r="DD37" s="675">
        <v>147796</v>
      </c>
      <c r="DE37" s="709"/>
      <c r="DF37" s="709"/>
      <c r="DG37" s="709"/>
      <c r="DH37" s="709"/>
      <c r="DI37" s="709"/>
      <c r="DJ37" s="709"/>
      <c r="DK37" s="710"/>
      <c r="DL37" s="675">
        <v>147796</v>
      </c>
      <c r="DM37" s="709"/>
      <c r="DN37" s="709"/>
      <c r="DO37" s="709"/>
      <c r="DP37" s="709"/>
      <c r="DQ37" s="709"/>
      <c r="DR37" s="709"/>
      <c r="DS37" s="709"/>
      <c r="DT37" s="709"/>
      <c r="DU37" s="709"/>
      <c r="DV37" s="710"/>
      <c r="DW37" s="660">
        <v>2.5</v>
      </c>
      <c r="DX37" s="704"/>
      <c r="DY37" s="704"/>
      <c r="DZ37" s="704"/>
      <c r="EA37" s="704"/>
      <c r="EB37" s="704"/>
      <c r="EC37" s="705"/>
    </row>
    <row r="38" spans="2:133" ht="11.25" customHeight="1" x14ac:dyDescent="0.15">
      <c r="B38" s="653" t="s">
        <v>332</v>
      </c>
      <c r="C38" s="654"/>
      <c r="D38" s="654"/>
      <c r="E38" s="654"/>
      <c r="F38" s="654"/>
      <c r="G38" s="654"/>
      <c r="H38" s="654"/>
      <c r="I38" s="654"/>
      <c r="J38" s="654"/>
      <c r="K38" s="654"/>
      <c r="L38" s="654"/>
      <c r="M38" s="654"/>
      <c r="N38" s="654"/>
      <c r="O38" s="654"/>
      <c r="P38" s="654"/>
      <c r="Q38" s="655"/>
      <c r="R38" s="656">
        <v>757591</v>
      </c>
      <c r="S38" s="657"/>
      <c r="T38" s="657"/>
      <c r="U38" s="657"/>
      <c r="V38" s="657"/>
      <c r="W38" s="657"/>
      <c r="X38" s="657"/>
      <c r="Y38" s="658"/>
      <c r="Z38" s="652">
        <v>6.2</v>
      </c>
      <c r="AA38" s="652"/>
      <c r="AB38" s="652"/>
      <c r="AC38" s="652"/>
      <c r="AD38" s="659" t="s">
        <v>128</v>
      </c>
      <c r="AE38" s="659"/>
      <c r="AF38" s="659"/>
      <c r="AG38" s="659"/>
      <c r="AH38" s="659"/>
      <c r="AI38" s="659"/>
      <c r="AJ38" s="659"/>
      <c r="AK38" s="659"/>
      <c r="AL38" s="660" t="s">
        <v>128</v>
      </c>
      <c r="AM38" s="661"/>
      <c r="AN38" s="661"/>
      <c r="AO38" s="662"/>
      <c r="AQ38" s="744" t="s">
        <v>333</v>
      </c>
      <c r="AR38" s="745"/>
      <c r="AS38" s="745"/>
      <c r="AT38" s="745"/>
      <c r="AU38" s="745"/>
      <c r="AV38" s="745"/>
      <c r="AW38" s="745"/>
      <c r="AX38" s="745"/>
      <c r="AY38" s="746"/>
      <c r="AZ38" s="656">
        <v>116587</v>
      </c>
      <c r="BA38" s="657"/>
      <c r="BB38" s="657"/>
      <c r="BC38" s="657"/>
      <c r="BD38" s="709"/>
      <c r="BE38" s="709"/>
      <c r="BF38" s="729"/>
      <c r="BG38" s="681" t="s">
        <v>334</v>
      </c>
      <c r="BH38" s="682"/>
      <c r="BI38" s="682"/>
      <c r="BJ38" s="682"/>
      <c r="BK38" s="682"/>
      <c r="BL38" s="682"/>
      <c r="BM38" s="682"/>
      <c r="BN38" s="682"/>
      <c r="BO38" s="682"/>
      <c r="BP38" s="682"/>
      <c r="BQ38" s="682"/>
      <c r="BR38" s="682"/>
      <c r="BS38" s="682"/>
      <c r="BT38" s="682"/>
      <c r="BU38" s="683"/>
      <c r="BV38" s="656">
        <v>1729</v>
      </c>
      <c r="BW38" s="657"/>
      <c r="BX38" s="657"/>
      <c r="BY38" s="657"/>
      <c r="BZ38" s="657"/>
      <c r="CA38" s="657"/>
      <c r="CB38" s="676"/>
      <c r="CD38" s="681" t="s">
        <v>335</v>
      </c>
      <c r="CE38" s="682"/>
      <c r="CF38" s="682"/>
      <c r="CG38" s="682"/>
      <c r="CH38" s="682"/>
      <c r="CI38" s="682"/>
      <c r="CJ38" s="682"/>
      <c r="CK38" s="682"/>
      <c r="CL38" s="682"/>
      <c r="CM38" s="682"/>
      <c r="CN38" s="682"/>
      <c r="CO38" s="682"/>
      <c r="CP38" s="682"/>
      <c r="CQ38" s="683"/>
      <c r="CR38" s="656">
        <v>732319</v>
      </c>
      <c r="CS38" s="657"/>
      <c r="CT38" s="657"/>
      <c r="CU38" s="657"/>
      <c r="CV38" s="657"/>
      <c r="CW38" s="657"/>
      <c r="CX38" s="657"/>
      <c r="CY38" s="658"/>
      <c r="CZ38" s="660">
        <v>6.5</v>
      </c>
      <c r="DA38" s="704"/>
      <c r="DB38" s="704"/>
      <c r="DC38" s="711"/>
      <c r="DD38" s="675">
        <v>577480</v>
      </c>
      <c r="DE38" s="657"/>
      <c r="DF38" s="657"/>
      <c r="DG38" s="657"/>
      <c r="DH38" s="657"/>
      <c r="DI38" s="657"/>
      <c r="DJ38" s="657"/>
      <c r="DK38" s="658"/>
      <c r="DL38" s="675">
        <v>554314</v>
      </c>
      <c r="DM38" s="657"/>
      <c r="DN38" s="657"/>
      <c r="DO38" s="657"/>
      <c r="DP38" s="657"/>
      <c r="DQ38" s="657"/>
      <c r="DR38" s="657"/>
      <c r="DS38" s="657"/>
      <c r="DT38" s="657"/>
      <c r="DU38" s="657"/>
      <c r="DV38" s="658"/>
      <c r="DW38" s="660">
        <v>9.3000000000000007</v>
      </c>
      <c r="DX38" s="704"/>
      <c r="DY38" s="704"/>
      <c r="DZ38" s="704"/>
      <c r="EA38" s="704"/>
      <c r="EB38" s="704"/>
      <c r="EC38" s="705"/>
    </row>
    <row r="39" spans="2:133" ht="11.25" customHeight="1" x14ac:dyDescent="0.15">
      <c r="B39" s="653" t="s">
        <v>336</v>
      </c>
      <c r="C39" s="654"/>
      <c r="D39" s="654"/>
      <c r="E39" s="654"/>
      <c r="F39" s="654"/>
      <c r="G39" s="654"/>
      <c r="H39" s="654"/>
      <c r="I39" s="654"/>
      <c r="J39" s="654"/>
      <c r="K39" s="654"/>
      <c r="L39" s="654"/>
      <c r="M39" s="654"/>
      <c r="N39" s="654"/>
      <c r="O39" s="654"/>
      <c r="P39" s="654"/>
      <c r="Q39" s="655"/>
      <c r="R39" s="656">
        <v>150562</v>
      </c>
      <c r="S39" s="657"/>
      <c r="T39" s="657"/>
      <c r="U39" s="657"/>
      <c r="V39" s="657"/>
      <c r="W39" s="657"/>
      <c r="X39" s="657"/>
      <c r="Y39" s="658"/>
      <c r="Z39" s="652">
        <v>1.2</v>
      </c>
      <c r="AA39" s="652"/>
      <c r="AB39" s="652"/>
      <c r="AC39" s="652"/>
      <c r="AD39" s="659">
        <v>12</v>
      </c>
      <c r="AE39" s="659"/>
      <c r="AF39" s="659"/>
      <c r="AG39" s="659"/>
      <c r="AH39" s="659"/>
      <c r="AI39" s="659"/>
      <c r="AJ39" s="659"/>
      <c r="AK39" s="659"/>
      <c r="AL39" s="660">
        <v>0</v>
      </c>
      <c r="AM39" s="661"/>
      <c r="AN39" s="661"/>
      <c r="AO39" s="662"/>
      <c r="AQ39" s="744" t="s">
        <v>337</v>
      </c>
      <c r="AR39" s="745"/>
      <c r="AS39" s="745"/>
      <c r="AT39" s="745"/>
      <c r="AU39" s="745"/>
      <c r="AV39" s="745"/>
      <c r="AW39" s="745"/>
      <c r="AX39" s="745"/>
      <c r="AY39" s="746"/>
      <c r="AZ39" s="656" t="s">
        <v>128</v>
      </c>
      <c r="BA39" s="657"/>
      <c r="BB39" s="657"/>
      <c r="BC39" s="657"/>
      <c r="BD39" s="709"/>
      <c r="BE39" s="709"/>
      <c r="BF39" s="729"/>
      <c r="BG39" s="681" t="s">
        <v>338</v>
      </c>
      <c r="BH39" s="682"/>
      <c r="BI39" s="682"/>
      <c r="BJ39" s="682"/>
      <c r="BK39" s="682"/>
      <c r="BL39" s="682"/>
      <c r="BM39" s="682"/>
      <c r="BN39" s="682"/>
      <c r="BO39" s="682"/>
      <c r="BP39" s="682"/>
      <c r="BQ39" s="682"/>
      <c r="BR39" s="682"/>
      <c r="BS39" s="682"/>
      <c r="BT39" s="682"/>
      <c r="BU39" s="683"/>
      <c r="BV39" s="656">
        <v>2608</v>
      </c>
      <c r="BW39" s="657"/>
      <c r="BX39" s="657"/>
      <c r="BY39" s="657"/>
      <c r="BZ39" s="657"/>
      <c r="CA39" s="657"/>
      <c r="CB39" s="676"/>
      <c r="CD39" s="681" t="s">
        <v>339</v>
      </c>
      <c r="CE39" s="682"/>
      <c r="CF39" s="682"/>
      <c r="CG39" s="682"/>
      <c r="CH39" s="682"/>
      <c r="CI39" s="682"/>
      <c r="CJ39" s="682"/>
      <c r="CK39" s="682"/>
      <c r="CL39" s="682"/>
      <c r="CM39" s="682"/>
      <c r="CN39" s="682"/>
      <c r="CO39" s="682"/>
      <c r="CP39" s="682"/>
      <c r="CQ39" s="683"/>
      <c r="CR39" s="656">
        <v>1083133</v>
      </c>
      <c r="CS39" s="709"/>
      <c r="CT39" s="709"/>
      <c r="CU39" s="709"/>
      <c r="CV39" s="709"/>
      <c r="CW39" s="709"/>
      <c r="CX39" s="709"/>
      <c r="CY39" s="710"/>
      <c r="CZ39" s="660">
        <v>9.6</v>
      </c>
      <c r="DA39" s="704"/>
      <c r="DB39" s="704"/>
      <c r="DC39" s="711"/>
      <c r="DD39" s="675">
        <v>497101</v>
      </c>
      <c r="DE39" s="709"/>
      <c r="DF39" s="709"/>
      <c r="DG39" s="709"/>
      <c r="DH39" s="709"/>
      <c r="DI39" s="709"/>
      <c r="DJ39" s="709"/>
      <c r="DK39" s="710"/>
      <c r="DL39" s="675" t="s">
        <v>128</v>
      </c>
      <c r="DM39" s="709"/>
      <c r="DN39" s="709"/>
      <c r="DO39" s="709"/>
      <c r="DP39" s="709"/>
      <c r="DQ39" s="709"/>
      <c r="DR39" s="709"/>
      <c r="DS39" s="709"/>
      <c r="DT39" s="709"/>
      <c r="DU39" s="709"/>
      <c r="DV39" s="710"/>
      <c r="DW39" s="660" t="s">
        <v>128</v>
      </c>
      <c r="DX39" s="704"/>
      <c r="DY39" s="704"/>
      <c r="DZ39" s="704"/>
      <c r="EA39" s="704"/>
      <c r="EB39" s="704"/>
      <c r="EC39" s="705"/>
    </row>
    <row r="40" spans="2:133" ht="11.25" customHeight="1" x14ac:dyDescent="0.15">
      <c r="B40" s="653" t="s">
        <v>340</v>
      </c>
      <c r="C40" s="654"/>
      <c r="D40" s="654"/>
      <c r="E40" s="654"/>
      <c r="F40" s="654"/>
      <c r="G40" s="654"/>
      <c r="H40" s="654"/>
      <c r="I40" s="654"/>
      <c r="J40" s="654"/>
      <c r="K40" s="654"/>
      <c r="L40" s="654"/>
      <c r="M40" s="654"/>
      <c r="N40" s="654"/>
      <c r="O40" s="654"/>
      <c r="P40" s="654"/>
      <c r="Q40" s="655"/>
      <c r="R40" s="656">
        <v>729733</v>
      </c>
      <c r="S40" s="657"/>
      <c r="T40" s="657"/>
      <c r="U40" s="657"/>
      <c r="V40" s="657"/>
      <c r="W40" s="657"/>
      <c r="X40" s="657"/>
      <c r="Y40" s="658"/>
      <c r="Z40" s="652">
        <v>6</v>
      </c>
      <c r="AA40" s="652"/>
      <c r="AB40" s="652"/>
      <c r="AC40" s="652"/>
      <c r="AD40" s="659" t="s">
        <v>128</v>
      </c>
      <c r="AE40" s="659"/>
      <c r="AF40" s="659"/>
      <c r="AG40" s="659"/>
      <c r="AH40" s="659"/>
      <c r="AI40" s="659"/>
      <c r="AJ40" s="659"/>
      <c r="AK40" s="659"/>
      <c r="AL40" s="660" t="s">
        <v>128</v>
      </c>
      <c r="AM40" s="661"/>
      <c r="AN40" s="661"/>
      <c r="AO40" s="662"/>
      <c r="AQ40" s="744" t="s">
        <v>341</v>
      </c>
      <c r="AR40" s="745"/>
      <c r="AS40" s="745"/>
      <c r="AT40" s="745"/>
      <c r="AU40" s="745"/>
      <c r="AV40" s="745"/>
      <c r="AW40" s="745"/>
      <c r="AX40" s="745"/>
      <c r="AY40" s="746"/>
      <c r="AZ40" s="656" t="s">
        <v>128</v>
      </c>
      <c r="BA40" s="657"/>
      <c r="BB40" s="657"/>
      <c r="BC40" s="657"/>
      <c r="BD40" s="709"/>
      <c r="BE40" s="709"/>
      <c r="BF40" s="729"/>
      <c r="BG40" s="753" t="s">
        <v>342</v>
      </c>
      <c r="BH40" s="754"/>
      <c r="BI40" s="754"/>
      <c r="BJ40" s="754"/>
      <c r="BK40" s="754"/>
      <c r="BL40" s="364"/>
      <c r="BM40" s="682" t="s">
        <v>343</v>
      </c>
      <c r="BN40" s="682"/>
      <c r="BO40" s="682"/>
      <c r="BP40" s="682"/>
      <c r="BQ40" s="682"/>
      <c r="BR40" s="682"/>
      <c r="BS40" s="682"/>
      <c r="BT40" s="682"/>
      <c r="BU40" s="683"/>
      <c r="BV40" s="656">
        <v>79</v>
      </c>
      <c r="BW40" s="657"/>
      <c r="BX40" s="657"/>
      <c r="BY40" s="657"/>
      <c r="BZ40" s="657"/>
      <c r="CA40" s="657"/>
      <c r="CB40" s="676"/>
      <c r="CD40" s="681" t="s">
        <v>344</v>
      </c>
      <c r="CE40" s="682"/>
      <c r="CF40" s="682"/>
      <c r="CG40" s="682"/>
      <c r="CH40" s="682"/>
      <c r="CI40" s="682"/>
      <c r="CJ40" s="682"/>
      <c r="CK40" s="682"/>
      <c r="CL40" s="682"/>
      <c r="CM40" s="682"/>
      <c r="CN40" s="682"/>
      <c r="CO40" s="682"/>
      <c r="CP40" s="682"/>
      <c r="CQ40" s="683"/>
      <c r="CR40" s="656">
        <v>218766</v>
      </c>
      <c r="CS40" s="657"/>
      <c r="CT40" s="657"/>
      <c r="CU40" s="657"/>
      <c r="CV40" s="657"/>
      <c r="CW40" s="657"/>
      <c r="CX40" s="657"/>
      <c r="CY40" s="658"/>
      <c r="CZ40" s="660">
        <v>1.9</v>
      </c>
      <c r="DA40" s="704"/>
      <c r="DB40" s="704"/>
      <c r="DC40" s="711"/>
      <c r="DD40" s="675">
        <v>162485</v>
      </c>
      <c r="DE40" s="657"/>
      <c r="DF40" s="657"/>
      <c r="DG40" s="657"/>
      <c r="DH40" s="657"/>
      <c r="DI40" s="657"/>
      <c r="DJ40" s="657"/>
      <c r="DK40" s="658"/>
      <c r="DL40" s="675">
        <v>161420</v>
      </c>
      <c r="DM40" s="657"/>
      <c r="DN40" s="657"/>
      <c r="DO40" s="657"/>
      <c r="DP40" s="657"/>
      <c r="DQ40" s="657"/>
      <c r="DR40" s="657"/>
      <c r="DS40" s="657"/>
      <c r="DT40" s="657"/>
      <c r="DU40" s="657"/>
      <c r="DV40" s="658"/>
      <c r="DW40" s="660">
        <v>2.7</v>
      </c>
      <c r="DX40" s="704"/>
      <c r="DY40" s="704"/>
      <c r="DZ40" s="704"/>
      <c r="EA40" s="704"/>
      <c r="EB40" s="704"/>
      <c r="EC40" s="705"/>
    </row>
    <row r="41" spans="2:133" ht="11.25" customHeight="1" x14ac:dyDescent="0.15">
      <c r="B41" s="653" t="s">
        <v>345</v>
      </c>
      <c r="C41" s="654"/>
      <c r="D41" s="654"/>
      <c r="E41" s="654"/>
      <c r="F41" s="654"/>
      <c r="G41" s="654"/>
      <c r="H41" s="654"/>
      <c r="I41" s="654"/>
      <c r="J41" s="654"/>
      <c r="K41" s="654"/>
      <c r="L41" s="654"/>
      <c r="M41" s="654"/>
      <c r="N41" s="654"/>
      <c r="O41" s="654"/>
      <c r="P41" s="654"/>
      <c r="Q41" s="655"/>
      <c r="R41" s="656" t="s">
        <v>128</v>
      </c>
      <c r="S41" s="657"/>
      <c r="T41" s="657"/>
      <c r="U41" s="657"/>
      <c r="V41" s="657"/>
      <c r="W41" s="657"/>
      <c r="X41" s="657"/>
      <c r="Y41" s="658"/>
      <c r="Z41" s="652" t="s">
        <v>128</v>
      </c>
      <c r="AA41" s="652"/>
      <c r="AB41" s="652"/>
      <c r="AC41" s="652"/>
      <c r="AD41" s="659" t="s">
        <v>128</v>
      </c>
      <c r="AE41" s="659"/>
      <c r="AF41" s="659"/>
      <c r="AG41" s="659"/>
      <c r="AH41" s="659"/>
      <c r="AI41" s="659"/>
      <c r="AJ41" s="659"/>
      <c r="AK41" s="659"/>
      <c r="AL41" s="660" t="s">
        <v>128</v>
      </c>
      <c r="AM41" s="661"/>
      <c r="AN41" s="661"/>
      <c r="AO41" s="662"/>
      <c r="AQ41" s="744" t="s">
        <v>346</v>
      </c>
      <c r="AR41" s="745"/>
      <c r="AS41" s="745"/>
      <c r="AT41" s="745"/>
      <c r="AU41" s="745"/>
      <c r="AV41" s="745"/>
      <c r="AW41" s="745"/>
      <c r="AX41" s="745"/>
      <c r="AY41" s="746"/>
      <c r="AZ41" s="656">
        <v>111778</v>
      </c>
      <c r="BA41" s="657"/>
      <c r="BB41" s="657"/>
      <c r="BC41" s="657"/>
      <c r="BD41" s="709"/>
      <c r="BE41" s="709"/>
      <c r="BF41" s="729"/>
      <c r="BG41" s="753"/>
      <c r="BH41" s="754"/>
      <c r="BI41" s="754"/>
      <c r="BJ41" s="754"/>
      <c r="BK41" s="754"/>
      <c r="BL41" s="364"/>
      <c r="BM41" s="682" t="s">
        <v>347</v>
      </c>
      <c r="BN41" s="682"/>
      <c r="BO41" s="682"/>
      <c r="BP41" s="682"/>
      <c r="BQ41" s="682"/>
      <c r="BR41" s="682"/>
      <c r="BS41" s="682"/>
      <c r="BT41" s="682"/>
      <c r="BU41" s="683"/>
      <c r="BV41" s="656" t="s">
        <v>128</v>
      </c>
      <c r="BW41" s="657"/>
      <c r="BX41" s="657"/>
      <c r="BY41" s="657"/>
      <c r="BZ41" s="657"/>
      <c r="CA41" s="657"/>
      <c r="CB41" s="676"/>
      <c r="CD41" s="681" t="s">
        <v>348</v>
      </c>
      <c r="CE41" s="682"/>
      <c r="CF41" s="682"/>
      <c r="CG41" s="682"/>
      <c r="CH41" s="682"/>
      <c r="CI41" s="682"/>
      <c r="CJ41" s="682"/>
      <c r="CK41" s="682"/>
      <c r="CL41" s="682"/>
      <c r="CM41" s="682"/>
      <c r="CN41" s="682"/>
      <c r="CO41" s="682"/>
      <c r="CP41" s="682"/>
      <c r="CQ41" s="683"/>
      <c r="CR41" s="656" t="s">
        <v>128</v>
      </c>
      <c r="CS41" s="709"/>
      <c r="CT41" s="709"/>
      <c r="CU41" s="709"/>
      <c r="CV41" s="709"/>
      <c r="CW41" s="709"/>
      <c r="CX41" s="709"/>
      <c r="CY41" s="710"/>
      <c r="CZ41" s="660" t="s">
        <v>128</v>
      </c>
      <c r="DA41" s="704"/>
      <c r="DB41" s="704"/>
      <c r="DC41" s="711"/>
      <c r="DD41" s="675" t="s">
        <v>128</v>
      </c>
      <c r="DE41" s="709"/>
      <c r="DF41" s="709"/>
      <c r="DG41" s="709"/>
      <c r="DH41" s="709"/>
      <c r="DI41" s="709"/>
      <c r="DJ41" s="709"/>
      <c r="DK41" s="710"/>
      <c r="DL41" s="750"/>
      <c r="DM41" s="751"/>
      <c r="DN41" s="751"/>
      <c r="DO41" s="751"/>
      <c r="DP41" s="751"/>
      <c r="DQ41" s="751"/>
      <c r="DR41" s="751"/>
      <c r="DS41" s="751"/>
      <c r="DT41" s="751"/>
      <c r="DU41" s="751"/>
      <c r="DV41" s="752"/>
      <c r="DW41" s="747"/>
      <c r="DX41" s="748"/>
      <c r="DY41" s="748"/>
      <c r="DZ41" s="748"/>
      <c r="EA41" s="748"/>
      <c r="EB41" s="748"/>
      <c r="EC41" s="749"/>
    </row>
    <row r="42" spans="2:133" ht="11.25" customHeight="1" x14ac:dyDescent="0.15">
      <c r="B42" s="653" t="s">
        <v>349</v>
      </c>
      <c r="C42" s="654"/>
      <c r="D42" s="654"/>
      <c r="E42" s="654"/>
      <c r="F42" s="654"/>
      <c r="G42" s="654"/>
      <c r="H42" s="654"/>
      <c r="I42" s="654"/>
      <c r="J42" s="654"/>
      <c r="K42" s="654"/>
      <c r="L42" s="654"/>
      <c r="M42" s="654"/>
      <c r="N42" s="654"/>
      <c r="O42" s="654"/>
      <c r="P42" s="654"/>
      <c r="Q42" s="655"/>
      <c r="R42" s="656" t="s">
        <v>128</v>
      </c>
      <c r="S42" s="657"/>
      <c r="T42" s="657"/>
      <c r="U42" s="657"/>
      <c r="V42" s="657"/>
      <c r="W42" s="657"/>
      <c r="X42" s="657"/>
      <c r="Y42" s="658"/>
      <c r="Z42" s="652" t="s">
        <v>128</v>
      </c>
      <c r="AA42" s="652"/>
      <c r="AB42" s="652"/>
      <c r="AC42" s="652"/>
      <c r="AD42" s="659" t="s">
        <v>128</v>
      </c>
      <c r="AE42" s="659"/>
      <c r="AF42" s="659"/>
      <c r="AG42" s="659"/>
      <c r="AH42" s="659"/>
      <c r="AI42" s="659"/>
      <c r="AJ42" s="659"/>
      <c r="AK42" s="659"/>
      <c r="AL42" s="660" t="s">
        <v>128</v>
      </c>
      <c r="AM42" s="661"/>
      <c r="AN42" s="661"/>
      <c r="AO42" s="662"/>
      <c r="AQ42" s="760" t="s">
        <v>350</v>
      </c>
      <c r="AR42" s="761"/>
      <c r="AS42" s="761"/>
      <c r="AT42" s="761"/>
      <c r="AU42" s="761"/>
      <c r="AV42" s="761"/>
      <c r="AW42" s="761"/>
      <c r="AX42" s="761"/>
      <c r="AY42" s="762"/>
      <c r="AZ42" s="757">
        <v>620541</v>
      </c>
      <c r="BA42" s="758"/>
      <c r="BB42" s="758"/>
      <c r="BC42" s="758"/>
      <c r="BD42" s="731"/>
      <c r="BE42" s="731"/>
      <c r="BF42" s="733"/>
      <c r="BG42" s="755"/>
      <c r="BH42" s="756"/>
      <c r="BI42" s="756"/>
      <c r="BJ42" s="756"/>
      <c r="BK42" s="756"/>
      <c r="BL42" s="365"/>
      <c r="BM42" s="689" t="s">
        <v>351</v>
      </c>
      <c r="BN42" s="689"/>
      <c r="BO42" s="689"/>
      <c r="BP42" s="689"/>
      <c r="BQ42" s="689"/>
      <c r="BR42" s="689"/>
      <c r="BS42" s="689"/>
      <c r="BT42" s="689"/>
      <c r="BU42" s="690"/>
      <c r="BV42" s="757">
        <v>402</v>
      </c>
      <c r="BW42" s="758"/>
      <c r="BX42" s="758"/>
      <c r="BY42" s="758"/>
      <c r="BZ42" s="758"/>
      <c r="CA42" s="758"/>
      <c r="CB42" s="759"/>
      <c r="CD42" s="653" t="s">
        <v>352</v>
      </c>
      <c r="CE42" s="654"/>
      <c r="CF42" s="654"/>
      <c r="CG42" s="654"/>
      <c r="CH42" s="654"/>
      <c r="CI42" s="654"/>
      <c r="CJ42" s="654"/>
      <c r="CK42" s="654"/>
      <c r="CL42" s="654"/>
      <c r="CM42" s="654"/>
      <c r="CN42" s="654"/>
      <c r="CO42" s="654"/>
      <c r="CP42" s="654"/>
      <c r="CQ42" s="655"/>
      <c r="CR42" s="656">
        <v>1271010</v>
      </c>
      <c r="CS42" s="709"/>
      <c r="CT42" s="709"/>
      <c r="CU42" s="709"/>
      <c r="CV42" s="709"/>
      <c r="CW42" s="709"/>
      <c r="CX42" s="709"/>
      <c r="CY42" s="710"/>
      <c r="CZ42" s="660">
        <v>11.3</v>
      </c>
      <c r="DA42" s="704"/>
      <c r="DB42" s="704"/>
      <c r="DC42" s="711"/>
      <c r="DD42" s="675">
        <v>441408</v>
      </c>
      <c r="DE42" s="709"/>
      <c r="DF42" s="709"/>
      <c r="DG42" s="709"/>
      <c r="DH42" s="709"/>
      <c r="DI42" s="709"/>
      <c r="DJ42" s="709"/>
      <c r="DK42" s="710"/>
      <c r="DL42" s="750"/>
      <c r="DM42" s="751"/>
      <c r="DN42" s="751"/>
      <c r="DO42" s="751"/>
      <c r="DP42" s="751"/>
      <c r="DQ42" s="751"/>
      <c r="DR42" s="751"/>
      <c r="DS42" s="751"/>
      <c r="DT42" s="751"/>
      <c r="DU42" s="751"/>
      <c r="DV42" s="752"/>
      <c r="DW42" s="747"/>
      <c r="DX42" s="748"/>
      <c r="DY42" s="748"/>
      <c r="DZ42" s="748"/>
      <c r="EA42" s="748"/>
      <c r="EB42" s="748"/>
      <c r="EC42" s="749"/>
    </row>
    <row r="43" spans="2:133" ht="11.25" customHeight="1" x14ac:dyDescent="0.15">
      <c r="B43" s="653" t="s">
        <v>353</v>
      </c>
      <c r="C43" s="654"/>
      <c r="D43" s="654"/>
      <c r="E43" s="654"/>
      <c r="F43" s="654"/>
      <c r="G43" s="654"/>
      <c r="H43" s="654"/>
      <c r="I43" s="654"/>
      <c r="J43" s="654"/>
      <c r="K43" s="654"/>
      <c r="L43" s="654"/>
      <c r="M43" s="654"/>
      <c r="N43" s="654"/>
      <c r="O43" s="654"/>
      <c r="P43" s="654"/>
      <c r="Q43" s="655"/>
      <c r="R43" s="656">
        <v>216633</v>
      </c>
      <c r="S43" s="657"/>
      <c r="T43" s="657"/>
      <c r="U43" s="657"/>
      <c r="V43" s="657"/>
      <c r="W43" s="657"/>
      <c r="X43" s="657"/>
      <c r="Y43" s="658"/>
      <c r="Z43" s="652">
        <v>1.8</v>
      </c>
      <c r="AA43" s="652"/>
      <c r="AB43" s="652"/>
      <c r="AC43" s="652"/>
      <c r="AD43" s="659" t="s">
        <v>128</v>
      </c>
      <c r="AE43" s="659"/>
      <c r="AF43" s="659"/>
      <c r="AG43" s="659"/>
      <c r="AH43" s="659"/>
      <c r="AI43" s="659"/>
      <c r="AJ43" s="659"/>
      <c r="AK43" s="659"/>
      <c r="AL43" s="660" t="s">
        <v>128</v>
      </c>
      <c r="AM43" s="661"/>
      <c r="AN43" s="661"/>
      <c r="AO43" s="662"/>
      <c r="BV43" s="215"/>
      <c r="BW43" s="215"/>
      <c r="BX43" s="215"/>
      <c r="BY43" s="215"/>
      <c r="BZ43" s="215"/>
      <c r="CA43" s="215"/>
      <c r="CB43" s="215"/>
      <c r="CD43" s="653" t="s">
        <v>354</v>
      </c>
      <c r="CE43" s="654"/>
      <c r="CF43" s="654"/>
      <c r="CG43" s="654"/>
      <c r="CH43" s="654"/>
      <c r="CI43" s="654"/>
      <c r="CJ43" s="654"/>
      <c r="CK43" s="654"/>
      <c r="CL43" s="654"/>
      <c r="CM43" s="654"/>
      <c r="CN43" s="654"/>
      <c r="CO43" s="654"/>
      <c r="CP43" s="654"/>
      <c r="CQ43" s="655"/>
      <c r="CR43" s="656" t="s">
        <v>128</v>
      </c>
      <c r="CS43" s="709"/>
      <c r="CT43" s="709"/>
      <c r="CU43" s="709"/>
      <c r="CV43" s="709"/>
      <c r="CW43" s="709"/>
      <c r="CX43" s="709"/>
      <c r="CY43" s="710"/>
      <c r="CZ43" s="660" t="s">
        <v>128</v>
      </c>
      <c r="DA43" s="704"/>
      <c r="DB43" s="704"/>
      <c r="DC43" s="711"/>
      <c r="DD43" s="675" t="s">
        <v>128</v>
      </c>
      <c r="DE43" s="709"/>
      <c r="DF43" s="709"/>
      <c r="DG43" s="709"/>
      <c r="DH43" s="709"/>
      <c r="DI43" s="709"/>
      <c r="DJ43" s="709"/>
      <c r="DK43" s="710"/>
      <c r="DL43" s="750"/>
      <c r="DM43" s="751"/>
      <c r="DN43" s="751"/>
      <c r="DO43" s="751"/>
      <c r="DP43" s="751"/>
      <c r="DQ43" s="751"/>
      <c r="DR43" s="751"/>
      <c r="DS43" s="751"/>
      <c r="DT43" s="751"/>
      <c r="DU43" s="751"/>
      <c r="DV43" s="752"/>
      <c r="DW43" s="747"/>
      <c r="DX43" s="748"/>
      <c r="DY43" s="748"/>
      <c r="DZ43" s="748"/>
      <c r="EA43" s="748"/>
      <c r="EB43" s="748"/>
      <c r="EC43" s="749"/>
    </row>
    <row r="44" spans="2:133" ht="11.25" customHeight="1" x14ac:dyDescent="0.15">
      <c r="B44" s="706" t="s">
        <v>355</v>
      </c>
      <c r="C44" s="707"/>
      <c r="D44" s="707"/>
      <c r="E44" s="707"/>
      <c r="F44" s="707"/>
      <c r="G44" s="707"/>
      <c r="H44" s="707"/>
      <c r="I44" s="707"/>
      <c r="J44" s="707"/>
      <c r="K44" s="707"/>
      <c r="L44" s="707"/>
      <c r="M44" s="707"/>
      <c r="N44" s="707"/>
      <c r="O44" s="707"/>
      <c r="P44" s="707"/>
      <c r="Q44" s="708"/>
      <c r="R44" s="757">
        <v>12154532</v>
      </c>
      <c r="S44" s="758"/>
      <c r="T44" s="758"/>
      <c r="U44" s="758"/>
      <c r="V44" s="758"/>
      <c r="W44" s="758"/>
      <c r="X44" s="758"/>
      <c r="Y44" s="763"/>
      <c r="Z44" s="764">
        <v>100</v>
      </c>
      <c r="AA44" s="764"/>
      <c r="AB44" s="764"/>
      <c r="AC44" s="764"/>
      <c r="AD44" s="765">
        <v>5733233</v>
      </c>
      <c r="AE44" s="765"/>
      <c r="AF44" s="765"/>
      <c r="AG44" s="765"/>
      <c r="AH44" s="765"/>
      <c r="AI44" s="765"/>
      <c r="AJ44" s="765"/>
      <c r="AK44" s="765"/>
      <c r="AL44" s="766">
        <v>100</v>
      </c>
      <c r="AM44" s="732"/>
      <c r="AN44" s="732"/>
      <c r="AO44" s="767"/>
      <c r="CD44" s="768" t="s">
        <v>302</v>
      </c>
      <c r="CE44" s="769"/>
      <c r="CF44" s="653" t="s">
        <v>356</v>
      </c>
      <c r="CG44" s="654"/>
      <c r="CH44" s="654"/>
      <c r="CI44" s="654"/>
      <c r="CJ44" s="654"/>
      <c r="CK44" s="654"/>
      <c r="CL44" s="654"/>
      <c r="CM44" s="654"/>
      <c r="CN44" s="654"/>
      <c r="CO44" s="654"/>
      <c r="CP44" s="654"/>
      <c r="CQ44" s="655"/>
      <c r="CR44" s="656">
        <v>1186346</v>
      </c>
      <c r="CS44" s="657"/>
      <c r="CT44" s="657"/>
      <c r="CU44" s="657"/>
      <c r="CV44" s="657"/>
      <c r="CW44" s="657"/>
      <c r="CX44" s="657"/>
      <c r="CY44" s="658"/>
      <c r="CZ44" s="660">
        <v>10.5</v>
      </c>
      <c r="DA44" s="661"/>
      <c r="DB44" s="661"/>
      <c r="DC44" s="684"/>
      <c r="DD44" s="675">
        <v>387581</v>
      </c>
      <c r="DE44" s="657"/>
      <c r="DF44" s="657"/>
      <c r="DG44" s="657"/>
      <c r="DH44" s="657"/>
      <c r="DI44" s="657"/>
      <c r="DJ44" s="657"/>
      <c r="DK44" s="658"/>
      <c r="DL44" s="750"/>
      <c r="DM44" s="751"/>
      <c r="DN44" s="751"/>
      <c r="DO44" s="751"/>
      <c r="DP44" s="751"/>
      <c r="DQ44" s="751"/>
      <c r="DR44" s="751"/>
      <c r="DS44" s="751"/>
      <c r="DT44" s="751"/>
      <c r="DU44" s="751"/>
      <c r="DV44" s="752"/>
      <c r="DW44" s="747"/>
      <c r="DX44" s="748"/>
      <c r="DY44" s="748"/>
      <c r="DZ44" s="748"/>
      <c r="EA44" s="748"/>
      <c r="EB44" s="748"/>
      <c r="EC44" s="749"/>
    </row>
    <row r="45" spans="2:133" ht="11.25" customHeight="1" x14ac:dyDescent="0.15">
      <c r="B45" s="216"/>
      <c r="C45" s="216"/>
      <c r="D45" s="216"/>
      <c r="E45" s="216"/>
      <c r="F45" s="216"/>
      <c r="G45" s="216"/>
      <c r="H45" s="216"/>
      <c r="I45" s="216"/>
      <c r="J45" s="216"/>
      <c r="K45" s="216"/>
      <c r="L45" s="216"/>
      <c r="M45" s="216"/>
      <c r="N45" s="216"/>
      <c r="O45" s="216"/>
      <c r="P45" s="216"/>
      <c r="Q45" s="216"/>
      <c r="R45" s="216"/>
      <c r="S45" s="216"/>
      <c r="T45" s="216"/>
      <c r="U45" s="216"/>
      <c r="V45" s="216"/>
      <c r="W45" s="216"/>
      <c r="X45" s="216"/>
      <c r="Y45" s="216"/>
      <c r="Z45" s="216"/>
      <c r="AA45" s="216"/>
      <c r="AB45" s="216"/>
      <c r="AC45" s="216"/>
      <c r="AD45" s="216"/>
      <c r="AE45" s="216"/>
      <c r="AF45" s="216"/>
      <c r="AG45" s="216"/>
      <c r="AH45" s="216"/>
      <c r="AI45" s="216"/>
      <c r="AJ45" s="216"/>
      <c r="AK45" s="216"/>
      <c r="AL45" s="216"/>
      <c r="AM45" s="216"/>
      <c r="AN45" s="216"/>
      <c r="AO45" s="216"/>
      <c r="CD45" s="770"/>
      <c r="CE45" s="771"/>
      <c r="CF45" s="653" t="s">
        <v>357</v>
      </c>
      <c r="CG45" s="654"/>
      <c r="CH45" s="654"/>
      <c r="CI45" s="654"/>
      <c r="CJ45" s="654"/>
      <c r="CK45" s="654"/>
      <c r="CL45" s="654"/>
      <c r="CM45" s="654"/>
      <c r="CN45" s="654"/>
      <c r="CO45" s="654"/>
      <c r="CP45" s="654"/>
      <c r="CQ45" s="655"/>
      <c r="CR45" s="656">
        <v>462472</v>
      </c>
      <c r="CS45" s="709"/>
      <c r="CT45" s="709"/>
      <c r="CU45" s="709"/>
      <c r="CV45" s="709"/>
      <c r="CW45" s="709"/>
      <c r="CX45" s="709"/>
      <c r="CY45" s="710"/>
      <c r="CZ45" s="660">
        <v>4.0999999999999996</v>
      </c>
      <c r="DA45" s="704"/>
      <c r="DB45" s="704"/>
      <c r="DC45" s="711"/>
      <c r="DD45" s="675">
        <v>59140</v>
      </c>
      <c r="DE45" s="709"/>
      <c r="DF45" s="709"/>
      <c r="DG45" s="709"/>
      <c r="DH45" s="709"/>
      <c r="DI45" s="709"/>
      <c r="DJ45" s="709"/>
      <c r="DK45" s="710"/>
      <c r="DL45" s="750"/>
      <c r="DM45" s="751"/>
      <c r="DN45" s="751"/>
      <c r="DO45" s="751"/>
      <c r="DP45" s="751"/>
      <c r="DQ45" s="751"/>
      <c r="DR45" s="751"/>
      <c r="DS45" s="751"/>
      <c r="DT45" s="751"/>
      <c r="DU45" s="751"/>
      <c r="DV45" s="752"/>
      <c r="DW45" s="747"/>
      <c r="DX45" s="748"/>
      <c r="DY45" s="748"/>
      <c r="DZ45" s="748"/>
      <c r="EA45" s="748"/>
      <c r="EB45" s="748"/>
      <c r="EC45" s="749"/>
    </row>
    <row r="46" spans="2:133" ht="11.25" customHeight="1" x14ac:dyDescent="0.15">
      <c r="B46" s="217" t="s">
        <v>358</v>
      </c>
      <c r="C46" s="217"/>
      <c r="D46" s="217"/>
      <c r="E46" s="217"/>
      <c r="F46" s="217"/>
      <c r="G46" s="217"/>
      <c r="H46" s="217"/>
      <c r="I46" s="217"/>
      <c r="J46" s="217"/>
      <c r="K46" s="217"/>
      <c r="L46" s="217"/>
      <c r="M46" s="217"/>
      <c r="N46" s="217"/>
      <c r="O46" s="217"/>
      <c r="P46" s="217"/>
      <c r="Q46" s="217"/>
      <c r="R46" s="217"/>
      <c r="S46" s="217"/>
      <c r="T46" s="217"/>
      <c r="U46" s="217"/>
      <c r="V46" s="217"/>
      <c r="W46" s="217"/>
      <c r="X46" s="217"/>
      <c r="Y46" s="217"/>
      <c r="Z46" s="217"/>
      <c r="AA46" s="217"/>
      <c r="AB46" s="217"/>
      <c r="AC46" s="217"/>
      <c r="AD46" s="217"/>
      <c r="AE46" s="217"/>
      <c r="AF46" s="217"/>
      <c r="AG46" s="217"/>
      <c r="AH46" s="217"/>
      <c r="AI46" s="217"/>
      <c r="AJ46" s="217"/>
      <c r="AK46" s="217"/>
      <c r="AL46" s="217"/>
      <c r="AM46" s="217"/>
      <c r="AN46" s="217"/>
      <c r="AO46" s="217"/>
      <c r="CD46" s="770"/>
      <c r="CE46" s="771"/>
      <c r="CF46" s="653" t="s">
        <v>359</v>
      </c>
      <c r="CG46" s="654"/>
      <c r="CH46" s="654"/>
      <c r="CI46" s="654"/>
      <c r="CJ46" s="654"/>
      <c r="CK46" s="654"/>
      <c r="CL46" s="654"/>
      <c r="CM46" s="654"/>
      <c r="CN46" s="654"/>
      <c r="CO46" s="654"/>
      <c r="CP46" s="654"/>
      <c r="CQ46" s="655"/>
      <c r="CR46" s="656">
        <v>686609</v>
      </c>
      <c r="CS46" s="657"/>
      <c r="CT46" s="657"/>
      <c r="CU46" s="657"/>
      <c r="CV46" s="657"/>
      <c r="CW46" s="657"/>
      <c r="CX46" s="657"/>
      <c r="CY46" s="658"/>
      <c r="CZ46" s="660">
        <v>6.1</v>
      </c>
      <c r="DA46" s="661"/>
      <c r="DB46" s="661"/>
      <c r="DC46" s="684"/>
      <c r="DD46" s="675">
        <v>313976</v>
      </c>
      <c r="DE46" s="657"/>
      <c r="DF46" s="657"/>
      <c r="DG46" s="657"/>
      <c r="DH46" s="657"/>
      <c r="DI46" s="657"/>
      <c r="DJ46" s="657"/>
      <c r="DK46" s="658"/>
      <c r="DL46" s="750"/>
      <c r="DM46" s="751"/>
      <c r="DN46" s="751"/>
      <c r="DO46" s="751"/>
      <c r="DP46" s="751"/>
      <c r="DQ46" s="751"/>
      <c r="DR46" s="751"/>
      <c r="DS46" s="751"/>
      <c r="DT46" s="751"/>
      <c r="DU46" s="751"/>
      <c r="DV46" s="752"/>
      <c r="DW46" s="747"/>
      <c r="DX46" s="748"/>
      <c r="DY46" s="748"/>
      <c r="DZ46" s="748"/>
      <c r="EA46" s="748"/>
      <c r="EB46" s="748"/>
      <c r="EC46" s="749"/>
    </row>
    <row r="47" spans="2:133" ht="11.25" customHeight="1" x14ac:dyDescent="0.15">
      <c r="B47" s="775" t="s">
        <v>360</v>
      </c>
      <c r="C47" s="775"/>
      <c r="D47" s="775"/>
      <c r="E47" s="775"/>
      <c r="F47" s="775"/>
      <c r="G47" s="775"/>
      <c r="H47" s="775"/>
      <c r="I47" s="775"/>
      <c r="J47" s="775"/>
      <c r="K47" s="775"/>
      <c r="L47" s="775"/>
      <c r="M47" s="775"/>
      <c r="N47" s="775"/>
      <c r="O47" s="775"/>
      <c r="P47" s="775"/>
      <c r="Q47" s="775"/>
      <c r="R47" s="775"/>
      <c r="S47" s="775"/>
      <c r="T47" s="775"/>
      <c r="U47" s="775"/>
      <c r="V47" s="775"/>
      <c r="W47" s="775"/>
      <c r="X47" s="775"/>
      <c r="Y47" s="775"/>
      <c r="Z47" s="775"/>
      <c r="AA47" s="775"/>
      <c r="AB47" s="775"/>
      <c r="AC47" s="775"/>
      <c r="AD47" s="775"/>
      <c r="AE47" s="775"/>
      <c r="AF47" s="775"/>
      <c r="AG47" s="775"/>
      <c r="AH47" s="775"/>
      <c r="AI47" s="775"/>
      <c r="AJ47" s="775"/>
      <c r="AK47" s="775"/>
      <c r="AL47" s="775"/>
      <c r="AM47" s="775"/>
      <c r="AN47" s="775"/>
      <c r="AO47" s="775"/>
      <c r="AP47" s="775"/>
      <c r="AQ47" s="775"/>
      <c r="AR47" s="775"/>
      <c r="AS47" s="775"/>
      <c r="AT47" s="775"/>
      <c r="AU47" s="775"/>
      <c r="AV47" s="775"/>
      <c r="AW47" s="775"/>
      <c r="AX47" s="775"/>
      <c r="AY47" s="775"/>
      <c r="AZ47" s="775"/>
      <c r="BA47" s="775"/>
      <c r="BB47" s="775"/>
      <c r="BC47" s="775"/>
      <c r="BD47" s="775"/>
      <c r="BE47" s="775"/>
      <c r="BF47" s="775"/>
      <c r="BG47" s="775"/>
      <c r="BH47" s="775"/>
      <c r="BI47" s="775"/>
      <c r="BJ47" s="775"/>
      <c r="BK47" s="775"/>
      <c r="BL47" s="775"/>
      <c r="BM47" s="775"/>
      <c r="BN47" s="775"/>
      <c r="BO47" s="775"/>
      <c r="BP47" s="775"/>
      <c r="BQ47" s="775"/>
      <c r="BR47" s="775"/>
      <c r="BS47" s="775"/>
      <c r="BT47" s="775"/>
      <c r="BU47" s="775"/>
      <c r="BV47" s="775"/>
      <c r="BW47" s="775"/>
      <c r="BX47" s="775"/>
      <c r="BY47" s="775"/>
      <c r="BZ47" s="775"/>
      <c r="CA47" s="775"/>
      <c r="CB47" s="775"/>
      <c r="CD47" s="770"/>
      <c r="CE47" s="771"/>
      <c r="CF47" s="653" t="s">
        <v>361</v>
      </c>
      <c r="CG47" s="654"/>
      <c r="CH47" s="654"/>
      <c r="CI47" s="654"/>
      <c r="CJ47" s="654"/>
      <c r="CK47" s="654"/>
      <c r="CL47" s="654"/>
      <c r="CM47" s="654"/>
      <c r="CN47" s="654"/>
      <c r="CO47" s="654"/>
      <c r="CP47" s="654"/>
      <c r="CQ47" s="655"/>
      <c r="CR47" s="656">
        <v>84664</v>
      </c>
      <c r="CS47" s="709"/>
      <c r="CT47" s="709"/>
      <c r="CU47" s="709"/>
      <c r="CV47" s="709"/>
      <c r="CW47" s="709"/>
      <c r="CX47" s="709"/>
      <c r="CY47" s="710"/>
      <c r="CZ47" s="660">
        <v>0.7</v>
      </c>
      <c r="DA47" s="704"/>
      <c r="DB47" s="704"/>
      <c r="DC47" s="711"/>
      <c r="DD47" s="675">
        <v>53827</v>
      </c>
      <c r="DE47" s="709"/>
      <c r="DF47" s="709"/>
      <c r="DG47" s="709"/>
      <c r="DH47" s="709"/>
      <c r="DI47" s="709"/>
      <c r="DJ47" s="709"/>
      <c r="DK47" s="710"/>
      <c r="DL47" s="750"/>
      <c r="DM47" s="751"/>
      <c r="DN47" s="751"/>
      <c r="DO47" s="751"/>
      <c r="DP47" s="751"/>
      <c r="DQ47" s="751"/>
      <c r="DR47" s="751"/>
      <c r="DS47" s="751"/>
      <c r="DT47" s="751"/>
      <c r="DU47" s="751"/>
      <c r="DV47" s="752"/>
      <c r="DW47" s="747"/>
      <c r="DX47" s="748"/>
      <c r="DY47" s="748"/>
      <c r="DZ47" s="748"/>
      <c r="EA47" s="748"/>
      <c r="EB47" s="748"/>
      <c r="EC47" s="749"/>
    </row>
    <row r="48" spans="2:133" ht="11.25" x14ac:dyDescent="0.15">
      <c r="B48" s="774" t="s">
        <v>362</v>
      </c>
      <c r="C48" s="774"/>
      <c r="D48" s="774"/>
      <c r="E48" s="774"/>
      <c r="F48" s="774"/>
      <c r="G48" s="774"/>
      <c r="H48" s="774"/>
      <c r="I48" s="774"/>
      <c r="J48" s="774"/>
      <c r="K48" s="774"/>
      <c r="L48" s="774"/>
      <c r="M48" s="774"/>
      <c r="N48" s="774"/>
      <c r="O48" s="774"/>
      <c r="P48" s="774"/>
      <c r="Q48" s="774"/>
      <c r="R48" s="774"/>
      <c r="S48" s="774"/>
      <c r="T48" s="774"/>
      <c r="U48" s="774"/>
      <c r="V48" s="774"/>
      <c r="W48" s="774"/>
      <c r="X48" s="774"/>
      <c r="Y48" s="774"/>
      <c r="Z48" s="774"/>
      <c r="AA48" s="774"/>
      <c r="AB48" s="774"/>
      <c r="AC48" s="774"/>
      <c r="AD48" s="774"/>
      <c r="AE48" s="774"/>
      <c r="AF48" s="774"/>
      <c r="AG48" s="774"/>
      <c r="AH48" s="774"/>
      <c r="AI48" s="774"/>
      <c r="AJ48" s="774"/>
      <c r="AK48" s="774"/>
      <c r="AL48" s="774"/>
      <c r="AM48" s="774"/>
      <c r="AN48" s="774"/>
      <c r="AO48" s="774"/>
      <c r="AP48" s="774"/>
      <c r="AQ48" s="774"/>
      <c r="AR48" s="774"/>
      <c r="AS48" s="774"/>
      <c r="AT48" s="774"/>
      <c r="AU48" s="774"/>
      <c r="AV48" s="774"/>
      <c r="AW48" s="774"/>
      <c r="AX48" s="774"/>
      <c r="AY48" s="774"/>
      <c r="AZ48" s="774"/>
      <c r="BA48" s="774"/>
      <c r="BB48" s="774"/>
      <c r="BC48" s="774"/>
      <c r="BD48" s="774"/>
      <c r="BE48" s="774"/>
      <c r="BF48" s="774"/>
      <c r="BG48" s="774"/>
      <c r="BH48" s="774"/>
      <c r="BI48" s="774"/>
      <c r="BJ48" s="774"/>
      <c r="BK48" s="774"/>
      <c r="BL48" s="774"/>
      <c r="BM48" s="774"/>
      <c r="BN48" s="774"/>
      <c r="BO48" s="774"/>
      <c r="BP48" s="774"/>
      <c r="BQ48" s="774"/>
      <c r="BR48" s="774"/>
      <c r="BS48" s="774"/>
      <c r="BT48" s="774"/>
      <c r="BU48" s="774"/>
      <c r="BV48" s="774"/>
      <c r="BW48" s="774"/>
      <c r="BX48" s="774"/>
      <c r="BY48" s="774"/>
      <c r="BZ48" s="774"/>
      <c r="CA48" s="774"/>
      <c r="CB48" s="774"/>
      <c r="CD48" s="772"/>
      <c r="CE48" s="773"/>
      <c r="CF48" s="653" t="s">
        <v>363</v>
      </c>
      <c r="CG48" s="654"/>
      <c r="CH48" s="654"/>
      <c r="CI48" s="654"/>
      <c r="CJ48" s="654"/>
      <c r="CK48" s="654"/>
      <c r="CL48" s="654"/>
      <c r="CM48" s="654"/>
      <c r="CN48" s="654"/>
      <c r="CO48" s="654"/>
      <c r="CP48" s="654"/>
      <c r="CQ48" s="655"/>
      <c r="CR48" s="656" t="s">
        <v>128</v>
      </c>
      <c r="CS48" s="657"/>
      <c r="CT48" s="657"/>
      <c r="CU48" s="657"/>
      <c r="CV48" s="657"/>
      <c r="CW48" s="657"/>
      <c r="CX48" s="657"/>
      <c r="CY48" s="658"/>
      <c r="CZ48" s="660" t="s">
        <v>128</v>
      </c>
      <c r="DA48" s="661"/>
      <c r="DB48" s="661"/>
      <c r="DC48" s="684"/>
      <c r="DD48" s="675" t="s">
        <v>128</v>
      </c>
      <c r="DE48" s="657"/>
      <c r="DF48" s="657"/>
      <c r="DG48" s="657"/>
      <c r="DH48" s="657"/>
      <c r="DI48" s="657"/>
      <c r="DJ48" s="657"/>
      <c r="DK48" s="658"/>
      <c r="DL48" s="750"/>
      <c r="DM48" s="751"/>
      <c r="DN48" s="751"/>
      <c r="DO48" s="751"/>
      <c r="DP48" s="751"/>
      <c r="DQ48" s="751"/>
      <c r="DR48" s="751"/>
      <c r="DS48" s="751"/>
      <c r="DT48" s="751"/>
      <c r="DU48" s="751"/>
      <c r="DV48" s="752"/>
      <c r="DW48" s="747"/>
      <c r="DX48" s="748"/>
      <c r="DY48" s="748"/>
      <c r="DZ48" s="748"/>
      <c r="EA48" s="748"/>
      <c r="EB48" s="748"/>
      <c r="EC48" s="749"/>
    </row>
    <row r="49" spans="2:133" ht="11.25" customHeight="1" x14ac:dyDescent="0.15">
      <c r="B49" s="367"/>
      <c r="C49" s="217"/>
      <c r="D49" s="217"/>
      <c r="E49" s="217"/>
      <c r="F49" s="217"/>
      <c r="G49" s="217"/>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CD49" s="706" t="s">
        <v>364</v>
      </c>
      <c r="CE49" s="707"/>
      <c r="CF49" s="707"/>
      <c r="CG49" s="707"/>
      <c r="CH49" s="707"/>
      <c r="CI49" s="707"/>
      <c r="CJ49" s="707"/>
      <c r="CK49" s="707"/>
      <c r="CL49" s="707"/>
      <c r="CM49" s="707"/>
      <c r="CN49" s="707"/>
      <c r="CO49" s="707"/>
      <c r="CP49" s="707"/>
      <c r="CQ49" s="708"/>
      <c r="CR49" s="757">
        <v>11293819</v>
      </c>
      <c r="CS49" s="731"/>
      <c r="CT49" s="731"/>
      <c r="CU49" s="731"/>
      <c r="CV49" s="731"/>
      <c r="CW49" s="731"/>
      <c r="CX49" s="731"/>
      <c r="CY49" s="776"/>
      <c r="CZ49" s="766">
        <v>100</v>
      </c>
      <c r="DA49" s="777"/>
      <c r="DB49" s="777"/>
      <c r="DC49" s="778"/>
      <c r="DD49" s="779">
        <v>6521614</v>
      </c>
      <c r="DE49" s="731"/>
      <c r="DF49" s="731"/>
      <c r="DG49" s="731"/>
      <c r="DH49" s="731"/>
      <c r="DI49" s="731"/>
      <c r="DJ49" s="731"/>
      <c r="DK49" s="776"/>
      <c r="DL49" s="780"/>
      <c r="DM49" s="781"/>
      <c r="DN49" s="781"/>
      <c r="DO49" s="781"/>
      <c r="DP49" s="781"/>
      <c r="DQ49" s="781"/>
      <c r="DR49" s="781"/>
      <c r="DS49" s="781"/>
      <c r="DT49" s="781"/>
      <c r="DU49" s="781"/>
      <c r="DV49" s="782"/>
      <c r="DW49" s="783"/>
      <c r="DX49" s="784"/>
      <c r="DY49" s="784"/>
      <c r="DZ49" s="784"/>
      <c r="EA49" s="784"/>
      <c r="EB49" s="784"/>
      <c r="EC49" s="785"/>
    </row>
    <row r="50" spans="2:133" ht="11.25" hidden="1" x14ac:dyDescent="0.15">
      <c r="B50" s="366"/>
      <c r="C50" s="216"/>
      <c r="D50" s="216"/>
      <c r="E50" s="216"/>
      <c r="F50" s="216"/>
      <c r="G50" s="216"/>
      <c r="H50" s="216"/>
      <c r="I50" s="216"/>
      <c r="J50" s="216"/>
      <c r="K50" s="216"/>
      <c r="L50" s="216"/>
      <c r="M50" s="216"/>
      <c r="N50" s="216"/>
      <c r="O50" s="216"/>
      <c r="P50" s="216"/>
      <c r="Q50" s="216"/>
      <c r="R50" s="216"/>
      <c r="S50" s="216"/>
      <c r="T50" s="216"/>
      <c r="U50" s="216"/>
      <c r="V50" s="216"/>
      <c r="W50" s="216"/>
      <c r="X50" s="216"/>
      <c r="Y50" s="216"/>
      <c r="Z50" s="216"/>
      <c r="AA50" s="216"/>
      <c r="AB50" s="216"/>
      <c r="AC50" s="216"/>
      <c r="AD50" s="216"/>
      <c r="AE50" s="216"/>
      <c r="AF50" s="216"/>
      <c r="AG50" s="216"/>
      <c r="AH50" s="216"/>
      <c r="AI50" s="216"/>
      <c r="AJ50" s="216"/>
      <c r="AK50" s="216"/>
      <c r="AL50" s="216"/>
      <c r="AM50" s="216"/>
      <c r="AN50" s="216"/>
      <c r="AO50" s="216"/>
    </row>
  </sheetData>
  <sheetProtection password="C5BB" sheet="1" objects="1" scenarios="1"/>
  <mergeCells count="618">
    <mergeCell ref="DD48:DK48"/>
    <mergeCell ref="DL48:DV48"/>
    <mergeCell ref="DW48:EC48"/>
    <mergeCell ref="B47:CB47"/>
    <mergeCell ref="CF47:CQ47"/>
    <mergeCell ref="CD49:CQ49"/>
    <mergeCell ref="CR49:CY49"/>
    <mergeCell ref="CZ49:DC49"/>
    <mergeCell ref="DD49:DK49"/>
    <mergeCell ref="DL49:DV49"/>
    <mergeCell ref="DW49:EC49"/>
    <mergeCell ref="DD47:DK47"/>
    <mergeCell ref="DL47:DV47"/>
    <mergeCell ref="DW47:EC47"/>
    <mergeCell ref="DD44:DK44"/>
    <mergeCell ref="DL44:DV44"/>
    <mergeCell ref="DW44:EC44"/>
    <mergeCell ref="DW46:EC46"/>
    <mergeCell ref="CF45:CQ45"/>
    <mergeCell ref="CR45:CY45"/>
    <mergeCell ref="CZ45:DC45"/>
    <mergeCell ref="DD45:DK45"/>
    <mergeCell ref="DL45:DV45"/>
    <mergeCell ref="DW45:EC45"/>
    <mergeCell ref="CF46:CQ46"/>
    <mergeCell ref="CR46:CY46"/>
    <mergeCell ref="CZ46:DC46"/>
    <mergeCell ref="DD46:DK46"/>
    <mergeCell ref="DL46:DV46"/>
    <mergeCell ref="B44:Q44"/>
    <mergeCell ref="R44:Y44"/>
    <mergeCell ref="Z44:AC44"/>
    <mergeCell ref="AD44:AK44"/>
    <mergeCell ref="AL44:AO44"/>
    <mergeCell ref="CD44:CE48"/>
    <mergeCell ref="CF44:CQ44"/>
    <mergeCell ref="CR44:CY44"/>
    <mergeCell ref="CZ44:DC44"/>
    <mergeCell ref="CR47:CY47"/>
    <mergeCell ref="CZ47:DC47"/>
    <mergeCell ref="B48:CB48"/>
    <mergeCell ref="CF48:CQ48"/>
    <mergeCell ref="CR48:CY48"/>
    <mergeCell ref="CZ48:DC48"/>
    <mergeCell ref="DW42:EC42"/>
    <mergeCell ref="B43:Q43"/>
    <mergeCell ref="R43:Y43"/>
    <mergeCell ref="Z43:AC43"/>
    <mergeCell ref="AD43:AK43"/>
    <mergeCell ref="AL43:AO43"/>
    <mergeCell ref="CD43:CQ43"/>
    <mergeCell ref="CR43:CY43"/>
    <mergeCell ref="CZ43:DC43"/>
    <mergeCell ref="DD43:DK43"/>
    <mergeCell ref="DL43:DV43"/>
    <mergeCell ref="DW43:EC43"/>
    <mergeCell ref="B42:Q42"/>
    <mergeCell ref="R42:Y42"/>
    <mergeCell ref="R41:Y41"/>
    <mergeCell ref="Z41:AC41"/>
    <mergeCell ref="AD41:AK41"/>
    <mergeCell ref="AL41:AO41"/>
    <mergeCell ref="AZ42:BF42"/>
    <mergeCell ref="BM42:BU42"/>
    <mergeCell ref="BV42:CB42"/>
    <mergeCell ref="CD42:CQ42"/>
    <mergeCell ref="CR42:CY42"/>
    <mergeCell ref="Z42:AC42"/>
    <mergeCell ref="AD42:AK42"/>
    <mergeCell ref="AL42:AO42"/>
    <mergeCell ref="AQ42:AY42"/>
    <mergeCell ref="CD41:CQ41"/>
    <mergeCell ref="CR41:CY41"/>
    <mergeCell ref="AZ41:BF41"/>
    <mergeCell ref="DL41:DV41"/>
    <mergeCell ref="DL42:DV42"/>
    <mergeCell ref="BM41:BU41"/>
    <mergeCell ref="BV41:CB41"/>
    <mergeCell ref="BV40:CB40"/>
    <mergeCell ref="BV38:CB38"/>
    <mergeCell ref="AQ40:AY40"/>
    <mergeCell ref="AZ40:BF40"/>
    <mergeCell ref="BG40:BK42"/>
    <mergeCell ref="BM40:BU40"/>
    <mergeCell ref="DL40:DV40"/>
    <mergeCell ref="AZ38:BF38"/>
    <mergeCell ref="CD40:CQ40"/>
    <mergeCell ref="CR40:CY40"/>
    <mergeCell ref="CZ40:DC40"/>
    <mergeCell ref="DD40:DK40"/>
    <mergeCell ref="CZ42:DC42"/>
    <mergeCell ref="DD42:DK42"/>
    <mergeCell ref="CZ41:DC41"/>
    <mergeCell ref="DD41:DK41"/>
    <mergeCell ref="BG39:BU39"/>
    <mergeCell ref="BG38:BU38"/>
    <mergeCell ref="DW38:EC38"/>
    <mergeCell ref="DW41:EC41"/>
    <mergeCell ref="DW40:EC40"/>
    <mergeCell ref="B41:Q41"/>
    <mergeCell ref="B39:Q39"/>
    <mergeCell ref="R39:Y39"/>
    <mergeCell ref="Z39:AC39"/>
    <mergeCell ref="AD39:AK39"/>
    <mergeCell ref="AL39:AO39"/>
    <mergeCell ref="AQ39:AY39"/>
    <mergeCell ref="AZ39:BF39"/>
    <mergeCell ref="BV39:CB39"/>
    <mergeCell ref="CD39:CQ39"/>
    <mergeCell ref="CR39:CY39"/>
    <mergeCell ref="CZ39:DC39"/>
    <mergeCell ref="DD39:DK39"/>
    <mergeCell ref="DL39:DV39"/>
    <mergeCell ref="DW39:EC39"/>
    <mergeCell ref="B40:Q40"/>
    <mergeCell ref="R40:Y40"/>
    <mergeCell ref="Z40:AC40"/>
    <mergeCell ref="AD40:AK40"/>
    <mergeCell ref="AL40:AO40"/>
    <mergeCell ref="AQ41:AY41"/>
    <mergeCell ref="B37:Q37"/>
    <mergeCell ref="R37:Y37"/>
    <mergeCell ref="Z37:AC37"/>
    <mergeCell ref="AD37:AK37"/>
    <mergeCell ref="AL37:AO37"/>
    <mergeCell ref="AQ37:AY37"/>
    <mergeCell ref="AQ38:AY38"/>
    <mergeCell ref="AZ37:BF37"/>
    <mergeCell ref="DL38:DV38"/>
    <mergeCell ref="B38:Q38"/>
    <mergeCell ref="R38:Y38"/>
    <mergeCell ref="Z38:AC38"/>
    <mergeCell ref="AD38:AK38"/>
    <mergeCell ref="AL38:AO38"/>
    <mergeCell ref="CD38:CQ38"/>
    <mergeCell ref="CR38:CY38"/>
    <mergeCell ref="CZ38:DC38"/>
    <mergeCell ref="DD38:DK38"/>
    <mergeCell ref="CZ36:DC36"/>
    <mergeCell ref="DD36:DK36"/>
    <mergeCell ref="DL36:DV36"/>
    <mergeCell ref="DW36:EC36"/>
    <mergeCell ref="CR37:CY37"/>
    <mergeCell ref="CZ37:DC37"/>
    <mergeCell ref="BG37:BU37"/>
    <mergeCell ref="BV37:CB37"/>
    <mergeCell ref="CD37:CQ37"/>
    <mergeCell ref="DD37:DK37"/>
    <mergeCell ref="DL37:DV37"/>
    <mergeCell ref="DW37:EC37"/>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B35:Q35"/>
    <mergeCell ref="R35:Y35"/>
    <mergeCell ref="Z35:AC35"/>
    <mergeCell ref="AD35:AK35"/>
    <mergeCell ref="AL35:AO35"/>
    <mergeCell ref="AQ35:BF35"/>
    <mergeCell ref="BG35:CB35"/>
    <mergeCell ref="CD35:CQ35"/>
    <mergeCell ref="CR35:CY35"/>
    <mergeCell ref="CD36:CQ36"/>
    <mergeCell ref="CR36:CY36"/>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2:Q32"/>
    <mergeCell ref="R32:Y32"/>
    <mergeCell ref="Z32:AC32"/>
    <mergeCell ref="AD32:AK32"/>
    <mergeCell ref="AL32:AO32"/>
    <mergeCell ref="B33:Q33"/>
    <mergeCell ref="R33:Y33"/>
    <mergeCell ref="Z33:AC33"/>
    <mergeCell ref="AD33:AK33"/>
    <mergeCell ref="AL33:AO33"/>
    <mergeCell ref="DL32:DV32"/>
    <mergeCell ref="DW32:EC32"/>
    <mergeCell ref="BX32:CB32"/>
    <mergeCell ref="CF32:CQ32"/>
    <mergeCell ref="CD29:CE32"/>
    <mergeCell ref="CF29:CQ29"/>
    <mergeCell ref="CR29:CY29"/>
    <mergeCell ref="CR31:CY31"/>
    <mergeCell ref="CZ31:DC31"/>
    <mergeCell ref="DD31:DK31"/>
    <mergeCell ref="DL31:DV31"/>
    <mergeCell ref="DW31:EC31"/>
    <mergeCell ref="BX31:CB31"/>
    <mergeCell ref="CF31:CQ31"/>
    <mergeCell ref="DL29:DV29"/>
    <mergeCell ref="AD30:AK30"/>
    <mergeCell ref="AL30:AO30"/>
    <mergeCell ref="AP30:BF30"/>
    <mergeCell ref="BG30:BQ30"/>
    <mergeCell ref="BO29:BR29"/>
    <mergeCell ref="BS29:CB29"/>
    <mergeCell ref="CR32:CY32"/>
    <mergeCell ref="CZ32:DC32"/>
    <mergeCell ref="DD32:DK32"/>
    <mergeCell ref="AX31:BF31"/>
    <mergeCell ref="BG31:BL31"/>
    <mergeCell ref="BM31:BQ31"/>
    <mergeCell ref="BR31:BW31"/>
    <mergeCell ref="AD31:AK31"/>
    <mergeCell ref="AL31:AO31"/>
    <mergeCell ref="AP31:AS33"/>
    <mergeCell ref="AT31:AT33"/>
    <mergeCell ref="BG32:BL32"/>
    <mergeCell ref="BM32:BQ32"/>
    <mergeCell ref="BR32:BW32"/>
    <mergeCell ref="AX32:BF32"/>
    <mergeCell ref="AX33:BF33"/>
    <mergeCell ref="BG33:BL33"/>
    <mergeCell ref="BM33:BQ33"/>
    <mergeCell ref="BG29:BN29"/>
    <mergeCell ref="BG28:BN28"/>
    <mergeCell ref="AP28:BF28"/>
    <mergeCell ref="DL30:DV30"/>
    <mergeCell ref="DW30:EC30"/>
    <mergeCell ref="B31:Q31"/>
    <mergeCell ref="R31:Y31"/>
    <mergeCell ref="Z31:AC31"/>
    <mergeCell ref="DD28:DK28"/>
    <mergeCell ref="DL28:DV28"/>
    <mergeCell ref="DW28:EC28"/>
    <mergeCell ref="B29:Q29"/>
    <mergeCell ref="R29:Y29"/>
    <mergeCell ref="CZ29:DC29"/>
    <mergeCell ref="BR30:CB30"/>
    <mergeCell ref="CF30:CQ30"/>
    <mergeCell ref="CR30:CY30"/>
    <mergeCell ref="CZ30:DC30"/>
    <mergeCell ref="DD30:DK30"/>
    <mergeCell ref="DD29:DK29"/>
    <mergeCell ref="DW29:EC29"/>
    <mergeCell ref="B30:Q30"/>
    <mergeCell ref="R30:Y30"/>
    <mergeCell ref="Z30:AC30"/>
    <mergeCell ref="DL27:DV27"/>
    <mergeCell ref="DW27:EC27"/>
    <mergeCell ref="DW26:EC26"/>
    <mergeCell ref="B27:Q27"/>
    <mergeCell ref="R27:Y27"/>
    <mergeCell ref="Z27:AC27"/>
    <mergeCell ref="AD27:AK27"/>
    <mergeCell ref="AL27:AO27"/>
    <mergeCell ref="AP27:BF27"/>
    <mergeCell ref="B26:Q26"/>
    <mergeCell ref="R26:Y26"/>
    <mergeCell ref="AP26:BF26"/>
    <mergeCell ref="BG26:BN26"/>
    <mergeCell ref="BO26:BR26"/>
    <mergeCell ref="CZ26:DC26"/>
    <mergeCell ref="DD26:DK26"/>
    <mergeCell ref="BO28:BR28"/>
    <mergeCell ref="BS28:CB28"/>
    <mergeCell ref="CD28:CQ28"/>
    <mergeCell ref="CR28:CY28"/>
    <mergeCell ref="CZ28:DC28"/>
    <mergeCell ref="B28:Q28"/>
    <mergeCell ref="R28:Y28"/>
    <mergeCell ref="Z28:AC28"/>
    <mergeCell ref="AD28:AK28"/>
    <mergeCell ref="AL28:AO28"/>
    <mergeCell ref="Z29:AC29"/>
    <mergeCell ref="AD29:AK29"/>
    <mergeCell ref="AL29:AO29"/>
    <mergeCell ref="AP29:BF29"/>
    <mergeCell ref="DL26:DV26"/>
    <mergeCell ref="BS25:CB25"/>
    <mergeCell ref="CD25:CQ25"/>
    <mergeCell ref="CR25:CY25"/>
    <mergeCell ref="CZ25:DC25"/>
    <mergeCell ref="DD25:DK25"/>
    <mergeCell ref="DL25:DV25"/>
    <mergeCell ref="BG27:BN27"/>
    <mergeCell ref="BO27:BR27"/>
    <mergeCell ref="BS27:CB27"/>
    <mergeCell ref="BS26:CB26"/>
    <mergeCell ref="CD26:CQ26"/>
    <mergeCell ref="CR26:CY26"/>
    <mergeCell ref="CD27:CQ27"/>
    <mergeCell ref="CR27:CY27"/>
    <mergeCell ref="CZ27:DC27"/>
    <mergeCell ref="DD27:DK27"/>
    <mergeCell ref="Z26:AC26"/>
    <mergeCell ref="AD26:AK26"/>
    <mergeCell ref="AL26:AO26"/>
    <mergeCell ref="DD24:DK24"/>
    <mergeCell ref="DL24:DV24"/>
    <mergeCell ref="DW24:EC24"/>
    <mergeCell ref="B25:Q25"/>
    <mergeCell ref="R25:Y25"/>
    <mergeCell ref="Z25:AC25"/>
    <mergeCell ref="AD25:AK25"/>
    <mergeCell ref="AL25:AO25"/>
    <mergeCell ref="AP25:BF25"/>
    <mergeCell ref="DW25:EC25"/>
    <mergeCell ref="CZ24:DC24"/>
    <mergeCell ref="B24:Q24"/>
    <mergeCell ref="R24:Y24"/>
    <mergeCell ref="Z24:AC24"/>
    <mergeCell ref="AD24:AK24"/>
    <mergeCell ref="AL24:AO24"/>
    <mergeCell ref="AP24:BF24"/>
    <mergeCell ref="BG25:BN25"/>
    <mergeCell ref="BG24:BN24"/>
    <mergeCell ref="BO24:BR24"/>
    <mergeCell ref="BS24:CB24"/>
    <mergeCell ref="CD24:CQ24"/>
    <mergeCell ref="CR24:CY24"/>
    <mergeCell ref="BO25:BR25"/>
    <mergeCell ref="AL23:AO23"/>
    <mergeCell ref="AP23:BF23"/>
    <mergeCell ref="BG23:BN23"/>
    <mergeCell ref="DL23:DV23"/>
    <mergeCell ref="B22:Q22"/>
    <mergeCell ref="R22:Y22"/>
    <mergeCell ref="Z22:AC22"/>
    <mergeCell ref="AD22:AK22"/>
    <mergeCell ref="AL22:AO22"/>
    <mergeCell ref="AP22:BF22"/>
    <mergeCell ref="BG22:BN22"/>
    <mergeCell ref="BO22:BR22"/>
    <mergeCell ref="BS22:CB22"/>
    <mergeCell ref="BO23:BR23"/>
    <mergeCell ref="BS23:CB23"/>
    <mergeCell ref="CD23:CQ23"/>
    <mergeCell ref="CR23:CY23"/>
    <mergeCell ref="CZ23:DC23"/>
    <mergeCell ref="DQ19:EC19"/>
    <mergeCell ref="DQ18:EC18"/>
    <mergeCell ref="DD23:DK23"/>
    <mergeCell ref="B21:Q21"/>
    <mergeCell ref="R21:Y21"/>
    <mergeCell ref="Z21:AC21"/>
    <mergeCell ref="AD21:AK21"/>
    <mergeCell ref="AL21:AO21"/>
    <mergeCell ref="AP21:BF21"/>
    <mergeCell ref="BG21:BN21"/>
    <mergeCell ref="AP20:BF20"/>
    <mergeCell ref="B20:Q20"/>
    <mergeCell ref="R20:Y20"/>
    <mergeCell ref="Z20:AC20"/>
    <mergeCell ref="AD20:AK20"/>
    <mergeCell ref="AL20:AO20"/>
    <mergeCell ref="BG20:BN20"/>
    <mergeCell ref="CR20:CY20"/>
    <mergeCell ref="DW23:EC23"/>
    <mergeCell ref="CD22:EC22"/>
    <mergeCell ref="B23:Q23"/>
    <mergeCell ref="R23:Y23"/>
    <mergeCell ref="Z23:AC23"/>
    <mergeCell ref="AD23:AK23"/>
    <mergeCell ref="AD17:AK17"/>
    <mergeCell ref="AL17:AO17"/>
    <mergeCell ref="AP17:BF17"/>
    <mergeCell ref="BG17:BN17"/>
    <mergeCell ref="DQ21:EC21"/>
    <mergeCell ref="BO21:BR21"/>
    <mergeCell ref="BS21:CB21"/>
    <mergeCell ref="CD18:CQ18"/>
    <mergeCell ref="CR18:CY18"/>
    <mergeCell ref="CZ18:DC18"/>
    <mergeCell ref="DD18:DP18"/>
    <mergeCell ref="CD19:CQ19"/>
    <mergeCell ref="CR19:CY19"/>
    <mergeCell ref="DD20:DP20"/>
    <mergeCell ref="DQ20:EC20"/>
    <mergeCell ref="CZ20:DC20"/>
    <mergeCell ref="BO20:BR20"/>
    <mergeCell ref="BS20:CB20"/>
    <mergeCell ref="CD20:CQ20"/>
    <mergeCell ref="CD21:CQ21"/>
    <mergeCell ref="CR21:CY21"/>
    <mergeCell ref="CZ21:DC21"/>
    <mergeCell ref="DD21:DP21"/>
    <mergeCell ref="DD19:DP19"/>
    <mergeCell ref="CZ19:DC19"/>
    <mergeCell ref="B18:Q18"/>
    <mergeCell ref="R18:Y18"/>
    <mergeCell ref="Z18:AC18"/>
    <mergeCell ref="AD18:AK18"/>
    <mergeCell ref="AL18:AO18"/>
    <mergeCell ref="AP18:BF18"/>
    <mergeCell ref="BG18:BN18"/>
    <mergeCell ref="BO19:BR19"/>
    <mergeCell ref="BS19:CB19"/>
    <mergeCell ref="BO18:BR18"/>
    <mergeCell ref="BS18:CB18"/>
    <mergeCell ref="B19:Q19"/>
    <mergeCell ref="R19:Y19"/>
    <mergeCell ref="Z19:AC19"/>
    <mergeCell ref="AD19:AK19"/>
    <mergeCell ref="AL19:AO19"/>
    <mergeCell ref="AP19:BF19"/>
    <mergeCell ref="BG19:BN19"/>
    <mergeCell ref="DD17:DP17"/>
    <mergeCell ref="DQ17:EC17"/>
    <mergeCell ref="DQ16:EC16"/>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BO17:BR17"/>
    <mergeCell ref="BS17:CB17"/>
    <mergeCell ref="CD17:CQ17"/>
    <mergeCell ref="CR17:CY17"/>
    <mergeCell ref="CZ17:DC17"/>
    <mergeCell ref="B17:Q17"/>
    <mergeCell ref="R17:Y17"/>
    <mergeCell ref="Z17:AC17"/>
    <mergeCell ref="DD13:DP13"/>
    <mergeCell ref="DQ13:EC13"/>
    <mergeCell ref="DQ12:EC12"/>
    <mergeCell ref="B15:Q15"/>
    <mergeCell ref="R15:Y15"/>
    <mergeCell ref="Z15:AC15"/>
    <mergeCell ref="AD15:AK15"/>
    <mergeCell ref="AL15:AO15"/>
    <mergeCell ref="AP15:BF15"/>
    <mergeCell ref="BG15:BN15"/>
    <mergeCell ref="AP14:BF14"/>
    <mergeCell ref="B14:Q14"/>
    <mergeCell ref="R14:Y14"/>
    <mergeCell ref="Z14:AC14"/>
    <mergeCell ref="AD14:AK14"/>
    <mergeCell ref="AL14:AO14"/>
    <mergeCell ref="BG14:BN14"/>
    <mergeCell ref="CZ13:DC13"/>
    <mergeCell ref="B12:Q12"/>
    <mergeCell ref="R12:Y12"/>
    <mergeCell ref="Z12:AC12"/>
    <mergeCell ref="AD12:AK12"/>
    <mergeCell ref="AL12:AO12"/>
    <mergeCell ref="AP12:BF12"/>
    <mergeCell ref="AD11:AK11"/>
    <mergeCell ref="AL11:AO11"/>
    <mergeCell ref="AP11:BF11"/>
    <mergeCell ref="BG11:BN11"/>
    <mergeCell ref="CR14:CY14"/>
    <mergeCell ref="DQ15:EC15"/>
    <mergeCell ref="BO15:BR15"/>
    <mergeCell ref="BS15:CB15"/>
    <mergeCell ref="CD12:CQ12"/>
    <mergeCell ref="CR12:CY12"/>
    <mergeCell ref="CZ12:DC12"/>
    <mergeCell ref="DD12:DP12"/>
    <mergeCell ref="CD13:CQ13"/>
    <mergeCell ref="CR13:CY13"/>
    <mergeCell ref="DD14:DP14"/>
    <mergeCell ref="DQ14:EC14"/>
    <mergeCell ref="CZ14:DC14"/>
    <mergeCell ref="BO14:BR14"/>
    <mergeCell ref="BS14:CB14"/>
    <mergeCell ref="CD14:CQ14"/>
    <mergeCell ref="CD15:CQ15"/>
    <mergeCell ref="CR15:CY15"/>
    <mergeCell ref="CZ15:DC15"/>
    <mergeCell ref="DD15:DP15"/>
    <mergeCell ref="BG12:BN12"/>
    <mergeCell ref="BO13:BR13"/>
    <mergeCell ref="BS13:CB13"/>
    <mergeCell ref="BO12:BR12"/>
    <mergeCell ref="BS12:CB12"/>
    <mergeCell ref="B13:Q13"/>
    <mergeCell ref="R13:Y13"/>
    <mergeCell ref="Z13:AC13"/>
    <mergeCell ref="AD13:AK13"/>
    <mergeCell ref="AL13:AO13"/>
    <mergeCell ref="AP13:BF13"/>
    <mergeCell ref="BG13:BN13"/>
    <mergeCell ref="DD11:DP11"/>
    <mergeCell ref="DQ11:EC11"/>
    <mergeCell ref="DQ10:EC10"/>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BO11:BR11"/>
    <mergeCell ref="BS11:CB11"/>
    <mergeCell ref="CD11:CQ11"/>
    <mergeCell ref="CR11:CY11"/>
    <mergeCell ref="CZ11:DC11"/>
    <mergeCell ref="B11:Q11"/>
    <mergeCell ref="R11:Y11"/>
    <mergeCell ref="Z11:AC11"/>
    <mergeCell ref="B9:Q9"/>
    <mergeCell ref="R9:Y9"/>
    <mergeCell ref="Z9:AC9"/>
    <mergeCell ref="AD9:AK9"/>
    <mergeCell ref="AL9:AO9"/>
    <mergeCell ref="AP9:BF9"/>
    <mergeCell ref="BG9:BN9"/>
    <mergeCell ref="AP8:BF8"/>
    <mergeCell ref="B8:Q8"/>
    <mergeCell ref="R8:Y8"/>
    <mergeCell ref="Z8:AC8"/>
    <mergeCell ref="AD8:AK8"/>
    <mergeCell ref="AL8:AO8"/>
    <mergeCell ref="BG8:BN8"/>
    <mergeCell ref="CR8:CY8"/>
    <mergeCell ref="DQ9:EC9"/>
    <mergeCell ref="BO9:BR9"/>
    <mergeCell ref="BS9:CB9"/>
    <mergeCell ref="CD6:CQ6"/>
    <mergeCell ref="CR6:CY6"/>
    <mergeCell ref="CZ6:DC6"/>
    <mergeCell ref="DD6:DP6"/>
    <mergeCell ref="CD7:CQ7"/>
    <mergeCell ref="CR7:CY7"/>
    <mergeCell ref="DD8:DP8"/>
    <mergeCell ref="DQ8:EC8"/>
    <mergeCell ref="CZ8:DC8"/>
    <mergeCell ref="BO8:BR8"/>
    <mergeCell ref="BS8:CB8"/>
    <mergeCell ref="CD8:CQ8"/>
    <mergeCell ref="CD9:CQ9"/>
    <mergeCell ref="CR9:CY9"/>
    <mergeCell ref="CZ9:DC9"/>
    <mergeCell ref="DD9:DP9"/>
    <mergeCell ref="DD7:DP7"/>
    <mergeCell ref="DQ7:EC7"/>
    <mergeCell ref="DQ6:EC6"/>
    <mergeCell ref="AP7:BF7"/>
    <mergeCell ref="BG7:BN7"/>
    <mergeCell ref="B5:Q5"/>
    <mergeCell ref="R5:Y5"/>
    <mergeCell ref="Z5:AC5"/>
    <mergeCell ref="AD5:AK5"/>
    <mergeCell ref="AL5:AO5"/>
    <mergeCell ref="AP5:BF5"/>
    <mergeCell ref="BG5:BN5"/>
    <mergeCell ref="DH1:DN1"/>
    <mergeCell ref="DP1:EC1"/>
    <mergeCell ref="BO5:BR5"/>
    <mergeCell ref="CZ7:DC7"/>
    <mergeCell ref="B6:Q6"/>
    <mergeCell ref="R6:Y6"/>
    <mergeCell ref="Z6:AC6"/>
    <mergeCell ref="AD6:AK6"/>
    <mergeCell ref="AL6:AO6"/>
    <mergeCell ref="AP6:BF6"/>
    <mergeCell ref="BG6:BN6"/>
    <mergeCell ref="BO7:BR7"/>
    <mergeCell ref="BS7:CB7"/>
    <mergeCell ref="BS5:CB5"/>
    <mergeCell ref="CD5:CQ5"/>
    <mergeCell ref="CR5:CY5"/>
    <mergeCell ref="BO6:BR6"/>
    <mergeCell ref="BS6:CB6"/>
    <mergeCell ref="CZ5:DC5"/>
    <mergeCell ref="B7:Q7"/>
    <mergeCell ref="R7:Y7"/>
    <mergeCell ref="Z7:AC7"/>
    <mergeCell ref="AD7:AK7"/>
    <mergeCell ref="AL7:AO7"/>
    <mergeCell ref="B3:AO3"/>
    <mergeCell ref="AP3:CB3"/>
    <mergeCell ref="CD3:EC3"/>
    <mergeCell ref="B4:Q4"/>
    <mergeCell ref="R4:Y4"/>
    <mergeCell ref="Z4:AC4"/>
    <mergeCell ref="AD4:AK4"/>
    <mergeCell ref="AL4:AO4"/>
    <mergeCell ref="DD5:DP5"/>
    <mergeCell ref="DQ5:EC5"/>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K79" zoomScale="50" zoomScaleNormal="50" zoomScaleSheetLayoutView="70" workbookViewId="0">
      <selection activeCell="BI85" sqref="BI85"/>
    </sheetView>
  </sheetViews>
  <sheetFormatPr defaultColWidth="0" defaultRowHeight="13.5" zeroHeight="1" x14ac:dyDescent="0.15"/>
  <cols>
    <col min="1" max="130" width="2.75" style="223" customWidth="1"/>
    <col min="131" max="131" width="1.625" style="223" customWidth="1"/>
    <col min="132" max="16384" width="9" style="223" hidden="1"/>
  </cols>
  <sheetData>
    <row r="1" spans="1:131" ht="11.25" customHeight="1" thickBot="1" x14ac:dyDescent="0.2">
      <c r="A1" s="219"/>
      <c r="B1" s="219"/>
      <c r="C1" s="219"/>
      <c r="D1" s="219"/>
      <c r="E1" s="219"/>
      <c r="F1" s="219"/>
      <c r="G1" s="219"/>
      <c r="H1" s="219"/>
      <c r="I1" s="219"/>
      <c r="J1" s="219"/>
      <c r="K1" s="219"/>
      <c r="L1" s="219"/>
      <c r="M1" s="219"/>
      <c r="N1" s="220"/>
      <c r="O1" s="220"/>
      <c r="P1" s="220"/>
      <c r="Q1" s="220"/>
      <c r="R1" s="220"/>
      <c r="S1" s="220"/>
      <c r="T1" s="220"/>
      <c r="U1" s="220"/>
      <c r="V1" s="220"/>
      <c r="W1" s="220"/>
      <c r="X1" s="220"/>
      <c r="Y1" s="220"/>
      <c r="Z1" s="220"/>
      <c r="AA1" s="220"/>
      <c r="AB1" s="220"/>
      <c r="AC1" s="220"/>
      <c r="AD1" s="220"/>
      <c r="AE1" s="220"/>
      <c r="AF1" s="220"/>
      <c r="AG1" s="220"/>
      <c r="AH1" s="220"/>
      <c r="AI1" s="220"/>
      <c r="AJ1" s="220"/>
      <c r="AK1" s="220"/>
      <c r="AL1" s="220"/>
      <c r="AM1" s="220"/>
      <c r="AN1" s="220"/>
      <c r="AO1" s="220"/>
      <c r="AP1" s="220"/>
      <c r="AQ1" s="220"/>
      <c r="AR1" s="220"/>
      <c r="AS1" s="220"/>
      <c r="AT1" s="220"/>
      <c r="AU1" s="220"/>
      <c r="AV1" s="220"/>
      <c r="AW1" s="220"/>
      <c r="AX1" s="220"/>
      <c r="AY1" s="220"/>
      <c r="AZ1" s="220"/>
      <c r="BA1" s="220"/>
      <c r="BB1" s="220"/>
      <c r="BC1" s="220"/>
      <c r="BD1" s="220"/>
      <c r="BE1" s="220"/>
      <c r="BF1" s="220"/>
      <c r="BG1" s="220"/>
      <c r="BH1" s="220"/>
      <c r="BI1" s="220"/>
      <c r="BJ1" s="220"/>
      <c r="BK1" s="220"/>
      <c r="BL1" s="220"/>
      <c r="BM1" s="220"/>
      <c r="BN1" s="220"/>
      <c r="BO1" s="220"/>
      <c r="BP1" s="220"/>
      <c r="BQ1" s="220"/>
      <c r="BR1" s="220"/>
      <c r="BS1" s="220"/>
      <c r="BT1" s="220"/>
      <c r="BU1" s="220"/>
      <c r="BV1" s="220"/>
      <c r="BW1" s="220"/>
      <c r="BX1" s="220"/>
      <c r="BY1" s="220"/>
      <c r="BZ1" s="220"/>
      <c r="CA1" s="220"/>
      <c r="CB1" s="220"/>
      <c r="CC1" s="220"/>
      <c r="CD1" s="220"/>
      <c r="CE1" s="220"/>
      <c r="CF1" s="220"/>
      <c r="CG1" s="220"/>
      <c r="CH1" s="220"/>
      <c r="CI1" s="220"/>
      <c r="CJ1" s="220"/>
      <c r="CK1" s="220"/>
      <c r="CL1" s="220"/>
      <c r="CM1" s="220"/>
      <c r="CN1" s="220"/>
      <c r="CO1" s="220"/>
      <c r="CP1" s="220"/>
      <c r="CQ1" s="220"/>
      <c r="CR1" s="220"/>
      <c r="CS1" s="220"/>
      <c r="CT1" s="220"/>
      <c r="CU1" s="220"/>
      <c r="CV1" s="220"/>
      <c r="CW1" s="220"/>
      <c r="CX1" s="220"/>
      <c r="CY1" s="220"/>
      <c r="CZ1" s="220"/>
      <c r="DA1" s="220"/>
      <c r="DB1" s="220"/>
      <c r="DC1" s="220"/>
      <c r="DD1" s="220"/>
      <c r="DE1" s="220"/>
      <c r="DF1" s="220"/>
      <c r="DG1" s="220"/>
      <c r="DH1" s="220"/>
      <c r="DI1" s="220"/>
      <c r="DJ1" s="220"/>
      <c r="DK1" s="220"/>
      <c r="DL1" s="220"/>
      <c r="DM1" s="220"/>
      <c r="DN1" s="220"/>
      <c r="DO1" s="220"/>
      <c r="DP1" s="220"/>
      <c r="DQ1" s="221"/>
      <c r="DR1" s="221"/>
      <c r="DS1" s="221"/>
      <c r="DT1" s="221"/>
      <c r="DU1" s="221"/>
      <c r="DV1" s="221"/>
      <c r="DW1" s="221"/>
      <c r="DX1" s="221"/>
      <c r="DY1" s="221"/>
      <c r="DZ1" s="221"/>
      <c r="EA1" s="222"/>
    </row>
    <row r="2" spans="1:131" ht="26.25" customHeight="1" thickBot="1" x14ac:dyDescent="0.2">
      <c r="A2" s="786" t="s">
        <v>365</v>
      </c>
      <c r="B2" s="786"/>
      <c r="C2" s="786"/>
      <c r="D2" s="786"/>
      <c r="E2" s="786"/>
      <c r="F2" s="786"/>
      <c r="G2" s="786"/>
      <c r="H2" s="786"/>
      <c r="I2" s="786"/>
      <c r="J2" s="786"/>
      <c r="K2" s="786"/>
      <c r="L2" s="786"/>
      <c r="M2" s="786"/>
      <c r="N2" s="786"/>
      <c r="O2" s="786"/>
      <c r="P2" s="786"/>
      <c r="Q2" s="786"/>
      <c r="R2" s="786"/>
      <c r="S2" s="786"/>
      <c r="T2" s="786"/>
      <c r="U2" s="786"/>
      <c r="V2" s="786"/>
      <c r="W2" s="786"/>
      <c r="X2" s="786"/>
      <c r="Y2" s="786"/>
      <c r="Z2" s="786"/>
      <c r="AA2" s="786"/>
      <c r="AB2" s="786"/>
      <c r="AC2" s="786"/>
      <c r="AD2" s="786"/>
      <c r="AE2" s="786"/>
      <c r="AF2" s="786"/>
      <c r="AG2" s="786"/>
      <c r="AH2" s="786"/>
      <c r="AI2" s="786"/>
      <c r="AJ2" s="786"/>
      <c r="AK2" s="786"/>
      <c r="AL2" s="786"/>
      <c r="AM2" s="786"/>
      <c r="AN2" s="786"/>
      <c r="AO2" s="786"/>
      <c r="AP2" s="786"/>
      <c r="AQ2" s="786"/>
      <c r="AR2" s="786"/>
      <c r="AS2" s="786"/>
      <c r="AT2" s="786"/>
      <c r="AU2" s="786"/>
      <c r="AV2" s="786"/>
      <c r="AW2" s="786"/>
      <c r="AX2" s="786"/>
      <c r="AY2" s="786"/>
      <c r="AZ2" s="786"/>
      <c r="BA2" s="786"/>
      <c r="BB2" s="786"/>
      <c r="BC2" s="786"/>
      <c r="BD2" s="786"/>
      <c r="BE2" s="786"/>
      <c r="BF2" s="786"/>
      <c r="BG2" s="786"/>
      <c r="BH2" s="786"/>
      <c r="BI2" s="786"/>
      <c r="BJ2" s="220"/>
      <c r="BK2" s="220"/>
      <c r="BL2" s="220"/>
      <c r="BM2" s="220"/>
      <c r="BN2" s="220"/>
      <c r="BO2" s="220"/>
      <c r="BP2" s="220"/>
      <c r="BQ2" s="220"/>
      <c r="BR2" s="220"/>
      <c r="BS2" s="220"/>
      <c r="BT2" s="220"/>
      <c r="BU2" s="220"/>
      <c r="BV2" s="220"/>
      <c r="BW2" s="220"/>
      <c r="BX2" s="220"/>
      <c r="BY2" s="220"/>
      <c r="BZ2" s="220"/>
      <c r="CA2" s="220"/>
      <c r="CB2" s="220"/>
      <c r="CC2" s="220"/>
      <c r="CD2" s="220"/>
      <c r="CE2" s="220"/>
      <c r="CF2" s="220"/>
      <c r="CG2" s="220"/>
      <c r="CH2" s="220"/>
      <c r="CI2" s="220"/>
      <c r="CJ2" s="220"/>
      <c r="CK2" s="220"/>
      <c r="CL2" s="220"/>
      <c r="CM2" s="220"/>
      <c r="CN2" s="220"/>
      <c r="CO2" s="220"/>
      <c r="CP2" s="220"/>
      <c r="CQ2" s="220"/>
      <c r="CR2" s="220"/>
      <c r="CS2" s="220"/>
      <c r="CT2" s="220"/>
      <c r="CU2" s="220"/>
      <c r="CV2" s="220"/>
      <c r="CW2" s="220"/>
      <c r="CX2" s="220"/>
      <c r="CY2" s="220"/>
      <c r="CZ2" s="220"/>
      <c r="DA2" s="220"/>
      <c r="DB2" s="220"/>
      <c r="DC2" s="220"/>
      <c r="DD2" s="220"/>
      <c r="DE2" s="220"/>
      <c r="DF2" s="220"/>
      <c r="DG2" s="220"/>
      <c r="DH2" s="220"/>
      <c r="DI2" s="220"/>
      <c r="DJ2" s="787" t="s">
        <v>366</v>
      </c>
      <c r="DK2" s="788"/>
      <c r="DL2" s="788"/>
      <c r="DM2" s="788"/>
      <c r="DN2" s="788"/>
      <c r="DO2" s="789"/>
      <c r="DP2" s="220"/>
      <c r="DQ2" s="787" t="s">
        <v>367</v>
      </c>
      <c r="DR2" s="788"/>
      <c r="DS2" s="788"/>
      <c r="DT2" s="788"/>
      <c r="DU2" s="788"/>
      <c r="DV2" s="788"/>
      <c r="DW2" s="788"/>
      <c r="DX2" s="788"/>
      <c r="DY2" s="788"/>
      <c r="DZ2" s="789"/>
      <c r="EA2" s="222"/>
    </row>
    <row r="3" spans="1:131" ht="11.25" customHeight="1" x14ac:dyDescent="0.15">
      <c r="A3" s="220"/>
      <c r="B3" s="220"/>
      <c r="C3" s="220"/>
      <c r="D3" s="220"/>
      <c r="E3" s="220"/>
      <c r="F3" s="220"/>
      <c r="G3" s="220"/>
      <c r="H3" s="220"/>
      <c r="I3" s="220"/>
      <c r="J3" s="220"/>
      <c r="K3" s="220"/>
      <c r="L3" s="220"/>
      <c r="M3" s="220"/>
      <c r="N3" s="220"/>
      <c r="O3" s="220"/>
      <c r="P3" s="220"/>
      <c r="Q3" s="220"/>
      <c r="R3" s="220"/>
      <c r="S3" s="220"/>
      <c r="T3" s="220"/>
      <c r="U3" s="220"/>
      <c r="V3" s="220"/>
      <c r="W3" s="220"/>
      <c r="X3" s="220"/>
      <c r="Y3" s="220"/>
      <c r="Z3" s="220"/>
      <c r="AA3" s="220"/>
      <c r="AB3" s="220"/>
      <c r="AC3" s="220"/>
      <c r="AD3" s="220"/>
      <c r="AE3" s="220"/>
      <c r="AF3" s="220"/>
      <c r="AG3" s="220"/>
      <c r="AH3" s="220"/>
      <c r="AI3" s="220"/>
      <c r="AJ3" s="220"/>
      <c r="AK3" s="220"/>
      <c r="AL3" s="220"/>
      <c r="AM3" s="220"/>
      <c r="AN3" s="220"/>
      <c r="AO3" s="220"/>
      <c r="AP3" s="220"/>
      <c r="AQ3" s="220"/>
      <c r="AR3" s="220"/>
      <c r="AS3" s="220"/>
      <c r="AT3" s="220"/>
      <c r="AU3" s="220"/>
      <c r="AV3" s="220"/>
      <c r="AW3" s="220"/>
      <c r="AX3" s="220"/>
      <c r="AY3" s="220"/>
      <c r="AZ3" s="220"/>
      <c r="BA3" s="220"/>
      <c r="BB3" s="220"/>
      <c r="BC3" s="220"/>
      <c r="BD3" s="220"/>
      <c r="BE3" s="220"/>
      <c r="BF3" s="220"/>
      <c r="BG3" s="220"/>
      <c r="BH3" s="220"/>
      <c r="BI3" s="220"/>
      <c r="BJ3" s="220"/>
      <c r="BK3" s="220"/>
      <c r="BL3" s="220"/>
      <c r="BM3" s="220"/>
      <c r="BN3" s="220"/>
      <c r="BO3" s="220"/>
      <c r="BP3" s="220"/>
      <c r="BQ3" s="220"/>
      <c r="BR3" s="220"/>
      <c r="BS3" s="220"/>
      <c r="BT3" s="220"/>
      <c r="BU3" s="220"/>
      <c r="BV3" s="220"/>
      <c r="BW3" s="220"/>
      <c r="BX3" s="220"/>
      <c r="BY3" s="220"/>
      <c r="BZ3" s="220"/>
      <c r="CA3" s="220"/>
      <c r="CB3" s="220"/>
      <c r="CC3" s="220"/>
      <c r="CD3" s="220"/>
      <c r="CE3" s="220"/>
      <c r="CF3" s="220"/>
      <c r="CG3" s="220"/>
      <c r="CH3" s="220"/>
      <c r="CI3" s="220"/>
      <c r="CJ3" s="220"/>
      <c r="CK3" s="220"/>
      <c r="CL3" s="220"/>
      <c r="CM3" s="220"/>
      <c r="CN3" s="220"/>
      <c r="CO3" s="220"/>
      <c r="CP3" s="220"/>
      <c r="CQ3" s="220"/>
      <c r="CR3" s="220"/>
      <c r="CS3" s="220"/>
      <c r="CT3" s="220"/>
      <c r="CU3" s="220"/>
      <c r="CV3" s="220"/>
      <c r="CW3" s="220"/>
      <c r="CX3" s="220"/>
      <c r="CY3" s="220"/>
      <c r="CZ3" s="220"/>
      <c r="DA3" s="220"/>
      <c r="DB3" s="220"/>
      <c r="DC3" s="220"/>
      <c r="DD3" s="220"/>
      <c r="DE3" s="220"/>
      <c r="DF3" s="220"/>
      <c r="DG3" s="220"/>
      <c r="DH3" s="220"/>
      <c r="DI3" s="220"/>
      <c r="DJ3" s="220"/>
      <c r="DK3" s="220"/>
      <c r="DL3" s="220"/>
      <c r="DM3" s="220"/>
      <c r="DN3" s="220"/>
      <c r="DO3" s="220"/>
      <c r="DP3" s="220"/>
      <c r="DQ3" s="220"/>
      <c r="DR3" s="220"/>
      <c r="DS3" s="220"/>
      <c r="DT3" s="220"/>
      <c r="DU3" s="220"/>
      <c r="DV3" s="220"/>
      <c r="DW3" s="220"/>
      <c r="DX3" s="220"/>
      <c r="DY3" s="220"/>
      <c r="DZ3" s="220"/>
      <c r="EA3" s="222"/>
    </row>
    <row r="4" spans="1:131" s="227" customFormat="1" ht="26.25" customHeight="1" thickBot="1" x14ac:dyDescent="0.2">
      <c r="A4" s="790" t="s">
        <v>368</v>
      </c>
      <c r="B4" s="790"/>
      <c r="C4" s="790"/>
      <c r="D4" s="790"/>
      <c r="E4" s="790"/>
      <c r="F4" s="790"/>
      <c r="G4" s="790"/>
      <c r="H4" s="790"/>
      <c r="I4" s="790"/>
      <c r="J4" s="790"/>
      <c r="K4" s="790"/>
      <c r="L4" s="790"/>
      <c r="M4" s="790"/>
      <c r="N4" s="790"/>
      <c r="O4" s="790"/>
      <c r="P4" s="790"/>
      <c r="Q4" s="790"/>
      <c r="R4" s="790"/>
      <c r="S4" s="790"/>
      <c r="T4" s="790"/>
      <c r="U4" s="790"/>
      <c r="V4" s="790"/>
      <c r="W4" s="790"/>
      <c r="X4" s="790"/>
      <c r="Y4" s="790"/>
      <c r="Z4" s="790"/>
      <c r="AA4" s="790"/>
      <c r="AB4" s="790"/>
      <c r="AC4" s="790"/>
      <c r="AD4" s="790"/>
      <c r="AE4" s="790"/>
      <c r="AF4" s="790"/>
      <c r="AG4" s="790"/>
      <c r="AH4" s="790"/>
      <c r="AI4" s="790"/>
      <c r="AJ4" s="790"/>
      <c r="AK4" s="790"/>
      <c r="AL4" s="790"/>
      <c r="AM4" s="790"/>
      <c r="AN4" s="790"/>
      <c r="AO4" s="790"/>
      <c r="AP4" s="790"/>
      <c r="AQ4" s="790"/>
      <c r="AR4" s="790"/>
      <c r="AS4" s="790"/>
      <c r="AT4" s="790"/>
      <c r="AU4" s="790"/>
      <c r="AV4" s="790"/>
      <c r="AW4" s="790"/>
      <c r="AX4" s="790"/>
      <c r="AY4" s="790"/>
      <c r="AZ4" s="224"/>
      <c r="BA4" s="224"/>
      <c r="BB4" s="224"/>
      <c r="BC4" s="224"/>
      <c r="BD4" s="224"/>
      <c r="BE4" s="225"/>
      <c r="BF4" s="225"/>
      <c r="BG4" s="225"/>
      <c r="BH4" s="225"/>
      <c r="BI4" s="225"/>
      <c r="BJ4" s="225"/>
      <c r="BK4" s="225"/>
      <c r="BL4" s="225"/>
      <c r="BM4" s="225"/>
      <c r="BN4" s="225"/>
      <c r="BO4" s="225"/>
      <c r="BP4" s="225"/>
      <c r="BQ4" s="791" t="s">
        <v>369</v>
      </c>
      <c r="BR4" s="791"/>
      <c r="BS4" s="791"/>
      <c r="BT4" s="791"/>
      <c r="BU4" s="791"/>
      <c r="BV4" s="791"/>
      <c r="BW4" s="791"/>
      <c r="BX4" s="791"/>
      <c r="BY4" s="791"/>
      <c r="BZ4" s="791"/>
      <c r="CA4" s="791"/>
      <c r="CB4" s="791"/>
      <c r="CC4" s="791"/>
      <c r="CD4" s="791"/>
      <c r="CE4" s="791"/>
      <c r="CF4" s="791"/>
      <c r="CG4" s="791"/>
      <c r="CH4" s="791"/>
      <c r="CI4" s="791"/>
      <c r="CJ4" s="791"/>
      <c r="CK4" s="791"/>
      <c r="CL4" s="791"/>
      <c r="CM4" s="791"/>
      <c r="CN4" s="791"/>
      <c r="CO4" s="791"/>
      <c r="CP4" s="791"/>
      <c r="CQ4" s="791"/>
      <c r="CR4" s="791"/>
      <c r="CS4" s="791"/>
      <c r="CT4" s="791"/>
      <c r="CU4" s="791"/>
      <c r="CV4" s="791"/>
      <c r="CW4" s="791"/>
      <c r="CX4" s="791"/>
      <c r="CY4" s="791"/>
      <c r="CZ4" s="791"/>
      <c r="DA4" s="791"/>
      <c r="DB4" s="791"/>
      <c r="DC4" s="791"/>
      <c r="DD4" s="791"/>
      <c r="DE4" s="791"/>
      <c r="DF4" s="791"/>
      <c r="DG4" s="791"/>
      <c r="DH4" s="791"/>
      <c r="DI4" s="791"/>
      <c r="DJ4" s="791"/>
      <c r="DK4" s="791"/>
      <c r="DL4" s="791"/>
      <c r="DM4" s="791"/>
      <c r="DN4" s="791"/>
      <c r="DO4" s="791"/>
      <c r="DP4" s="791"/>
      <c r="DQ4" s="791"/>
      <c r="DR4" s="791"/>
      <c r="DS4" s="791"/>
      <c r="DT4" s="791"/>
      <c r="DU4" s="791"/>
      <c r="DV4" s="791"/>
      <c r="DW4" s="791"/>
      <c r="DX4" s="791"/>
      <c r="DY4" s="791"/>
      <c r="DZ4" s="791"/>
      <c r="EA4" s="226"/>
    </row>
    <row r="5" spans="1:131" s="227" customFormat="1" ht="26.25" customHeight="1" x14ac:dyDescent="0.15">
      <c r="A5" s="792" t="s">
        <v>370</v>
      </c>
      <c r="B5" s="793"/>
      <c r="C5" s="793"/>
      <c r="D5" s="793"/>
      <c r="E5" s="793"/>
      <c r="F5" s="793"/>
      <c r="G5" s="793"/>
      <c r="H5" s="793"/>
      <c r="I5" s="793"/>
      <c r="J5" s="793"/>
      <c r="K5" s="793"/>
      <c r="L5" s="793"/>
      <c r="M5" s="793"/>
      <c r="N5" s="793"/>
      <c r="O5" s="793"/>
      <c r="P5" s="794"/>
      <c r="Q5" s="798" t="s">
        <v>371</v>
      </c>
      <c r="R5" s="799"/>
      <c r="S5" s="799"/>
      <c r="T5" s="799"/>
      <c r="U5" s="800"/>
      <c r="V5" s="798" t="s">
        <v>372</v>
      </c>
      <c r="W5" s="799"/>
      <c r="X5" s="799"/>
      <c r="Y5" s="799"/>
      <c r="Z5" s="800"/>
      <c r="AA5" s="798" t="s">
        <v>373</v>
      </c>
      <c r="AB5" s="799"/>
      <c r="AC5" s="799"/>
      <c r="AD5" s="799"/>
      <c r="AE5" s="799"/>
      <c r="AF5" s="804" t="s">
        <v>374</v>
      </c>
      <c r="AG5" s="799"/>
      <c r="AH5" s="799"/>
      <c r="AI5" s="799"/>
      <c r="AJ5" s="805"/>
      <c r="AK5" s="799" t="s">
        <v>375</v>
      </c>
      <c r="AL5" s="799"/>
      <c r="AM5" s="799"/>
      <c r="AN5" s="799"/>
      <c r="AO5" s="800"/>
      <c r="AP5" s="798" t="s">
        <v>376</v>
      </c>
      <c r="AQ5" s="799"/>
      <c r="AR5" s="799"/>
      <c r="AS5" s="799"/>
      <c r="AT5" s="800"/>
      <c r="AU5" s="798" t="s">
        <v>377</v>
      </c>
      <c r="AV5" s="799"/>
      <c r="AW5" s="799"/>
      <c r="AX5" s="799"/>
      <c r="AY5" s="805"/>
      <c r="AZ5" s="224"/>
      <c r="BA5" s="224"/>
      <c r="BB5" s="224"/>
      <c r="BC5" s="224"/>
      <c r="BD5" s="224"/>
      <c r="BE5" s="225"/>
      <c r="BF5" s="225"/>
      <c r="BG5" s="225"/>
      <c r="BH5" s="225"/>
      <c r="BI5" s="225"/>
      <c r="BJ5" s="225"/>
      <c r="BK5" s="225"/>
      <c r="BL5" s="225"/>
      <c r="BM5" s="225"/>
      <c r="BN5" s="225"/>
      <c r="BO5" s="225"/>
      <c r="BP5" s="225"/>
      <c r="BQ5" s="792" t="s">
        <v>378</v>
      </c>
      <c r="BR5" s="793"/>
      <c r="BS5" s="793"/>
      <c r="BT5" s="793"/>
      <c r="BU5" s="793"/>
      <c r="BV5" s="793"/>
      <c r="BW5" s="793"/>
      <c r="BX5" s="793"/>
      <c r="BY5" s="793"/>
      <c r="BZ5" s="793"/>
      <c r="CA5" s="793"/>
      <c r="CB5" s="793"/>
      <c r="CC5" s="793"/>
      <c r="CD5" s="793"/>
      <c r="CE5" s="793"/>
      <c r="CF5" s="793"/>
      <c r="CG5" s="794"/>
      <c r="CH5" s="798" t="s">
        <v>379</v>
      </c>
      <c r="CI5" s="799"/>
      <c r="CJ5" s="799"/>
      <c r="CK5" s="799"/>
      <c r="CL5" s="800"/>
      <c r="CM5" s="798" t="s">
        <v>380</v>
      </c>
      <c r="CN5" s="799"/>
      <c r="CO5" s="799"/>
      <c r="CP5" s="799"/>
      <c r="CQ5" s="800"/>
      <c r="CR5" s="798" t="s">
        <v>381</v>
      </c>
      <c r="CS5" s="799"/>
      <c r="CT5" s="799"/>
      <c r="CU5" s="799"/>
      <c r="CV5" s="800"/>
      <c r="CW5" s="798" t="s">
        <v>382</v>
      </c>
      <c r="CX5" s="799"/>
      <c r="CY5" s="799"/>
      <c r="CZ5" s="799"/>
      <c r="DA5" s="800"/>
      <c r="DB5" s="798" t="s">
        <v>383</v>
      </c>
      <c r="DC5" s="799"/>
      <c r="DD5" s="799"/>
      <c r="DE5" s="799"/>
      <c r="DF5" s="800"/>
      <c r="DG5" s="828" t="s">
        <v>384</v>
      </c>
      <c r="DH5" s="829"/>
      <c r="DI5" s="829"/>
      <c r="DJ5" s="829"/>
      <c r="DK5" s="830"/>
      <c r="DL5" s="828" t="s">
        <v>385</v>
      </c>
      <c r="DM5" s="829"/>
      <c r="DN5" s="829"/>
      <c r="DO5" s="829"/>
      <c r="DP5" s="830"/>
      <c r="DQ5" s="798" t="s">
        <v>386</v>
      </c>
      <c r="DR5" s="799"/>
      <c r="DS5" s="799"/>
      <c r="DT5" s="799"/>
      <c r="DU5" s="800"/>
      <c r="DV5" s="798" t="s">
        <v>377</v>
      </c>
      <c r="DW5" s="799"/>
      <c r="DX5" s="799"/>
      <c r="DY5" s="799"/>
      <c r="DZ5" s="805"/>
      <c r="EA5" s="226"/>
    </row>
    <row r="6" spans="1:131" s="227" customFormat="1" ht="26.25" customHeight="1" thickBot="1" x14ac:dyDescent="0.2">
      <c r="A6" s="795"/>
      <c r="B6" s="796"/>
      <c r="C6" s="796"/>
      <c r="D6" s="796"/>
      <c r="E6" s="796"/>
      <c r="F6" s="796"/>
      <c r="G6" s="796"/>
      <c r="H6" s="796"/>
      <c r="I6" s="796"/>
      <c r="J6" s="796"/>
      <c r="K6" s="796"/>
      <c r="L6" s="796"/>
      <c r="M6" s="796"/>
      <c r="N6" s="796"/>
      <c r="O6" s="796"/>
      <c r="P6" s="797"/>
      <c r="Q6" s="801"/>
      <c r="R6" s="802"/>
      <c r="S6" s="802"/>
      <c r="T6" s="802"/>
      <c r="U6" s="803"/>
      <c r="V6" s="801"/>
      <c r="W6" s="802"/>
      <c r="X6" s="802"/>
      <c r="Y6" s="802"/>
      <c r="Z6" s="803"/>
      <c r="AA6" s="801"/>
      <c r="AB6" s="802"/>
      <c r="AC6" s="802"/>
      <c r="AD6" s="802"/>
      <c r="AE6" s="802"/>
      <c r="AF6" s="806"/>
      <c r="AG6" s="802"/>
      <c r="AH6" s="802"/>
      <c r="AI6" s="802"/>
      <c r="AJ6" s="807"/>
      <c r="AK6" s="802"/>
      <c r="AL6" s="802"/>
      <c r="AM6" s="802"/>
      <c r="AN6" s="802"/>
      <c r="AO6" s="803"/>
      <c r="AP6" s="801"/>
      <c r="AQ6" s="802"/>
      <c r="AR6" s="802"/>
      <c r="AS6" s="802"/>
      <c r="AT6" s="803"/>
      <c r="AU6" s="801"/>
      <c r="AV6" s="802"/>
      <c r="AW6" s="802"/>
      <c r="AX6" s="802"/>
      <c r="AY6" s="807"/>
      <c r="AZ6" s="224"/>
      <c r="BA6" s="224"/>
      <c r="BB6" s="224"/>
      <c r="BC6" s="224"/>
      <c r="BD6" s="224"/>
      <c r="BE6" s="225"/>
      <c r="BF6" s="225"/>
      <c r="BG6" s="225"/>
      <c r="BH6" s="225"/>
      <c r="BI6" s="225"/>
      <c r="BJ6" s="225"/>
      <c r="BK6" s="225"/>
      <c r="BL6" s="225"/>
      <c r="BM6" s="225"/>
      <c r="BN6" s="225"/>
      <c r="BO6" s="225"/>
      <c r="BP6" s="225"/>
      <c r="BQ6" s="795"/>
      <c r="BR6" s="796"/>
      <c r="BS6" s="796"/>
      <c r="BT6" s="796"/>
      <c r="BU6" s="796"/>
      <c r="BV6" s="796"/>
      <c r="BW6" s="796"/>
      <c r="BX6" s="796"/>
      <c r="BY6" s="796"/>
      <c r="BZ6" s="796"/>
      <c r="CA6" s="796"/>
      <c r="CB6" s="796"/>
      <c r="CC6" s="796"/>
      <c r="CD6" s="796"/>
      <c r="CE6" s="796"/>
      <c r="CF6" s="796"/>
      <c r="CG6" s="797"/>
      <c r="CH6" s="801"/>
      <c r="CI6" s="802"/>
      <c r="CJ6" s="802"/>
      <c r="CK6" s="802"/>
      <c r="CL6" s="803"/>
      <c r="CM6" s="801"/>
      <c r="CN6" s="802"/>
      <c r="CO6" s="802"/>
      <c r="CP6" s="802"/>
      <c r="CQ6" s="803"/>
      <c r="CR6" s="801"/>
      <c r="CS6" s="802"/>
      <c r="CT6" s="802"/>
      <c r="CU6" s="802"/>
      <c r="CV6" s="803"/>
      <c r="CW6" s="801"/>
      <c r="CX6" s="802"/>
      <c r="CY6" s="802"/>
      <c r="CZ6" s="802"/>
      <c r="DA6" s="803"/>
      <c r="DB6" s="801"/>
      <c r="DC6" s="802"/>
      <c r="DD6" s="802"/>
      <c r="DE6" s="802"/>
      <c r="DF6" s="803"/>
      <c r="DG6" s="831"/>
      <c r="DH6" s="832"/>
      <c r="DI6" s="832"/>
      <c r="DJ6" s="832"/>
      <c r="DK6" s="833"/>
      <c r="DL6" s="831"/>
      <c r="DM6" s="832"/>
      <c r="DN6" s="832"/>
      <c r="DO6" s="832"/>
      <c r="DP6" s="833"/>
      <c r="DQ6" s="801"/>
      <c r="DR6" s="802"/>
      <c r="DS6" s="802"/>
      <c r="DT6" s="802"/>
      <c r="DU6" s="803"/>
      <c r="DV6" s="801"/>
      <c r="DW6" s="802"/>
      <c r="DX6" s="802"/>
      <c r="DY6" s="802"/>
      <c r="DZ6" s="807"/>
      <c r="EA6" s="226"/>
    </row>
    <row r="7" spans="1:131" s="227" customFormat="1" ht="26.25" customHeight="1" thickTop="1" x14ac:dyDescent="0.15">
      <c r="A7" s="228">
        <v>1</v>
      </c>
      <c r="B7" s="814" t="s">
        <v>387</v>
      </c>
      <c r="C7" s="815"/>
      <c r="D7" s="815"/>
      <c r="E7" s="815"/>
      <c r="F7" s="815"/>
      <c r="G7" s="815"/>
      <c r="H7" s="815"/>
      <c r="I7" s="815"/>
      <c r="J7" s="815"/>
      <c r="K7" s="815"/>
      <c r="L7" s="815"/>
      <c r="M7" s="815"/>
      <c r="N7" s="815"/>
      <c r="O7" s="815"/>
      <c r="P7" s="816"/>
      <c r="Q7" s="817">
        <v>12139</v>
      </c>
      <c r="R7" s="818"/>
      <c r="S7" s="818"/>
      <c r="T7" s="818"/>
      <c r="U7" s="818"/>
      <c r="V7" s="818">
        <v>11278</v>
      </c>
      <c r="W7" s="818"/>
      <c r="X7" s="818"/>
      <c r="Y7" s="818"/>
      <c r="Z7" s="818"/>
      <c r="AA7" s="818">
        <v>860</v>
      </c>
      <c r="AB7" s="818"/>
      <c r="AC7" s="818"/>
      <c r="AD7" s="818"/>
      <c r="AE7" s="819"/>
      <c r="AF7" s="820">
        <v>751</v>
      </c>
      <c r="AG7" s="821"/>
      <c r="AH7" s="821"/>
      <c r="AI7" s="821"/>
      <c r="AJ7" s="822"/>
      <c r="AK7" s="823">
        <v>623</v>
      </c>
      <c r="AL7" s="824"/>
      <c r="AM7" s="824"/>
      <c r="AN7" s="824"/>
      <c r="AO7" s="824"/>
      <c r="AP7" s="824">
        <v>8809</v>
      </c>
      <c r="AQ7" s="824"/>
      <c r="AR7" s="824"/>
      <c r="AS7" s="824"/>
      <c r="AT7" s="824"/>
      <c r="AU7" s="825"/>
      <c r="AV7" s="825"/>
      <c r="AW7" s="825"/>
      <c r="AX7" s="825"/>
      <c r="AY7" s="826"/>
      <c r="AZ7" s="224"/>
      <c r="BA7" s="224"/>
      <c r="BB7" s="224"/>
      <c r="BC7" s="224"/>
      <c r="BD7" s="224"/>
      <c r="BE7" s="225"/>
      <c r="BF7" s="225"/>
      <c r="BG7" s="225"/>
      <c r="BH7" s="225"/>
      <c r="BI7" s="225"/>
      <c r="BJ7" s="225"/>
      <c r="BK7" s="225"/>
      <c r="BL7" s="225"/>
      <c r="BM7" s="225"/>
      <c r="BN7" s="225"/>
      <c r="BO7" s="225"/>
      <c r="BP7" s="225"/>
      <c r="BQ7" s="228">
        <v>1</v>
      </c>
      <c r="BR7" s="229"/>
      <c r="BS7" s="811" t="s">
        <v>583</v>
      </c>
      <c r="BT7" s="812"/>
      <c r="BU7" s="812"/>
      <c r="BV7" s="812"/>
      <c r="BW7" s="812"/>
      <c r="BX7" s="812"/>
      <c r="BY7" s="812"/>
      <c r="BZ7" s="812"/>
      <c r="CA7" s="812"/>
      <c r="CB7" s="812"/>
      <c r="CC7" s="812"/>
      <c r="CD7" s="812"/>
      <c r="CE7" s="812"/>
      <c r="CF7" s="812"/>
      <c r="CG7" s="827"/>
      <c r="CH7" s="808">
        <v>3</v>
      </c>
      <c r="CI7" s="809"/>
      <c r="CJ7" s="809"/>
      <c r="CK7" s="809"/>
      <c r="CL7" s="810"/>
      <c r="CM7" s="808">
        <v>182</v>
      </c>
      <c r="CN7" s="809"/>
      <c r="CO7" s="809"/>
      <c r="CP7" s="809"/>
      <c r="CQ7" s="810"/>
      <c r="CR7" s="808">
        <v>55</v>
      </c>
      <c r="CS7" s="809"/>
      <c r="CT7" s="809"/>
      <c r="CU7" s="809"/>
      <c r="CV7" s="810"/>
      <c r="CW7" s="808">
        <v>0</v>
      </c>
      <c r="CX7" s="809"/>
      <c r="CY7" s="809"/>
      <c r="CZ7" s="809"/>
      <c r="DA7" s="810"/>
      <c r="DB7" s="808" t="s">
        <v>586</v>
      </c>
      <c r="DC7" s="809"/>
      <c r="DD7" s="809"/>
      <c r="DE7" s="809"/>
      <c r="DF7" s="810"/>
      <c r="DG7" s="808" t="s">
        <v>586</v>
      </c>
      <c r="DH7" s="809"/>
      <c r="DI7" s="809"/>
      <c r="DJ7" s="809"/>
      <c r="DK7" s="810"/>
      <c r="DL7" s="808" t="s">
        <v>586</v>
      </c>
      <c r="DM7" s="809"/>
      <c r="DN7" s="809"/>
      <c r="DO7" s="809"/>
      <c r="DP7" s="810"/>
      <c r="DQ7" s="808" t="s">
        <v>586</v>
      </c>
      <c r="DR7" s="809"/>
      <c r="DS7" s="809"/>
      <c r="DT7" s="809"/>
      <c r="DU7" s="810"/>
      <c r="DV7" s="811"/>
      <c r="DW7" s="812"/>
      <c r="DX7" s="812"/>
      <c r="DY7" s="812"/>
      <c r="DZ7" s="813"/>
      <c r="EA7" s="226"/>
    </row>
    <row r="8" spans="1:131" s="227" customFormat="1" ht="26.25" customHeight="1" x14ac:dyDescent="0.15">
      <c r="A8" s="230">
        <v>2</v>
      </c>
      <c r="B8" s="845" t="s">
        <v>388</v>
      </c>
      <c r="C8" s="846"/>
      <c r="D8" s="846"/>
      <c r="E8" s="846"/>
      <c r="F8" s="846"/>
      <c r="G8" s="846"/>
      <c r="H8" s="846"/>
      <c r="I8" s="846"/>
      <c r="J8" s="846"/>
      <c r="K8" s="846"/>
      <c r="L8" s="846"/>
      <c r="M8" s="846"/>
      <c r="N8" s="846"/>
      <c r="O8" s="846"/>
      <c r="P8" s="847"/>
      <c r="Q8" s="848">
        <v>13</v>
      </c>
      <c r="R8" s="849"/>
      <c r="S8" s="849"/>
      <c r="T8" s="849"/>
      <c r="U8" s="849"/>
      <c r="V8" s="849">
        <v>13</v>
      </c>
      <c r="W8" s="849"/>
      <c r="X8" s="849"/>
      <c r="Y8" s="849"/>
      <c r="Z8" s="849"/>
      <c r="AA8" s="849">
        <v>0</v>
      </c>
      <c r="AB8" s="849"/>
      <c r="AC8" s="849"/>
      <c r="AD8" s="849"/>
      <c r="AE8" s="850"/>
      <c r="AF8" s="851">
        <v>0</v>
      </c>
      <c r="AG8" s="852"/>
      <c r="AH8" s="852"/>
      <c r="AI8" s="852"/>
      <c r="AJ8" s="853"/>
      <c r="AK8" s="834" t="s">
        <v>585</v>
      </c>
      <c r="AL8" s="835"/>
      <c r="AM8" s="835"/>
      <c r="AN8" s="835"/>
      <c r="AO8" s="835"/>
      <c r="AP8" s="835" t="s">
        <v>585</v>
      </c>
      <c r="AQ8" s="835"/>
      <c r="AR8" s="835"/>
      <c r="AS8" s="835"/>
      <c r="AT8" s="835"/>
      <c r="AU8" s="836"/>
      <c r="AV8" s="836"/>
      <c r="AW8" s="836"/>
      <c r="AX8" s="836"/>
      <c r="AY8" s="837"/>
      <c r="AZ8" s="224"/>
      <c r="BA8" s="224"/>
      <c r="BB8" s="224"/>
      <c r="BC8" s="224"/>
      <c r="BD8" s="224"/>
      <c r="BE8" s="225"/>
      <c r="BF8" s="225"/>
      <c r="BG8" s="225"/>
      <c r="BH8" s="225"/>
      <c r="BI8" s="225"/>
      <c r="BJ8" s="225"/>
      <c r="BK8" s="225"/>
      <c r="BL8" s="225"/>
      <c r="BM8" s="225"/>
      <c r="BN8" s="225"/>
      <c r="BO8" s="225"/>
      <c r="BP8" s="225"/>
      <c r="BQ8" s="230">
        <v>2</v>
      </c>
      <c r="BR8" s="231"/>
      <c r="BS8" s="838" t="s">
        <v>584</v>
      </c>
      <c r="BT8" s="839"/>
      <c r="BU8" s="839"/>
      <c r="BV8" s="839"/>
      <c r="BW8" s="839"/>
      <c r="BX8" s="839"/>
      <c r="BY8" s="839"/>
      <c r="BZ8" s="839"/>
      <c r="CA8" s="839"/>
      <c r="CB8" s="839"/>
      <c r="CC8" s="839"/>
      <c r="CD8" s="839"/>
      <c r="CE8" s="839"/>
      <c r="CF8" s="839"/>
      <c r="CG8" s="840"/>
      <c r="CH8" s="841">
        <v>2</v>
      </c>
      <c r="CI8" s="842"/>
      <c r="CJ8" s="842"/>
      <c r="CK8" s="842"/>
      <c r="CL8" s="843"/>
      <c r="CM8" s="841">
        <v>24</v>
      </c>
      <c r="CN8" s="842"/>
      <c r="CO8" s="842"/>
      <c r="CP8" s="842"/>
      <c r="CQ8" s="843"/>
      <c r="CR8" s="841">
        <v>4</v>
      </c>
      <c r="CS8" s="842"/>
      <c r="CT8" s="842"/>
      <c r="CU8" s="842"/>
      <c r="CV8" s="843"/>
      <c r="CW8" s="841" t="s">
        <v>586</v>
      </c>
      <c r="CX8" s="842"/>
      <c r="CY8" s="842"/>
      <c r="CZ8" s="842"/>
      <c r="DA8" s="843"/>
      <c r="DB8" s="841" t="s">
        <v>586</v>
      </c>
      <c r="DC8" s="842"/>
      <c r="DD8" s="842"/>
      <c r="DE8" s="842"/>
      <c r="DF8" s="843"/>
      <c r="DG8" s="841" t="s">
        <v>586</v>
      </c>
      <c r="DH8" s="842"/>
      <c r="DI8" s="842"/>
      <c r="DJ8" s="842"/>
      <c r="DK8" s="843"/>
      <c r="DL8" s="841" t="s">
        <v>586</v>
      </c>
      <c r="DM8" s="842"/>
      <c r="DN8" s="842"/>
      <c r="DO8" s="842"/>
      <c r="DP8" s="843"/>
      <c r="DQ8" s="841" t="s">
        <v>586</v>
      </c>
      <c r="DR8" s="842"/>
      <c r="DS8" s="842"/>
      <c r="DT8" s="842"/>
      <c r="DU8" s="843"/>
      <c r="DV8" s="838"/>
      <c r="DW8" s="839"/>
      <c r="DX8" s="839"/>
      <c r="DY8" s="839"/>
      <c r="DZ8" s="844"/>
      <c r="EA8" s="226"/>
    </row>
    <row r="9" spans="1:131" s="227" customFormat="1" ht="26.25" customHeight="1" x14ac:dyDescent="0.15">
      <c r="A9" s="230">
        <v>3</v>
      </c>
      <c r="B9" s="845" t="s">
        <v>389</v>
      </c>
      <c r="C9" s="846"/>
      <c r="D9" s="846"/>
      <c r="E9" s="846"/>
      <c r="F9" s="846"/>
      <c r="G9" s="846"/>
      <c r="H9" s="846"/>
      <c r="I9" s="846"/>
      <c r="J9" s="846"/>
      <c r="K9" s="846"/>
      <c r="L9" s="846"/>
      <c r="M9" s="846"/>
      <c r="N9" s="846"/>
      <c r="O9" s="846"/>
      <c r="P9" s="847"/>
      <c r="Q9" s="848">
        <v>14</v>
      </c>
      <c r="R9" s="849"/>
      <c r="S9" s="849"/>
      <c r="T9" s="849"/>
      <c r="U9" s="849"/>
      <c r="V9" s="849">
        <v>14</v>
      </c>
      <c r="W9" s="849"/>
      <c r="X9" s="849"/>
      <c r="Y9" s="849"/>
      <c r="Z9" s="849"/>
      <c r="AA9" s="849">
        <v>0</v>
      </c>
      <c r="AB9" s="849"/>
      <c r="AC9" s="849"/>
      <c r="AD9" s="849"/>
      <c r="AE9" s="850"/>
      <c r="AF9" s="851" t="s">
        <v>128</v>
      </c>
      <c r="AG9" s="852"/>
      <c r="AH9" s="852"/>
      <c r="AI9" s="852"/>
      <c r="AJ9" s="853"/>
      <c r="AK9" s="834" t="s">
        <v>585</v>
      </c>
      <c r="AL9" s="835"/>
      <c r="AM9" s="835"/>
      <c r="AN9" s="835"/>
      <c r="AO9" s="835"/>
      <c r="AP9" s="835" t="s">
        <v>585</v>
      </c>
      <c r="AQ9" s="835"/>
      <c r="AR9" s="835"/>
      <c r="AS9" s="835"/>
      <c r="AT9" s="835"/>
      <c r="AU9" s="836"/>
      <c r="AV9" s="836"/>
      <c r="AW9" s="836"/>
      <c r="AX9" s="836"/>
      <c r="AY9" s="837"/>
      <c r="AZ9" s="224"/>
      <c r="BA9" s="224"/>
      <c r="BB9" s="224"/>
      <c r="BC9" s="224"/>
      <c r="BD9" s="224"/>
      <c r="BE9" s="225"/>
      <c r="BF9" s="225"/>
      <c r="BG9" s="225"/>
      <c r="BH9" s="225"/>
      <c r="BI9" s="225"/>
      <c r="BJ9" s="225"/>
      <c r="BK9" s="225"/>
      <c r="BL9" s="225"/>
      <c r="BM9" s="225"/>
      <c r="BN9" s="225"/>
      <c r="BO9" s="225"/>
      <c r="BP9" s="225"/>
      <c r="BQ9" s="230">
        <v>3</v>
      </c>
      <c r="BR9" s="231"/>
      <c r="BS9" s="838"/>
      <c r="BT9" s="839"/>
      <c r="BU9" s="839"/>
      <c r="BV9" s="839"/>
      <c r="BW9" s="839"/>
      <c r="BX9" s="839"/>
      <c r="BY9" s="839"/>
      <c r="BZ9" s="839"/>
      <c r="CA9" s="839"/>
      <c r="CB9" s="839"/>
      <c r="CC9" s="839"/>
      <c r="CD9" s="839"/>
      <c r="CE9" s="839"/>
      <c r="CF9" s="839"/>
      <c r="CG9" s="84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38"/>
      <c r="DW9" s="839"/>
      <c r="DX9" s="839"/>
      <c r="DY9" s="839"/>
      <c r="DZ9" s="844"/>
      <c r="EA9" s="226"/>
    </row>
    <row r="10" spans="1:131" s="227" customFormat="1" ht="26.25" customHeight="1" x14ac:dyDescent="0.15">
      <c r="A10" s="230">
        <v>4</v>
      </c>
      <c r="B10" s="845" t="s">
        <v>390</v>
      </c>
      <c r="C10" s="846"/>
      <c r="D10" s="846"/>
      <c r="E10" s="846"/>
      <c r="F10" s="846"/>
      <c r="G10" s="846"/>
      <c r="H10" s="846"/>
      <c r="I10" s="846"/>
      <c r="J10" s="846"/>
      <c r="K10" s="846"/>
      <c r="L10" s="846"/>
      <c r="M10" s="846"/>
      <c r="N10" s="846"/>
      <c r="O10" s="846"/>
      <c r="P10" s="847"/>
      <c r="Q10" s="848">
        <v>0</v>
      </c>
      <c r="R10" s="849"/>
      <c r="S10" s="849"/>
      <c r="T10" s="849"/>
      <c r="U10" s="849"/>
      <c r="V10" s="849">
        <v>0</v>
      </c>
      <c r="W10" s="849"/>
      <c r="X10" s="849"/>
      <c r="Y10" s="849"/>
      <c r="Z10" s="849"/>
      <c r="AA10" s="849">
        <v>0</v>
      </c>
      <c r="AB10" s="849"/>
      <c r="AC10" s="849"/>
      <c r="AD10" s="849"/>
      <c r="AE10" s="850"/>
      <c r="AF10" s="851">
        <v>0</v>
      </c>
      <c r="AG10" s="852"/>
      <c r="AH10" s="852"/>
      <c r="AI10" s="852"/>
      <c r="AJ10" s="853"/>
      <c r="AK10" s="834" t="s">
        <v>585</v>
      </c>
      <c r="AL10" s="835"/>
      <c r="AM10" s="835"/>
      <c r="AN10" s="835"/>
      <c r="AO10" s="835"/>
      <c r="AP10" s="835" t="s">
        <v>585</v>
      </c>
      <c r="AQ10" s="835"/>
      <c r="AR10" s="835"/>
      <c r="AS10" s="835"/>
      <c r="AT10" s="835"/>
      <c r="AU10" s="836"/>
      <c r="AV10" s="836"/>
      <c r="AW10" s="836"/>
      <c r="AX10" s="836"/>
      <c r="AY10" s="837"/>
      <c r="AZ10" s="224"/>
      <c r="BA10" s="224"/>
      <c r="BB10" s="224"/>
      <c r="BC10" s="224"/>
      <c r="BD10" s="224"/>
      <c r="BE10" s="225"/>
      <c r="BF10" s="225"/>
      <c r="BG10" s="225"/>
      <c r="BH10" s="225"/>
      <c r="BI10" s="225"/>
      <c r="BJ10" s="225"/>
      <c r="BK10" s="225"/>
      <c r="BL10" s="225"/>
      <c r="BM10" s="225"/>
      <c r="BN10" s="225"/>
      <c r="BO10" s="225"/>
      <c r="BP10" s="225"/>
      <c r="BQ10" s="230">
        <v>4</v>
      </c>
      <c r="BR10" s="231"/>
      <c r="BS10" s="838"/>
      <c r="BT10" s="839"/>
      <c r="BU10" s="839"/>
      <c r="BV10" s="839"/>
      <c r="BW10" s="839"/>
      <c r="BX10" s="839"/>
      <c r="BY10" s="839"/>
      <c r="BZ10" s="839"/>
      <c r="CA10" s="839"/>
      <c r="CB10" s="839"/>
      <c r="CC10" s="839"/>
      <c r="CD10" s="839"/>
      <c r="CE10" s="839"/>
      <c r="CF10" s="839"/>
      <c r="CG10" s="84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38"/>
      <c r="DW10" s="839"/>
      <c r="DX10" s="839"/>
      <c r="DY10" s="839"/>
      <c r="DZ10" s="844"/>
      <c r="EA10" s="226"/>
    </row>
    <row r="11" spans="1:131" s="227" customFormat="1" ht="26.25" customHeight="1" x14ac:dyDescent="0.15">
      <c r="A11" s="230">
        <v>5</v>
      </c>
      <c r="B11" s="845"/>
      <c r="C11" s="846"/>
      <c r="D11" s="846"/>
      <c r="E11" s="846"/>
      <c r="F11" s="846"/>
      <c r="G11" s="846"/>
      <c r="H11" s="846"/>
      <c r="I11" s="846"/>
      <c r="J11" s="846"/>
      <c r="K11" s="846"/>
      <c r="L11" s="846"/>
      <c r="M11" s="846"/>
      <c r="N11" s="846"/>
      <c r="O11" s="846"/>
      <c r="P11" s="847"/>
      <c r="Q11" s="848"/>
      <c r="R11" s="849"/>
      <c r="S11" s="849"/>
      <c r="T11" s="849"/>
      <c r="U11" s="849"/>
      <c r="V11" s="849"/>
      <c r="W11" s="849"/>
      <c r="X11" s="849"/>
      <c r="Y11" s="849"/>
      <c r="Z11" s="849"/>
      <c r="AA11" s="849"/>
      <c r="AB11" s="849"/>
      <c r="AC11" s="849"/>
      <c r="AD11" s="849"/>
      <c r="AE11" s="850"/>
      <c r="AF11" s="851"/>
      <c r="AG11" s="852"/>
      <c r="AH11" s="852"/>
      <c r="AI11" s="852"/>
      <c r="AJ11" s="853"/>
      <c r="AK11" s="834"/>
      <c r="AL11" s="835"/>
      <c r="AM11" s="835"/>
      <c r="AN11" s="835"/>
      <c r="AO11" s="835"/>
      <c r="AP11" s="835"/>
      <c r="AQ11" s="835"/>
      <c r="AR11" s="835"/>
      <c r="AS11" s="835"/>
      <c r="AT11" s="835"/>
      <c r="AU11" s="836"/>
      <c r="AV11" s="836"/>
      <c r="AW11" s="836"/>
      <c r="AX11" s="836"/>
      <c r="AY11" s="837"/>
      <c r="AZ11" s="224"/>
      <c r="BA11" s="224"/>
      <c r="BB11" s="224"/>
      <c r="BC11" s="224"/>
      <c r="BD11" s="224"/>
      <c r="BE11" s="225"/>
      <c r="BF11" s="225"/>
      <c r="BG11" s="225"/>
      <c r="BH11" s="225"/>
      <c r="BI11" s="225"/>
      <c r="BJ11" s="225"/>
      <c r="BK11" s="225"/>
      <c r="BL11" s="225"/>
      <c r="BM11" s="225"/>
      <c r="BN11" s="225"/>
      <c r="BO11" s="225"/>
      <c r="BP11" s="225"/>
      <c r="BQ11" s="230">
        <v>5</v>
      </c>
      <c r="BR11" s="231"/>
      <c r="BS11" s="838"/>
      <c r="BT11" s="839"/>
      <c r="BU11" s="839"/>
      <c r="BV11" s="839"/>
      <c r="BW11" s="839"/>
      <c r="BX11" s="839"/>
      <c r="BY11" s="839"/>
      <c r="BZ11" s="839"/>
      <c r="CA11" s="839"/>
      <c r="CB11" s="839"/>
      <c r="CC11" s="839"/>
      <c r="CD11" s="839"/>
      <c r="CE11" s="839"/>
      <c r="CF11" s="839"/>
      <c r="CG11" s="84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38"/>
      <c r="DW11" s="839"/>
      <c r="DX11" s="839"/>
      <c r="DY11" s="839"/>
      <c r="DZ11" s="844"/>
      <c r="EA11" s="226"/>
    </row>
    <row r="12" spans="1:131" s="227" customFormat="1" ht="26.25" customHeight="1" x14ac:dyDescent="0.15">
      <c r="A12" s="230">
        <v>6</v>
      </c>
      <c r="B12" s="845"/>
      <c r="C12" s="846"/>
      <c r="D12" s="846"/>
      <c r="E12" s="846"/>
      <c r="F12" s="846"/>
      <c r="G12" s="846"/>
      <c r="H12" s="846"/>
      <c r="I12" s="846"/>
      <c r="J12" s="846"/>
      <c r="K12" s="846"/>
      <c r="L12" s="846"/>
      <c r="M12" s="846"/>
      <c r="N12" s="846"/>
      <c r="O12" s="846"/>
      <c r="P12" s="847"/>
      <c r="Q12" s="848"/>
      <c r="R12" s="849"/>
      <c r="S12" s="849"/>
      <c r="T12" s="849"/>
      <c r="U12" s="849"/>
      <c r="V12" s="849"/>
      <c r="W12" s="849"/>
      <c r="X12" s="849"/>
      <c r="Y12" s="849"/>
      <c r="Z12" s="849"/>
      <c r="AA12" s="849"/>
      <c r="AB12" s="849"/>
      <c r="AC12" s="849"/>
      <c r="AD12" s="849"/>
      <c r="AE12" s="850"/>
      <c r="AF12" s="851"/>
      <c r="AG12" s="852"/>
      <c r="AH12" s="852"/>
      <c r="AI12" s="852"/>
      <c r="AJ12" s="853"/>
      <c r="AK12" s="834"/>
      <c r="AL12" s="835"/>
      <c r="AM12" s="835"/>
      <c r="AN12" s="835"/>
      <c r="AO12" s="835"/>
      <c r="AP12" s="835"/>
      <c r="AQ12" s="835"/>
      <c r="AR12" s="835"/>
      <c r="AS12" s="835"/>
      <c r="AT12" s="835"/>
      <c r="AU12" s="836"/>
      <c r="AV12" s="836"/>
      <c r="AW12" s="836"/>
      <c r="AX12" s="836"/>
      <c r="AY12" s="837"/>
      <c r="AZ12" s="224"/>
      <c r="BA12" s="224"/>
      <c r="BB12" s="224"/>
      <c r="BC12" s="224"/>
      <c r="BD12" s="224"/>
      <c r="BE12" s="225"/>
      <c r="BF12" s="225"/>
      <c r="BG12" s="225"/>
      <c r="BH12" s="225"/>
      <c r="BI12" s="225"/>
      <c r="BJ12" s="225"/>
      <c r="BK12" s="225"/>
      <c r="BL12" s="225"/>
      <c r="BM12" s="225"/>
      <c r="BN12" s="225"/>
      <c r="BO12" s="225"/>
      <c r="BP12" s="225"/>
      <c r="BQ12" s="230">
        <v>6</v>
      </c>
      <c r="BR12" s="231"/>
      <c r="BS12" s="838"/>
      <c r="BT12" s="839"/>
      <c r="BU12" s="839"/>
      <c r="BV12" s="839"/>
      <c r="BW12" s="839"/>
      <c r="BX12" s="839"/>
      <c r="BY12" s="839"/>
      <c r="BZ12" s="839"/>
      <c r="CA12" s="839"/>
      <c r="CB12" s="839"/>
      <c r="CC12" s="839"/>
      <c r="CD12" s="839"/>
      <c r="CE12" s="839"/>
      <c r="CF12" s="839"/>
      <c r="CG12" s="84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38"/>
      <c r="DW12" s="839"/>
      <c r="DX12" s="839"/>
      <c r="DY12" s="839"/>
      <c r="DZ12" s="844"/>
      <c r="EA12" s="226"/>
    </row>
    <row r="13" spans="1:131" s="227" customFormat="1" ht="26.25" customHeight="1" x14ac:dyDescent="0.15">
      <c r="A13" s="230">
        <v>7</v>
      </c>
      <c r="B13" s="845"/>
      <c r="C13" s="846"/>
      <c r="D13" s="846"/>
      <c r="E13" s="846"/>
      <c r="F13" s="846"/>
      <c r="G13" s="846"/>
      <c r="H13" s="846"/>
      <c r="I13" s="846"/>
      <c r="J13" s="846"/>
      <c r="K13" s="846"/>
      <c r="L13" s="846"/>
      <c r="M13" s="846"/>
      <c r="N13" s="846"/>
      <c r="O13" s="846"/>
      <c r="P13" s="847"/>
      <c r="Q13" s="848"/>
      <c r="R13" s="849"/>
      <c r="S13" s="849"/>
      <c r="T13" s="849"/>
      <c r="U13" s="849"/>
      <c r="V13" s="849"/>
      <c r="W13" s="849"/>
      <c r="X13" s="849"/>
      <c r="Y13" s="849"/>
      <c r="Z13" s="849"/>
      <c r="AA13" s="849"/>
      <c r="AB13" s="849"/>
      <c r="AC13" s="849"/>
      <c r="AD13" s="849"/>
      <c r="AE13" s="850"/>
      <c r="AF13" s="851"/>
      <c r="AG13" s="852"/>
      <c r="AH13" s="852"/>
      <c r="AI13" s="852"/>
      <c r="AJ13" s="853"/>
      <c r="AK13" s="834"/>
      <c r="AL13" s="835"/>
      <c r="AM13" s="835"/>
      <c r="AN13" s="835"/>
      <c r="AO13" s="835"/>
      <c r="AP13" s="835"/>
      <c r="AQ13" s="835"/>
      <c r="AR13" s="835"/>
      <c r="AS13" s="835"/>
      <c r="AT13" s="835"/>
      <c r="AU13" s="836"/>
      <c r="AV13" s="836"/>
      <c r="AW13" s="836"/>
      <c r="AX13" s="836"/>
      <c r="AY13" s="837"/>
      <c r="AZ13" s="224"/>
      <c r="BA13" s="224"/>
      <c r="BB13" s="224"/>
      <c r="BC13" s="224"/>
      <c r="BD13" s="224"/>
      <c r="BE13" s="225"/>
      <c r="BF13" s="225"/>
      <c r="BG13" s="225"/>
      <c r="BH13" s="225"/>
      <c r="BI13" s="225"/>
      <c r="BJ13" s="225"/>
      <c r="BK13" s="225"/>
      <c r="BL13" s="225"/>
      <c r="BM13" s="225"/>
      <c r="BN13" s="225"/>
      <c r="BO13" s="225"/>
      <c r="BP13" s="225"/>
      <c r="BQ13" s="230">
        <v>7</v>
      </c>
      <c r="BR13" s="231"/>
      <c r="BS13" s="838"/>
      <c r="BT13" s="839"/>
      <c r="BU13" s="839"/>
      <c r="BV13" s="839"/>
      <c r="BW13" s="839"/>
      <c r="BX13" s="839"/>
      <c r="BY13" s="839"/>
      <c r="BZ13" s="839"/>
      <c r="CA13" s="839"/>
      <c r="CB13" s="839"/>
      <c r="CC13" s="839"/>
      <c r="CD13" s="839"/>
      <c r="CE13" s="839"/>
      <c r="CF13" s="839"/>
      <c r="CG13" s="84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38"/>
      <c r="DW13" s="839"/>
      <c r="DX13" s="839"/>
      <c r="DY13" s="839"/>
      <c r="DZ13" s="844"/>
      <c r="EA13" s="226"/>
    </row>
    <row r="14" spans="1:131" s="227" customFormat="1" ht="26.25" customHeight="1" x14ac:dyDescent="0.15">
      <c r="A14" s="230">
        <v>8</v>
      </c>
      <c r="B14" s="845"/>
      <c r="C14" s="846"/>
      <c r="D14" s="846"/>
      <c r="E14" s="846"/>
      <c r="F14" s="846"/>
      <c r="G14" s="846"/>
      <c r="H14" s="846"/>
      <c r="I14" s="846"/>
      <c r="J14" s="846"/>
      <c r="K14" s="846"/>
      <c r="L14" s="846"/>
      <c r="M14" s="846"/>
      <c r="N14" s="846"/>
      <c r="O14" s="846"/>
      <c r="P14" s="847"/>
      <c r="Q14" s="848"/>
      <c r="R14" s="849"/>
      <c r="S14" s="849"/>
      <c r="T14" s="849"/>
      <c r="U14" s="849"/>
      <c r="V14" s="849"/>
      <c r="W14" s="849"/>
      <c r="X14" s="849"/>
      <c r="Y14" s="849"/>
      <c r="Z14" s="849"/>
      <c r="AA14" s="849"/>
      <c r="AB14" s="849"/>
      <c r="AC14" s="849"/>
      <c r="AD14" s="849"/>
      <c r="AE14" s="850"/>
      <c r="AF14" s="851"/>
      <c r="AG14" s="852"/>
      <c r="AH14" s="852"/>
      <c r="AI14" s="852"/>
      <c r="AJ14" s="853"/>
      <c r="AK14" s="834"/>
      <c r="AL14" s="835"/>
      <c r="AM14" s="835"/>
      <c r="AN14" s="835"/>
      <c r="AO14" s="835"/>
      <c r="AP14" s="835"/>
      <c r="AQ14" s="835"/>
      <c r="AR14" s="835"/>
      <c r="AS14" s="835"/>
      <c r="AT14" s="835"/>
      <c r="AU14" s="836"/>
      <c r="AV14" s="836"/>
      <c r="AW14" s="836"/>
      <c r="AX14" s="836"/>
      <c r="AY14" s="837"/>
      <c r="AZ14" s="224"/>
      <c r="BA14" s="224"/>
      <c r="BB14" s="224"/>
      <c r="BC14" s="224"/>
      <c r="BD14" s="224"/>
      <c r="BE14" s="225"/>
      <c r="BF14" s="225"/>
      <c r="BG14" s="225"/>
      <c r="BH14" s="225"/>
      <c r="BI14" s="225"/>
      <c r="BJ14" s="225"/>
      <c r="BK14" s="225"/>
      <c r="BL14" s="225"/>
      <c r="BM14" s="225"/>
      <c r="BN14" s="225"/>
      <c r="BO14" s="225"/>
      <c r="BP14" s="225"/>
      <c r="BQ14" s="230">
        <v>8</v>
      </c>
      <c r="BR14" s="231"/>
      <c r="BS14" s="838"/>
      <c r="BT14" s="839"/>
      <c r="BU14" s="839"/>
      <c r="BV14" s="839"/>
      <c r="BW14" s="839"/>
      <c r="BX14" s="839"/>
      <c r="BY14" s="839"/>
      <c r="BZ14" s="839"/>
      <c r="CA14" s="839"/>
      <c r="CB14" s="839"/>
      <c r="CC14" s="839"/>
      <c r="CD14" s="839"/>
      <c r="CE14" s="839"/>
      <c r="CF14" s="839"/>
      <c r="CG14" s="84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38"/>
      <c r="DW14" s="839"/>
      <c r="DX14" s="839"/>
      <c r="DY14" s="839"/>
      <c r="DZ14" s="844"/>
      <c r="EA14" s="226"/>
    </row>
    <row r="15" spans="1:131" s="227" customFormat="1" ht="26.25" customHeight="1" x14ac:dyDescent="0.15">
      <c r="A15" s="230">
        <v>9</v>
      </c>
      <c r="B15" s="845"/>
      <c r="C15" s="846"/>
      <c r="D15" s="846"/>
      <c r="E15" s="846"/>
      <c r="F15" s="846"/>
      <c r="G15" s="846"/>
      <c r="H15" s="846"/>
      <c r="I15" s="846"/>
      <c r="J15" s="846"/>
      <c r="K15" s="846"/>
      <c r="L15" s="846"/>
      <c r="M15" s="846"/>
      <c r="N15" s="846"/>
      <c r="O15" s="846"/>
      <c r="P15" s="847"/>
      <c r="Q15" s="848"/>
      <c r="R15" s="849"/>
      <c r="S15" s="849"/>
      <c r="T15" s="849"/>
      <c r="U15" s="849"/>
      <c r="V15" s="849"/>
      <c r="W15" s="849"/>
      <c r="X15" s="849"/>
      <c r="Y15" s="849"/>
      <c r="Z15" s="849"/>
      <c r="AA15" s="849"/>
      <c r="AB15" s="849"/>
      <c r="AC15" s="849"/>
      <c r="AD15" s="849"/>
      <c r="AE15" s="850"/>
      <c r="AF15" s="851"/>
      <c r="AG15" s="852"/>
      <c r="AH15" s="852"/>
      <c r="AI15" s="852"/>
      <c r="AJ15" s="853"/>
      <c r="AK15" s="834"/>
      <c r="AL15" s="835"/>
      <c r="AM15" s="835"/>
      <c r="AN15" s="835"/>
      <c r="AO15" s="835"/>
      <c r="AP15" s="835"/>
      <c r="AQ15" s="835"/>
      <c r="AR15" s="835"/>
      <c r="AS15" s="835"/>
      <c r="AT15" s="835"/>
      <c r="AU15" s="836"/>
      <c r="AV15" s="836"/>
      <c r="AW15" s="836"/>
      <c r="AX15" s="836"/>
      <c r="AY15" s="837"/>
      <c r="AZ15" s="224"/>
      <c r="BA15" s="224"/>
      <c r="BB15" s="224"/>
      <c r="BC15" s="224"/>
      <c r="BD15" s="224"/>
      <c r="BE15" s="225"/>
      <c r="BF15" s="225"/>
      <c r="BG15" s="225"/>
      <c r="BH15" s="225"/>
      <c r="BI15" s="225"/>
      <c r="BJ15" s="225"/>
      <c r="BK15" s="225"/>
      <c r="BL15" s="225"/>
      <c r="BM15" s="225"/>
      <c r="BN15" s="225"/>
      <c r="BO15" s="225"/>
      <c r="BP15" s="225"/>
      <c r="BQ15" s="230">
        <v>9</v>
      </c>
      <c r="BR15" s="231"/>
      <c r="BS15" s="838"/>
      <c r="BT15" s="839"/>
      <c r="BU15" s="839"/>
      <c r="BV15" s="839"/>
      <c r="BW15" s="839"/>
      <c r="BX15" s="839"/>
      <c r="BY15" s="839"/>
      <c r="BZ15" s="839"/>
      <c r="CA15" s="839"/>
      <c r="CB15" s="839"/>
      <c r="CC15" s="839"/>
      <c r="CD15" s="839"/>
      <c r="CE15" s="839"/>
      <c r="CF15" s="839"/>
      <c r="CG15" s="84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38"/>
      <c r="DW15" s="839"/>
      <c r="DX15" s="839"/>
      <c r="DY15" s="839"/>
      <c r="DZ15" s="844"/>
      <c r="EA15" s="226"/>
    </row>
    <row r="16" spans="1:131" s="227" customFormat="1" ht="26.25" customHeight="1" x14ac:dyDescent="0.15">
      <c r="A16" s="230">
        <v>10</v>
      </c>
      <c r="B16" s="845"/>
      <c r="C16" s="846"/>
      <c r="D16" s="846"/>
      <c r="E16" s="846"/>
      <c r="F16" s="846"/>
      <c r="G16" s="846"/>
      <c r="H16" s="846"/>
      <c r="I16" s="846"/>
      <c r="J16" s="846"/>
      <c r="K16" s="846"/>
      <c r="L16" s="846"/>
      <c r="M16" s="846"/>
      <c r="N16" s="846"/>
      <c r="O16" s="846"/>
      <c r="P16" s="847"/>
      <c r="Q16" s="848"/>
      <c r="R16" s="849"/>
      <c r="S16" s="849"/>
      <c r="T16" s="849"/>
      <c r="U16" s="849"/>
      <c r="V16" s="849"/>
      <c r="W16" s="849"/>
      <c r="X16" s="849"/>
      <c r="Y16" s="849"/>
      <c r="Z16" s="849"/>
      <c r="AA16" s="849"/>
      <c r="AB16" s="849"/>
      <c r="AC16" s="849"/>
      <c r="AD16" s="849"/>
      <c r="AE16" s="850"/>
      <c r="AF16" s="851"/>
      <c r="AG16" s="852"/>
      <c r="AH16" s="852"/>
      <c r="AI16" s="852"/>
      <c r="AJ16" s="853"/>
      <c r="AK16" s="834"/>
      <c r="AL16" s="835"/>
      <c r="AM16" s="835"/>
      <c r="AN16" s="835"/>
      <c r="AO16" s="835"/>
      <c r="AP16" s="835"/>
      <c r="AQ16" s="835"/>
      <c r="AR16" s="835"/>
      <c r="AS16" s="835"/>
      <c r="AT16" s="835"/>
      <c r="AU16" s="836"/>
      <c r="AV16" s="836"/>
      <c r="AW16" s="836"/>
      <c r="AX16" s="836"/>
      <c r="AY16" s="837"/>
      <c r="AZ16" s="224"/>
      <c r="BA16" s="224"/>
      <c r="BB16" s="224"/>
      <c r="BC16" s="224"/>
      <c r="BD16" s="224"/>
      <c r="BE16" s="225"/>
      <c r="BF16" s="225"/>
      <c r="BG16" s="225"/>
      <c r="BH16" s="225"/>
      <c r="BI16" s="225"/>
      <c r="BJ16" s="225"/>
      <c r="BK16" s="225"/>
      <c r="BL16" s="225"/>
      <c r="BM16" s="225"/>
      <c r="BN16" s="225"/>
      <c r="BO16" s="225"/>
      <c r="BP16" s="225"/>
      <c r="BQ16" s="230">
        <v>10</v>
      </c>
      <c r="BR16" s="231"/>
      <c r="BS16" s="838"/>
      <c r="BT16" s="839"/>
      <c r="BU16" s="839"/>
      <c r="BV16" s="839"/>
      <c r="BW16" s="839"/>
      <c r="BX16" s="839"/>
      <c r="BY16" s="839"/>
      <c r="BZ16" s="839"/>
      <c r="CA16" s="839"/>
      <c r="CB16" s="839"/>
      <c r="CC16" s="839"/>
      <c r="CD16" s="839"/>
      <c r="CE16" s="839"/>
      <c r="CF16" s="839"/>
      <c r="CG16" s="84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38"/>
      <c r="DW16" s="839"/>
      <c r="DX16" s="839"/>
      <c r="DY16" s="839"/>
      <c r="DZ16" s="844"/>
      <c r="EA16" s="226"/>
    </row>
    <row r="17" spans="1:131" s="227" customFormat="1" ht="26.25" customHeight="1" x14ac:dyDescent="0.15">
      <c r="A17" s="230">
        <v>11</v>
      </c>
      <c r="B17" s="845"/>
      <c r="C17" s="846"/>
      <c r="D17" s="846"/>
      <c r="E17" s="846"/>
      <c r="F17" s="846"/>
      <c r="G17" s="846"/>
      <c r="H17" s="846"/>
      <c r="I17" s="846"/>
      <c r="J17" s="846"/>
      <c r="K17" s="846"/>
      <c r="L17" s="846"/>
      <c r="M17" s="846"/>
      <c r="N17" s="846"/>
      <c r="O17" s="846"/>
      <c r="P17" s="847"/>
      <c r="Q17" s="848"/>
      <c r="R17" s="849"/>
      <c r="S17" s="849"/>
      <c r="T17" s="849"/>
      <c r="U17" s="849"/>
      <c r="V17" s="849"/>
      <c r="W17" s="849"/>
      <c r="X17" s="849"/>
      <c r="Y17" s="849"/>
      <c r="Z17" s="849"/>
      <c r="AA17" s="849"/>
      <c r="AB17" s="849"/>
      <c r="AC17" s="849"/>
      <c r="AD17" s="849"/>
      <c r="AE17" s="850"/>
      <c r="AF17" s="851"/>
      <c r="AG17" s="852"/>
      <c r="AH17" s="852"/>
      <c r="AI17" s="852"/>
      <c r="AJ17" s="853"/>
      <c r="AK17" s="834"/>
      <c r="AL17" s="835"/>
      <c r="AM17" s="835"/>
      <c r="AN17" s="835"/>
      <c r="AO17" s="835"/>
      <c r="AP17" s="835"/>
      <c r="AQ17" s="835"/>
      <c r="AR17" s="835"/>
      <c r="AS17" s="835"/>
      <c r="AT17" s="835"/>
      <c r="AU17" s="836"/>
      <c r="AV17" s="836"/>
      <c r="AW17" s="836"/>
      <c r="AX17" s="836"/>
      <c r="AY17" s="837"/>
      <c r="AZ17" s="224"/>
      <c r="BA17" s="224"/>
      <c r="BB17" s="224"/>
      <c r="BC17" s="224"/>
      <c r="BD17" s="224"/>
      <c r="BE17" s="225"/>
      <c r="BF17" s="225"/>
      <c r="BG17" s="225"/>
      <c r="BH17" s="225"/>
      <c r="BI17" s="225"/>
      <c r="BJ17" s="225"/>
      <c r="BK17" s="225"/>
      <c r="BL17" s="225"/>
      <c r="BM17" s="225"/>
      <c r="BN17" s="225"/>
      <c r="BO17" s="225"/>
      <c r="BP17" s="225"/>
      <c r="BQ17" s="230">
        <v>11</v>
      </c>
      <c r="BR17" s="231"/>
      <c r="BS17" s="838"/>
      <c r="BT17" s="839"/>
      <c r="BU17" s="839"/>
      <c r="BV17" s="839"/>
      <c r="BW17" s="839"/>
      <c r="BX17" s="839"/>
      <c r="BY17" s="839"/>
      <c r="BZ17" s="839"/>
      <c r="CA17" s="839"/>
      <c r="CB17" s="839"/>
      <c r="CC17" s="839"/>
      <c r="CD17" s="839"/>
      <c r="CE17" s="839"/>
      <c r="CF17" s="839"/>
      <c r="CG17" s="84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38"/>
      <c r="DW17" s="839"/>
      <c r="DX17" s="839"/>
      <c r="DY17" s="839"/>
      <c r="DZ17" s="844"/>
      <c r="EA17" s="226"/>
    </row>
    <row r="18" spans="1:131" s="227" customFormat="1" ht="26.25" customHeight="1" x14ac:dyDescent="0.15">
      <c r="A18" s="230">
        <v>12</v>
      </c>
      <c r="B18" s="845"/>
      <c r="C18" s="846"/>
      <c r="D18" s="846"/>
      <c r="E18" s="846"/>
      <c r="F18" s="846"/>
      <c r="G18" s="846"/>
      <c r="H18" s="846"/>
      <c r="I18" s="846"/>
      <c r="J18" s="846"/>
      <c r="K18" s="846"/>
      <c r="L18" s="846"/>
      <c r="M18" s="846"/>
      <c r="N18" s="846"/>
      <c r="O18" s="846"/>
      <c r="P18" s="847"/>
      <c r="Q18" s="848"/>
      <c r="R18" s="849"/>
      <c r="S18" s="849"/>
      <c r="T18" s="849"/>
      <c r="U18" s="849"/>
      <c r="V18" s="849"/>
      <c r="W18" s="849"/>
      <c r="X18" s="849"/>
      <c r="Y18" s="849"/>
      <c r="Z18" s="849"/>
      <c r="AA18" s="849"/>
      <c r="AB18" s="849"/>
      <c r="AC18" s="849"/>
      <c r="AD18" s="849"/>
      <c r="AE18" s="850"/>
      <c r="AF18" s="851"/>
      <c r="AG18" s="852"/>
      <c r="AH18" s="852"/>
      <c r="AI18" s="852"/>
      <c r="AJ18" s="853"/>
      <c r="AK18" s="834"/>
      <c r="AL18" s="835"/>
      <c r="AM18" s="835"/>
      <c r="AN18" s="835"/>
      <c r="AO18" s="835"/>
      <c r="AP18" s="835"/>
      <c r="AQ18" s="835"/>
      <c r="AR18" s="835"/>
      <c r="AS18" s="835"/>
      <c r="AT18" s="835"/>
      <c r="AU18" s="836"/>
      <c r="AV18" s="836"/>
      <c r="AW18" s="836"/>
      <c r="AX18" s="836"/>
      <c r="AY18" s="837"/>
      <c r="AZ18" s="224"/>
      <c r="BA18" s="224"/>
      <c r="BB18" s="224"/>
      <c r="BC18" s="224"/>
      <c r="BD18" s="224"/>
      <c r="BE18" s="225"/>
      <c r="BF18" s="225"/>
      <c r="BG18" s="225"/>
      <c r="BH18" s="225"/>
      <c r="BI18" s="225"/>
      <c r="BJ18" s="225"/>
      <c r="BK18" s="225"/>
      <c r="BL18" s="225"/>
      <c r="BM18" s="225"/>
      <c r="BN18" s="225"/>
      <c r="BO18" s="225"/>
      <c r="BP18" s="225"/>
      <c r="BQ18" s="230">
        <v>12</v>
      </c>
      <c r="BR18" s="231"/>
      <c r="BS18" s="838"/>
      <c r="BT18" s="839"/>
      <c r="BU18" s="839"/>
      <c r="BV18" s="839"/>
      <c r="BW18" s="839"/>
      <c r="BX18" s="839"/>
      <c r="BY18" s="839"/>
      <c r="BZ18" s="839"/>
      <c r="CA18" s="839"/>
      <c r="CB18" s="839"/>
      <c r="CC18" s="839"/>
      <c r="CD18" s="839"/>
      <c r="CE18" s="839"/>
      <c r="CF18" s="839"/>
      <c r="CG18" s="84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38"/>
      <c r="DW18" s="839"/>
      <c r="DX18" s="839"/>
      <c r="DY18" s="839"/>
      <c r="DZ18" s="844"/>
      <c r="EA18" s="226"/>
    </row>
    <row r="19" spans="1:131" s="227" customFormat="1" ht="26.25" customHeight="1" x14ac:dyDescent="0.15">
      <c r="A19" s="230">
        <v>13</v>
      </c>
      <c r="B19" s="845"/>
      <c r="C19" s="846"/>
      <c r="D19" s="846"/>
      <c r="E19" s="846"/>
      <c r="F19" s="846"/>
      <c r="G19" s="846"/>
      <c r="H19" s="846"/>
      <c r="I19" s="846"/>
      <c r="J19" s="846"/>
      <c r="K19" s="846"/>
      <c r="L19" s="846"/>
      <c r="M19" s="846"/>
      <c r="N19" s="846"/>
      <c r="O19" s="846"/>
      <c r="P19" s="847"/>
      <c r="Q19" s="848"/>
      <c r="R19" s="849"/>
      <c r="S19" s="849"/>
      <c r="T19" s="849"/>
      <c r="U19" s="849"/>
      <c r="V19" s="849"/>
      <c r="W19" s="849"/>
      <c r="X19" s="849"/>
      <c r="Y19" s="849"/>
      <c r="Z19" s="849"/>
      <c r="AA19" s="849"/>
      <c r="AB19" s="849"/>
      <c r="AC19" s="849"/>
      <c r="AD19" s="849"/>
      <c r="AE19" s="850"/>
      <c r="AF19" s="851"/>
      <c r="AG19" s="852"/>
      <c r="AH19" s="852"/>
      <c r="AI19" s="852"/>
      <c r="AJ19" s="853"/>
      <c r="AK19" s="834"/>
      <c r="AL19" s="835"/>
      <c r="AM19" s="835"/>
      <c r="AN19" s="835"/>
      <c r="AO19" s="835"/>
      <c r="AP19" s="835"/>
      <c r="AQ19" s="835"/>
      <c r="AR19" s="835"/>
      <c r="AS19" s="835"/>
      <c r="AT19" s="835"/>
      <c r="AU19" s="836"/>
      <c r="AV19" s="836"/>
      <c r="AW19" s="836"/>
      <c r="AX19" s="836"/>
      <c r="AY19" s="837"/>
      <c r="AZ19" s="224"/>
      <c r="BA19" s="224"/>
      <c r="BB19" s="224"/>
      <c r="BC19" s="224"/>
      <c r="BD19" s="224"/>
      <c r="BE19" s="225"/>
      <c r="BF19" s="225"/>
      <c r="BG19" s="225"/>
      <c r="BH19" s="225"/>
      <c r="BI19" s="225"/>
      <c r="BJ19" s="225"/>
      <c r="BK19" s="225"/>
      <c r="BL19" s="225"/>
      <c r="BM19" s="225"/>
      <c r="BN19" s="225"/>
      <c r="BO19" s="225"/>
      <c r="BP19" s="225"/>
      <c r="BQ19" s="230">
        <v>13</v>
      </c>
      <c r="BR19" s="231"/>
      <c r="BS19" s="838"/>
      <c r="BT19" s="839"/>
      <c r="BU19" s="839"/>
      <c r="BV19" s="839"/>
      <c r="BW19" s="839"/>
      <c r="BX19" s="839"/>
      <c r="BY19" s="839"/>
      <c r="BZ19" s="839"/>
      <c r="CA19" s="839"/>
      <c r="CB19" s="839"/>
      <c r="CC19" s="839"/>
      <c r="CD19" s="839"/>
      <c r="CE19" s="839"/>
      <c r="CF19" s="839"/>
      <c r="CG19" s="84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38"/>
      <c r="DW19" s="839"/>
      <c r="DX19" s="839"/>
      <c r="DY19" s="839"/>
      <c r="DZ19" s="844"/>
      <c r="EA19" s="226"/>
    </row>
    <row r="20" spans="1:131" s="227" customFormat="1" ht="26.25" customHeight="1" x14ac:dyDescent="0.15">
      <c r="A20" s="230">
        <v>14</v>
      </c>
      <c r="B20" s="845"/>
      <c r="C20" s="846"/>
      <c r="D20" s="846"/>
      <c r="E20" s="846"/>
      <c r="F20" s="846"/>
      <c r="G20" s="846"/>
      <c r="H20" s="846"/>
      <c r="I20" s="846"/>
      <c r="J20" s="846"/>
      <c r="K20" s="846"/>
      <c r="L20" s="846"/>
      <c r="M20" s="846"/>
      <c r="N20" s="846"/>
      <c r="O20" s="846"/>
      <c r="P20" s="847"/>
      <c r="Q20" s="848"/>
      <c r="R20" s="849"/>
      <c r="S20" s="849"/>
      <c r="T20" s="849"/>
      <c r="U20" s="849"/>
      <c r="V20" s="849"/>
      <c r="W20" s="849"/>
      <c r="X20" s="849"/>
      <c r="Y20" s="849"/>
      <c r="Z20" s="849"/>
      <c r="AA20" s="849"/>
      <c r="AB20" s="849"/>
      <c r="AC20" s="849"/>
      <c r="AD20" s="849"/>
      <c r="AE20" s="850"/>
      <c r="AF20" s="851"/>
      <c r="AG20" s="852"/>
      <c r="AH20" s="852"/>
      <c r="AI20" s="852"/>
      <c r="AJ20" s="853"/>
      <c r="AK20" s="834"/>
      <c r="AL20" s="835"/>
      <c r="AM20" s="835"/>
      <c r="AN20" s="835"/>
      <c r="AO20" s="835"/>
      <c r="AP20" s="835"/>
      <c r="AQ20" s="835"/>
      <c r="AR20" s="835"/>
      <c r="AS20" s="835"/>
      <c r="AT20" s="835"/>
      <c r="AU20" s="836"/>
      <c r="AV20" s="836"/>
      <c r="AW20" s="836"/>
      <c r="AX20" s="836"/>
      <c r="AY20" s="837"/>
      <c r="AZ20" s="224"/>
      <c r="BA20" s="224"/>
      <c r="BB20" s="224"/>
      <c r="BC20" s="224"/>
      <c r="BD20" s="224"/>
      <c r="BE20" s="225"/>
      <c r="BF20" s="225"/>
      <c r="BG20" s="225"/>
      <c r="BH20" s="225"/>
      <c r="BI20" s="225"/>
      <c r="BJ20" s="225"/>
      <c r="BK20" s="225"/>
      <c r="BL20" s="225"/>
      <c r="BM20" s="225"/>
      <c r="BN20" s="225"/>
      <c r="BO20" s="225"/>
      <c r="BP20" s="225"/>
      <c r="BQ20" s="230">
        <v>14</v>
      </c>
      <c r="BR20" s="231"/>
      <c r="BS20" s="838"/>
      <c r="BT20" s="839"/>
      <c r="BU20" s="839"/>
      <c r="BV20" s="839"/>
      <c r="BW20" s="839"/>
      <c r="BX20" s="839"/>
      <c r="BY20" s="839"/>
      <c r="BZ20" s="839"/>
      <c r="CA20" s="839"/>
      <c r="CB20" s="839"/>
      <c r="CC20" s="839"/>
      <c r="CD20" s="839"/>
      <c r="CE20" s="839"/>
      <c r="CF20" s="839"/>
      <c r="CG20" s="84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38"/>
      <c r="DW20" s="839"/>
      <c r="DX20" s="839"/>
      <c r="DY20" s="839"/>
      <c r="DZ20" s="844"/>
      <c r="EA20" s="226"/>
    </row>
    <row r="21" spans="1:131" s="227" customFormat="1" ht="26.25" customHeight="1" thickBot="1" x14ac:dyDescent="0.2">
      <c r="A21" s="230">
        <v>15</v>
      </c>
      <c r="B21" s="845"/>
      <c r="C21" s="846"/>
      <c r="D21" s="846"/>
      <c r="E21" s="846"/>
      <c r="F21" s="846"/>
      <c r="G21" s="846"/>
      <c r="H21" s="846"/>
      <c r="I21" s="846"/>
      <c r="J21" s="846"/>
      <c r="K21" s="846"/>
      <c r="L21" s="846"/>
      <c r="M21" s="846"/>
      <c r="N21" s="846"/>
      <c r="O21" s="846"/>
      <c r="P21" s="847"/>
      <c r="Q21" s="848"/>
      <c r="R21" s="849"/>
      <c r="S21" s="849"/>
      <c r="T21" s="849"/>
      <c r="U21" s="849"/>
      <c r="V21" s="849"/>
      <c r="W21" s="849"/>
      <c r="X21" s="849"/>
      <c r="Y21" s="849"/>
      <c r="Z21" s="849"/>
      <c r="AA21" s="849"/>
      <c r="AB21" s="849"/>
      <c r="AC21" s="849"/>
      <c r="AD21" s="849"/>
      <c r="AE21" s="850"/>
      <c r="AF21" s="851"/>
      <c r="AG21" s="852"/>
      <c r="AH21" s="852"/>
      <c r="AI21" s="852"/>
      <c r="AJ21" s="853"/>
      <c r="AK21" s="834"/>
      <c r="AL21" s="835"/>
      <c r="AM21" s="835"/>
      <c r="AN21" s="835"/>
      <c r="AO21" s="835"/>
      <c r="AP21" s="835"/>
      <c r="AQ21" s="835"/>
      <c r="AR21" s="835"/>
      <c r="AS21" s="835"/>
      <c r="AT21" s="835"/>
      <c r="AU21" s="836"/>
      <c r="AV21" s="836"/>
      <c r="AW21" s="836"/>
      <c r="AX21" s="836"/>
      <c r="AY21" s="837"/>
      <c r="AZ21" s="224"/>
      <c r="BA21" s="224"/>
      <c r="BB21" s="224"/>
      <c r="BC21" s="224"/>
      <c r="BD21" s="224"/>
      <c r="BE21" s="225"/>
      <c r="BF21" s="225"/>
      <c r="BG21" s="225"/>
      <c r="BH21" s="225"/>
      <c r="BI21" s="225"/>
      <c r="BJ21" s="225"/>
      <c r="BK21" s="225"/>
      <c r="BL21" s="225"/>
      <c r="BM21" s="225"/>
      <c r="BN21" s="225"/>
      <c r="BO21" s="225"/>
      <c r="BP21" s="225"/>
      <c r="BQ21" s="230">
        <v>15</v>
      </c>
      <c r="BR21" s="231"/>
      <c r="BS21" s="838"/>
      <c r="BT21" s="839"/>
      <c r="BU21" s="839"/>
      <c r="BV21" s="839"/>
      <c r="BW21" s="839"/>
      <c r="BX21" s="839"/>
      <c r="BY21" s="839"/>
      <c r="BZ21" s="839"/>
      <c r="CA21" s="839"/>
      <c r="CB21" s="839"/>
      <c r="CC21" s="839"/>
      <c r="CD21" s="839"/>
      <c r="CE21" s="839"/>
      <c r="CF21" s="839"/>
      <c r="CG21" s="84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38"/>
      <c r="DW21" s="839"/>
      <c r="DX21" s="839"/>
      <c r="DY21" s="839"/>
      <c r="DZ21" s="844"/>
      <c r="EA21" s="226"/>
    </row>
    <row r="22" spans="1:131" s="227" customFormat="1" ht="26.25" customHeight="1" x14ac:dyDescent="0.15">
      <c r="A22" s="230">
        <v>16</v>
      </c>
      <c r="B22" s="845"/>
      <c r="C22" s="846"/>
      <c r="D22" s="846"/>
      <c r="E22" s="846"/>
      <c r="F22" s="846"/>
      <c r="G22" s="846"/>
      <c r="H22" s="846"/>
      <c r="I22" s="846"/>
      <c r="J22" s="846"/>
      <c r="K22" s="846"/>
      <c r="L22" s="846"/>
      <c r="M22" s="846"/>
      <c r="N22" s="846"/>
      <c r="O22" s="846"/>
      <c r="P22" s="847"/>
      <c r="Q22" s="864"/>
      <c r="R22" s="865"/>
      <c r="S22" s="865"/>
      <c r="T22" s="865"/>
      <c r="U22" s="865"/>
      <c r="V22" s="865"/>
      <c r="W22" s="865"/>
      <c r="X22" s="865"/>
      <c r="Y22" s="865"/>
      <c r="Z22" s="865"/>
      <c r="AA22" s="865"/>
      <c r="AB22" s="865"/>
      <c r="AC22" s="865"/>
      <c r="AD22" s="865"/>
      <c r="AE22" s="866"/>
      <c r="AF22" s="851"/>
      <c r="AG22" s="852"/>
      <c r="AH22" s="852"/>
      <c r="AI22" s="852"/>
      <c r="AJ22" s="853"/>
      <c r="AK22" s="867"/>
      <c r="AL22" s="868"/>
      <c r="AM22" s="868"/>
      <c r="AN22" s="868"/>
      <c r="AO22" s="868"/>
      <c r="AP22" s="868"/>
      <c r="AQ22" s="868"/>
      <c r="AR22" s="868"/>
      <c r="AS22" s="868"/>
      <c r="AT22" s="868"/>
      <c r="AU22" s="869"/>
      <c r="AV22" s="869"/>
      <c r="AW22" s="869"/>
      <c r="AX22" s="869"/>
      <c r="AY22" s="870"/>
      <c r="AZ22" s="871" t="s">
        <v>391</v>
      </c>
      <c r="BA22" s="871"/>
      <c r="BB22" s="871"/>
      <c r="BC22" s="871"/>
      <c r="BD22" s="872"/>
      <c r="BE22" s="225"/>
      <c r="BF22" s="225"/>
      <c r="BG22" s="225"/>
      <c r="BH22" s="225"/>
      <c r="BI22" s="225"/>
      <c r="BJ22" s="225"/>
      <c r="BK22" s="225"/>
      <c r="BL22" s="225"/>
      <c r="BM22" s="225"/>
      <c r="BN22" s="225"/>
      <c r="BO22" s="225"/>
      <c r="BP22" s="225"/>
      <c r="BQ22" s="230">
        <v>16</v>
      </c>
      <c r="BR22" s="231"/>
      <c r="BS22" s="838"/>
      <c r="BT22" s="839"/>
      <c r="BU22" s="839"/>
      <c r="BV22" s="839"/>
      <c r="BW22" s="839"/>
      <c r="BX22" s="839"/>
      <c r="BY22" s="839"/>
      <c r="BZ22" s="839"/>
      <c r="CA22" s="839"/>
      <c r="CB22" s="839"/>
      <c r="CC22" s="839"/>
      <c r="CD22" s="839"/>
      <c r="CE22" s="839"/>
      <c r="CF22" s="839"/>
      <c r="CG22" s="84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38"/>
      <c r="DW22" s="839"/>
      <c r="DX22" s="839"/>
      <c r="DY22" s="839"/>
      <c r="DZ22" s="844"/>
      <c r="EA22" s="226"/>
    </row>
    <row r="23" spans="1:131" s="227" customFormat="1" ht="26.25" customHeight="1" thickBot="1" x14ac:dyDescent="0.2">
      <c r="A23" s="232" t="s">
        <v>392</v>
      </c>
      <c r="B23" s="854" t="s">
        <v>393</v>
      </c>
      <c r="C23" s="855"/>
      <c r="D23" s="855"/>
      <c r="E23" s="855"/>
      <c r="F23" s="855"/>
      <c r="G23" s="855"/>
      <c r="H23" s="855"/>
      <c r="I23" s="855"/>
      <c r="J23" s="855"/>
      <c r="K23" s="855"/>
      <c r="L23" s="855"/>
      <c r="M23" s="855"/>
      <c r="N23" s="855"/>
      <c r="O23" s="855"/>
      <c r="P23" s="856"/>
      <c r="Q23" s="857">
        <v>12155</v>
      </c>
      <c r="R23" s="858"/>
      <c r="S23" s="858"/>
      <c r="T23" s="858"/>
      <c r="U23" s="858"/>
      <c r="V23" s="858">
        <v>11294</v>
      </c>
      <c r="W23" s="858"/>
      <c r="X23" s="858"/>
      <c r="Y23" s="858"/>
      <c r="Z23" s="858"/>
      <c r="AA23" s="858">
        <v>861</v>
      </c>
      <c r="AB23" s="858"/>
      <c r="AC23" s="858"/>
      <c r="AD23" s="858"/>
      <c r="AE23" s="859"/>
      <c r="AF23" s="860">
        <v>751</v>
      </c>
      <c r="AG23" s="858"/>
      <c r="AH23" s="858"/>
      <c r="AI23" s="858"/>
      <c r="AJ23" s="861"/>
      <c r="AK23" s="862"/>
      <c r="AL23" s="863"/>
      <c r="AM23" s="863"/>
      <c r="AN23" s="863"/>
      <c r="AO23" s="863"/>
      <c r="AP23" s="858">
        <v>8809</v>
      </c>
      <c r="AQ23" s="858"/>
      <c r="AR23" s="858"/>
      <c r="AS23" s="858"/>
      <c r="AT23" s="858"/>
      <c r="AU23" s="874"/>
      <c r="AV23" s="874"/>
      <c r="AW23" s="874"/>
      <c r="AX23" s="874"/>
      <c r="AY23" s="875"/>
      <c r="AZ23" s="876" t="s">
        <v>128</v>
      </c>
      <c r="BA23" s="877"/>
      <c r="BB23" s="877"/>
      <c r="BC23" s="877"/>
      <c r="BD23" s="878"/>
      <c r="BE23" s="225"/>
      <c r="BF23" s="225"/>
      <c r="BG23" s="225"/>
      <c r="BH23" s="225"/>
      <c r="BI23" s="225"/>
      <c r="BJ23" s="225"/>
      <c r="BK23" s="225"/>
      <c r="BL23" s="225"/>
      <c r="BM23" s="225"/>
      <c r="BN23" s="225"/>
      <c r="BO23" s="225"/>
      <c r="BP23" s="225"/>
      <c r="BQ23" s="230">
        <v>17</v>
      </c>
      <c r="BR23" s="231"/>
      <c r="BS23" s="838"/>
      <c r="BT23" s="839"/>
      <c r="BU23" s="839"/>
      <c r="BV23" s="839"/>
      <c r="BW23" s="839"/>
      <c r="BX23" s="839"/>
      <c r="BY23" s="839"/>
      <c r="BZ23" s="839"/>
      <c r="CA23" s="839"/>
      <c r="CB23" s="839"/>
      <c r="CC23" s="839"/>
      <c r="CD23" s="839"/>
      <c r="CE23" s="839"/>
      <c r="CF23" s="839"/>
      <c r="CG23" s="84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38"/>
      <c r="DW23" s="839"/>
      <c r="DX23" s="839"/>
      <c r="DY23" s="839"/>
      <c r="DZ23" s="844"/>
      <c r="EA23" s="226"/>
    </row>
    <row r="24" spans="1:131" s="227" customFormat="1" ht="26.25" customHeight="1" x14ac:dyDescent="0.15">
      <c r="A24" s="873" t="s">
        <v>394</v>
      </c>
      <c r="B24" s="873"/>
      <c r="C24" s="873"/>
      <c r="D24" s="873"/>
      <c r="E24" s="873"/>
      <c r="F24" s="873"/>
      <c r="G24" s="873"/>
      <c r="H24" s="873"/>
      <c r="I24" s="873"/>
      <c r="J24" s="873"/>
      <c r="K24" s="873"/>
      <c r="L24" s="873"/>
      <c r="M24" s="873"/>
      <c r="N24" s="873"/>
      <c r="O24" s="873"/>
      <c r="P24" s="873"/>
      <c r="Q24" s="873"/>
      <c r="R24" s="873"/>
      <c r="S24" s="873"/>
      <c r="T24" s="873"/>
      <c r="U24" s="873"/>
      <c r="V24" s="873"/>
      <c r="W24" s="873"/>
      <c r="X24" s="873"/>
      <c r="Y24" s="873"/>
      <c r="Z24" s="873"/>
      <c r="AA24" s="873"/>
      <c r="AB24" s="873"/>
      <c r="AC24" s="873"/>
      <c r="AD24" s="873"/>
      <c r="AE24" s="873"/>
      <c r="AF24" s="873"/>
      <c r="AG24" s="873"/>
      <c r="AH24" s="873"/>
      <c r="AI24" s="873"/>
      <c r="AJ24" s="873"/>
      <c r="AK24" s="873"/>
      <c r="AL24" s="873"/>
      <c r="AM24" s="873"/>
      <c r="AN24" s="873"/>
      <c r="AO24" s="873"/>
      <c r="AP24" s="873"/>
      <c r="AQ24" s="873"/>
      <c r="AR24" s="873"/>
      <c r="AS24" s="873"/>
      <c r="AT24" s="873"/>
      <c r="AU24" s="873"/>
      <c r="AV24" s="873"/>
      <c r="AW24" s="873"/>
      <c r="AX24" s="873"/>
      <c r="AY24" s="873"/>
      <c r="AZ24" s="224"/>
      <c r="BA24" s="224"/>
      <c r="BB24" s="224"/>
      <c r="BC24" s="224"/>
      <c r="BD24" s="224"/>
      <c r="BE24" s="225"/>
      <c r="BF24" s="225"/>
      <c r="BG24" s="225"/>
      <c r="BH24" s="225"/>
      <c r="BI24" s="225"/>
      <c r="BJ24" s="225"/>
      <c r="BK24" s="225"/>
      <c r="BL24" s="225"/>
      <c r="BM24" s="225"/>
      <c r="BN24" s="225"/>
      <c r="BO24" s="225"/>
      <c r="BP24" s="225"/>
      <c r="BQ24" s="230">
        <v>18</v>
      </c>
      <c r="BR24" s="231"/>
      <c r="BS24" s="838"/>
      <c r="BT24" s="839"/>
      <c r="BU24" s="839"/>
      <c r="BV24" s="839"/>
      <c r="BW24" s="839"/>
      <c r="BX24" s="839"/>
      <c r="BY24" s="839"/>
      <c r="BZ24" s="839"/>
      <c r="CA24" s="839"/>
      <c r="CB24" s="839"/>
      <c r="CC24" s="839"/>
      <c r="CD24" s="839"/>
      <c r="CE24" s="839"/>
      <c r="CF24" s="839"/>
      <c r="CG24" s="84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38"/>
      <c r="DW24" s="839"/>
      <c r="DX24" s="839"/>
      <c r="DY24" s="839"/>
      <c r="DZ24" s="844"/>
      <c r="EA24" s="226"/>
    </row>
    <row r="25" spans="1:131" ht="26.25" customHeight="1" thickBot="1" x14ac:dyDescent="0.2">
      <c r="A25" s="790" t="s">
        <v>395</v>
      </c>
      <c r="B25" s="790"/>
      <c r="C25" s="790"/>
      <c r="D25" s="790"/>
      <c r="E25" s="790"/>
      <c r="F25" s="790"/>
      <c r="G25" s="790"/>
      <c r="H25" s="790"/>
      <c r="I25" s="790"/>
      <c r="J25" s="790"/>
      <c r="K25" s="790"/>
      <c r="L25" s="790"/>
      <c r="M25" s="790"/>
      <c r="N25" s="790"/>
      <c r="O25" s="790"/>
      <c r="P25" s="790"/>
      <c r="Q25" s="790"/>
      <c r="R25" s="790"/>
      <c r="S25" s="790"/>
      <c r="T25" s="790"/>
      <c r="U25" s="790"/>
      <c r="V25" s="790"/>
      <c r="W25" s="790"/>
      <c r="X25" s="790"/>
      <c r="Y25" s="790"/>
      <c r="Z25" s="790"/>
      <c r="AA25" s="790"/>
      <c r="AB25" s="790"/>
      <c r="AC25" s="790"/>
      <c r="AD25" s="790"/>
      <c r="AE25" s="790"/>
      <c r="AF25" s="790"/>
      <c r="AG25" s="790"/>
      <c r="AH25" s="790"/>
      <c r="AI25" s="790"/>
      <c r="AJ25" s="790"/>
      <c r="AK25" s="790"/>
      <c r="AL25" s="790"/>
      <c r="AM25" s="790"/>
      <c r="AN25" s="790"/>
      <c r="AO25" s="790"/>
      <c r="AP25" s="790"/>
      <c r="AQ25" s="790"/>
      <c r="AR25" s="790"/>
      <c r="AS25" s="790"/>
      <c r="AT25" s="790"/>
      <c r="AU25" s="790"/>
      <c r="AV25" s="790"/>
      <c r="AW25" s="790"/>
      <c r="AX25" s="790"/>
      <c r="AY25" s="790"/>
      <c r="AZ25" s="790"/>
      <c r="BA25" s="790"/>
      <c r="BB25" s="790"/>
      <c r="BC25" s="790"/>
      <c r="BD25" s="790"/>
      <c r="BE25" s="790"/>
      <c r="BF25" s="790"/>
      <c r="BG25" s="790"/>
      <c r="BH25" s="790"/>
      <c r="BI25" s="790"/>
      <c r="BJ25" s="224"/>
      <c r="BK25" s="224"/>
      <c r="BL25" s="224"/>
      <c r="BM25" s="224"/>
      <c r="BN25" s="224"/>
      <c r="BO25" s="233"/>
      <c r="BP25" s="233"/>
      <c r="BQ25" s="230">
        <v>19</v>
      </c>
      <c r="BR25" s="231"/>
      <c r="BS25" s="838"/>
      <c r="BT25" s="839"/>
      <c r="BU25" s="839"/>
      <c r="BV25" s="839"/>
      <c r="BW25" s="839"/>
      <c r="BX25" s="839"/>
      <c r="BY25" s="839"/>
      <c r="BZ25" s="839"/>
      <c r="CA25" s="839"/>
      <c r="CB25" s="839"/>
      <c r="CC25" s="839"/>
      <c r="CD25" s="839"/>
      <c r="CE25" s="839"/>
      <c r="CF25" s="839"/>
      <c r="CG25" s="84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38"/>
      <c r="DW25" s="839"/>
      <c r="DX25" s="839"/>
      <c r="DY25" s="839"/>
      <c r="DZ25" s="844"/>
      <c r="EA25" s="222"/>
    </row>
    <row r="26" spans="1:131" ht="26.25" customHeight="1" x14ac:dyDescent="0.15">
      <c r="A26" s="792" t="s">
        <v>370</v>
      </c>
      <c r="B26" s="793"/>
      <c r="C26" s="793"/>
      <c r="D26" s="793"/>
      <c r="E26" s="793"/>
      <c r="F26" s="793"/>
      <c r="G26" s="793"/>
      <c r="H26" s="793"/>
      <c r="I26" s="793"/>
      <c r="J26" s="793"/>
      <c r="K26" s="793"/>
      <c r="L26" s="793"/>
      <c r="M26" s="793"/>
      <c r="N26" s="793"/>
      <c r="O26" s="793"/>
      <c r="P26" s="794"/>
      <c r="Q26" s="798" t="s">
        <v>396</v>
      </c>
      <c r="R26" s="799"/>
      <c r="S26" s="799"/>
      <c r="T26" s="799"/>
      <c r="U26" s="800"/>
      <c r="V26" s="798" t="s">
        <v>397</v>
      </c>
      <c r="W26" s="799"/>
      <c r="X26" s="799"/>
      <c r="Y26" s="799"/>
      <c r="Z26" s="800"/>
      <c r="AA26" s="798" t="s">
        <v>398</v>
      </c>
      <c r="AB26" s="799"/>
      <c r="AC26" s="799"/>
      <c r="AD26" s="799"/>
      <c r="AE26" s="799"/>
      <c r="AF26" s="879" t="s">
        <v>399</v>
      </c>
      <c r="AG26" s="880"/>
      <c r="AH26" s="880"/>
      <c r="AI26" s="880"/>
      <c r="AJ26" s="881"/>
      <c r="AK26" s="799" t="s">
        <v>400</v>
      </c>
      <c r="AL26" s="799"/>
      <c r="AM26" s="799"/>
      <c r="AN26" s="799"/>
      <c r="AO26" s="800"/>
      <c r="AP26" s="798" t="s">
        <v>401</v>
      </c>
      <c r="AQ26" s="799"/>
      <c r="AR26" s="799"/>
      <c r="AS26" s="799"/>
      <c r="AT26" s="800"/>
      <c r="AU26" s="798" t="s">
        <v>402</v>
      </c>
      <c r="AV26" s="799"/>
      <c r="AW26" s="799"/>
      <c r="AX26" s="799"/>
      <c r="AY26" s="800"/>
      <c r="AZ26" s="798" t="s">
        <v>403</v>
      </c>
      <c r="BA26" s="799"/>
      <c r="BB26" s="799"/>
      <c r="BC26" s="799"/>
      <c r="BD26" s="800"/>
      <c r="BE26" s="798" t="s">
        <v>377</v>
      </c>
      <c r="BF26" s="799"/>
      <c r="BG26" s="799"/>
      <c r="BH26" s="799"/>
      <c r="BI26" s="805"/>
      <c r="BJ26" s="224"/>
      <c r="BK26" s="224"/>
      <c r="BL26" s="224"/>
      <c r="BM26" s="224"/>
      <c r="BN26" s="224"/>
      <c r="BO26" s="233"/>
      <c r="BP26" s="233"/>
      <c r="BQ26" s="230">
        <v>20</v>
      </c>
      <c r="BR26" s="231"/>
      <c r="BS26" s="838"/>
      <c r="BT26" s="839"/>
      <c r="BU26" s="839"/>
      <c r="BV26" s="839"/>
      <c r="BW26" s="839"/>
      <c r="BX26" s="839"/>
      <c r="BY26" s="839"/>
      <c r="BZ26" s="839"/>
      <c r="CA26" s="839"/>
      <c r="CB26" s="839"/>
      <c r="CC26" s="839"/>
      <c r="CD26" s="839"/>
      <c r="CE26" s="839"/>
      <c r="CF26" s="839"/>
      <c r="CG26" s="84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38"/>
      <c r="DW26" s="839"/>
      <c r="DX26" s="839"/>
      <c r="DY26" s="839"/>
      <c r="DZ26" s="844"/>
      <c r="EA26" s="222"/>
    </row>
    <row r="27" spans="1:131" ht="26.25" customHeight="1" thickBot="1" x14ac:dyDescent="0.2">
      <c r="A27" s="795"/>
      <c r="B27" s="796"/>
      <c r="C27" s="796"/>
      <c r="D27" s="796"/>
      <c r="E27" s="796"/>
      <c r="F27" s="796"/>
      <c r="G27" s="796"/>
      <c r="H27" s="796"/>
      <c r="I27" s="796"/>
      <c r="J27" s="796"/>
      <c r="K27" s="796"/>
      <c r="L27" s="796"/>
      <c r="M27" s="796"/>
      <c r="N27" s="796"/>
      <c r="O27" s="796"/>
      <c r="P27" s="797"/>
      <c r="Q27" s="801"/>
      <c r="R27" s="802"/>
      <c r="S27" s="802"/>
      <c r="T27" s="802"/>
      <c r="U27" s="803"/>
      <c r="V27" s="801"/>
      <c r="W27" s="802"/>
      <c r="X27" s="802"/>
      <c r="Y27" s="802"/>
      <c r="Z27" s="803"/>
      <c r="AA27" s="801"/>
      <c r="AB27" s="802"/>
      <c r="AC27" s="802"/>
      <c r="AD27" s="802"/>
      <c r="AE27" s="802"/>
      <c r="AF27" s="882"/>
      <c r="AG27" s="883"/>
      <c r="AH27" s="883"/>
      <c r="AI27" s="883"/>
      <c r="AJ27" s="884"/>
      <c r="AK27" s="802"/>
      <c r="AL27" s="802"/>
      <c r="AM27" s="802"/>
      <c r="AN27" s="802"/>
      <c r="AO27" s="803"/>
      <c r="AP27" s="801"/>
      <c r="AQ27" s="802"/>
      <c r="AR27" s="802"/>
      <c r="AS27" s="802"/>
      <c r="AT27" s="803"/>
      <c r="AU27" s="801"/>
      <c r="AV27" s="802"/>
      <c r="AW27" s="802"/>
      <c r="AX27" s="802"/>
      <c r="AY27" s="803"/>
      <c r="AZ27" s="801"/>
      <c r="BA27" s="802"/>
      <c r="BB27" s="802"/>
      <c r="BC27" s="802"/>
      <c r="BD27" s="803"/>
      <c r="BE27" s="801"/>
      <c r="BF27" s="802"/>
      <c r="BG27" s="802"/>
      <c r="BH27" s="802"/>
      <c r="BI27" s="807"/>
      <c r="BJ27" s="224"/>
      <c r="BK27" s="224"/>
      <c r="BL27" s="224"/>
      <c r="BM27" s="224"/>
      <c r="BN27" s="224"/>
      <c r="BO27" s="233"/>
      <c r="BP27" s="233"/>
      <c r="BQ27" s="230">
        <v>21</v>
      </c>
      <c r="BR27" s="231"/>
      <c r="BS27" s="838"/>
      <c r="BT27" s="839"/>
      <c r="BU27" s="839"/>
      <c r="BV27" s="839"/>
      <c r="BW27" s="839"/>
      <c r="BX27" s="839"/>
      <c r="BY27" s="839"/>
      <c r="BZ27" s="839"/>
      <c r="CA27" s="839"/>
      <c r="CB27" s="839"/>
      <c r="CC27" s="839"/>
      <c r="CD27" s="839"/>
      <c r="CE27" s="839"/>
      <c r="CF27" s="839"/>
      <c r="CG27" s="84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38"/>
      <c r="DW27" s="839"/>
      <c r="DX27" s="839"/>
      <c r="DY27" s="839"/>
      <c r="DZ27" s="844"/>
      <c r="EA27" s="222"/>
    </row>
    <row r="28" spans="1:131" ht="26.25" customHeight="1" thickTop="1" x14ac:dyDescent="0.15">
      <c r="A28" s="234">
        <v>1</v>
      </c>
      <c r="B28" s="814" t="s">
        <v>404</v>
      </c>
      <c r="C28" s="815"/>
      <c r="D28" s="815"/>
      <c r="E28" s="815"/>
      <c r="F28" s="815"/>
      <c r="G28" s="815"/>
      <c r="H28" s="815"/>
      <c r="I28" s="815"/>
      <c r="J28" s="815"/>
      <c r="K28" s="815"/>
      <c r="L28" s="815"/>
      <c r="M28" s="815"/>
      <c r="N28" s="815"/>
      <c r="O28" s="815"/>
      <c r="P28" s="816"/>
      <c r="Q28" s="887">
        <v>1418</v>
      </c>
      <c r="R28" s="888"/>
      <c r="S28" s="888"/>
      <c r="T28" s="888"/>
      <c r="U28" s="888"/>
      <c r="V28" s="888">
        <v>1418</v>
      </c>
      <c r="W28" s="888"/>
      <c r="X28" s="888"/>
      <c r="Y28" s="888"/>
      <c r="Z28" s="888"/>
      <c r="AA28" s="888">
        <v>0</v>
      </c>
      <c r="AB28" s="888"/>
      <c r="AC28" s="888"/>
      <c r="AD28" s="888"/>
      <c r="AE28" s="889"/>
      <c r="AF28" s="890">
        <v>0</v>
      </c>
      <c r="AG28" s="888"/>
      <c r="AH28" s="888"/>
      <c r="AI28" s="888"/>
      <c r="AJ28" s="891"/>
      <c r="AK28" s="892">
        <v>112</v>
      </c>
      <c r="AL28" s="893"/>
      <c r="AM28" s="893"/>
      <c r="AN28" s="893"/>
      <c r="AO28" s="893"/>
      <c r="AP28" s="893" t="s">
        <v>585</v>
      </c>
      <c r="AQ28" s="893"/>
      <c r="AR28" s="893"/>
      <c r="AS28" s="893"/>
      <c r="AT28" s="893"/>
      <c r="AU28" s="893" t="s">
        <v>585</v>
      </c>
      <c r="AV28" s="893"/>
      <c r="AW28" s="893"/>
      <c r="AX28" s="893"/>
      <c r="AY28" s="893"/>
      <c r="AZ28" s="894" t="s">
        <v>585</v>
      </c>
      <c r="BA28" s="894"/>
      <c r="BB28" s="894"/>
      <c r="BC28" s="894"/>
      <c r="BD28" s="894"/>
      <c r="BE28" s="885"/>
      <c r="BF28" s="885"/>
      <c r="BG28" s="885"/>
      <c r="BH28" s="885"/>
      <c r="BI28" s="886"/>
      <c r="BJ28" s="224"/>
      <c r="BK28" s="224"/>
      <c r="BL28" s="224"/>
      <c r="BM28" s="224"/>
      <c r="BN28" s="224"/>
      <c r="BO28" s="233"/>
      <c r="BP28" s="233"/>
      <c r="BQ28" s="230">
        <v>22</v>
      </c>
      <c r="BR28" s="231"/>
      <c r="BS28" s="838"/>
      <c r="BT28" s="839"/>
      <c r="BU28" s="839"/>
      <c r="BV28" s="839"/>
      <c r="BW28" s="839"/>
      <c r="BX28" s="839"/>
      <c r="BY28" s="839"/>
      <c r="BZ28" s="839"/>
      <c r="CA28" s="839"/>
      <c r="CB28" s="839"/>
      <c r="CC28" s="839"/>
      <c r="CD28" s="839"/>
      <c r="CE28" s="839"/>
      <c r="CF28" s="839"/>
      <c r="CG28" s="84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38"/>
      <c r="DW28" s="839"/>
      <c r="DX28" s="839"/>
      <c r="DY28" s="839"/>
      <c r="DZ28" s="844"/>
      <c r="EA28" s="222"/>
    </row>
    <row r="29" spans="1:131" ht="26.25" customHeight="1" x14ac:dyDescent="0.15">
      <c r="A29" s="234">
        <v>2</v>
      </c>
      <c r="B29" s="845" t="s">
        <v>405</v>
      </c>
      <c r="C29" s="846"/>
      <c r="D29" s="846"/>
      <c r="E29" s="846"/>
      <c r="F29" s="846"/>
      <c r="G29" s="846"/>
      <c r="H29" s="846"/>
      <c r="I29" s="846"/>
      <c r="J29" s="846"/>
      <c r="K29" s="846"/>
      <c r="L29" s="846"/>
      <c r="M29" s="846"/>
      <c r="N29" s="846"/>
      <c r="O29" s="846"/>
      <c r="P29" s="847"/>
      <c r="Q29" s="848">
        <v>2222</v>
      </c>
      <c r="R29" s="849"/>
      <c r="S29" s="849"/>
      <c r="T29" s="849"/>
      <c r="U29" s="849"/>
      <c r="V29" s="849">
        <v>2135</v>
      </c>
      <c r="W29" s="849"/>
      <c r="X29" s="849"/>
      <c r="Y29" s="849"/>
      <c r="Z29" s="849"/>
      <c r="AA29" s="849">
        <v>87</v>
      </c>
      <c r="AB29" s="849"/>
      <c r="AC29" s="849"/>
      <c r="AD29" s="849"/>
      <c r="AE29" s="850"/>
      <c r="AF29" s="851">
        <v>87</v>
      </c>
      <c r="AG29" s="852"/>
      <c r="AH29" s="852"/>
      <c r="AI29" s="852"/>
      <c r="AJ29" s="853"/>
      <c r="AK29" s="899">
        <v>327</v>
      </c>
      <c r="AL29" s="895"/>
      <c r="AM29" s="895"/>
      <c r="AN29" s="895"/>
      <c r="AO29" s="895"/>
      <c r="AP29" s="895"/>
      <c r="AQ29" s="895"/>
      <c r="AR29" s="895"/>
      <c r="AS29" s="895"/>
      <c r="AT29" s="895"/>
      <c r="AU29" s="895"/>
      <c r="AV29" s="895"/>
      <c r="AW29" s="895"/>
      <c r="AX29" s="895"/>
      <c r="AY29" s="895"/>
      <c r="AZ29" s="896"/>
      <c r="BA29" s="896"/>
      <c r="BB29" s="896"/>
      <c r="BC29" s="896"/>
      <c r="BD29" s="896"/>
      <c r="BE29" s="897"/>
      <c r="BF29" s="897"/>
      <c r="BG29" s="897"/>
      <c r="BH29" s="897"/>
      <c r="BI29" s="898"/>
      <c r="BJ29" s="224"/>
      <c r="BK29" s="224"/>
      <c r="BL29" s="224"/>
      <c r="BM29" s="224"/>
      <c r="BN29" s="224"/>
      <c r="BO29" s="233"/>
      <c r="BP29" s="233"/>
      <c r="BQ29" s="230">
        <v>23</v>
      </c>
      <c r="BR29" s="231"/>
      <c r="BS29" s="838"/>
      <c r="BT29" s="839"/>
      <c r="BU29" s="839"/>
      <c r="BV29" s="839"/>
      <c r="BW29" s="839"/>
      <c r="BX29" s="839"/>
      <c r="BY29" s="839"/>
      <c r="BZ29" s="839"/>
      <c r="CA29" s="839"/>
      <c r="CB29" s="839"/>
      <c r="CC29" s="839"/>
      <c r="CD29" s="839"/>
      <c r="CE29" s="839"/>
      <c r="CF29" s="839"/>
      <c r="CG29" s="84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38"/>
      <c r="DW29" s="839"/>
      <c r="DX29" s="839"/>
      <c r="DY29" s="839"/>
      <c r="DZ29" s="844"/>
      <c r="EA29" s="222"/>
    </row>
    <row r="30" spans="1:131" ht="26.25" customHeight="1" x14ac:dyDescent="0.15">
      <c r="A30" s="234">
        <v>3</v>
      </c>
      <c r="B30" s="845" t="s">
        <v>406</v>
      </c>
      <c r="C30" s="846"/>
      <c r="D30" s="846"/>
      <c r="E30" s="846"/>
      <c r="F30" s="846"/>
      <c r="G30" s="846"/>
      <c r="H30" s="846"/>
      <c r="I30" s="846"/>
      <c r="J30" s="846"/>
      <c r="K30" s="846"/>
      <c r="L30" s="846"/>
      <c r="M30" s="846"/>
      <c r="N30" s="846"/>
      <c r="O30" s="846"/>
      <c r="P30" s="847"/>
      <c r="Q30" s="848">
        <v>12</v>
      </c>
      <c r="R30" s="849"/>
      <c r="S30" s="849"/>
      <c r="T30" s="849"/>
      <c r="U30" s="849"/>
      <c r="V30" s="849">
        <v>12</v>
      </c>
      <c r="W30" s="849"/>
      <c r="X30" s="849"/>
      <c r="Y30" s="849"/>
      <c r="Z30" s="849"/>
      <c r="AA30" s="849">
        <v>0</v>
      </c>
      <c r="AB30" s="849"/>
      <c r="AC30" s="849"/>
      <c r="AD30" s="849"/>
      <c r="AE30" s="850"/>
      <c r="AF30" s="851" t="s">
        <v>128</v>
      </c>
      <c r="AG30" s="852"/>
      <c r="AH30" s="852"/>
      <c r="AI30" s="852"/>
      <c r="AJ30" s="853"/>
      <c r="AK30" s="899">
        <v>7</v>
      </c>
      <c r="AL30" s="895"/>
      <c r="AM30" s="895"/>
      <c r="AN30" s="895"/>
      <c r="AO30" s="895"/>
      <c r="AP30" s="895"/>
      <c r="AQ30" s="895"/>
      <c r="AR30" s="895"/>
      <c r="AS30" s="895"/>
      <c r="AT30" s="895"/>
      <c r="AU30" s="895"/>
      <c r="AV30" s="895"/>
      <c r="AW30" s="895"/>
      <c r="AX30" s="895"/>
      <c r="AY30" s="895"/>
      <c r="AZ30" s="896"/>
      <c r="BA30" s="896"/>
      <c r="BB30" s="896"/>
      <c r="BC30" s="896"/>
      <c r="BD30" s="896"/>
      <c r="BE30" s="897"/>
      <c r="BF30" s="897"/>
      <c r="BG30" s="897"/>
      <c r="BH30" s="897"/>
      <c r="BI30" s="898"/>
      <c r="BJ30" s="224"/>
      <c r="BK30" s="224"/>
      <c r="BL30" s="224"/>
      <c r="BM30" s="224"/>
      <c r="BN30" s="224"/>
      <c r="BO30" s="233"/>
      <c r="BP30" s="233"/>
      <c r="BQ30" s="230">
        <v>24</v>
      </c>
      <c r="BR30" s="231"/>
      <c r="BS30" s="838"/>
      <c r="BT30" s="839"/>
      <c r="BU30" s="839"/>
      <c r="BV30" s="839"/>
      <c r="BW30" s="839"/>
      <c r="BX30" s="839"/>
      <c r="BY30" s="839"/>
      <c r="BZ30" s="839"/>
      <c r="CA30" s="839"/>
      <c r="CB30" s="839"/>
      <c r="CC30" s="839"/>
      <c r="CD30" s="839"/>
      <c r="CE30" s="839"/>
      <c r="CF30" s="839"/>
      <c r="CG30" s="84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38"/>
      <c r="DW30" s="839"/>
      <c r="DX30" s="839"/>
      <c r="DY30" s="839"/>
      <c r="DZ30" s="844"/>
      <c r="EA30" s="222"/>
    </row>
    <row r="31" spans="1:131" ht="26.25" customHeight="1" x14ac:dyDescent="0.15">
      <c r="A31" s="234">
        <v>4</v>
      </c>
      <c r="B31" s="845" t="s">
        <v>407</v>
      </c>
      <c r="C31" s="846"/>
      <c r="D31" s="846"/>
      <c r="E31" s="846"/>
      <c r="F31" s="846"/>
      <c r="G31" s="846"/>
      <c r="H31" s="846"/>
      <c r="I31" s="846"/>
      <c r="J31" s="846"/>
      <c r="K31" s="846"/>
      <c r="L31" s="846"/>
      <c r="M31" s="846"/>
      <c r="N31" s="846"/>
      <c r="O31" s="846"/>
      <c r="P31" s="847"/>
      <c r="Q31" s="848">
        <v>170</v>
      </c>
      <c r="R31" s="849"/>
      <c r="S31" s="849"/>
      <c r="T31" s="849"/>
      <c r="U31" s="849"/>
      <c r="V31" s="849">
        <v>170</v>
      </c>
      <c r="W31" s="849"/>
      <c r="X31" s="849"/>
      <c r="Y31" s="849"/>
      <c r="Z31" s="849"/>
      <c r="AA31" s="849">
        <v>0</v>
      </c>
      <c r="AB31" s="849"/>
      <c r="AC31" s="849"/>
      <c r="AD31" s="849"/>
      <c r="AE31" s="850"/>
      <c r="AF31" s="851">
        <v>0</v>
      </c>
      <c r="AG31" s="852"/>
      <c r="AH31" s="852"/>
      <c r="AI31" s="852"/>
      <c r="AJ31" s="853"/>
      <c r="AK31" s="899">
        <v>66</v>
      </c>
      <c r="AL31" s="895"/>
      <c r="AM31" s="895"/>
      <c r="AN31" s="895"/>
      <c r="AO31" s="895"/>
      <c r="AP31" s="895"/>
      <c r="AQ31" s="895"/>
      <c r="AR31" s="895"/>
      <c r="AS31" s="895"/>
      <c r="AT31" s="895"/>
      <c r="AU31" s="895"/>
      <c r="AV31" s="895"/>
      <c r="AW31" s="895"/>
      <c r="AX31" s="895"/>
      <c r="AY31" s="895"/>
      <c r="AZ31" s="896"/>
      <c r="BA31" s="896"/>
      <c r="BB31" s="896"/>
      <c r="BC31" s="896"/>
      <c r="BD31" s="896"/>
      <c r="BE31" s="897"/>
      <c r="BF31" s="897"/>
      <c r="BG31" s="897"/>
      <c r="BH31" s="897"/>
      <c r="BI31" s="898"/>
      <c r="BJ31" s="224"/>
      <c r="BK31" s="224"/>
      <c r="BL31" s="224"/>
      <c r="BM31" s="224"/>
      <c r="BN31" s="224"/>
      <c r="BO31" s="233"/>
      <c r="BP31" s="233"/>
      <c r="BQ31" s="230">
        <v>25</v>
      </c>
      <c r="BR31" s="231"/>
      <c r="BS31" s="838"/>
      <c r="BT31" s="839"/>
      <c r="BU31" s="839"/>
      <c r="BV31" s="839"/>
      <c r="BW31" s="839"/>
      <c r="BX31" s="839"/>
      <c r="BY31" s="839"/>
      <c r="BZ31" s="839"/>
      <c r="CA31" s="839"/>
      <c r="CB31" s="839"/>
      <c r="CC31" s="839"/>
      <c r="CD31" s="839"/>
      <c r="CE31" s="839"/>
      <c r="CF31" s="839"/>
      <c r="CG31" s="84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38"/>
      <c r="DW31" s="839"/>
      <c r="DX31" s="839"/>
      <c r="DY31" s="839"/>
      <c r="DZ31" s="844"/>
      <c r="EA31" s="222"/>
    </row>
    <row r="32" spans="1:131" ht="26.25" customHeight="1" x14ac:dyDescent="0.15">
      <c r="A32" s="234">
        <v>5</v>
      </c>
      <c r="B32" s="845" t="s">
        <v>408</v>
      </c>
      <c r="C32" s="846"/>
      <c r="D32" s="846"/>
      <c r="E32" s="846"/>
      <c r="F32" s="846"/>
      <c r="G32" s="846"/>
      <c r="H32" s="846"/>
      <c r="I32" s="846"/>
      <c r="J32" s="846"/>
      <c r="K32" s="846"/>
      <c r="L32" s="846"/>
      <c r="M32" s="846"/>
      <c r="N32" s="846"/>
      <c r="O32" s="846"/>
      <c r="P32" s="847"/>
      <c r="Q32" s="848">
        <v>746</v>
      </c>
      <c r="R32" s="849"/>
      <c r="S32" s="849"/>
      <c r="T32" s="849"/>
      <c r="U32" s="849"/>
      <c r="V32" s="849">
        <v>745</v>
      </c>
      <c r="W32" s="849"/>
      <c r="X32" s="849"/>
      <c r="Y32" s="849"/>
      <c r="Z32" s="849"/>
      <c r="AA32" s="849">
        <v>1</v>
      </c>
      <c r="AB32" s="849"/>
      <c r="AC32" s="849"/>
      <c r="AD32" s="849"/>
      <c r="AE32" s="850"/>
      <c r="AF32" s="851">
        <v>918</v>
      </c>
      <c r="AG32" s="852"/>
      <c r="AH32" s="852"/>
      <c r="AI32" s="852"/>
      <c r="AJ32" s="853"/>
      <c r="AK32" s="899">
        <v>226</v>
      </c>
      <c r="AL32" s="895"/>
      <c r="AM32" s="895"/>
      <c r="AN32" s="895"/>
      <c r="AO32" s="895"/>
      <c r="AP32" s="895">
        <v>1169</v>
      </c>
      <c r="AQ32" s="895"/>
      <c r="AR32" s="895"/>
      <c r="AS32" s="895"/>
      <c r="AT32" s="895"/>
      <c r="AU32" s="895">
        <v>974</v>
      </c>
      <c r="AV32" s="895"/>
      <c r="AW32" s="895"/>
      <c r="AX32" s="895"/>
      <c r="AY32" s="895"/>
      <c r="AZ32" s="896" t="s">
        <v>585</v>
      </c>
      <c r="BA32" s="896"/>
      <c r="BB32" s="896"/>
      <c r="BC32" s="896"/>
      <c r="BD32" s="896"/>
      <c r="BE32" s="897" t="s">
        <v>409</v>
      </c>
      <c r="BF32" s="897"/>
      <c r="BG32" s="897"/>
      <c r="BH32" s="897"/>
      <c r="BI32" s="898"/>
      <c r="BJ32" s="224"/>
      <c r="BK32" s="224"/>
      <c r="BL32" s="224"/>
      <c r="BM32" s="224"/>
      <c r="BN32" s="224"/>
      <c r="BO32" s="233"/>
      <c r="BP32" s="233"/>
      <c r="BQ32" s="230">
        <v>26</v>
      </c>
      <c r="BR32" s="231"/>
      <c r="BS32" s="838"/>
      <c r="BT32" s="839"/>
      <c r="BU32" s="839"/>
      <c r="BV32" s="839"/>
      <c r="BW32" s="839"/>
      <c r="BX32" s="839"/>
      <c r="BY32" s="839"/>
      <c r="BZ32" s="839"/>
      <c r="CA32" s="839"/>
      <c r="CB32" s="839"/>
      <c r="CC32" s="839"/>
      <c r="CD32" s="839"/>
      <c r="CE32" s="839"/>
      <c r="CF32" s="839"/>
      <c r="CG32" s="84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38"/>
      <c r="DW32" s="839"/>
      <c r="DX32" s="839"/>
      <c r="DY32" s="839"/>
      <c r="DZ32" s="844"/>
      <c r="EA32" s="222"/>
    </row>
    <row r="33" spans="1:131" ht="26.25" customHeight="1" x14ac:dyDescent="0.15">
      <c r="A33" s="234">
        <v>6</v>
      </c>
      <c r="B33" s="845" t="s">
        <v>410</v>
      </c>
      <c r="C33" s="846"/>
      <c r="D33" s="846"/>
      <c r="E33" s="846"/>
      <c r="F33" s="846"/>
      <c r="G33" s="846"/>
      <c r="H33" s="846"/>
      <c r="I33" s="846"/>
      <c r="J33" s="846"/>
      <c r="K33" s="846"/>
      <c r="L33" s="846"/>
      <c r="M33" s="846"/>
      <c r="N33" s="846"/>
      <c r="O33" s="846"/>
      <c r="P33" s="847"/>
      <c r="Q33" s="848">
        <v>265</v>
      </c>
      <c r="R33" s="849"/>
      <c r="S33" s="849"/>
      <c r="T33" s="849"/>
      <c r="U33" s="849"/>
      <c r="V33" s="849">
        <v>263</v>
      </c>
      <c r="W33" s="849"/>
      <c r="X33" s="849"/>
      <c r="Y33" s="849"/>
      <c r="Z33" s="849"/>
      <c r="AA33" s="849">
        <v>2</v>
      </c>
      <c r="AB33" s="849"/>
      <c r="AC33" s="849"/>
      <c r="AD33" s="849"/>
      <c r="AE33" s="850"/>
      <c r="AF33" s="851">
        <v>15</v>
      </c>
      <c r="AG33" s="852"/>
      <c r="AH33" s="852"/>
      <c r="AI33" s="852"/>
      <c r="AJ33" s="853"/>
      <c r="AK33" s="899">
        <v>93</v>
      </c>
      <c r="AL33" s="895"/>
      <c r="AM33" s="895"/>
      <c r="AN33" s="895"/>
      <c r="AO33" s="895"/>
      <c r="AP33" s="895">
        <v>541</v>
      </c>
      <c r="AQ33" s="895"/>
      <c r="AR33" s="895"/>
      <c r="AS33" s="895"/>
      <c r="AT33" s="895"/>
      <c r="AU33" s="895">
        <v>541</v>
      </c>
      <c r="AV33" s="895"/>
      <c r="AW33" s="895"/>
      <c r="AX33" s="895"/>
      <c r="AY33" s="895"/>
      <c r="AZ33" s="896"/>
      <c r="BA33" s="896"/>
      <c r="BB33" s="896"/>
      <c r="BC33" s="896"/>
      <c r="BD33" s="896"/>
      <c r="BE33" s="897" t="s">
        <v>409</v>
      </c>
      <c r="BF33" s="897"/>
      <c r="BG33" s="897"/>
      <c r="BH33" s="897"/>
      <c r="BI33" s="898"/>
      <c r="BJ33" s="224"/>
      <c r="BK33" s="224"/>
      <c r="BL33" s="224"/>
      <c r="BM33" s="224"/>
      <c r="BN33" s="224"/>
      <c r="BO33" s="233"/>
      <c r="BP33" s="233"/>
      <c r="BQ33" s="230">
        <v>27</v>
      </c>
      <c r="BR33" s="231"/>
      <c r="BS33" s="838"/>
      <c r="BT33" s="839"/>
      <c r="BU33" s="839"/>
      <c r="BV33" s="839"/>
      <c r="BW33" s="839"/>
      <c r="BX33" s="839"/>
      <c r="BY33" s="839"/>
      <c r="BZ33" s="839"/>
      <c r="CA33" s="839"/>
      <c r="CB33" s="839"/>
      <c r="CC33" s="839"/>
      <c r="CD33" s="839"/>
      <c r="CE33" s="839"/>
      <c r="CF33" s="839"/>
      <c r="CG33" s="84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38"/>
      <c r="DW33" s="839"/>
      <c r="DX33" s="839"/>
      <c r="DY33" s="839"/>
      <c r="DZ33" s="844"/>
      <c r="EA33" s="222"/>
    </row>
    <row r="34" spans="1:131" ht="26.25" customHeight="1" x14ac:dyDescent="0.15">
      <c r="A34" s="234">
        <v>7</v>
      </c>
      <c r="B34" s="845" t="s">
        <v>411</v>
      </c>
      <c r="C34" s="846"/>
      <c r="D34" s="846"/>
      <c r="E34" s="846"/>
      <c r="F34" s="846"/>
      <c r="G34" s="846"/>
      <c r="H34" s="846"/>
      <c r="I34" s="846"/>
      <c r="J34" s="846"/>
      <c r="K34" s="846"/>
      <c r="L34" s="846"/>
      <c r="M34" s="846"/>
      <c r="N34" s="846"/>
      <c r="O34" s="846"/>
      <c r="P34" s="847"/>
      <c r="Q34" s="848">
        <v>237</v>
      </c>
      <c r="R34" s="849"/>
      <c r="S34" s="849"/>
      <c r="T34" s="849"/>
      <c r="U34" s="849"/>
      <c r="V34" s="849">
        <v>233</v>
      </c>
      <c r="W34" s="849"/>
      <c r="X34" s="849"/>
      <c r="Y34" s="849"/>
      <c r="Z34" s="849"/>
      <c r="AA34" s="849">
        <v>4</v>
      </c>
      <c r="AB34" s="849"/>
      <c r="AC34" s="849"/>
      <c r="AD34" s="849"/>
      <c r="AE34" s="850"/>
      <c r="AF34" s="851">
        <v>4</v>
      </c>
      <c r="AG34" s="852"/>
      <c r="AH34" s="852"/>
      <c r="AI34" s="852"/>
      <c r="AJ34" s="853"/>
      <c r="AK34" s="899" t="s">
        <v>585</v>
      </c>
      <c r="AL34" s="895"/>
      <c r="AM34" s="895"/>
      <c r="AN34" s="895"/>
      <c r="AO34" s="895"/>
      <c r="AP34" s="895" t="s">
        <v>585</v>
      </c>
      <c r="AQ34" s="895"/>
      <c r="AR34" s="895"/>
      <c r="AS34" s="895"/>
      <c r="AT34" s="895"/>
      <c r="AU34" s="895" t="s">
        <v>585</v>
      </c>
      <c r="AV34" s="895"/>
      <c r="AW34" s="895"/>
      <c r="AX34" s="895"/>
      <c r="AY34" s="895"/>
      <c r="AZ34" s="896" t="s">
        <v>585</v>
      </c>
      <c r="BA34" s="896"/>
      <c r="BB34" s="896"/>
      <c r="BC34" s="896"/>
      <c r="BD34" s="896"/>
      <c r="BE34" s="897" t="s">
        <v>412</v>
      </c>
      <c r="BF34" s="897"/>
      <c r="BG34" s="897"/>
      <c r="BH34" s="897"/>
      <c r="BI34" s="898"/>
      <c r="BJ34" s="224"/>
      <c r="BK34" s="224"/>
      <c r="BL34" s="224"/>
      <c r="BM34" s="224"/>
      <c r="BN34" s="224"/>
      <c r="BO34" s="233"/>
      <c r="BP34" s="233"/>
      <c r="BQ34" s="230">
        <v>28</v>
      </c>
      <c r="BR34" s="231"/>
      <c r="BS34" s="838"/>
      <c r="BT34" s="839"/>
      <c r="BU34" s="839"/>
      <c r="BV34" s="839"/>
      <c r="BW34" s="839"/>
      <c r="BX34" s="839"/>
      <c r="BY34" s="839"/>
      <c r="BZ34" s="839"/>
      <c r="CA34" s="839"/>
      <c r="CB34" s="839"/>
      <c r="CC34" s="839"/>
      <c r="CD34" s="839"/>
      <c r="CE34" s="839"/>
      <c r="CF34" s="839"/>
      <c r="CG34" s="84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38"/>
      <c r="DW34" s="839"/>
      <c r="DX34" s="839"/>
      <c r="DY34" s="839"/>
      <c r="DZ34" s="844"/>
      <c r="EA34" s="222"/>
    </row>
    <row r="35" spans="1:131" ht="26.25" customHeight="1" x14ac:dyDescent="0.15">
      <c r="A35" s="234">
        <v>8</v>
      </c>
      <c r="B35" s="845"/>
      <c r="C35" s="846"/>
      <c r="D35" s="846"/>
      <c r="E35" s="846"/>
      <c r="F35" s="846"/>
      <c r="G35" s="846"/>
      <c r="H35" s="846"/>
      <c r="I35" s="846"/>
      <c r="J35" s="846"/>
      <c r="K35" s="846"/>
      <c r="L35" s="846"/>
      <c r="M35" s="846"/>
      <c r="N35" s="846"/>
      <c r="O35" s="846"/>
      <c r="P35" s="847"/>
      <c r="Q35" s="848"/>
      <c r="R35" s="849"/>
      <c r="S35" s="849"/>
      <c r="T35" s="849"/>
      <c r="U35" s="849"/>
      <c r="V35" s="849"/>
      <c r="W35" s="849"/>
      <c r="X35" s="849"/>
      <c r="Y35" s="849"/>
      <c r="Z35" s="849"/>
      <c r="AA35" s="849"/>
      <c r="AB35" s="849"/>
      <c r="AC35" s="849"/>
      <c r="AD35" s="849"/>
      <c r="AE35" s="850"/>
      <c r="AF35" s="851"/>
      <c r="AG35" s="852"/>
      <c r="AH35" s="852"/>
      <c r="AI35" s="852"/>
      <c r="AJ35" s="853"/>
      <c r="AK35" s="899"/>
      <c r="AL35" s="895"/>
      <c r="AM35" s="895"/>
      <c r="AN35" s="895"/>
      <c r="AO35" s="895"/>
      <c r="AP35" s="895"/>
      <c r="AQ35" s="895"/>
      <c r="AR35" s="895"/>
      <c r="AS35" s="895"/>
      <c r="AT35" s="895"/>
      <c r="AU35" s="895"/>
      <c r="AV35" s="895"/>
      <c r="AW35" s="895"/>
      <c r="AX35" s="895"/>
      <c r="AY35" s="895"/>
      <c r="AZ35" s="896"/>
      <c r="BA35" s="896"/>
      <c r="BB35" s="896"/>
      <c r="BC35" s="896"/>
      <c r="BD35" s="896"/>
      <c r="BE35" s="897"/>
      <c r="BF35" s="897"/>
      <c r="BG35" s="897"/>
      <c r="BH35" s="897"/>
      <c r="BI35" s="898"/>
      <c r="BJ35" s="224"/>
      <c r="BK35" s="224"/>
      <c r="BL35" s="224"/>
      <c r="BM35" s="224"/>
      <c r="BN35" s="224"/>
      <c r="BO35" s="233"/>
      <c r="BP35" s="233"/>
      <c r="BQ35" s="230">
        <v>29</v>
      </c>
      <c r="BR35" s="231"/>
      <c r="BS35" s="838"/>
      <c r="BT35" s="839"/>
      <c r="BU35" s="839"/>
      <c r="BV35" s="839"/>
      <c r="BW35" s="839"/>
      <c r="BX35" s="839"/>
      <c r="BY35" s="839"/>
      <c r="BZ35" s="839"/>
      <c r="CA35" s="839"/>
      <c r="CB35" s="839"/>
      <c r="CC35" s="839"/>
      <c r="CD35" s="839"/>
      <c r="CE35" s="839"/>
      <c r="CF35" s="839"/>
      <c r="CG35" s="84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38"/>
      <c r="DW35" s="839"/>
      <c r="DX35" s="839"/>
      <c r="DY35" s="839"/>
      <c r="DZ35" s="844"/>
      <c r="EA35" s="222"/>
    </row>
    <row r="36" spans="1:131" ht="26.25" customHeight="1" x14ac:dyDescent="0.15">
      <c r="A36" s="234">
        <v>9</v>
      </c>
      <c r="B36" s="845"/>
      <c r="C36" s="846"/>
      <c r="D36" s="846"/>
      <c r="E36" s="846"/>
      <c r="F36" s="846"/>
      <c r="G36" s="846"/>
      <c r="H36" s="846"/>
      <c r="I36" s="846"/>
      <c r="J36" s="846"/>
      <c r="K36" s="846"/>
      <c r="L36" s="846"/>
      <c r="M36" s="846"/>
      <c r="N36" s="846"/>
      <c r="O36" s="846"/>
      <c r="P36" s="847"/>
      <c r="Q36" s="848"/>
      <c r="R36" s="849"/>
      <c r="S36" s="849"/>
      <c r="T36" s="849"/>
      <c r="U36" s="849"/>
      <c r="V36" s="849"/>
      <c r="W36" s="849"/>
      <c r="X36" s="849"/>
      <c r="Y36" s="849"/>
      <c r="Z36" s="849"/>
      <c r="AA36" s="849"/>
      <c r="AB36" s="849"/>
      <c r="AC36" s="849"/>
      <c r="AD36" s="849"/>
      <c r="AE36" s="850"/>
      <c r="AF36" s="851"/>
      <c r="AG36" s="852"/>
      <c r="AH36" s="852"/>
      <c r="AI36" s="852"/>
      <c r="AJ36" s="853"/>
      <c r="AK36" s="899"/>
      <c r="AL36" s="895"/>
      <c r="AM36" s="895"/>
      <c r="AN36" s="895"/>
      <c r="AO36" s="895"/>
      <c r="AP36" s="895"/>
      <c r="AQ36" s="895"/>
      <c r="AR36" s="895"/>
      <c r="AS36" s="895"/>
      <c r="AT36" s="895"/>
      <c r="AU36" s="895"/>
      <c r="AV36" s="895"/>
      <c r="AW36" s="895"/>
      <c r="AX36" s="895"/>
      <c r="AY36" s="895"/>
      <c r="AZ36" s="896"/>
      <c r="BA36" s="896"/>
      <c r="BB36" s="896"/>
      <c r="BC36" s="896"/>
      <c r="BD36" s="896"/>
      <c r="BE36" s="897"/>
      <c r="BF36" s="897"/>
      <c r="BG36" s="897"/>
      <c r="BH36" s="897"/>
      <c r="BI36" s="898"/>
      <c r="BJ36" s="224"/>
      <c r="BK36" s="224"/>
      <c r="BL36" s="224"/>
      <c r="BM36" s="224"/>
      <c r="BN36" s="224"/>
      <c r="BO36" s="233"/>
      <c r="BP36" s="233"/>
      <c r="BQ36" s="230">
        <v>30</v>
      </c>
      <c r="BR36" s="231"/>
      <c r="BS36" s="838"/>
      <c r="BT36" s="839"/>
      <c r="BU36" s="839"/>
      <c r="BV36" s="839"/>
      <c r="BW36" s="839"/>
      <c r="BX36" s="839"/>
      <c r="BY36" s="839"/>
      <c r="BZ36" s="839"/>
      <c r="CA36" s="839"/>
      <c r="CB36" s="839"/>
      <c r="CC36" s="839"/>
      <c r="CD36" s="839"/>
      <c r="CE36" s="839"/>
      <c r="CF36" s="839"/>
      <c r="CG36" s="84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38"/>
      <c r="DW36" s="839"/>
      <c r="DX36" s="839"/>
      <c r="DY36" s="839"/>
      <c r="DZ36" s="844"/>
      <c r="EA36" s="222"/>
    </row>
    <row r="37" spans="1:131" ht="26.25" customHeight="1" x14ac:dyDescent="0.15">
      <c r="A37" s="234">
        <v>10</v>
      </c>
      <c r="B37" s="845"/>
      <c r="C37" s="846"/>
      <c r="D37" s="846"/>
      <c r="E37" s="846"/>
      <c r="F37" s="846"/>
      <c r="G37" s="846"/>
      <c r="H37" s="846"/>
      <c r="I37" s="846"/>
      <c r="J37" s="846"/>
      <c r="K37" s="846"/>
      <c r="L37" s="846"/>
      <c r="M37" s="846"/>
      <c r="N37" s="846"/>
      <c r="O37" s="846"/>
      <c r="P37" s="847"/>
      <c r="Q37" s="848"/>
      <c r="R37" s="849"/>
      <c r="S37" s="849"/>
      <c r="T37" s="849"/>
      <c r="U37" s="849"/>
      <c r="V37" s="849"/>
      <c r="W37" s="849"/>
      <c r="X37" s="849"/>
      <c r="Y37" s="849"/>
      <c r="Z37" s="849"/>
      <c r="AA37" s="849"/>
      <c r="AB37" s="849"/>
      <c r="AC37" s="849"/>
      <c r="AD37" s="849"/>
      <c r="AE37" s="850"/>
      <c r="AF37" s="851"/>
      <c r="AG37" s="852"/>
      <c r="AH37" s="852"/>
      <c r="AI37" s="852"/>
      <c r="AJ37" s="853"/>
      <c r="AK37" s="899"/>
      <c r="AL37" s="895"/>
      <c r="AM37" s="895"/>
      <c r="AN37" s="895"/>
      <c r="AO37" s="895"/>
      <c r="AP37" s="895"/>
      <c r="AQ37" s="895"/>
      <c r="AR37" s="895"/>
      <c r="AS37" s="895"/>
      <c r="AT37" s="895"/>
      <c r="AU37" s="895"/>
      <c r="AV37" s="895"/>
      <c r="AW37" s="895"/>
      <c r="AX37" s="895"/>
      <c r="AY37" s="895"/>
      <c r="AZ37" s="896"/>
      <c r="BA37" s="896"/>
      <c r="BB37" s="896"/>
      <c r="BC37" s="896"/>
      <c r="BD37" s="896"/>
      <c r="BE37" s="897"/>
      <c r="BF37" s="897"/>
      <c r="BG37" s="897"/>
      <c r="BH37" s="897"/>
      <c r="BI37" s="898"/>
      <c r="BJ37" s="224"/>
      <c r="BK37" s="224"/>
      <c r="BL37" s="224"/>
      <c r="BM37" s="224"/>
      <c r="BN37" s="224"/>
      <c r="BO37" s="233"/>
      <c r="BP37" s="233"/>
      <c r="BQ37" s="230">
        <v>31</v>
      </c>
      <c r="BR37" s="231"/>
      <c r="BS37" s="838"/>
      <c r="BT37" s="839"/>
      <c r="BU37" s="839"/>
      <c r="BV37" s="839"/>
      <c r="BW37" s="839"/>
      <c r="BX37" s="839"/>
      <c r="BY37" s="839"/>
      <c r="BZ37" s="839"/>
      <c r="CA37" s="839"/>
      <c r="CB37" s="839"/>
      <c r="CC37" s="839"/>
      <c r="CD37" s="839"/>
      <c r="CE37" s="839"/>
      <c r="CF37" s="839"/>
      <c r="CG37" s="84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38"/>
      <c r="DW37" s="839"/>
      <c r="DX37" s="839"/>
      <c r="DY37" s="839"/>
      <c r="DZ37" s="844"/>
      <c r="EA37" s="222"/>
    </row>
    <row r="38" spans="1:131" ht="26.25" customHeight="1" x14ac:dyDescent="0.15">
      <c r="A38" s="234">
        <v>11</v>
      </c>
      <c r="B38" s="845"/>
      <c r="C38" s="846"/>
      <c r="D38" s="846"/>
      <c r="E38" s="846"/>
      <c r="F38" s="846"/>
      <c r="G38" s="846"/>
      <c r="H38" s="846"/>
      <c r="I38" s="846"/>
      <c r="J38" s="846"/>
      <c r="K38" s="846"/>
      <c r="L38" s="846"/>
      <c r="M38" s="846"/>
      <c r="N38" s="846"/>
      <c r="O38" s="846"/>
      <c r="P38" s="847"/>
      <c r="Q38" s="848"/>
      <c r="R38" s="849"/>
      <c r="S38" s="849"/>
      <c r="T38" s="849"/>
      <c r="U38" s="849"/>
      <c r="V38" s="849"/>
      <c r="W38" s="849"/>
      <c r="X38" s="849"/>
      <c r="Y38" s="849"/>
      <c r="Z38" s="849"/>
      <c r="AA38" s="849"/>
      <c r="AB38" s="849"/>
      <c r="AC38" s="849"/>
      <c r="AD38" s="849"/>
      <c r="AE38" s="850"/>
      <c r="AF38" s="851"/>
      <c r="AG38" s="852"/>
      <c r="AH38" s="852"/>
      <c r="AI38" s="852"/>
      <c r="AJ38" s="853"/>
      <c r="AK38" s="899"/>
      <c r="AL38" s="895"/>
      <c r="AM38" s="895"/>
      <c r="AN38" s="895"/>
      <c r="AO38" s="895"/>
      <c r="AP38" s="895"/>
      <c r="AQ38" s="895"/>
      <c r="AR38" s="895"/>
      <c r="AS38" s="895"/>
      <c r="AT38" s="895"/>
      <c r="AU38" s="895"/>
      <c r="AV38" s="895"/>
      <c r="AW38" s="895"/>
      <c r="AX38" s="895"/>
      <c r="AY38" s="895"/>
      <c r="AZ38" s="896"/>
      <c r="BA38" s="896"/>
      <c r="BB38" s="896"/>
      <c r="BC38" s="896"/>
      <c r="BD38" s="896"/>
      <c r="BE38" s="897"/>
      <c r="BF38" s="897"/>
      <c r="BG38" s="897"/>
      <c r="BH38" s="897"/>
      <c r="BI38" s="898"/>
      <c r="BJ38" s="224"/>
      <c r="BK38" s="224"/>
      <c r="BL38" s="224"/>
      <c r="BM38" s="224"/>
      <c r="BN38" s="224"/>
      <c r="BO38" s="233"/>
      <c r="BP38" s="233"/>
      <c r="BQ38" s="230">
        <v>32</v>
      </c>
      <c r="BR38" s="231"/>
      <c r="BS38" s="838"/>
      <c r="BT38" s="839"/>
      <c r="BU38" s="839"/>
      <c r="BV38" s="839"/>
      <c r="BW38" s="839"/>
      <c r="BX38" s="839"/>
      <c r="BY38" s="839"/>
      <c r="BZ38" s="839"/>
      <c r="CA38" s="839"/>
      <c r="CB38" s="839"/>
      <c r="CC38" s="839"/>
      <c r="CD38" s="839"/>
      <c r="CE38" s="839"/>
      <c r="CF38" s="839"/>
      <c r="CG38" s="84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38"/>
      <c r="DW38" s="839"/>
      <c r="DX38" s="839"/>
      <c r="DY38" s="839"/>
      <c r="DZ38" s="844"/>
      <c r="EA38" s="222"/>
    </row>
    <row r="39" spans="1:131" ht="26.25" customHeight="1" x14ac:dyDescent="0.15">
      <c r="A39" s="234">
        <v>12</v>
      </c>
      <c r="B39" s="845"/>
      <c r="C39" s="846"/>
      <c r="D39" s="846"/>
      <c r="E39" s="846"/>
      <c r="F39" s="846"/>
      <c r="G39" s="846"/>
      <c r="H39" s="846"/>
      <c r="I39" s="846"/>
      <c r="J39" s="846"/>
      <c r="K39" s="846"/>
      <c r="L39" s="846"/>
      <c r="M39" s="846"/>
      <c r="N39" s="846"/>
      <c r="O39" s="846"/>
      <c r="P39" s="847"/>
      <c r="Q39" s="848"/>
      <c r="R39" s="849"/>
      <c r="S39" s="849"/>
      <c r="T39" s="849"/>
      <c r="U39" s="849"/>
      <c r="V39" s="849"/>
      <c r="W39" s="849"/>
      <c r="X39" s="849"/>
      <c r="Y39" s="849"/>
      <c r="Z39" s="849"/>
      <c r="AA39" s="849"/>
      <c r="AB39" s="849"/>
      <c r="AC39" s="849"/>
      <c r="AD39" s="849"/>
      <c r="AE39" s="850"/>
      <c r="AF39" s="851"/>
      <c r="AG39" s="852"/>
      <c r="AH39" s="852"/>
      <c r="AI39" s="852"/>
      <c r="AJ39" s="853"/>
      <c r="AK39" s="899"/>
      <c r="AL39" s="895"/>
      <c r="AM39" s="895"/>
      <c r="AN39" s="895"/>
      <c r="AO39" s="895"/>
      <c r="AP39" s="895"/>
      <c r="AQ39" s="895"/>
      <c r="AR39" s="895"/>
      <c r="AS39" s="895"/>
      <c r="AT39" s="895"/>
      <c r="AU39" s="895"/>
      <c r="AV39" s="895"/>
      <c r="AW39" s="895"/>
      <c r="AX39" s="895"/>
      <c r="AY39" s="895"/>
      <c r="AZ39" s="896"/>
      <c r="BA39" s="896"/>
      <c r="BB39" s="896"/>
      <c r="BC39" s="896"/>
      <c r="BD39" s="896"/>
      <c r="BE39" s="897"/>
      <c r="BF39" s="897"/>
      <c r="BG39" s="897"/>
      <c r="BH39" s="897"/>
      <c r="BI39" s="898"/>
      <c r="BJ39" s="224"/>
      <c r="BK39" s="224"/>
      <c r="BL39" s="224"/>
      <c r="BM39" s="224"/>
      <c r="BN39" s="224"/>
      <c r="BO39" s="233"/>
      <c r="BP39" s="233"/>
      <c r="BQ39" s="230">
        <v>33</v>
      </c>
      <c r="BR39" s="231"/>
      <c r="BS39" s="838"/>
      <c r="BT39" s="839"/>
      <c r="BU39" s="839"/>
      <c r="BV39" s="839"/>
      <c r="BW39" s="839"/>
      <c r="BX39" s="839"/>
      <c r="BY39" s="839"/>
      <c r="BZ39" s="839"/>
      <c r="CA39" s="839"/>
      <c r="CB39" s="839"/>
      <c r="CC39" s="839"/>
      <c r="CD39" s="839"/>
      <c r="CE39" s="839"/>
      <c r="CF39" s="839"/>
      <c r="CG39" s="84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38"/>
      <c r="DW39" s="839"/>
      <c r="DX39" s="839"/>
      <c r="DY39" s="839"/>
      <c r="DZ39" s="844"/>
      <c r="EA39" s="222"/>
    </row>
    <row r="40" spans="1:131" ht="26.25" customHeight="1" x14ac:dyDescent="0.15">
      <c r="A40" s="230">
        <v>13</v>
      </c>
      <c r="B40" s="845"/>
      <c r="C40" s="846"/>
      <c r="D40" s="846"/>
      <c r="E40" s="846"/>
      <c r="F40" s="846"/>
      <c r="G40" s="846"/>
      <c r="H40" s="846"/>
      <c r="I40" s="846"/>
      <c r="J40" s="846"/>
      <c r="K40" s="846"/>
      <c r="L40" s="846"/>
      <c r="M40" s="846"/>
      <c r="N40" s="846"/>
      <c r="O40" s="846"/>
      <c r="P40" s="847"/>
      <c r="Q40" s="848"/>
      <c r="R40" s="849"/>
      <c r="S40" s="849"/>
      <c r="T40" s="849"/>
      <c r="U40" s="849"/>
      <c r="V40" s="849"/>
      <c r="W40" s="849"/>
      <c r="X40" s="849"/>
      <c r="Y40" s="849"/>
      <c r="Z40" s="849"/>
      <c r="AA40" s="849"/>
      <c r="AB40" s="849"/>
      <c r="AC40" s="849"/>
      <c r="AD40" s="849"/>
      <c r="AE40" s="850"/>
      <c r="AF40" s="851"/>
      <c r="AG40" s="852"/>
      <c r="AH40" s="852"/>
      <c r="AI40" s="852"/>
      <c r="AJ40" s="853"/>
      <c r="AK40" s="899"/>
      <c r="AL40" s="895"/>
      <c r="AM40" s="895"/>
      <c r="AN40" s="895"/>
      <c r="AO40" s="895"/>
      <c r="AP40" s="895"/>
      <c r="AQ40" s="895"/>
      <c r="AR40" s="895"/>
      <c r="AS40" s="895"/>
      <c r="AT40" s="895"/>
      <c r="AU40" s="895"/>
      <c r="AV40" s="895"/>
      <c r="AW40" s="895"/>
      <c r="AX40" s="895"/>
      <c r="AY40" s="895"/>
      <c r="AZ40" s="896"/>
      <c r="BA40" s="896"/>
      <c r="BB40" s="896"/>
      <c r="BC40" s="896"/>
      <c r="BD40" s="896"/>
      <c r="BE40" s="897"/>
      <c r="BF40" s="897"/>
      <c r="BG40" s="897"/>
      <c r="BH40" s="897"/>
      <c r="BI40" s="898"/>
      <c r="BJ40" s="224"/>
      <c r="BK40" s="224"/>
      <c r="BL40" s="224"/>
      <c r="BM40" s="224"/>
      <c r="BN40" s="224"/>
      <c r="BO40" s="233"/>
      <c r="BP40" s="233"/>
      <c r="BQ40" s="230">
        <v>34</v>
      </c>
      <c r="BR40" s="231"/>
      <c r="BS40" s="838"/>
      <c r="BT40" s="839"/>
      <c r="BU40" s="839"/>
      <c r="BV40" s="839"/>
      <c r="BW40" s="839"/>
      <c r="BX40" s="839"/>
      <c r="BY40" s="839"/>
      <c r="BZ40" s="839"/>
      <c r="CA40" s="839"/>
      <c r="CB40" s="839"/>
      <c r="CC40" s="839"/>
      <c r="CD40" s="839"/>
      <c r="CE40" s="839"/>
      <c r="CF40" s="839"/>
      <c r="CG40" s="84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38"/>
      <c r="DW40" s="839"/>
      <c r="DX40" s="839"/>
      <c r="DY40" s="839"/>
      <c r="DZ40" s="844"/>
      <c r="EA40" s="222"/>
    </row>
    <row r="41" spans="1:131" ht="26.25" customHeight="1" x14ac:dyDescent="0.15">
      <c r="A41" s="230">
        <v>14</v>
      </c>
      <c r="B41" s="845"/>
      <c r="C41" s="846"/>
      <c r="D41" s="846"/>
      <c r="E41" s="846"/>
      <c r="F41" s="846"/>
      <c r="G41" s="846"/>
      <c r="H41" s="846"/>
      <c r="I41" s="846"/>
      <c r="J41" s="846"/>
      <c r="K41" s="846"/>
      <c r="L41" s="846"/>
      <c r="M41" s="846"/>
      <c r="N41" s="846"/>
      <c r="O41" s="846"/>
      <c r="P41" s="847"/>
      <c r="Q41" s="848"/>
      <c r="R41" s="849"/>
      <c r="S41" s="849"/>
      <c r="T41" s="849"/>
      <c r="U41" s="849"/>
      <c r="V41" s="849"/>
      <c r="W41" s="849"/>
      <c r="X41" s="849"/>
      <c r="Y41" s="849"/>
      <c r="Z41" s="849"/>
      <c r="AA41" s="849"/>
      <c r="AB41" s="849"/>
      <c r="AC41" s="849"/>
      <c r="AD41" s="849"/>
      <c r="AE41" s="850"/>
      <c r="AF41" s="851"/>
      <c r="AG41" s="852"/>
      <c r="AH41" s="852"/>
      <c r="AI41" s="852"/>
      <c r="AJ41" s="853"/>
      <c r="AK41" s="899"/>
      <c r="AL41" s="895"/>
      <c r="AM41" s="895"/>
      <c r="AN41" s="895"/>
      <c r="AO41" s="895"/>
      <c r="AP41" s="895"/>
      <c r="AQ41" s="895"/>
      <c r="AR41" s="895"/>
      <c r="AS41" s="895"/>
      <c r="AT41" s="895"/>
      <c r="AU41" s="895"/>
      <c r="AV41" s="895"/>
      <c r="AW41" s="895"/>
      <c r="AX41" s="895"/>
      <c r="AY41" s="895"/>
      <c r="AZ41" s="896"/>
      <c r="BA41" s="896"/>
      <c r="BB41" s="896"/>
      <c r="BC41" s="896"/>
      <c r="BD41" s="896"/>
      <c r="BE41" s="897"/>
      <c r="BF41" s="897"/>
      <c r="BG41" s="897"/>
      <c r="BH41" s="897"/>
      <c r="BI41" s="898"/>
      <c r="BJ41" s="224"/>
      <c r="BK41" s="224"/>
      <c r="BL41" s="224"/>
      <c r="BM41" s="224"/>
      <c r="BN41" s="224"/>
      <c r="BO41" s="233"/>
      <c r="BP41" s="233"/>
      <c r="BQ41" s="230">
        <v>35</v>
      </c>
      <c r="BR41" s="231"/>
      <c r="BS41" s="838"/>
      <c r="BT41" s="839"/>
      <c r="BU41" s="839"/>
      <c r="BV41" s="839"/>
      <c r="BW41" s="839"/>
      <c r="BX41" s="839"/>
      <c r="BY41" s="839"/>
      <c r="BZ41" s="839"/>
      <c r="CA41" s="839"/>
      <c r="CB41" s="839"/>
      <c r="CC41" s="839"/>
      <c r="CD41" s="839"/>
      <c r="CE41" s="839"/>
      <c r="CF41" s="839"/>
      <c r="CG41" s="84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38"/>
      <c r="DW41" s="839"/>
      <c r="DX41" s="839"/>
      <c r="DY41" s="839"/>
      <c r="DZ41" s="844"/>
      <c r="EA41" s="222"/>
    </row>
    <row r="42" spans="1:131" ht="26.25" customHeight="1" x14ac:dyDescent="0.15">
      <c r="A42" s="230">
        <v>15</v>
      </c>
      <c r="B42" s="845"/>
      <c r="C42" s="846"/>
      <c r="D42" s="846"/>
      <c r="E42" s="846"/>
      <c r="F42" s="846"/>
      <c r="G42" s="846"/>
      <c r="H42" s="846"/>
      <c r="I42" s="846"/>
      <c r="J42" s="846"/>
      <c r="K42" s="846"/>
      <c r="L42" s="846"/>
      <c r="M42" s="846"/>
      <c r="N42" s="846"/>
      <c r="O42" s="846"/>
      <c r="P42" s="847"/>
      <c r="Q42" s="848"/>
      <c r="R42" s="849"/>
      <c r="S42" s="849"/>
      <c r="T42" s="849"/>
      <c r="U42" s="849"/>
      <c r="V42" s="849"/>
      <c r="W42" s="849"/>
      <c r="X42" s="849"/>
      <c r="Y42" s="849"/>
      <c r="Z42" s="849"/>
      <c r="AA42" s="849"/>
      <c r="AB42" s="849"/>
      <c r="AC42" s="849"/>
      <c r="AD42" s="849"/>
      <c r="AE42" s="850"/>
      <c r="AF42" s="851"/>
      <c r="AG42" s="852"/>
      <c r="AH42" s="852"/>
      <c r="AI42" s="852"/>
      <c r="AJ42" s="853"/>
      <c r="AK42" s="899"/>
      <c r="AL42" s="895"/>
      <c r="AM42" s="895"/>
      <c r="AN42" s="895"/>
      <c r="AO42" s="895"/>
      <c r="AP42" s="895"/>
      <c r="AQ42" s="895"/>
      <c r="AR42" s="895"/>
      <c r="AS42" s="895"/>
      <c r="AT42" s="895"/>
      <c r="AU42" s="895"/>
      <c r="AV42" s="895"/>
      <c r="AW42" s="895"/>
      <c r="AX42" s="895"/>
      <c r="AY42" s="895"/>
      <c r="AZ42" s="896"/>
      <c r="BA42" s="896"/>
      <c r="BB42" s="896"/>
      <c r="BC42" s="896"/>
      <c r="BD42" s="896"/>
      <c r="BE42" s="897"/>
      <c r="BF42" s="897"/>
      <c r="BG42" s="897"/>
      <c r="BH42" s="897"/>
      <c r="BI42" s="898"/>
      <c r="BJ42" s="224"/>
      <c r="BK42" s="224"/>
      <c r="BL42" s="224"/>
      <c r="BM42" s="224"/>
      <c r="BN42" s="224"/>
      <c r="BO42" s="233"/>
      <c r="BP42" s="233"/>
      <c r="BQ42" s="230">
        <v>36</v>
      </c>
      <c r="BR42" s="231"/>
      <c r="BS42" s="838"/>
      <c r="BT42" s="839"/>
      <c r="BU42" s="839"/>
      <c r="BV42" s="839"/>
      <c r="BW42" s="839"/>
      <c r="BX42" s="839"/>
      <c r="BY42" s="839"/>
      <c r="BZ42" s="839"/>
      <c r="CA42" s="839"/>
      <c r="CB42" s="839"/>
      <c r="CC42" s="839"/>
      <c r="CD42" s="839"/>
      <c r="CE42" s="839"/>
      <c r="CF42" s="839"/>
      <c r="CG42" s="84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38"/>
      <c r="DW42" s="839"/>
      <c r="DX42" s="839"/>
      <c r="DY42" s="839"/>
      <c r="DZ42" s="844"/>
      <c r="EA42" s="222"/>
    </row>
    <row r="43" spans="1:131" ht="26.25" customHeight="1" x14ac:dyDescent="0.15">
      <c r="A43" s="230">
        <v>16</v>
      </c>
      <c r="B43" s="845"/>
      <c r="C43" s="846"/>
      <c r="D43" s="846"/>
      <c r="E43" s="846"/>
      <c r="F43" s="846"/>
      <c r="G43" s="846"/>
      <c r="H43" s="846"/>
      <c r="I43" s="846"/>
      <c r="J43" s="846"/>
      <c r="K43" s="846"/>
      <c r="L43" s="846"/>
      <c r="M43" s="846"/>
      <c r="N43" s="846"/>
      <c r="O43" s="846"/>
      <c r="P43" s="847"/>
      <c r="Q43" s="848"/>
      <c r="R43" s="849"/>
      <c r="S43" s="849"/>
      <c r="T43" s="849"/>
      <c r="U43" s="849"/>
      <c r="V43" s="849"/>
      <c r="W43" s="849"/>
      <c r="X43" s="849"/>
      <c r="Y43" s="849"/>
      <c r="Z43" s="849"/>
      <c r="AA43" s="849"/>
      <c r="AB43" s="849"/>
      <c r="AC43" s="849"/>
      <c r="AD43" s="849"/>
      <c r="AE43" s="850"/>
      <c r="AF43" s="851"/>
      <c r="AG43" s="852"/>
      <c r="AH43" s="852"/>
      <c r="AI43" s="852"/>
      <c r="AJ43" s="853"/>
      <c r="AK43" s="899"/>
      <c r="AL43" s="895"/>
      <c r="AM43" s="895"/>
      <c r="AN43" s="895"/>
      <c r="AO43" s="895"/>
      <c r="AP43" s="895"/>
      <c r="AQ43" s="895"/>
      <c r="AR43" s="895"/>
      <c r="AS43" s="895"/>
      <c r="AT43" s="895"/>
      <c r="AU43" s="895"/>
      <c r="AV43" s="895"/>
      <c r="AW43" s="895"/>
      <c r="AX43" s="895"/>
      <c r="AY43" s="895"/>
      <c r="AZ43" s="896"/>
      <c r="BA43" s="896"/>
      <c r="BB43" s="896"/>
      <c r="BC43" s="896"/>
      <c r="BD43" s="896"/>
      <c r="BE43" s="897"/>
      <c r="BF43" s="897"/>
      <c r="BG43" s="897"/>
      <c r="BH43" s="897"/>
      <c r="BI43" s="898"/>
      <c r="BJ43" s="224"/>
      <c r="BK43" s="224"/>
      <c r="BL43" s="224"/>
      <c r="BM43" s="224"/>
      <c r="BN43" s="224"/>
      <c r="BO43" s="233"/>
      <c r="BP43" s="233"/>
      <c r="BQ43" s="230">
        <v>37</v>
      </c>
      <c r="BR43" s="231"/>
      <c r="BS43" s="838"/>
      <c r="BT43" s="839"/>
      <c r="BU43" s="839"/>
      <c r="BV43" s="839"/>
      <c r="BW43" s="839"/>
      <c r="BX43" s="839"/>
      <c r="BY43" s="839"/>
      <c r="BZ43" s="839"/>
      <c r="CA43" s="839"/>
      <c r="CB43" s="839"/>
      <c r="CC43" s="839"/>
      <c r="CD43" s="839"/>
      <c r="CE43" s="839"/>
      <c r="CF43" s="839"/>
      <c r="CG43" s="84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38"/>
      <c r="DW43" s="839"/>
      <c r="DX43" s="839"/>
      <c r="DY43" s="839"/>
      <c r="DZ43" s="844"/>
      <c r="EA43" s="222"/>
    </row>
    <row r="44" spans="1:131" ht="26.25" customHeight="1" x14ac:dyDescent="0.15">
      <c r="A44" s="230">
        <v>17</v>
      </c>
      <c r="B44" s="845"/>
      <c r="C44" s="846"/>
      <c r="D44" s="846"/>
      <c r="E44" s="846"/>
      <c r="F44" s="846"/>
      <c r="G44" s="846"/>
      <c r="H44" s="846"/>
      <c r="I44" s="846"/>
      <c r="J44" s="846"/>
      <c r="K44" s="846"/>
      <c r="L44" s="846"/>
      <c r="M44" s="846"/>
      <c r="N44" s="846"/>
      <c r="O44" s="846"/>
      <c r="P44" s="847"/>
      <c r="Q44" s="848"/>
      <c r="R44" s="849"/>
      <c r="S44" s="849"/>
      <c r="T44" s="849"/>
      <c r="U44" s="849"/>
      <c r="V44" s="849"/>
      <c r="W44" s="849"/>
      <c r="X44" s="849"/>
      <c r="Y44" s="849"/>
      <c r="Z44" s="849"/>
      <c r="AA44" s="849"/>
      <c r="AB44" s="849"/>
      <c r="AC44" s="849"/>
      <c r="AD44" s="849"/>
      <c r="AE44" s="850"/>
      <c r="AF44" s="851"/>
      <c r="AG44" s="852"/>
      <c r="AH44" s="852"/>
      <c r="AI44" s="852"/>
      <c r="AJ44" s="853"/>
      <c r="AK44" s="899"/>
      <c r="AL44" s="895"/>
      <c r="AM44" s="895"/>
      <c r="AN44" s="895"/>
      <c r="AO44" s="895"/>
      <c r="AP44" s="895"/>
      <c r="AQ44" s="895"/>
      <c r="AR44" s="895"/>
      <c r="AS44" s="895"/>
      <c r="AT44" s="895"/>
      <c r="AU44" s="895"/>
      <c r="AV44" s="895"/>
      <c r="AW44" s="895"/>
      <c r="AX44" s="895"/>
      <c r="AY44" s="895"/>
      <c r="AZ44" s="896"/>
      <c r="BA44" s="896"/>
      <c r="BB44" s="896"/>
      <c r="BC44" s="896"/>
      <c r="BD44" s="896"/>
      <c r="BE44" s="897"/>
      <c r="BF44" s="897"/>
      <c r="BG44" s="897"/>
      <c r="BH44" s="897"/>
      <c r="BI44" s="898"/>
      <c r="BJ44" s="224"/>
      <c r="BK44" s="224"/>
      <c r="BL44" s="224"/>
      <c r="BM44" s="224"/>
      <c r="BN44" s="224"/>
      <c r="BO44" s="233"/>
      <c r="BP44" s="233"/>
      <c r="BQ44" s="230">
        <v>38</v>
      </c>
      <c r="BR44" s="231"/>
      <c r="BS44" s="838"/>
      <c r="BT44" s="839"/>
      <c r="BU44" s="839"/>
      <c r="BV44" s="839"/>
      <c r="BW44" s="839"/>
      <c r="BX44" s="839"/>
      <c r="BY44" s="839"/>
      <c r="BZ44" s="839"/>
      <c r="CA44" s="839"/>
      <c r="CB44" s="839"/>
      <c r="CC44" s="839"/>
      <c r="CD44" s="839"/>
      <c r="CE44" s="839"/>
      <c r="CF44" s="839"/>
      <c r="CG44" s="84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38"/>
      <c r="DW44" s="839"/>
      <c r="DX44" s="839"/>
      <c r="DY44" s="839"/>
      <c r="DZ44" s="844"/>
      <c r="EA44" s="222"/>
    </row>
    <row r="45" spans="1:131" ht="26.25" customHeight="1" x14ac:dyDescent="0.15">
      <c r="A45" s="230">
        <v>18</v>
      </c>
      <c r="B45" s="845"/>
      <c r="C45" s="846"/>
      <c r="D45" s="846"/>
      <c r="E45" s="846"/>
      <c r="F45" s="846"/>
      <c r="G45" s="846"/>
      <c r="H45" s="846"/>
      <c r="I45" s="846"/>
      <c r="J45" s="846"/>
      <c r="K45" s="846"/>
      <c r="L45" s="846"/>
      <c r="M45" s="846"/>
      <c r="N45" s="846"/>
      <c r="O45" s="846"/>
      <c r="P45" s="847"/>
      <c r="Q45" s="848"/>
      <c r="R45" s="849"/>
      <c r="S45" s="849"/>
      <c r="T45" s="849"/>
      <c r="U45" s="849"/>
      <c r="V45" s="849"/>
      <c r="W45" s="849"/>
      <c r="X45" s="849"/>
      <c r="Y45" s="849"/>
      <c r="Z45" s="849"/>
      <c r="AA45" s="849"/>
      <c r="AB45" s="849"/>
      <c r="AC45" s="849"/>
      <c r="AD45" s="849"/>
      <c r="AE45" s="850"/>
      <c r="AF45" s="851"/>
      <c r="AG45" s="852"/>
      <c r="AH45" s="852"/>
      <c r="AI45" s="852"/>
      <c r="AJ45" s="853"/>
      <c r="AK45" s="899"/>
      <c r="AL45" s="895"/>
      <c r="AM45" s="895"/>
      <c r="AN45" s="895"/>
      <c r="AO45" s="895"/>
      <c r="AP45" s="895"/>
      <c r="AQ45" s="895"/>
      <c r="AR45" s="895"/>
      <c r="AS45" s="895"/>
      <c r="AT45" s="895"/>
      <c r="AU45" s="895"/>
      <c r="AV45" s="895"/>
      <c r="AW45" s="895"/>
      <c r="AX45" s="895"/>
      <c r="AY45" s="895"/>
      <c r="AZ45" s="896"/>
      <c r="BA45" s="896"/>
      <c r="BB45" s="896"/>
      <c r="BC45" s="896"/>
      <c r="BD45" s="896"/>
      <c r="BE45" s="897"/>
      <c r="BF45" s="897"/>
      <c r="BG45" s="897"/>
      <c r="BH45" s="897"/>
      <c r="BI45" s="898"/>
      <c r="BJ45" s="224"/>
      <c r="BK45" s="224"/>
      <c r="BL45" s="224"/>
      <c r="BM45" s="224"/>
      <c r="BN45" s="224"/>
      <c r="BO45" s="233"/>
      <c r="BP45" s="233"/>
      <c r="BQ45" s="230">
        <v>39</v>
      </c>
      <c r="BR45" s="231"/>
      <c r="BS45" s="838"/>
      <c r="BT45" s="839"/>
      <c r="BU45" s="839"/>
      <c r="BV45" s="839"/>
      <c r="BW45" s="839"/>
      <c r="BX45" s="839"/>
      <c r="BY45" s="839"/>
      <c r="BZ45" s="839"/>
      <c r="CA45" s="839"/>
      <c r="CB45" s="839"/>
      <c r="CC45" s="839"/>
      <c r="CD45" s="839"/>
      <c r="CE45" s="839"/>
      <c r="CF45" s="839"/>
      <c r="CG45" s="84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38"/>
      <c r="DW45" s="839"/>
      <c r="DX45" s="839"/>
      <c r="DY45" s="839"/>
      <c r="DZ45" s="844"/>
      <c r="EA45" s="222"/>
    </row>
    <row r="46" spans="1:131" ht="26.25" customHeight="1" x14ac:dyDescent="0.15">
      <c r="A46" s="230">
        <v>19</v>
      </c>
      <c r="B46" s="845"/>
      <c r="C46" s="846"/>
      <c r="D46" s="846"/>
      <c r="E46" s="846"/>
      <c r="F46" s="846"/>
      <c r="G46" s="846"/>
      <c r="H46" s="846"/>
      <c r="I46" s="846"/>
      <c r="J46" s="846"/>
      <c r="K46" s="846"/>
      <c r="L46" s="846"/>
      <c r="M46" s="846"/>
      <c r="N46" s="846"/>
      <c r="O46" s="846"/>
      <c r="P46" s="847"/>
      <c r="Q46" s="848"/>
      <c r="R46" s="849"/>
      <c r="S46" s="849"/>
      <c r="T46" s="849"/>
      <c r="U46" s="849"/>
      <c r="V46" s="849"/>
      <c r="W46" s="849"/>
      <c r="X46" s="849"/>
      <c r="Y46" s="849"/>
      <c r="Z46" s="849"/>
      <c r="AA46" s="849"/>
      <c r="AB46" s="849"/>
      <c r="AC46" s="849"/>
      <c r="AD46" s="849"/>
      <c r="AE46" s="850"/>
      <c r="AF46" s="851"/>
      <c r="AG46" s="852"/>
      <c r="AH46" s="852"/>
      <c r="AI46" s="852"/>
      <c r="AJ46" s="853"/>
      <c r="AK46" s="899"/>
      <c r="AL46" s="895"/>
      <c r="AM46" s="895"/>
      <c r="AN46" s="895"/>
      <c r="AO46" s="895"/>
      <c r="AP46" s="895"/>
      <c r="AQ46" s="895"/>
      <c r="AR46" s="895"/>
      <c r="AS46" s="895"/>
      <c r="AT46" s="895"/>
      <c r="AU46" s="895"/>
      <c r="AV46" s="895"/>
      <c r="AW46" s="895"/>
      <c r="AX46" s="895"/>
      <c r="AY46" s="895"/>
      <c r="AZ46" s="896"/>
      <c r="BA46" s="896"/>
      <c r="BB46" s="896"/>
      <c r="BC46" s="896"/>
      <c r="BD46" s="896"/>
      <c r="BE46" s="897"/>
      <c r="BF46" s="897"/>
      <c r="BG46" s="897"/>
      <c r="BH46" s="897"/>
      <c r="BI46" s="898"/>
      <c r="BJ46" s="224"/>
      <c r="BK46" s="224"/>
      <c r="BL46" s="224"/>
      <c r="BM46" s="224"/>
      <c r="BN46" s="224"/>
      <c r="BO46" s="233"/>
      <c r="BP46" s="233"/>
      <c r="BQ46" s="230">
        <v>40</v>
      </c>
      <c r="BR46" s="231"/>
      <c r="BS46" s="838"/>
      <c r="BT46" s="839"/>
      <c r="BU46" s="839"/>
      <c r="BV46" s="839"/>
      <c r="BW46" s="839"/>
      <c r="BX46" s="839"/>
      <c r="BY46" s="839"/>
      <c r="BZ46" s="839"/>
      <c r="CA46" s="839"/>
      <c r="CB46" s="839"/>
      <c r="CC46" s="839"/>
      <c r="CD46" s="839"/>
      <c r="CE46" s="839"/>
      <c r="CF46" s="839"/>
      <c r="CG46" s="84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38"/>
      <c r="DW46" s="839"/>
      <c r="DX46" s="839"/>
      <c r="DY46" s="839"/>
      <c r="DZ46" s="844"/>
      <c r="EA46" s="222"/>
    </row>
    <row r="47" spans="1:131" ht="26.25" customHeight="1" x14ac:dyDescent="0.15">
      <c r="A47" s="230">
        <v>20</v>
      </c>
      <c r="B47" s="845"/>
      <c r="C47" s="846"/>
      <c r="D47" s="846"/>
      <c r="E47" s="846"/>
      <c r="F47" s="846"/>
      <c r="G47" s="846"/>
      <c r="H47" s="846"/>
      <c r="I47" s="846"/>
      <c r="J47" s="846"/>
      <c r="K47" s="846"/>
      <c r="L47" s="846"/>
      <c r="M47" s="846"/>
      <c r="N47" s="846"/>
      <c r="O47" s="846"/>
      <c r="P47" s="847"/>
      <c r="Q47" s="848"/>
      <c r="R47" s="849"/>
      <c r="S47" s="849"/>
      <c r="T47" s="849"/>
      <c r="U47" s="849"/>
      <c r="V47" s="849"/>
      <c r="W47" s="849"/>
      <c r="X47" s="849"/>
      <c r="Y47" s="849"/>
      <c r="Z47" s="849"/>
      <c r="AA47" s="849"/>
      <c r="AB47" s="849"/>
      <c r="AC47" s="849"/>
      <c r="AD47" s="849"/>
      <c r="AE47" s="850"/>
      <c r="AF47" s="851"/>
      <c r="AG47" s="852"/>
      <c r="AH47" s="852"/>
      <c r="AI47" s="852"/>
      <c r="AJ47" s="853"/>
      <c r="AK47" s="899"/>
      <c r="AL47" s="895"/>
      <c r="AM47" s="895"/>
      <c r="AN47" s="895"/>
      <c r="AO47" s="895"/>
      <c r="AP47" s="895"/>
      <c r="AQ47" s="895"/>
      <c r="AR47" s="895"/>
      <c r="AS47" s="895"/>
      <c r="AT47" s="895"/>
      <c r="AU47" s="895"/>
      <c r="AV47" s="895"/>
      <c r="AW47" s="895"/>
      <c r="AX47" s="895"/>
      <c r="AY47" s="895"/>
      <c r="AZ47" s="896"/>
      <c r="BA47" s="896"/>
      <c r="BB47" s="896"/>
      <c r="BC47" s="896"/>
      <c r="BD47" s="896"/>
      <c r="BE47" s="897"/>
      <c r="BF47" s="897"/>
      <c r="BG47" s="897"/>
      <c r="BH47" s="897"/>
      <c r="BI47" s="898"/>
      <c r="BJ47" s="224"/>
      <c r="BK47" s="224"/>
      <c r="BL47" s="224"/>
      <c r="BM47" s="224"/>
      <c r="BN47" s="224"/>
      <c r="BO47" s="233"/>
      <c r="BP47" s="233"/>
      <c r="BQ47" s="230">
        <v>41</v>
      </c>
      <c r="BR47" s="231"/>
      <c r="BS47" s="838"/>
      <c r="BT47" s="839"/>
      <c r="BU47" s="839"/>
      <c r="BV47" s="839"/>
      <c r="BW47" s="839"/>
      <c r="BX47" s="839"/>
      <c r="BY47" s="839"/>
      <c r="BZ47" s="839"/>
      <c r="CA47" s="839"/>
      <c r="CB47" s="839"/>
      <c r="CC47" s="839"/>
      <c r="CD47" s="839"/>
      <c r="CE47" s="839"/>
      <c r="CF47" s="839"/>
      <c r="CG47" s="84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38"/>
      <c r="DW47" s="839"/>
      <c r="DX47" s="839"/>
      <c r="DY47" s="839"/>
      <c r="DZ47" s="844"/>
      <c r="EA47" s="222"/>
    </row>
    <row r="48" spans="1:131" ht="26.25" customHeight="1" x14ac:dyDescent="0.15">
      <c r="A48" s="230">
        <v>21</v>
      </c>
      <c r="B48" s="845"/>
      <c r="C48" s="846"/>
      <c r="D48" s="846"/>
      <c r="E48" s="846"/>
      <c r="F48" s="846"/>
      <c r="G48" s="846"/>
      <c r="H48" s="846"/>
      <c r="I48" s="846"/>
      <c r="J48" s="846"/>
      <c r="K48" s="846"/>
      <c r="L48" s="846"/>
      <c r="M48" s="846"/>
      <c r="N48" s="846"/>
      <c r="O48" s="846"/>
      <c r="P48" s="847"/>
      <c r="Q48" s="848"/>
      <c r="R48" s="849"/>
      <c r="S48" s="849"/>
      <c r="T48" s="849"/>
      <c r="U48" s="849"/>
      <c r="V48" s="849"/>
      <c r="W48" s="849"/>
      <c r="X48" s="849"/>
      <c r="Y48" s="849"/>
      <c r="Z48" s="849"/>
      <c r="AA48" s="849"/>
      <c r="AB48" s="849"/>
      <c r="AC48" s="849"/>
      <c r="AD48" s="849"/>
      <c r="AE48" s="850"/>
      <c r="AF48" s="851"/>
      <c r="AG48" s="852"/>
      <c r="AH48" s="852"/>
      <c r="AI48" s="852"/>
      <c r="AJ48" s="853"/>
      <c r="AK48" s="899"/>
      <c r="AL48" s="895"/>
      <c r="AM48" s="895"/>
      <c r="AN48" s="895"/>
      <c r="AO48" s="895"/>
      <c r="AP48" s="895"/>
      <c r="AQ48" s="895"/>
      <c r="AR48" s="895"/>
      <c r="AS48" s="895"/>
      <c r="AT48" s="895"/>
      <c r="AU48" s="895"/>
      <c r="AV48" s="895"/>
      <c r="AW48" s="895"/>
      <c r="AX48" s="895"/>
      <c r="AY48" s="895"/>
      <c r="AZ48" s="896"/>
      <c r="BA48" s="896"/>
      <c r="BB48" s="896"/>
      <c r="BC48" s="896"/>
      <c r="BD48" s="896"/>
      <c r="BE48" s="897"/>
      <c r="BF48" s="897"/>
      <c r="BG48" s="897"/>
      <c r="BH48" s="897"/>
      <c r="BI48" s="898"/>
      <c r="BJ48" s="224"/>
      <c r="BK48" s="224"/>
      <c r="BL48" s="224"/>
      <c r="BM48" s="224"/>
      <c r="BN48" s="224"/>
      <c r="BO48" s="233"/>
      <c r="BP48" s="233"/>
      <c r="BQ48" s="230">
        <v>42</v>
      </c>
      <c r="BR48" s="231"/>
      <c r="BS48" s="838"/>
      <c r="BT48" s="839"/>
      <c r="BU48" s="839"/>
      <c r="BV48" s="839"/>
      <c r="BW48" s="839"/>
      <c r="BX48" s="839"/>
      <c r="BY48" s="839"/>
      <c r="BZ48" s="839"/>
      <c r="CA48" s="839"/>
      <c r="CB48" s="839"/>
      <c r="CC48" s="839"/>
      <c r="CD48" s="839"/>
      <c r="CE48" s="839"/>
      <c r="CF48" s="839"/>
      <c r="CG48" s="84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38"/>
      <c r="DW48" s="839"/>
      <c r="DX48" s="839"/>
      <c r="DY48" s="839"/>
      <c r="DZ48" s="844"/>
      <c r="EA48" s="222"/>
    </row>
    <row r="49" spans="1:131" ht="26.25" customHeight="1" x14ac:dyDescent="0.15">
      <c r="A49" s="230">
        <v>22</v>
      </c>
      <c r="B49" s="845"/>
      <c r="C49" s="846"/>
      <c r="D49" s="846"/>
      <c r="E49" s="846"/>
      <c r="F49" s="846"/>
      <c r="G49" s="846"/>
      <c r="H49" s="846"/>
      <c r="I49" s="846"/>
      <c r="J49" s="846"/>
      <c r="K49" s="846"/>
      <c r="L49" s="846"/>
      <c r="M49" s="846"/>
      <c r="N49" s="846"/>
      <c r="O49" s="846"/>
      <c r="P49" s="847"/>
      <c r="Q49" s="848"/>
      <c r="R49" s="849"/>
      <c r="S49" s="849"/>
      <c r="T49" s="849"/>
      <c r="U49" s="849"/>
      <c r="V49" s="849"/>
      <c r="W49" s="849"/>
      <c r="X49" s="849"/>
      <c r="Y49" s="849"/>
      <c r="Z49" s="849"/>
      <c r="AA49" s="849"/>
      <c r="AB49" s="849"/>
      <c r="AC49" s="849"/>
      <c r="AD49" s="849"/>
      <c r="AE49" s="850"/>
      <c r="AF49" s="851"/>
      <c r="AG49" s="852"/>
      <c r="AH49" s="852"/>
      <c r="AI49" s="852"/>
      <c r="AJ49" s="853"/>
      <c r="AK49" s="899"/>
      <c r="AL49" s="895"/>
      <c r="AM49" s="895"/>
      <c r="AN49" s="895"/>
      <c r="AO49" s="895"/>
      <c r="AP49" s="895"/>
      <c r="AQ49" s="895"/>
      <c r="AR49" s="895"/>
      <c r="AS49" s="895"/>
      <c r="AT49" s="895"/>
      <c r="AU49" s="895"/>
      <c r="AV49" s="895"/>
      <c r="AW49" s="895"/>
      <c r="AX49" s="895"/>
      <c r="AY49" s="895"/>
      <c r="AZ49" s="896"/>
      <c r="BA49" s="896"/>
      <c r="BB49" s="896"/>
      <c r="BC49" s="896"/>
      <c r="BD49" s="896"/>
      <c r="BE49" s="897"/>
      <c r="BF49" s="897"/>
      <c r="BG49" s="897"/>
      <c r="BH49" s="897"/>
      <c r="BI49" s="898"/>
      <c r="BJ49" s="224"/>
      <c r="BK49" s="224"/>
      <c r="BL49" s="224"/>
      <c r="BM49" s="224"/>
      <c r="BN49" s="224"/>
      <c r="BO49" s="233"/>
      <c r="BP49" s="233"/>
      <c r="BQ49" s="230">
        <v>43</v>
      </c>
      <c r="BR49" s="231"/>
      <c r="BS49" s="838"/>
      <c r="BT49" s="839"/>
      <c r="BU49" s="839"/>
      <c r="BV49" s="839"/>
      <c r="BW49" s="839"/>
      <c r="BX49" s="839"/>
      <c r="BY49" s="839"/>
      <c r="BZ49" s="839"/>
      <c r="CA49" s="839"/>
      <c r="CB49" s="839"/>
      <c r="CC49" s="839"/>
      <c r="CD49" s="839"/>
      <c r="CE49" s="839"/>
      <c r="CF49" s="839"/>
      <c r="CG49" s="84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38"/>
      <c r="DW49" s="839"/>
      <c r="DX49" s="839"/>
      <c r="DY49" s="839"/>
      <c r="DZ49" s="844"/>
      <c r="EA49" s="222"/>
    </row>
    <row r="50" spans="1:131" ht="26.25" customHeight="1" x14ac:dyDescent="0.15">
      <c r="A50" s="230">
        <v>23</v>
      </c>
      <c r="B50" s="845"/>
      <c r="C50" s="846"/>
      <c r="D50" s="846"/>
      <c r="E50" s="846"/>
      <c r="F50" s="846"/>
      <c r="G50" s="846"/>
      <c r="H50" s="846"/>
      <c r="I50" s="846"/>
      <c r="J50" s="846"/>
      <c r="K50" s="846"/>
      <c r="L50" s="846"/>
      <c r="M50" s="846"/>
      <c r="N50" s="846"/>
      <c r="O50" s="846"/>
      <c r="P50" s="847"/>
      <c r="Q50" s="900"/>
      <c r="R50" s="901"/>
      <c r="S50" s="901"/>
      <c r="T50" s="901"/>
      <c r="U50" s="901"/>
      <c r="V50" s="901"/>
      <c r="W50" s="901"/>
      <c r="X50" s="901"/>
      <c r="Y50" s="901"/>
      <c r="Z50" s="901"/>
      <c r="AA50" s="901"/>
      <c r="AB50" s="901"/>
      <c r="AC50" s="901"/>
      <c r="AD50" s="901"/>
      <c r="AE50" s="902"/>
      <c r="AF50" s="851"/>
      <c r="AG50" s="852"/>
      <c r="AH50" s="852"/>
      <c r="AI50" s="852"/>
      <c r="AJ50" s="853"/>
      <c r="AK50" s="904"/>
      <c r="AL50" s="901"/>
      <c r="AM50" s="901"/>
      <c r="AN50" s="901"/>
      <c r="AO50" s="901"/>
      <c r="AP50" s="901"/>
      <c r="AQ50" s="901"/>
      <c r="AR50" s="901"/>
      <c r="AS50" s="901"/>
      <c r="AT50" s="901"/>
      <c r="AU50" s="901"/>
      <c r="AV50" s="901"/>
      <c r="AW50" s="901"/>
      <c r="AX50" s="901"/>
      <c r="AY50" s="901"/>
      <c r="AZ50" s="903"/>
      <c r="BA50" s="903"/>
      <c r="BB50" s="903"/>
      <c r="BC50" s="903"/>
      <c r="BD50" s="903"/>
      <c r="BE50" s="897"/>
      <c r="BF50" s="897"/>
      <c r="BG50" s="897"/>
      <c r="BH50" s="897"/>
      <c r="BI50" s="898"/>
      <c r="BJ50" s="224"/>
      <c r="BK50" s="224"/>
      <c r="BL50" s="224"/>
      <c r="BM50" s="224"/>
      <c r="BN50" s="224"/>
      <c r="BO50" s="233"/>
      <c r="BP50" s="233"/>
      <c r="BQ50" s="230">
        <v>44</v>
      </c>
      <c r="BR50" s="231"/>
      <c r="BS50" s="838"/>
      <c r="BT50" s="839"/>
      <c r="BU50" s="839"/>
      <c r="BV50" s="839"/>
      <c r="BW50" s="839"/>
      <c r="BX50" s="839"/>
      <c r="BY50" s="839"/>
      <c r="BZ50" s="839"/>
      <c r="CA50" s="839"/>
      <c r="CB50" s="839"/>
      <c r="CC50" s="839"/>
      <c r="CD50" s="839"/>
      <c r="CE50" s="839"/>
      <c r="CF50" s="839"/>
      <c r="CG50" s="84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38"/>
      <c r="DW50" s="839"/>
      <c r="DX50" s="839"/>
      <c r="DY50" s="839"/>
      <c r="DZ50" s="844"/>
      <c r="EA50" s="222"/>
    </row>
    <row r="51" spans="1:131" ht="26.25" customHeight="1" x14ac:dyDescent="0.15">
      <c r="A51" s="230">
        <v>24</v>
      </c>
      <c r="B51" s="845"/>
      <c r="C51" s="846"/>
      <c r="D51" s="846"/>
      <c r="E51" s="846"/>
      <c r="F51" s="846"/>
      <c r="G51" s="846"/>
      <c r="H51" s="846"/>
      <c r="I51" s="846"/>
      <c r="J51" s="846"/>
      <c r="K51" s="846"/>
      <c r="L51" s="846"/>
      <c r="M51" s="846"/>
      <c r="N51" s="846"/>
      <c r="O51" s="846"/>
      <c r="P51" s="847"/>
      <c r="Q51" s="900"/>
      <c r="R51" s="901"/>
      <c r="S51" s="901"/>
      <c r="T51" s="901"/>
      <c r="U51" s="901"/>
      <c r="V51" s="901"/>
      <c r="W51" s="901"/>
      <c r="X51" s="901"/>
      <c r="Y51" s="901"/>
      <c r="Z51" s="901"/>
      <c r="AA51" s="901"/>
      <c r="AB51" s="901"/>
      <c r="AC51" s="901"/>
      <c r="AD51" s="901"/>
      <c r="AE51" s="902"/>
      <c r="AF51" s="851"/>
      <c r="AG51" s="852"/>
      <c r="AH51" s="852"/>
      <c r="AI51" s="852"/>
      <c r="AJ51" s="853"/>
      <c r="AK51" s="904"/>
      <c r="AL51" s="901"/>
      <c r="AM51" s="901"/>
      <c r="AN51" s="901"/>
      <c r="AO51" s="901"/>
      <c r="AP51" s="901"/>
      <c r="AQ51" s="901"/>
      <c r="AR51" s="901"/>
      <c r="AS51" s="901"/>
      <c r="AT51" s="901"/>
      <c r="AU51" s="901"/>
      <c r="AV51" s="901"/>
      <c r="AW51" s="901"/>
      <c r="AX51" s="901"/>
      <c r="AY51" s="901"/>
      <c r="AZ51" s="903"/>
      <c r="BA51" s="903"/>
      <c r="BB51" s="903"/>
      <c r="BC51" s="903"/>
      <c r="BD51" s="903"/>
      <c r="BE51" s="897"/>
      <c r="BF51" s="897"/>
      <c r="BG51" s="897"/>
      <c r="BH51" s="897"/>
      <c r="BI51" s="898"/>
      <c r="BJ51" s="224"/>
      <c r="BK51" s="224"/>
      <c r="BL51" s="224"/>
      <c r="BM51" s="224"/>
      <c r="BN51" s="224"/>
      <c r="BO51" s="233"/>
      <c r="BP51" s="233"/>
      <c r="BQ51" s="230">
        <v>45</v>
      </c>
      <c r="BR51" s="231"/>
      <c r="BS51" s="838"/>
      <c r="BT51" s="839"/>
      <c r="BU51" s="839"/>
      <c r="BV51" s="839"/>
      <c r="BW51" s="839"/>
      <c r="BX51" s="839"/>
      <c r="BY51" s="839"/>
      <c r="BZ51" s="839"/>
      <c r="CA51" s="839"/>
      <c r="CB51" s="839"/>
      <c r="CC51" s="839"/>
      <c r="CD51" s="839"/>
      <c r="CE51" s="839"/>
      <c r="CF51" s="839"/>
      <c r="CG51" s="84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38"/>
      <c r="DW51" s="839"/>
      <c r="DX51" s="839"/>
      <c r="DY51" s="839"/>
      <c r="DZ51" s="844"/>
      <c r="EA51" s="222"/>
    </row>
    <row r="52" spans="1:131" ht="26.25" customHeight="1" x14ac:dyDescent="0.15">
      <c r="A52" s="230">
        <v>25</v>
      </c>
      <c r="B52" s="845"/>
      <c r="C52" s="846"/>
      <c r="D52" s="846"/>
      <c r="E52" s="846"/>
      <c r="F52" s="846"/>
      <c r="G52" s="846"/>
      <c r="H52" s="846"/>
      <c r="I52" s="846"/>
      <c r="J52" s="846"/>
      <c r="K52" s="846"/>
      <c r="L52" s="846"/>
      <c r="M52" s="846"/>
      <c r="N52" s="846"/>
      <c r="O52" s="846"/>
      <c r="P52" s="847"/>
      <c r="Q52" s="900"/>
      <c r="R52" s="901"/>
      <c r="S52" s="901"/>
      <c r="T52" s="901"/>
      <c r="U52" s="901"/>
      <c r="V52" s="901"/>
      <c r="W52" s="901"/>
      <c r="X52" s="901"/>
      <c r="Y52" s="901"/>
      <c r="Z52" s="901"/>
      <c r="AA52" s="901"/>
      <c r="AB52" s="901"/>
      <c r="AC52" s="901"/>
      <c r="AD52" s="901"/>
      <c r="AE52" s="902"/>
      <c r="AF52" s="851"/>
      <c r="AG52" s="852"/>
      <c r="AH52" s="852"/>
      <c r="AI52" s="852"/>
      <c r="AJ52" s="853"/>
      <c r="AK52" s="904"/>
      <c r="AL52" s="901"/>
      <c r="AM52" s="901"/>
      <c r="AN52" s="901"/>
      <c r="AO52" s="901"/>
      <c r="AP52" s="901"/>
      <c r="AQ52" s="901"/>
      <c r="AR52" s="901"/>
      <c r="AS52" s="901"/>
      <c r="AT52" s="901"/>
      <c r="AU52" s="901"/>
      <c r="AV52" s="901"/>
      <c r="AW52" s="901"/>
      <c r="AX52" s="901"/>
      <c r="AY52" s="901"/>
      <c r="AZ52" s="903"/>
      <c r="BA52" s="903"/>
      <c r="BB52" s="903"/>
      <c r="BC52" s="903"/>
      <c r="BD52" s="903"/>
      <c r="BE52" s="897"/>
      <c r="BF52" s="897"/>
      <c r="BG52" s="897"/>
      <c r="BH52" s="897"/>
      <c r="BI52" s="898"/>
      <c r="BJ52" s="224"/>
      <c r="BK52" s="224"/>
      <c r="BL52" s="224"/>
      <c r="BM52" s="224"/>
      <c r="BN52" s="224"/>
      <c r="BO52" s="233"/>
      <c r="BP52" s="233"/>
      <c r="BQ52" s="230">
        <v>46</v>
      </c>
      <c r="BR52" s="231"/>
      <c r="BS52" s="838"/>
      <c r="BT52" s="839"/>
      <c r="BU52" s="839"/>
      <c r="BV52" s="839"/>
      <c r="BW52" s="839"/>
      <c r="BX52" s="839"/>
      <c r="BY52" s="839"/>
      <c r="BZ52" s="839"/>
      <c r="CA52" s="839"/>
      <c r="CB52" s="839"/>
      <c r="CC52" s="839"/>
      <c r="CD52" s="839"/>
      <c r="CE52" s="839"/>
      <c r="CF52" s="839"/>
      <c r="CG52" s="84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38"/>
      <c r="DW52" s="839"/>
      <c r="DX52" s="839"/>
      <c r="DY52" s="839"/>
      <c r="DZ52" s="844"/>
      <c r="EA52" s="222"/>
    </row>
    <row r="53" spans="1:131" ht="26.25" customHeight="1" x14ac:dyDescent="0.15">
      <c r="A53" s="230">
        <v>26</v>
      </c>
      <c r="B53" s="845"/>
      <c r="C53" s="846"/>
      <c r="D53" s="846"/>
      <c r="E53" s="846"/>
      <c r="F53" s="846"/>
      <c r="G53" s="846"/>
      <c r="H53" s="846"/>
      <c r="I53" s="846"/>
      <c r="J53" s="846"/>
      <c r="K53" s="846"/>
      <c r="L53" s="846"/>
      <c r="M53" s="846"/>
      <c r="N53" s="846"/>
      <c r="O53" s="846"/>
      <c r="P53" s="847"/>
      <c r="Q53" s="900"/>
      <c r="R53" s="901"/>
      <c r="S53" s="901"/>
      <c r="T53" s="901"/>
      <c r="U53" s="901"/>
      <c r="V53" s="901"/>
      <c r="W53" s="901"/>
      <c r="X53" s="901"/>
      <c r="Y53" s="901"/>
      <c r="Z53" s="901"/>
      <c r="AA53" s="901"/>
      <c r="AB53" s="901"/>
      <c r="AC53" s="901"/>
      <c r="AD53" s="901"/>
      <c r="AE53" s="902"/>
      <c r="AF53" s="851"/>
      <c r="AG53" s="852"/>
      <c r="AH53" s="852"/>
      <c r="AI53" s="852"/>
      <c r="AJ53" s="853"/>
      <c r="AK53" s="904"/>
      <c r="AL53" s="901"/>
      <c r="AM53" s="901"/>
      <c r="AN53" s="901"/>
      <c r="AO53" s="901"/>
      <c r="AP53" s="901"/>
      <c r="AQ53" s="901"/>
      <c r="AR53" s="901"/>
      <c r="AS53" s="901"/>
      <c r="AT53" s="901"/>
      <c r="AU53" s="901"/>
      <c r="AV53" s="901"/>
      <c r="AW53" s="901"/>
      <c r="AX53" s="901"/>
      <c r="AY53" s="901"/>
      <c r="AZ53" s="903"/>
      <c r="BA53" s="903"/>
      <c r="BB53" s="903"/>
      <c r="BC53" s="903"/>
      <c r="BD53" s="903"/>
      <c r="BE53" s="897"/>
      <c r="BF53" s="897"/>
      <c r="BG53" s="897"/>
      <c r="BH53" s="897"/>
      <c r="BI53" s="898"/>
      <c r="BJ53" s="224"/>
      <c r="BK53" s="224"/>
      <c r="BL53" s="224"/>
      <c r="BM53" s="224"/>
      <c r="BN53" s="224"/>
      <c r="BO53" s="233"/>
      <c r="BP53" s="233"/>
      <c r="BQ53" s="230">
        <v>47</v>
      </c>
      <c r="BR53" s="231"/>
      <c r="BS53" s="838"/>
      <c r="BT53" s="839"/>
      <c r="BU53" s="839"/>
      <c r="BV53" s="839"/>
      <c r="BW53" s="839"/>
      <c r="BX53" s="839"/>
      <c r="BY53" s="839"/>
      <c r="BZ53" s="839"/>
      <c r="CA53" s="839"/>
      <c r="CB53" s="839"/>
      <c r="CC53" s="839"/>
      <c r="CD53" s="839"/>
      <c r="CE53" s="839"/>
      <c r="CF53" s="839"/>
      <c r="CG53" s="84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38"/>
      <c r="DW53" s="839"/>
      <c r="DX53" s="839"/>
      <c r="DY53" s="839"/>
      <c r="DZ53" s="844"/>
      <c r="EA53" s="222"/>
    </row>
    <row r="54" spans="1:131" ht="26.25" customHeight="1" x14ac:dyDescent="0.15">
      <c r="A54" s="230">
        <v>27</v>
      </c>
      <c r="B54" s="845"/>
      <c r="C54" s="846"/>
      <c r="D54" s="846"/>
      <c r="E54" s="846"/>
      <c r="F54" s="846"/>
      <c r="G54" s="846"/>
      <c r="H54" s="846"/>
      <c r="I54" s="846"/>
      <c r="J54" s="846"/>
      <c r="K54" s="846"/>
      <c r="L54" s="846"/>
      <c r="M54" s="846"/>
      <c r="N54" s="846"/>
      <c r="O54" s="846"/>
      <c r="P54" s="847"/>
      <c r="Q54" s="900"/>
      <c r="R54" s="901"/>
      <c r="S54" s="901"/>
      <c r="T54" s="901"/>
      <c r="U54" s="901"/>
      <c r="V54" s="901"/>
      <c r="W54" s="901"/>
      <c r="X54" s="901"/>
      <c r="Y54" s="901"/>
      <c r="Z54" s="901"/>
      <c r="AA54" s="901"/>
      <c r="AB54" s="901"/>
      <c r="AC54" s="901"/>
      <c r="AD54" s="901"/>
      <c r="AE54" s="902"/>
      <c r="AF54" s="851"/>
      <c r="AG54" s="852"/>
      <c r="AH54" s="852"/>
      <c r="AI54" s="852"/>
      <c r="AJ54" s="853"/>
      <c r="AK54" s="904"/>
      <c r="AL54" s="901"/>
      <c r="AM54" s="901"/>
      <c r="AN54" s="901"/>
      <c r="AO54" s="901"/>
      <c r="AP54" s="901"/>
      <c r="AQ54" s="901"/>
      <c r="AR54" s="901"/>
      <c r="AS54" s="901"/>
      <c r="AT54" s="901"/>
      <c r="AU54" s="901"/>
      <c r="AV54" s="901"/>
      <c r="AW54" s="901"/>
      <c r="AX54" s="901"/>
      <c r="AY54" s="901"/>
      <c r="AZ54" s="903"/>
      <c r="BA54" s="903"/>
      <c r="BB54" s="903"/>
      <c r="BC54" s="903"/>
      <c r="BD54" s="903"/>
      <c r="BE54" s="897"/>
      <c r="BF54" s="897"/>
      <c r="BG54" s="897"/>
      <c r="BH54" s="897"/>
      <c r="BI54" s="898"/>
      <c r="BJ54" s="224"/>
      <c r="BK54" s="224"/>
      <c r="BL54" s="224"/>
      <c r="BM54" s="224"/>
      <c r="BN54" s="224"/>
      <c r="BO54" s="233"/>
      <c r="BP54" s="233"/>
      <c r="BQ54" s="230">
        <v>48</v>
      </c>
      <c r="BR54" s="231"/>
      <c r="BS54" s="838"/>
      <c r="BT54" s="839"/>
      <c r="BU54" s="839"/>
      <c r="BV54" s="839"/>
      <c r="BW54" s="839"/>
      <c r="BX54" s="839"/>
      <c r="BY54" s="839"/>
      <c r="BZ54" s="839"/>
      <c r="CA54" s="839"/>
      <c r="CB54" s="839"/>
      <c r="CC54" s="839"/>
      <c r="CD54" s="839"/>
      <c r="CE54" s="839"/>
      <c r="CF54" s="839"/>
      <c r="CG54" s="84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38"/>
      <c r="DW54" s="839"/>
      <c r="DX54" s="839"/>
      <c r="DY54" s="839"/>
      <c r="DZ54" s="844"/>
      <c r="EA54" s="222"/>
    </row>
    <row r="55" spans="1:131" ht="26.25" customHeight="1" x14ac:dyDescent="0.15">
      <c r="A55" s="230">
        <v>28</v>
      </c>
      <c r="B55" s="845"/>
      <c r="C55" s="846"/>
      <c r="D55" s="846"/>
      <c r="E55" s="846"/>
      <c r="F55" s="846"/>
      <c r="G55" s="846"/>
      <c r="H55" s="846"/>
      <c r="I55" s="846"/>
      <c r="J55" s="846"/>
      <c r="K55" s="846"/>
      <c r="L55" s="846"/>
      <c r="M55" s="846"/>
      <c r="N55" s="846"/>
      <c r="O55" s="846"/>
      <c r="P55" s="847"/>
      <c r="Q55" s="900"/>
      <c r="R55" s="901"/>
      <c r="S55" s="901"/>
      <c r="T55" s="901"/>
      <c r="U55" s="901"/>
      <c r="V55" s="901"/>
      <c r="W55" s="901"/>
      <c r="X55" s="901"/>
      <c r="Y55" s="901"/>
      <c r="Z55" s="901"/>
      <c r="AA55" s="901"/>
      <c r="AB55" s="901"/>
      <c r="AC55" s="901"/>
      <c r="AD55" s="901"/>
      <c r="AE55" s="902"/>
      <c r="AF55" s="851"/>
      <c r="AG55" s="852"/>
      <c r="AH55" s="852"/>
      <c r="AI55" s="852"/>
      <c r="AJ55" s="853"/>
      <c r="AK55" s="904"/>
      <c r="AL55" s="901"/>
      <c r="AM55" s="901"/>
      <c r="AN55" s="901"/>
      <c r="AO55" s="901"/>
      <c r="AP55" s="901"/>
      <c r="AQ55" s="901"/>
      <c r="AR55" s="901"/>
      <c r="AS55" s="901"/>
      <c r="AT55" s="901"/>
      <c r="AU55" s="901"/>
      <c r="AV55" s="901"/>
      <c r="AW55" s="901"/>
      <c r="AX55" s="901"/>
      <c r="AY55" s="901"/>
      <c r="AZ55" s="903"/>
      <c r="BA55" s="903"/>
      <c r="BB55" s="903"/>
      <c r="BC55" s="903"/>
      <c r="BD55" s="903"/>
      <c r="BE55" s="897"/>
      <c r="BF55" s="897"/>
      <c r="BG55" s="897"/>
      <c r="BH55" s="897"/>
      <c r="BI55" s="898"/>
      <c r="BJ55" s="224"/>
      <c r="BK55" s="224"/>
      <c r="BL55" s="224"/>
      <c r="BM55" s="224"/>
      <c r="BN55" s="224"/>
      <c r="BO55" s="233"/>
      <c r="BP55" s="233"/>
      <c r="BQ55" s="230">
        <v>49</v>
      </c>
      <c r="BR55" s="231"/>
      <c r="BS55" s="838"/>
      <c r="BT55" s="839"/>
      <c r="BU55" s="839"/>
      <c r="BV55" s="839"/>
      <c r="BW55" s="839"/>
      <c r="BX55" s="839"/>
      <c r="BY55" s="839"/>
      <c r="BZ55" s="839"/>
      <c r="CA55" s="839"/>
      <c r="CB55" s="839"/>
      <c r="CC55" s="839"/>
      <c r="CD55" s="839"/>
      <c r="CE55" s="839"/>
      <c r="CF55" s="839"/>
      <c r="CG55" s="84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38"/>
      <c r="DW55" s="839"/>
      <c r="DX55" s="839"/>
      <c r="DY55" s="839"/>
      <c r="DZ55" s="844"/>
      <c r="EA55" s="222"/>
    </row>
    <row r="56" spans="1:131" ht="26.25" customHeight="1" x14ac:dyDescent="0.15">
      <c r="A56" s="230">
        <v>29</v>
      </c>
      <c r="B56" s="845"/>
      <c r="C56" s="846"/>
      <c r="D56" s="846"/>
      <c r="E56" s="846"/>
      <c r="F56" s="846"/>
      <c r="G56" s="846"/>
      <c r="H56" s="846"/>
      <c r="I56" s="846"/>
      <c r="J56" s="846"/>
      <c r="K56" s="846"/>
      <c r="L56" s="846"/>
      <c r="M56" s="846"/>
      <c r="N56" s="846"/>
      <c r="O56" s="846"/>
      <c r="P56" s="847"/>
      <c r="Q56" s="900"/>
      <c r="R56" s="901"/>
      <c r="S56" s="901"/>
      <c r="T56" s="901"/>
      <c r="U56" s="901"/>
      <c r="V56" s="901"/>
      <c r="W56" s="901"/>
      <c r="X56" s="901"/>
      <c r="Y56" s="901"/>
      <c r="Z56" s="901"/>
      <c r="AA56" s="901"/>
      <c r="AB56" s="901"/>
      <c r="AC56" s="901"/>
      <c r="AD56" s="901"/>
      <c r="AE56" s="902"/>
      <c r="AF56" s="851"/>
      <c r="AG56" s="852"/>
      <c r="AH56" s="852"/>
      <c r="AI56" s="852"/>
      <c r="AJ56" s="853"/>
      <c r="AK56" s="904"/>
      <c r="AL56" s="901"/>
      <c r="AM56" s="901"/>
      <c r="AN56" s="901"/>
      <c r="AO56" s="901"/>
      <c r="AP56" s="901"/>
      <c r="AQ56" s="901"/>
      <c r="AR56" s="901"/>
      <c r="AS56" s="901"/>
      <c r="AT56" s="901"/>
      <c r="AU56" s="901"/>
      <c r="AV56" s="901"/>
      <c r="AW56" s="901"/>
      <c r="AX56" s="901"/>
      <c r="AY56" s="901"/>
      <c r="AZ56" s="903"/>
      <c r="BA56" s="903"/>
      <c r="BB56" s="903"/>
      <c r="BC56" s="903"/>
      <c r="BD56" s="903"/>
      <c r="BE56" s="897"/>
      <c r="BF56" s="897"/>
      <c r="BG56" s="897"/>
      <c r="BH56" s="897"/>
      <c r="BI56" s="898"/>
      <c r="BJ56" s="224"/>
      <c r="BK56" s="224"/>
      <c r="BL56" s="224"/>
      <c r="BM56" s="224"/>
      <c r="BN56" s="224"/>
      <c r="BO56" s="233"/>
      <c r="BP56" s="233"/>
      <c r="BQ56" s="230">
        <v>50</v>
      </c>
      <c r="BR56" s="231"/>
      <c r="BS56" s="838"/>
      <c r="BT56" s="839"/>
      <c r="BU56" s="839"/>
      <c r="BV56" s="839"/>
      <c r="BW56" s="839"/>
      <c r="BX56" s="839"/>
      <c r="BY56" s="839"/>
      <c r="BZ56" s="839"/>
      <c r="CA56" s="839"/>
      <c r="CB56" s="839"/>
      <c r="CC56" s="839"/>
      <c r="CD56" s="839"/>
      <c r="CE56" s="839"/>
      <c r="CF56" s="839"/>
      <c r="CG56" s="84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38"/>
      <c r="DW56" s="839"/>
      <c r="DX56" s="839"/>
      <c r="DY56" s="839"/>
      <c r="DZ56" s="844"/>
      <c r="EA56" s="222"/>
    </row>
    <row r="57" spans="1:131" ht="26.25" customHeight="1" x14ac:dyDescent="0.15">
      <c r="A57" s="230">
        <v>30</v>
      </c>
      <c r="B57" s="845"/>
      <c r="C57" s="846"/>
      <c r="D57" s="846"/>
      <c r="E57" s="846"/>
      <c r="F57" s="846"/>
      <c r="G57" s="846"/>
      <c r="H57" s="846"/>
      <c r="I57" s="846"/>
      <c r="J57" s="846"/>
      <c r="K57" s="846"/>
      <c r="L57" s="846"/>
      <c r="M57" s="846"/>
      <c r="N57" s="846"/>
      <c r="O57" s="846"/>
      <c r="P57" s="847"/>
      <c r="Q57" s="900"/>
      <c r="R57" s="901"/>
      <c r="S57" s="901"/>
      <c r="T57" s="901"/>
      <c r="U57" s="901"/>
      <c r="V57" s="901"/>
      <c r="W57" s="901"/>
      <c r="X57" s="901"/>
      <c r="Y57" s="901"/>
      <c r="Z57" s="901"/>
      <c r="AA57" s="901"/>
      <c r="AB57" s="901"/>
      <c r="AC57" s="901"/>
      <c r="AD57" s="901"/>
      <c r="AE57" s="902"/>
      <c r="AF57" s="851"/>
      <c r="AG57" s="852"/>
      <c r="AH57" s="852"/>
      <c r="AI57" s="852"/>
      <c r="AJ57" s="853"/>
      <c r="AK57" s="904"/>
      <c r="AL57" s="901"/>
      <c r="AM57" s="901"/>
      <c r="AN57" s="901"/>
      <c r="AO57" s="901"/>
      <c r="AP57" s="901"/>
      <c r="AQ57" s="901"/>
      <c r="AR57" s="901"/>
      <c r="AS57" s="901"/>
      <c r="AT57" s="901"/>
      <c r="AU57" s="901"/>
      <c r="AV57" s="901"/>
      <c r="AW57" s="901"/>
      <c r="AX57" s="901"/>
      <c r="AY57" s="901"/>
      <c r="AZ57" s="903"/>
      <c r="BA57" s="903"/>
      <c r="BB57" s="903"/>
      <c r="BC57" s="903"/>
      <c r="BD57" s="903"/>
      <c r="BE57" s="897"/>
      <c r="BF57" s="897"/>
      <c r="BG57" s="897"/>
      <c r="BH57" s="897"/>
      <c r="BI57" s="898"/>
      <c r="BJ57" s="224"/>
      <c r="BK57" s="224"/>
      <c r="BL57" s="224"/>
      <c r="BM57" s="224"/>
      <c r="BN57" s="224"/>
      <c r="BO57" s="233"/>
      <c r="BP57" s="233"/>
      <c r="BQ57" s="230">
        <v>51</v>
      </c>
      <c r="BR57" s="231"/>
      <c r="BS57" s="838"/>
      <c r="BT57" s="839"/>
      <c r="BU57" s="839"/>
      <c r="BV57" s="839"/>
      <c r="BW57" s="839"/>
      <c r="BX57" s="839"/>
      <c r="BY57" s="839"/>
      <c r="BZ57" s="839"/>
      <c r="CA57" s="839"/>
      <c r="CB57" s="839"/>
      <c r="CC57" s="839"/>
      <c r="CD57" s="839"/>
      <c r="CE57" s="839"/>
      <c r="CF57" s="839"/>
      <c r="CG57" s="84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38"/>
      <c r="DW57" s="839"/>
      <c r="DX57" s="839"/>
      <c r="DY57" s="839"/>
      <c r="DZ57" s="844"/>
      <c r="EA57" s="222"/>
    </row>
    <row r="58" spans="1:131" ht="26.25" customHeight="1" x14ac:dyDescent="0.15">
      <c r="A58" s="230">
        <v>31</v>
      </c>
      <c r="B58" s="845"/>
      <c r="C58" s="846"/>
      <c r="D58" s="846"/>
      <c r="E58" s="846"/>
      <c r="F58" s="846"/>
      <c r="G58" s="846"/>
      <c r="H58" s="846"/>
      <c r="I58" s="846"/>
      <c r="J58" s="846"/>
      <c r="K58" s="846"/>
      <c r="L58" s="846"/>
      <c r="M58" s="846"/>
      <c r="N58" s="846"/>
      <c r="O58" s="846"/>
      <c r="P58" s="847"/>
      <c r="Q58" s="900"/>
      <c r="R58" s="901"/>
      <c r="S58" s="901"/>
      <c r="T58" s="901"/>
      <c r="U58" s="901"/>
      <c r="V58" s="901"/>
      <c r="W58" s="901"/>
      <c r="X58" s="901"/>
      <c r="Y58" s="901"/>
      <c r="Z58" s="901"/>
      <c r="AA58" s="901"/>
      <c r="AB58" s="901"/>
      <c r="AC58" s="901"/>
      <c r="AD58" s="901"/>
      <c r="AE58" s="902"/>
      <c r="AF58" s="851"/>
      <c r="AG58" s="852"/>
      <c r="AH58" s="852"/>
      <c r="AI58" s="852"/>
      <c r="AJ58" s="853"/>
      <c r="AK58" s="904"/>
      <c r="AL58" s="901"/>
      <c r="AM58" s="901"/>
      <c r="AN58" s="901"/>
      <c r="AO58" s="901"/>
      <c r="AP58" s="901"/>
      <c r="AQ58" s="901"/>
      <c r="AR58" s="901"/>
      <c r="AS58" s="901"/>
      <c r="AT58" s="901"/>
      <c r="AU58" s="901"/>
      <c r="AV58" s="901"/>
      <c r="AW58" s="901"/>
      <c r="AX58" s="901"/>
      <c r="AY58" s="901"/>
      <c r="AZ58" s="903"/>
      <c r="BA58" s="903"/>
      <c r="BB58" s="903"/>
      <c r="BC58" s="903"/>
      <c r="BD58" s="903"/>
      <c r="BE58" s="897"/>
      <c r="BF58" s="897"/>
      <c r="BG58" s="897"/>
      <c r="BH58" s="897"/>
      <c r="BI58" s="898"/>
      <c r="BJ58" s="224"/>
      <c r="BK58" s="224"/>
      <c r="BL58" s="224"/>
      <c r="BM58" s="224"/>
      <c r="BN58" s="224"/>
      <c r="BO58" s="233"/>
      <c r="BP58" s="233"/>
      <c r="BQ58" s="230">
        <v>52</v>
      </c>
      <c r="BR58" s="231"/>
      <c r="BS58" s="838"/>
      <c r="BT58" s="839"/>
      <c r="BU58" s="839"/>
      <c r="BV58" s="839"/>
      <c r="BW58" s="839"/>
      <c r="BX58" s="839"/>
      <c r="BY58" s="839"/>
      <c r="BZ58" s="839"/>
      <c r="CA58" s="839"/>
      <c r="CB58" s="839"/>
      <c r="CC58" s="839"/>
      <c r="CD58" s="839"/>
      <c r="CE58" s="839"/>
      <c r="CF58" s="839"/>
      <c r="CG58" s="84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38"/>
      <c r="DW58" s="839"/>
      <c r="DX58" s="839"/>
      <c r="DY58" s="839"/>
      <c r="DZ58" s="844"/>
      <c r="EA58" s="222"/>
    </row>
    <row r="59" spans="1:131" ht="26.25" customHeight="1" x14ac:dyDescent="0.15">
      <c r="A59" s="230">
        <v>32</v>
      </c>
      <c r="B59" s="845"/>
      <c r="C59" s="846"/>
      <c r="D59" s="846"/>
      <c r="E59" s="846"/>
      <c r="F59" s="846"/>
      <c r="G59" s="846"/>
      <c r="H59" s="846"/>
      <c r="I59" s="846"/>
      <c r="J59" s="846"/>
      <c r="K59" s="846"/>
      <c r="L59" s="846"/>
      <c r="M59" s="846"/>
      <c r="N59" s="846"/>
      <c r="O59" s="846"/>
      <c r="P59" s="847"/>
      <c r="Q59" s="900"/>
      <c r="R59" s="901"/>
      <c r="S59" s="901"/>
      <c r="T59" s="901"/>
      <c r="U59" s="901"/>
      <c r="V59" s="901"/>
      <c r="W59" s="901"/>
      <c r="X59" s="901"/>
      <c r="Y59" s="901"/>
      <c r="Z59" s="901"/>
      <c r="AA59" s="901"/>
      <c r="AB59" s="901"/>
      <c r="AC59" s="901"/>
      <c r="AD59" s="901"/>
      <c r="AE59" s="902"/>
      <c r="AF59" s="851"/>
      <c r="AG59" s="852"/>
      <c r="AH59" s="852"/>
      <c r="AI59" s="852"/>
      <c r="AJ59" s="853"/>
      <c r="AK59" s="904"/>
      <c r="AL59" s="901"/>
      <c r="AM59" s="901"/>
      <c r="AN59" s="901"/>
      <c r="AO59" s="901"/>
      <c r="AP59" s="901"/>
      <c r="AQ59" s="901"/>
      <c r="AR59" s="901"/>
      <c r="AS59" s="901"/>
      <c r="AT59" s="901"/>
      <c r="AU59" s="901"/>
      <c r="AV59" s="901"/>
      <c r="AW59" s="901"/>
      <c r="AX59" s="901"/>
      <c r="AY59" s="901"/>
      <c r="AZ59" s="903"/>
      <c r="BA59" s="903"/>
      <c r="BB59" s="903"/>
      <c r="BC59" s="903"/>
      <c r="BD59" s="903"/>
      <c r="BE59" s="897"/>
      <c r="BF59" s="897"/>
      <c r="BG59" s="897"/>
      <c r="BH59" s="897"/>
      <c r="BI59" s="898"/>
      <c r="BJ59" s="224"/>
      <c r="BK59" s="224"/>
      <c r="BL59" s="224"/>
      <c r="BM59" s="224"/>
      <c r="BN59" s="224"/>
      <c r="BO59" s="233"/>
      <c r="BP59" s="233"/>
      <c r="BQ59" s="230">
        <v>53</v>
      </c>
      <c r="BR59" s="231"/>
      <c r="BS59" s="838"/>
      <c r="BT59" s="839"/>
      <c r="BU59" s="839"/>
      <c r="BV59" s="839"/>
      <c r="BW59" s="839"/>
      <c r="BX59" s="839"/>
      <c r="BY59" s="839"/>
      <c r="BZ59" s="839"/>
      <c r="CA59" s="839"/>
      <c r="CB59" s="839"/>
      <c r="CC59" s="839"/>
      <c r="CD59" s="839"/>
      <c r="CE59" s="839"/>
      <c r="CF59" s="839"/>
      <c r="CG59" s="84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38"/>
      <c r="DW59" s="839"/>
      <c r="DX59" s="839"/>
      <c r="DY59" s="839"/>
      <c r="DZ59" s="844"/>
      <c r="EA59" s="222"/>
    </row>
    <row r="60" spans="1:131" ht="26.25" customHeight="1" x14ac:dyDescent="0.15">
      <c r="A60" s="230">
        <v>33</v>
      </c>
      <c r="B60" s="845"/>
      <c r="C60" s="846"/>
      <c r="D60" s="846"/>
      <c r="E60" s="846"/>
      <c r="F60" s="846"/>
      <c r="G60" s="846"/>
      <c r="H60" s="846"/>
      <c r="I60" s="846"/>
      <c r="J60" s="846"/>
      <c r="K60" s="846"/>
      <c r="L60" s="846"/>
      <c r="M60" s="846"/>
      <c r="N60" s="846"/>
      <c r="O60" s="846"/>
      <c r="P60" s="847"/>
      <c r="Q60" s="900"/>
      <c r="R60" s="901"/>
      <c r="S60" s="901"/>
      <c r="T60" s="901"/>
      <c r="U60" s="901"/>
      <c r="V60" s="901"/>
      <c r="W60" s="901"/>
      <c r="X60" s="901"/>
      <c r="Y60" s="901"/>
      <c r="Z60" s="901"/>
      <c r="AA60" s="901"/>
      <c r="AB60" s="901"/>
      <c r="AC60" s="901"/>
      <c r="AD60" s="901"/>
      <c r="AE60" s="902"/>
      <c r="AF60" s="851"/>
      <c r="AG60" s="852"/>
      <c r="AH60" s="852"/>
      <c r="AI60" s="852"/>
      <c r="AJ60" s="853"/>
      <c r="AK60" s="904"/>
      <c r="AL60" s="901"/>
      <c r="AM60" s="901"/>
      <c r="AN60" s="901"/>
      <c r="AO60" s="901"/>
      <c r="AP60" s="901"/>
      <c r="AQ60" s="901"/>
      <c r="AR60" s="901"/>
      <c r="AS60" s="901"/>
      <c r="AT60" s="901"/>
      <c r="AU60" s="901"/>
      <c r="AV60" s="901"/>
      <c r="AW60" s="901"/>
      <c r="AX60" s="901"/>
      <c r="AY60" s="901"/>
      <c r="AZ60" s="903"/>
      <c r="BA60" s="903"/>
      <c r="BB60" s="903"/>
      <c r="BC60" s="903"/>
      <c r="BD60" s="903"/>
      <c r="BE60" s="897"/>
      <c r="BF60" s="897"/>
      <c r="BG60" s="897"/>
      <c r="BH60" s="897"/>
      <c r="BI60" s="898"/>
      <c r="BJ60" s="224"/>
      <c r="BK60" s="224"/>
      <c r="BL60" s="224"/>
      <c r="BM60" s="224"/>
      <c r="BN60" s="224"/>
      <c r="BO60" s="233"/>
      <c r="BP60" s="233"/>
      <c r="BQ60" s="230">
        <v>54</v>
      </c>
      <c r="BR60" s="231"/>
      <c r="BS60" s="838"/>
      <c r="BT60" s="839"/>
      <c r="BU60" s="839"/>
      <c r="BV60" s="839"/>
      <c r="BW60" s="839"/>
      <c r="BX60" s="839"/>
      <c r="BY60" s="839"/>
      <c r="BZ60" s="839"/>
      <c r="CA60" s="839"/>
      <c r="CB60" s="839"/>
      <c r="CC60" s="839"/>
      <c r="CD60" s="839"/>
      <c r="CE60" s="839"/>
      <c r="CF60" s="839"/>
      <c r="CG60" s="84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38"/>
      <c r="DW60" s="839"/>
      <c r="DX60" s="839"/>
      <c r="DY60" s="839"/>
      <c r="DZ60" s="844"/>
      <c r="EA60" s="222"/>
    </row>
    <row r="61" spans="1:131" ht="26.25" customHeight="1" thickBot="1" x14ac:dyDescent="0.2">
      <c r="A61" s="230">
        <v>34</v>
      </c>
      <c r="B61" s="845"/>
      <c r="C61" s="846"/>
      <c r="D61" s="846"/>
      <c r="E61" s="846"/>
      <c r="F61" s="846"/>
      <c r="G61" s="846"/>
      <c r="H61" s="846"/>
      <c r="I61" s="846"/>
      <c r="J61" s="846"/>
      <c r="K61" s="846"/>
      <c r="L61" s="846"/>
      <c r="M61" s="846"/>
      <c r="N61" s="846"/>
      <c r="O61" s="846"/>
      <c r="P61" s="847"/>
      <c r="Q61" s="900"/>
      <c r="R61" s="901"/>
      <c r="S61" s="901"/>
      <c r="T61" s="901"/>
      <c r="U61" s="901"/>
      <c r="V61" s="901"/>
      <c r="W61" s="901"/>
      <c r="X61" s="901"/>
      <c r="Y61" s="901"/>
      <c r="Z61" s="901"/>
      <c r="AA61" s="901"/>
      <c r="AB61" s="901"/>
      <c r="AC61" s="901"/>
      <c r="AD61" s="901"/>
      <c r="AE61" s="902"/>
      <c r="AF61" s="851"/>
      <c r="AG61" s="852"/>
      <c r="AH61" s="852"/>
      <c r="AI61" s="852"/>
      <c r="AJ61" s="853"/>
      <c r="AK61" s="904"/>
      <c r="AL61" s="901"/>
      <c r="AM61" s="901"/>
      <c r="AN61" s="901"/>
      <c r="AO61" s="901"/>
      <c r="AP61" s="901"/>
      <c r="AQ61" s="901"/>
      <c r="AR61" s="901"/>
      <c r="AS61" s="901"/>
      <c r="AT61" s="901"/>
      <c r="AU61" s="901"/>
      <c r="AV61" s="901"/>
      <c r="AW61" s="901"/>
      <c r="AX61" s="901"/>
      <c r="AY61" s="901"/>
      <c r="AZ61" s="903"/>
      <c r="BA61" s="903"/>
      <c r="BB61" s="903"/>
      <c r="BC61" s="903"/>
      <c r="BD61" s="903"/>
      <c r="BE61" s="897"/>
      <c r="BF61" s="897"/>
      <c r="BG61" s="897"/>
      <c r="BH61" s="897"/>
      <c r="BI61" s="898"/>
      <c r="BJ61" s="224"/>
      <c r="BK61" s="224"/>
      <c r="BL61" s="224"/>
      <c r="BM61" s="224"/>
      <c r="BN61" s="224"/>
      <c r="BO61" s="233"/>
      <c r="BP61" s="233"/>
      <c r="BQ61" s="230">
        <v>55</v>
      </c>
      <c r="BR61" s="231"/>
      <c r="BS61" s="838"/>
      <c r="BT61" s="839"/>
      <c r="BU61" s="839"/>
      <c r="BV61" s="839"/>
      <c r="BW61" s="839"/>
      <c r="BX61" s="839"/>
      <c r="BY61" s="839"/>
      <c r="BZ61" s="839"/>
      <c r="CA61" s="839"/>
      <c r="CB61" s="839"/>
      <c r="CC61" s="839"/>
      <c r="CD61" s="839"/>
      <c r="CE61" s="839"/>
      <c r="CF61" s="839"/>
      <c r="CG61" s="84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38"/>
      <c r="DW61" s="839"/>
      <c r="DX61" s="839"/>
      <c r="DY61" s="839"/>
      <c r="DZ61" s="844"/>
      <c r="EA61" s="222"/>
    </row>
    <row r="62" spans="1:131" ht="26.25" customHeight="1" x14ac:dyDescent="0.15">
      <c r="A62" s="230">
        <v>35</v>
      </c>
      <c r="B62" s="845"/>
      <c r="C62" s="846"/>
      <c r="D62" s="846"/>
      <c r="E62" s="846"/>
      <c r="F62" s="846"/>
      <c r="G62" s="846"/>
      <c r="H62" s="846"/>
      <c r="I62" s="846"/>
      <c r="J62" s="846"/>
      <c r="K62" s="846"/>
      <c r="L62" s="846"/>
      <c r="M62" s="846"/>
      <c r="N62" s="846"/>
      <c r="O62" s="846"/>
      <c r="P62" s="847"/>
      <c r="Q62" s="900"/>
      <c r="R62" s="901"/>
      <c r="S62" s="901"/>
      <c r="T62" s="901"/>
      <c r="U62" s="901"/>
      <c r="V62" s="901"/>
      <c r="W62" s="901"/>
      <c r="X62" s="901"/>
      <c r="Y62" s="901"/>
      <c r="Z62" s="901"/>
      <c r="AA62" s="901"/>
      <c r="AB62" s="901"/>
      <c r="AC62" s="901"/>
      <c r="AD62" s="901"/>
      <c r="AE62" s="902"/>
      <c r="AF62" s="851"/>
      <c r="AG62" s="852"/>
      <c r="AH62" s="852"/>
      <c r="AI62" s="852"/>
      <c r="AJ62" s="853"/>
      <c r="AK62" s="904"/>
      <c r="AL62" s="901"/>
      <c r="AM62" s="901"/>
      <c r="AN62" s="901"/>
      <c r="AO62" s="901"/>
      <c r="AP62" s="901"/>
      <c r="AQ62" s="901"/>
      <c r="AR62" s="901"/>
      <c r="AS62" s="901"/>
      <c r="AT62" s="901"/>
      <c r="AU62" s="901"/>
      <c r="AV62" s="901"/>
      <c r="AW62" s="901"/>
      <c r="AX62" s="901"/>
      <c r="AY62" s="901"/>
      <c r="AZ62" s="903"/>
      <c r="BA62" s="903"/>
      <c r="BB62" s="903"/>
      <c r="BC62" s="903"/>
      <c r="BD62" s="903"/>
      <c r="BE62" s="897"/>
      <c r="BF62" s="897"/>
      <c r="BG62" s="897"/>
      <c r="BH62" s="897"/>
      <c r="BI62" s="898"/>
      <c r="BJ62" s="912" t="s">
        <v>413</v>
      </c>
      <c r="BK62" s="871"/>
      <c r="BL62" s="871"/>
      <c r="BM62" s="871"/>
      <c r="BN62" s="872"/>
      <c r="BO62" s="233"/>
      <c r="BP62" s="233"/>
      <c r="BQ62" s="230">
        <v>56</v>
      </c>
      <c r="BR62" s="231"/>
      <c r="BS62" s="838"/>
      <c r="BT62" s="839"/>
      <c r="BU62" s="839"/>
      <c r="BV62" s="839"/>
      <c r="BW62" s="839"/>
      <c r="BX62" s="839"/>
      <c r="BY62" s="839"/>
      <c r="BZ62" s="839"/>
      <c r="CA62" s="839"/>
      <c r="CB62" s="839"/>
      <c r="CC62" s="839"/>
      <c r="CD62" s="839"/>
      <c r="CE62" s="839"/>
      <c r="CF62" s="839"/>
      <c r="CG62" s="84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38"/>
      <c r="DW62" s="839"/>
      <c r="DX62" s="839"/>
      <c r="DY62" s="839"/>
      <c r="DZ62" s="844"/>
      <c r="EA62" s="222"/>
    </row>
    <row r="63" spans="1:131" ht="26.25" customHeight="1" thickBot="1" x14ac:dyDescent="0.2">
      <c r="A63" s="232" t="s">
        <v>392</v>
      </c>
      <c r="B63" s="854" t="s">
        <v>414</v>
      </c>
      <c r="C63" s="855"/>
      <c r="D63" s="855"/>
      <c r="E63" s="855"/>
      <c r="F63" s="855"/>
      <c r="G63" s="855"/>
      <c r="H63" s="855"/>
      <c r="I63" s="855"/>
      <c r="J63" s="855"/>
      <c r="K63" s="855"/>
      <c r="L63" s="855"/>
      <c r="M63" s="855"/>
      <c r="N63" s="855"/>
      <c r="O63" s="855"/>
      <c r="P63" s="856"/>
      <c r="Q63" s="905"/>
      <c r="R63" s="906"/>
      <c r="S63" s="906"/>
      <c r="T63" s="906"/>
      <c r="U63" s="906"/>
      <c r="V63" s="906"/>
      <c r="W63" s="906"/>
      <c r="X63" s="906"/>
      <c r="Y63" s="906"/>
      <c r="Z63" s="906"/>
      <c r="AA63" s="906"/>
      <c r="AB63" s="906"/>
      <c r="AC63" s="906"/>
      <c r="AD63" s="906"/>
      <c r="AE63" s="907"/>
      <c r="AF63" s="908">
        <v>1025</v>
      </c>
      <c r="AG63" s="909"/>
      <c r="AH63" s="909"/>
      <c r="AI63" s="909"/>
      <c r="AJ63" s="910"/>
      <c r="AK63" s="911"/>
      <c r="AL63" s="906"/>
      <c r="AM63" s="906"/>
      <c r="AN63" s="906"/>
      <c r="AO63" s="906"/>
      <c r="AP63" s="909">
        <v>1710</v>
      </c>
      <c r="AQ63" s="909"/>
      <c r="AR63" s="909"/>
      <c r="AS63" s="909"/>
      <c r="AT63" s="909"/>
      <c r="AU63" s="909">
        <v>1515</v>
      </c>
      <c r="AV63" s="909"/>
      <c r="AW63" s="909"/>
      <c r="AX63" s="909"/>
      <c r="AY63" s="909"/>
      <c r="AZ63" s="913"/>
      <c r="BA63" s="913"/>
      <c r="BB63" s="913"/>
      <c r="BC63" s="913"/>
      <c r="BD63" s="913"/>
      <c r="BE63" s="914"/>
      <c r="BF63" s="914"/>
      <c r="BG63" s="914"/>
      <c r="BH63" s="914"/>
      <c r="BI63" s="915"/>
      <c r="BJ63" s="916" t="s">
        <v>128</v>
      </c>
      <c r="BK63" s="917"/>
      <c r="BL63" s="917"/>
      <c r="BM63" s="917"/>
      <c r="BN63" s="918"/>
      <c r="BO63" s="233"/>
      <c r="BP63" s="233"/>
      <c r="BQ63" s="230">
        <v>57</v>
      </c>
      <c r="BR63" s="231"/>
      <c r="BS63" s="838"/>
      <c r="BT63" s="839"/>
      <c r="BU63" s="839"/>
      <c r="BV63" s="839"/>
      <c r="BW63" s="839"/>
      <c r="BX63" s="839"/>
      <c r="BY63" s="839"/>
      <c r="BZ63" s="839"/>
      <c r="CA63" s="839"/>
      <c r="CB63" s="839"/>
      <c r="CC63" s="839"/>
      <c r="CD63" s="839"/>
      <c r="CE63" s="839"/>
      <c r="CF63" s="839"/>
      <c r="CG63" s="84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38"/>
      <c r="DW63" s="839"/>
      <c r="DX63" s="839"/>
      <c r="DY63" s="839"/>
      <c r="DZ63" s="844"/>
      <c r="EA63" s="222"/>
    </row>
    <row r="64" spans="1:131" ht="26.25" customHeight="1" x14ac:dyDescent="0.15">
      <c r="A64" s="233"/>
      <c r="B64" s="233"/>
      <c r="C64" s="233"/>
      <c r="D64" s="233"/>
      <c r="E64" s="233"/>
      <c r="F64" s="233"/>
      <c r="G64" s="233"/>
      <c r="H64" s="233"/>
      <c r="I64" s="233"/>
      <c r="J64" s="233"/>
      <c r="K64" s="233"/>
      <c r="L64" s="233"/>
      <c r="M64" s="233"/>
      <c r="N64" s="233"/>
      <c r="O64" s="233"/>
      <c r="P64" s="233"/>
      <c r="Q64" s="233"/>
      <c r="R64" s="233"/>
      <c r="S64" s="233"/>
      <c r="T64" s="233"/>
      <c r="U64" s="233"/>
      <c r="V64" s="233"/>
      <c r="W64" s="233"/>
      <c r="X64" s="233"/>
      <c r="Y64" s="233"/>
      <c r="Z64" s="233"/>
      <c r="AA64" s="233"/>
      <c r="AB64" s="233"/>
      <c r="AC64" s="233"/>
      <c r="AD64" s="233"/>
      <c r="AE64" s="233"/>
      <c r="AF64" s="233"/>
      <c r="AG64" s="233"/>
      <c r="AH64" s="233"/>
      <c r="AI64" s="233"/>
      <c r="AJ64" s="233"/>
      <c r="AK64" s="233"/>
      <c r="AL64" s="233"/>
      <c r="AM64" s="233"/>
      <c r="AN64" s="233"/>
      <c r="AO64" s="233"/>
      <c r="AP64" s="233"/>
      <c r="AQ64" s="233"/>
      <c r="AR64" s="233"/>
      <c r="AS64" s="233"/>
      <c r="AT64" s="233"/>
      <c r="AU64" s="233"/>
      <c r="AV64" s="233"/>
      <c r="AW64" s="233"/>
      <c r="AX64" s="233"/>
      <c r="AY64" s="233"/>
      <c r="AZ64" s="233"/>
      <c r="BA64" s="233"/>
      <c r="BB64" s="233"/>
      <c r="BC64" s="233"/>
      <c r="BD64" s="233"/>
      <c r="BE64" s="233"/>
      <c r="BF64" s="233"/>
      <c r="BG64" s="233"/>
      <c r="BH64" s="233"/>
      <c r="BI64" s="233"/>
      <c r="BJ64" s="233"/>
      <c r="BK64" s="233"/>
      <c r="BL64" s="233"/>
      <c r="BM64" s="233"/>
      <c r="BN64" s="233"/>
      <c r="BO64" s="233"/>
      <c r="BP64" s="233"/>
      <c r="BQ64" s="230">
        <v>58</v>
      </c>
      <c r="BR64" s="231"/>
      <c r="BS64" s="838"/>
      <c r="BT64" s="839"/>
      <c r="BU64" s="839"/>
      <c r="BV64" s="839"/>
      <c r="BW64" s="839"/>
      <c r="BX64" s="839"/>
      <c r="BY64" s="839"/>
      <c r="BZ64" s="839"/>
      <c r="CA64" s="839"/>
      <c r="CB64" s="839"/>
      <c r="CC64" s="839"/>
      <c r="CD64" s="839"/>
      <c r="CE64" s="839"/>
      <c r="CF64" s="839"/>
      <c r="CG64" s="84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38"/>
      <c r="DW64" s="839"/>
      <c r="DX64" s="839"/>
      <c r="DY64" s="839"/>
      <c r="DZ64" s="844"/>
      <c r="EA64" s="222"/>
    </row>
    <row r="65" spans="1:131" ht="26.25" customHeight="1" thickBot="1" x14ac:dyDescent="0.2">
      <c r="A65" s="224" t="s">
        <v>415</v>
      </c>
      <c r="B65" s="224"/>
      <c r="C65" s="224"/>
      <c r="D65" s="224"/>
      <c r="E65" s="224"/>
      <c r="F65" s="224"/>
      <c r="G65" s="224"/>
      <c r="H65" s="224"/>
      <c r="I65" s="224"/>
      <c r="J65" s="224"/>
      <c r="K65" s="224"/>
      <c r="L65" s="224"/>
      <c r="M65" s="224"/>
      <c r="N65" s="224"/>
      <c r="O65" s="224"/>
      <c r="P65" s="224"/>
      <c r="Q65" s="224"/>
      <c r="R65" s="224"/>
      <c r="S65" s="224"/>
      <c r="T65" s="224"/>
      <c r="U65" s="224"/>
      <c r="V65" s="224"/>
      <c r="W65" s="224"/>
      <c r="X65" s="224"/>
      <c r="Y65" s="224"/>
      <c r="Z65" s="224"/>
      <c r="AA65" s="224"/>
      <c r="AB65" s="224"/>
      <c r="AC65" s="224"/>
      <c r="AD65" s="224"/>
      <c r="AE65" s="224"/>
      <c r="AF65" s="224"/>
      <c r="AG65" s="224"/>
      <c r="AH65" s="224"/>
      <c r="AI65" s="224"/>
      <c r="AJ65" s="224"/>
      <c r="AK65" s="224"/>
      <c r="AL65" s="224"/>
      <c r="AM65" s="224"/>
      <c r="AN65" s="224"/>
      <c r="AO65" s="224"/>
      <c r="AP65" s="224"/>
      <c r="AQ65" s="224"/>
      <c r="AR65" s="224"/>
      <c r="AS65" s="224"/>
      <c r="AT65" s="224"/>
      <c r="AU65" s="224"/>
      <c r="AV65" s="224"/>
      <c r="AW65" s="224"/>
      <c r="AX65" s="224"/>
      <c r="AY65" s="224"/>
      <c r="AZ65" s="224"/>
      <c r="BA65" s="224"/>
      <c r="BB65" s="224"/>
      <c r="BC65" s="224"/>
      <c r="BD65" s="224"/>
      <c r="BE65" s="233"/>
      <c r="BF65" s="233"/>
      <c r="BG65" s="233"/>
      <c r="BH65" s="233"/>
      <c r="BI65" s="233"/>
      <c r="BJ65" s="233"/>
      <c r="BK65" s="233"/>
      <c r="BL65" s="233"/>
      <c r="BM65" s="233"/>
      <c r="BN65" s="233"/>
      <c r="BO65" s="233"/>
      <c r="BP65" s="233"/>
      <c r="BQ65" s="230">
        <v>59</v>
      </c>
      <c r="BR65" s="231"/>
      <c r="BS65" s="838"/>
      <c r="BT65" s="839"/>
      <c r="BU65" s="839"/>
      <c r="BV65" s="839"/>
      <c r="BW65" s="839"/>
      <c r="BX65" s="839"/>
      <c r="BY65" s="839"/>
      <c r="BZ65" s="839"/>
      <c r="CA65" s="839"/>
      <c r="CB65" s="839"/>
      <c r="CC65" s="839"/>
      <c r="CD65" s="839"/>
      <c r="CE65" s="839"/>
      <c r="CF65" s="839"/>
      <c r="CG65" s="84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38"/>
      <c r="DW65" s="839"/>
      <c r="DX65" s="839"/>
      <c r="DY65" s="839"/>
      <c r="DZ65" s="844"/>
      <c r="EA65" s="222"/>
    </row>
    <row r="66" spans="1:131" ht="26.25" customHeight="1" x14ac:dyDescent="0.15">
      <c r="A66" s="792" t="s">
        <v>416</v>
      </c>
      <c r="B66" s="793"/>
      <c r="C66" s="793"/>
      <c r="D66" s="793"/>
      <c r="E66" s="793"/>
      <c r="F66" s="793"/>
      <c r="G66" s="793"/>
      <c r="H66" s="793"/>
      <c r="I66" s="793"/>
      <c r="J66" s="793"/>
      <c r="K66" s="793"/>
      <c r="L66" s="793"/>
      <c r="M66" s="793"/>
      <c r="N66" s="793"/>
      <c r="O66" s="793"/>
      <c r="P66" s="794"/>
      <c r="Q66" s="798" t="s">
        <v>396</v>
      </c>
      <c r="R66" s="799"/>
      <c r="S66" s="799"/>
      <c r="T66" s="799"/>
      <c r="U66" s="800"/>
      <c r="V66" s="798" t="s">
        <v>417</v>
      </c>
      <c r="W66" s="799"/>
      <c r="X66" s="799"/>
      <c r="Y66" s="799"/>
      <c r="Z66" s="800"/>
      <c r="AA66" s="798" t="s">
        <v>398</v>
      </c>
      <c r="AB66" s="799"/>
      <c r="AC66" s="799"/>
      <c r="AD66" s="799"/>
      <c r="AE66" s="800"/>
      <c r="AF66" s="919" t="s">
        <v>399</v>
      </c>
      <c r="AG66" s="880"/>
      <c r="AH66" s="880"/>
      <c r="AI66" s="880"/>
      <c r="AJ66" s="920"/>
      <c r="AK66" s="798" t="s">
        <v>400</v>
      </c>
      <c r="AL66" s="793"/>
      <c r="AM66" s="793"/>
      <c r="AN66" s="793"/>
      <c r="AO66" s="794"/>
      <c r="AP66" s="798" t="s">
        <v>401</v>
      </c>
      <c r="AQ66" s="799"/>
      <c r="AR66" s="799"/>
      <c r="AS66" s="799"/>
      <c r="AT66" s="800"/>
      <c r="AU66" s="798" t="s">
        <v>418</v>
      </c>
      <c r="AV66" s="799"/>
      <c r="AW66" s="799"/>
      <c r="AX66" s="799"/>
      <c r="AY66" s="800"/>
      <c r="AZ66" s="798" t="s">
        <v>377</v>
      </c>
      <c r="BA66" s="799"/>
      <c r="BB66" s="799"/>
      <c r="BC66" s="799"/>
      <c r="BD66" s="805"/>
      <c r="BE66" s="233"/>
      <c r="BF66" s="233"/>
      <c r="BG66" s="233"/>
      <c r="BH66" s="233"/>
      <c r="BI66" s="233"/>
      <c r="BJ66" s="233"/>
      <c r="BK66" s="233"/>
      <c r="BL66" s="233"/>
      <c r="BM66" s="233"/>
      <c r="BN66" s="233"/>
      <c r="BO66" s="233"/>
      <c r="BP66" s="233"/>
      <c r="BQ66" s="230">
        <v>60</v>
      </c>
      <c r="BR66" s="235"/>
      <c r="BS66" s="924"/>
      <c r="BT66" s="925"/>
      <c r="BU66" s="925"/>
      <c r="BV66" s="925"/>
      <c r="BW66" s="925"/>
      <c r="BX66" s="925"/>
      <c r="BY66" s="925"/>
      <c r="BZ66" s="925"/>
      <c r="CA66" s="925"/>
      <c r="CB66" s="925"/>
      <c r="CC66" s="925"/>
      <c r="CD66" s="925"/>
      <c r="CE66" s="925"/>
      <c r="CF66" s="925"/>
      <c r="CG66" s="930"/>
      <c r="CH66" s="927"/>
      <c r="CI66" s="928"/>
      <c r="CJ66" s="928"/>
      <c r="CK66" s="928"/>
      <c r="CL66" s="929"/>
      <c r="CM66" s="927"/>
      <c r="CN66" s="928"/>
      <c r="CO66" s="928"/>
      <c r="CP66" s="928"/>
      <c r="CQ66" s="929"/>
      <c r="CR66" s="927"/>
      <c r="CS66" s="928"/>
      <c r="CT66" s="928"/>
      <c r="CU66" s="928"/>
      <c r="CV66" s="929"/>
      <c r="CW66" s="927"/>
      <c r="CX66" s="928"/>
      <c r="CY66" s="928"/>
      <c r="CZ66" s="928"/>
      <c r="DA66" s="929"/>
      <c r="DB66" s="927"/>
      <c r="DC66" s="928"/>
      <c r="DD66" s="928"/>
      <c r="DE66" s="928"/>
      <c r="DF66" s="929"/>
      <c r="DG66" s="927"/>
      <c r="DH66" s="928"/>
      <c r="DI66" s="928"/>
      <c r="DJ66" s="928"/>
      <c r="DK66" s="929"/>
      <c r="DL66" s="927"/>
      <c r="DM66" s="928"/>
      <c r="DN66" s="928"/>
      <c r="DO66" s="928"/>
      <c r="DP66" s="929"/>
      <c r="DQ66" s="927"/>
      <c r="DR66" s="928"/>
      <c r="DS66" s="928"/>
      <c r="DT66" s="928"/>
      <c r="DU66" s="929"/>
      <c r="DV66" s="924"/>
      <c r="DW66" s="925"/>
      <c r="DX66" s="925"/>
      <c r="DY66" s="925"/>
      <c r="DZ66" s="926"/>
      <c r="EA66" s="222"/>
    </row>
    <row r="67" spans="1:131" ht="26.25" customHeight="1" thickBot="1" x14ac:dyDescent="0.2">
      <c r="A67" s="795"/>
      <c r="B67" s="796"/>
      <c r="C67" s="796"/>
      <c r="D67" s="796"/>
      <c r="E67" s="796"/>
      <c r="F67" s="796"/>
      <c r="G67" s="796"/>
      <c r="H67" s="796"/>
      <c r="I67" s="796"/>
      <c r="J67" s="796"/>
      <c r="K67" s="796"/>
      <c r="L67" s="796"/>
      <c r="M67" s="796"/>
      <c r="N67" s="796"/>
      <c r="O67" s="796"/>
      <c r="P67" s="797"/>
      <c r="Q67" s="801"/>
      <c r="R67" s="802"/>
      <c r="S67" s="802"/>
      <c r="T67" s="802"/>
      <c r="U67" s="803"/>
      <c r="V67" s="801"/>
      <c r="W67" s="802"/>
      <c r="X67" s="802"/>
      <c r="Y67" s="802"/>
      <c r="Z67" s="803"/>
      <c r="AA67" s="801"/>
      <c r="AB67" s="802"/>
      <c r="AC67" s="802"/>
      <c r="AD67" s="802"/>
      <c r="AE67" s="803"/>
      <c r="AF67" s="921"/>
      <c r="AG67" s="883"/>
      <c r="AH67" s="883"/>
      <c r="AI67" s="883"/>
      <c r="AJ67" s="922"/>
      <c r="AK67" s="923"/>
      <c r="AL67" s="796"/>
      <c r="AM67" s="796"/>
      <c r="AN67" s="796"/>
      <c r="AO67" s="797"/>
      <c r="AP67" s="801"/>
      <c r="AQ67" s="802"/>
      <c r="AR67" s="802"/>
      <c r="AS67" s="802"/>
      <c r="AT67" s="803"/>
      <c r="AU67" s="801"/>
      <c r="AV67" s="802"/>
      <c r="AW67" s="802"/>
      <c r="AX67" s="802"/>
      <c r="AY67" s="803"/>
      <c r="AZ67" s="801"/>
      <c r="BA67" s="802"/>
      <c r="BB67" s="802"/>
      <c r="BC67" s="802"/>
      <c r="BD67" s="807"/>
      <c r="BE67" s="233"/>
      <c r="BF67" s="233"/>
      <c r="BG67" s="233"/>
      <c r="BH67" s="233"/>
      <c r="BI67" s="233"/>
      <c r="BJ67" s="233"/>
      <c r="BK67" s="233"/>
      <c r="BL67" s="233"/>
      <c r="BM67" s="233"/>
      <c r="BN67" s="233"/>
      <c r="BO67" s="233"/>
      <c r="BP67" s="233"/>
      <c r="BQ67" s="230">
        <v>61</v>
      </c>
      <c r="BR67" s="235"/>
      <c r="BS67" s="924"/>
      <c r="BT67" s="925"/>
      <c r="BU67" s="925"/>
      <c r="BV67" s="925"/>
      <c r="BW67" s="925"/>
      <c r="BX67" s="925"/>
      <c r="BY67" s="925"/>
      <c r="BZ67" s="925"/>
      <c r="CA67" s="925"/>
      <c r="CB67" s="925"/>
      <c r="CC67" s="925"/>
      <c r="CD67" s="925"/>
      <c r="CE67" s="925"/>
      <c r="CF67" s="925"/>
      <c r="CG67" s="930"/>
      <c r="CH67" s="927"/>
      <c r="CI67" s="928"/>
      <c r="CJ67" s="928"/>
      <c r="CK67" s="928"/>
      <c r="CL67" s="929"/>
      <c r="CM67" s="927"/>
      <c r="CN67" s="928"/>
      <c r="CO67" s="928"/>
      <c r="CP67" s="928"/>
      <c r="CQ67" s="929"/>
      <c r="CR67" s="927"/>
      <c r="CS67" s="928"/>
      <c r="CT67" s="928"/>
      <c r="CU67" s="928"/>
      <c r="CV67" s="929"/>
      <c r="CW67" s="927"/>
      <c r="CX67" s="928"/>
      <c r="CY67" s="928"/>
      <c r="CZ67" s="928"/>
      <c r="DA67" s="929"/>
      <c r="DB67" s="927"/>
      <c r="DC67" s="928"/>
      <c r="DD67" s="928"/>
      <c r="DE67" s="928"/>
      <c r="DF67" s="929"/>
      <c r="DG67" s="927"/>
      <c r="DH67" s="928"/>
      <c r="DI67" s="928"/>
      <c r="DJ67" s="928"/>
      <c r="DK67" s="929"/>
      <c r="DL67" s="927"/>
      <c r="DM67" s="928"/>
      <c r="DN67" s="928"/>
      <c r="DO67" s="928"/>
      <c r="DP67" s="929"/>
      <c r="DQ67" s="927"/>
      <c r="DR67" s="928"/>
      <c r="DS67" s="928"/>
      <c r="DT67" s="928"/>
      <c r="DU67" s="929"/>
      <c r="DV67" s="924"/>
      <c r="DW67" s="925"/>
      <c r="DX67" s="925"/>
      <c r="DY67" s="925"/>
      <c r="DZ67" s="926"/>
      <c r="EA67" s="222"/>
    </row>
    <row r="68" spans="1:131" ht="26.25" customHeight="1" thickTop="1" x14ac:dyDescent="0.15">
      <c r="A68" s="228">
        <v>1</v>
      </c>
      <c r="B68" s="934" t="s">
        <v>573</v>
      </c>
      <c r="C68" s="935"/>
      <c r="D68" s="935"/>
      <c r="E68" s="935"/>
      <c r="F68" s="935"/>
      <c r="G68" s="935"/>
      <c r="H68" s="935"/>
      <c r="I68" s="935"/>
      <c r="J68" s="935"/>
      <c r="K68" s="935"/>
      <c r="L68" s="935"/>
      <c r="M68" s="935"/>
      <c r="N68" s="935"/>
      <c r="O68" s="935"/>
      <c r="P68" s="936"/>
      <c r="Q68" s="937">
        <v>104</v>
      </c>
      <c r="R68" s="931"/>
      <c r="S68" s="931"/>
      <c r="T68" s="931"/>
      <c r="U68" s="931"/>
      <c r="V68" s="931">
        <v>100</v>
      </c>
      <c r="W68" s="931"/>
      <c r="X68" s="931"/>
      <c r="Y68" s="931"/>
      <c r="Z68" s="931"/>
      <c r="AA68" s="931">
        <v>4</v>
      </c>
      <c r="AB68" s="931"/>
      <c r="AC68" s="931"/>
      <c r="AD68" s="931"/>
      <c r="AE68" s="931"/>
      <c r="AF68" s="931">
        <v>4</v>
      </c>
      <c r="AG68" s="931"/>
      <c r="AH68" s="931"/>
      <c r="AI68" s="931"/>
      <c r="AJ68" s="931"/>
      <c r="AK68" s="931">
        <v>7</v>
      </c>
      <c r="AL68" s="931"/>
      <c r="AM68" s="931"/>
      <c r="AN68" s="931"/>
      <c r="AO68" s="931"/>
      <c r="AP68" s="931" t="s">
        <v>586</v>
      </c>
      <c r="AQ68" s="931"/>
      <c r="AR68" s="931"/>
      <c r="AS68" s="931"/>
      <c r="AT68" s="931"/>
      <c r="AU68" s="931" t="s">
        <v>586</v>
      </c>
      <c r="AV68" s="931"/>
      <c r="AW68" s="931"/>
      <c r="AX68" s="931"/>
      <c r="AY68" s="931"/>
      <c r="AZ68" s="932"/>
      <c r="BA68" s="932"/>
      <c r="BB68" s="932"/>
      <c r="BC68" s="932"/>
      <c r="BD68" s="933"/>
      <c r="BE68" s="233"/>
      <c r="BF68" s="233"/>
      <c r="BG68" s="233"/>
      <c r="BH68" s="233"/>
      <c r="BI68" s="233"/>
      <c r="BJ68" s="233"/>
      <c r="BK68" s="233"/>
      <c r="BL68" s="233"/>
      <c r="BM68" s="233"/>
      <c r="BN68" s="233"/>
      <c r="BO68" s="233"/>
      <c r="BP68" s="233"/>
      <c r="BQ68" s="230">
        <v>62</v>
      </c>
      <c r="BR68" s="235"/>
      <c r="BS68" s="924"/>
      <c r="BT68" s="925"/>
      <c r="BU68" s="925"/>
      <c r="BV68" s="925"/>
      <c r="BW68" s="925"/>
      <c r="BX68" s="925"/>
      <c r="BY68" s="925"/>
      <c r="BZ68" s="925"/>
      <c r="CA68" s="925"/>
      <c r="CB68" s="925"/>
      <c r="CC68" s="925"/>
      <c r="CD68" s="925"/>
      <c r="CE68" s="925"/>
      <c r="CF68" s="925"/>
      <c r="CG68" s="930"/>
      <c r="CH68" s="927"/>
      <c r="CI68" s="928"/>
      <c r="CJ68" s="928"/>
      <c r="CK68" s="928"/>
      <c r="CL68" s="929"/>
      <c r="CM68" s="927"/>
      <c r="CN68" s="928"/>
      <c r="CO68" s="928"/>
      <c r="CP68" s="928"/>
      <c r="CQ68" s="929"/>
      <c r="CR68" s="927"/>
      <c r="CS68" s="928"/>
      <c r="CT68" s="928"/>
      <c r="CU68" s="928"/>
      <c r="CV68" s="929"/>
      <c r="CW68" s="927"/>
      <c r="CX68" s="928"/>
      <c r="CY68" s="928"/>
      <c r="CZ68" s="928"/>
      <c r="DA68" s="929"/>
      <c r="DB68" s="927"/>
      <c r="DC68" s="928"/>
      <c r="DD68" s="928"/>
      <c r="DE68" s="928"/>
      <c r="DF68" s="929"/>
      <c r="DG68" s="927"/>
      <c r="DH68" s="928"/>
      <c r="DI68" s="928"/>
      <c r="DJ68" s="928"/>
      <c r="DK68" s="929"/>
      <c r="DL68" s="927"/>
      <c r="DM68" s="928"/>
      <c r="DN68" s="928"/>
      <c r="DO68" s="928"/>
      <c r="DP68" s="929"/>
      <c r="DQ68" s="927"/>
      <c r="DR68" s="928"/>
      <c r="DS68" s="928"/>
      <c r="DT68" s="928"/>
      <c r="DU68" s="929"/>
      <c r="DV68" s="924"/>
      <c r="DW68" s="925"/>
      <c r="DX68" s="925"/>
      <c r="DY68" s="925"/>
      <c r="DZ68" s="926"/>
      <c r="EA68" s="222"/>
    </row>
    <row r="69" spans="1:131" ht="26.25" customHeight="1" x14ac:dyDescent="0.15">
      <c r="A69" s="230">
        <v>2</v>
      </c>
      <c r="B69" s="938" t="s">
        <v>574</v>
      </c>
      <c r="C69" s="939"/>
      <c r="D69" s="939"/>
      <c r="E69" s="939"/>
      <c r="F69" s="939"/>
      <c r="G69" s="939"/>
      <c r="H69" s="939"/>
      <c r="I69" s="939"/>
      <c r="J69" s="939"/>
      <c r="K69" s="939"/>
      <c r="L69" s="939"/>
      <c r="M69" s="939"/>
      <c r="N69" s="939"/>
      <c r="O69" s="939"/>
      <c r="P69" s="940"/>
      <c r="Q69" s="941">
        <v>618</v>
      </c>
      <c r="R69" s="895"/>
      <c r="S69" s="895"/>
      <c r="T69" s="895"/>
      <c r="U69" s="895"/>
      <c r="V69" s="895">
        <v>609</v>
      </c>
      <c r="W69" s="895"/>
      <c r="X69" s="895"/>
      <c r="Y69" s="895"/>
      <c r="Z69" s="895"/>
      <c r="AA69" s="895">
        <v>9</v>
      </c>
      <c r="AB69" s="895"/>
      <c r="AC69" s="895"/>
      <c r="AD69" s="895"/>
      <c r="AE69" s="895"/>
      <c r="AF69" s="895">
        <v>9</v>
      </c>
      <c r="AG69" s="895"/>
      <c r="AH69" s="895"/>
      <c r="AI69" s="895"/>
      <c r="AJ69" s="895"/>
      <c r="AK69" s="895" t="s">
        <v>586</v>
      </c>
      <c r="AL69" s="895"/>
      <c r="AM69" s="895"/>
      <c r="AN69" s="895"/>
      <c r="AO69" s="895"/>
      <c r="AP69" s="895">
        <v>80</v>
      </c>
      <c r="AQ69" s="895"/>
      <c r="AR69" s="895"/>
      <c r="AS69" s="895"/>
      <c r="AT69" s="895"/>
      <c r="AU69" s="895">
        <v>22</v>
      </c>
      <c r="AV69" s="895"/>
      <c r="AW69" s="895"/>
      <c r="AX69" s="895"/>
      <c r="AY69" s="895"/>
      <c r="AZ69" s="897"/>
      <c r="BA69" s="897"/>
      <c r="BB69" s="897"/>
      <c r="BC69" s="897"/>
      <c r="BD69" s="898"/>
      <c r="BE69" s="233"/>
      <c r="BF69" s="233"/>
      <c r="BG69" s="233"/>
      <c r="BH69" s="233"/>
      <c r="BI69" s="233"/>
      <c r="BJ69" s="233"/>
      <c r="BK69" s="233"/>
      <c r="BL69" s="233"/>
      <c r="BM69" s="233"/>
      <c r="BN69" s="233"/>
      <c r="BO69" s="233"/>
      <c r="BP69" s="233"/>
      <c r="BQ69" s="230">
        <v>63</v>
      </c>
      <c r="BR69" s="235"/>
      <c r="BS69" s="924"/>
      <c r="BT69" s="925"/>
      <c r="BU69" s="925"/>
      <c r="BV69" s="925"/>
      <c r="BW69" s="925"/>
      <c r="BX69" s="925"/>
      <c r="BY69" s="925"/>
      <c r="BZ69" s="925"/>
      <c r="CA69" s="925"/>
      <c r="CB69" s="925"/>
      <c r="CC69" s="925"/>
      <c r="CD69" s="925"/>
      <c r="CE69" s="925"/>
      <c r="CF69" s="925"/>
      <c r="CG69" s="930"/>
      <c r="CH69" s="927"/>
      <c r="CI69" s="928"/>
      <c r="CJ69" s="928"/>
      <c r="CK69" s="928"/>
      <c r="CL69" s="929"/>
      <c r="CM69" s="927"/>
      <c r="CN69" s="928"/>
      <c r="CO69" s="928"/>
      <c r="CP69" s="928"/>
      <c r="CQ69" s="929"/>
      <c r="CR69" s="927"/>
      <c r="CS69" s="928"/>
      <c r="CT69" s="928"/>
      <c r="CU69" s="928"/>
      <c r="CV69" s="929"/>
      <c r="CW69" s="927"/>
      <c r="CX69" s="928"/>
      <c r="CY69" s="928"/>
      <c r="CZ69" s="928"/>
      <c r="DA69" s="929"/>
      <c r="DB69" s="927"/>
      <c r="DC69" s="928"/>
      <c r="DD69" s="928"/>
      <c r="DE69" s="928"/>
      <c r="DF69" s="929"/>
      <c r="DG69" s="927"/>
      <c r="DH69" s="928"/>
      <c r="DI69" s="928"/>
      <c r="DJ69" s="928"/>
      <c r="DK69" s="929"/>
      <c r="DL69" s="927"/>
      <c r="DM69" s="928"/>
      <c r="DN69" s="928"/>
      <c r="DO69" s="928"/>
      <c r="DP69" s="929"/>
      <c r="DQ69" s="927"/>
      <c r="DR69" s="928"/>
      <c r="DS69" s="928"/>
      <c r="DT69" s="928"/>
      <c r="DU69" s="929"/>
      <c r="DV69" s="924"/>
      <c r="DW69" s="925"/>
      <c r="DX69" s="925"/>
      <c r="DY69" s="925"/>
      <c r="DZ69" s="926"/>
      <c r="EA69" s="222"/>
    </row>
    <row r="70" spans="1:131" ht="26.25" customHeight="1" x14ac:dyDescent="0.15">
      <c r="A70" s="230">
        <v>3</v>
      </c>
      <c r="B70" s="938" t="s">
        <v>575</v>
      </c>
      <c r="C70" s="939"/>
      <c r="D70" s="939"/>
      <c r="E70" s="939"/>
      <c r="F70" s="939"/>
      <c r="G70" s="939"/>
      <c r="H70" s="939"/>
      <c r="I70" s="939"/>
      <c r="J70" s="939"/>
      <c r="K70" s="939"/>
      <c r="L70" s="939"/>
      <c r="M70" s="939"/>
      <c r="N70" s="939"/>
      <c r="O70" s="939"/>
      <c r="P70" s="940"/>
      <c r="Q70" s="941">
        <v>6390</v>
      </c>
      <c r="R70" s="895"/>
      <c r="S70" s="895"/>
      <c r="T70" s="895"/>
      <c r="U70" s="895"/>
      <c r="V70" s="895">
        <v>6838</v>
      </c>
      <c r="W70" s="895"/>
      <c r="X70" s="895"/>
      <c r="Y70" s="895"/>
      <c r="Z70" s="895"/>
      <c r="AA70" s="895">
        <v>-448</v>
      </c>
      <c r="AB70" s="895"/>
      <c r="AC70" s="895"/>
      <c r="AD70" s="895"/>
      <c r="AE70" s="895"/>
      <c r="AF70" s="895">
        <v>3444</v>
      </c>
      <c r="AG70" s="895"/>
      <c r="AH70" s="895"/>
      <c r="AI70" s="895"/>
      <c r="AJ70" s="895"/>
      <c r="AK70" s="895">
        <v>0</v>
      </c>
      <c r="AL70" s="895"/>
      <c r="AM70" s="895"/>
      <c r="AN70" s="895"/>
      <c r="AO70" s="895"/>
      <c r="AP70" s="895">
        <v>19401</v>
      </c>
      <c r="AQ70" s="895"/>
      <c r="AR70" s="895"/>
      <c r="AS70" s="895"/>
      <c r="AT70" s="895"/>
      <c r="AU70" s="895">
        <v>156</v>
      </c>
      <c r="AV70" s="895"/>
      <c r="AW70" s="895"/>
      <c r="AX70" s="895"/>
      <c r="AY70" s="895"/>
      <c r="AZ70" s="897"/>
      <c r="BA70" s="897"/>
      <c r="BB70" s="897"/>
      <c r="BC70" s="897"/>
      <c r="BD70" s="898"/>
      <c r="BE70" s="233"/>
      <c r="BF70" s="233"/>
      <c r="BG70" s="233"/>
      <c r="BH70" s="233"/>
      <c r="BI70" s="233"/>
      <c r="BJ70" s="233"/>
      <c r="BK70" s="233"/>
      <c r="BL70" s="233"/>
      <c r="BM70" s="233"/>
      <c r="BN70" s="233"/>
      <c r="BO70" s="233"/>
      <c r="BP70" s="233"/>
      <c r="BQ70" s="230">
        <v>64</v>
      </c>
      <c r="BR70" s="235"/>
      <c r="BS70" s="924"/>
      <c r="BT70" s="925"/>
      <c r="BU70" s="925"/>
      <c r="BV70" s="925"/>
      <c r="BW70" s="925"/>
      <c r="BX70" s="925"/>
      <c r="BY70" s="925"/>
      <c r="BZ70" s="925"/>
      <c r="CA70" s="925"/>
      <c r="CB70" s="925"/>
      <c r="CC70" s="925"/>
      <c r="CD70" s="925"/>
      <c r="CE70" s="925"/>
      <c r="CF70" s="925"/>
      <c r="CG70" s="930"/>
      <c r="CH70" s="927"/>
      <c r="CI70" s="928"/>
      <c r="CJ70" s="928"/>
      <c r="CK70" s="928"/>
      <c r="CL70" s="929"/>
      <c r="CM70" s="927"/>
      <c r="CN70" s="928"/>
      <c r="CO70" s="928"/>
      <c r="CP70" s="928"/>
      <c r="CQ70" s="929"/>
      <c r="CR70" s="927"/>
      <c r="CS70" s="928"/>
      <c r="CT70" s="928"/>
      <c r="CU70" s="928"/>
      <c r="CV70" s="929"/>
      <c r="CW70" s="927"/>
      <c r="CX70" s="928"/>
      <c r="CY70" s="928"/>
      <c r="CZ70" s="928"/>
      <c r="DA70" s="929"/>
      <c r="DB70" s="927"/>
      <c r="DC70" s="928"/>
      <c r="DD70" s="928"/>
      <c r="DE70" s="928"/>
      <c r="DF70" s="929"/>
      <c r="DG70" s="927"/>
      <c r="DH70" s="928"/>
      <c r="DI70" s="928"/>
      <c r="DJ70" s="928"/>
      <c r="DK70" s="929"/>
      <c r="DL70" s="927"/>
      <c r="DM70" s="928"/>
      <c r="DN70" s="928"/>
      <c r="DO70" s="928"/>
      <c r="DP70" s="929"/>
      <c r="DQ70" s="927"/>
      <c r="DR70" s="928"/>
      <c r="DS70" s="928"/>
      <c r="DT70" s="928"/>
      <c r="DU70" s="929"/>
      <c r="DV70" s="924"/>
      <c r="DW70" s="925"/>
      <c r="DX70" s="925"/>
      <c r="DY70" s="925"/>
      <c r="DZ70" s="926"/>
      <c r="EA70" s="222"/>
    </row>
    <row r="71" spans="1:131" ht="26.25" customHeight="1" x14ac:dyDescent="0.15">
      <c r="A71" s="230">
        <v>4</v>
      </c>
      <c r="B71" s="938" t="s">
        <v>576</v>
      </c>
      <c r="C71" s="939"/>
      <c r="D71" s="939"/>
      <c r="E71" s="939"/>
      <c r="F71" s="939"/>
      <c r="G71" s="939"/>
      <c r="H71" s="939"/>
      <c r="I71" s="939"/>
      <c r="J71" s="939"/>
      <c r="K71" s="939"/>
      <c r="L71" s="939"/>
      <c r="M71" s="939"/>
      <c r="N71" s="939"/>
      <c r="O71" s="939"/>
      <c r="P71" s="940"/>
      <c r="Q71" s="941">
        <v>6793</v>
      </c>
      <c r="R71" s="895"/>
      <c r="S71" s="895"/>
      <c r="T71" s="895"/>
      <c r="U71" s="895"/>
      <c r="V71" s="895">
        <v>6562</v>
      </c>
      <c r="W71" s="895"/>
      <c r="X71" s="895"/>
      <c r="Y71" s="895"/>
      <c r="Z71" s="895"/>
      <c r="AA71" s="895">
        <v>231</v>
      </c>
      <c r="AB71" s="895"/>
      <c r="AC71" s="895"/>
      <c r="AD71" s="895"/>
      <c r="AE71" s="895"/>
      <c r="AF71" s="895">
        <v>231</v>
      </c>
      <c r="AG71" s="895"/>
      <c r="AH71" s="895"/>
      <c r="AI71" s="895"/>
      <c r="AJ71" s="895"/>
      <c r="AK71" s="895">
        <v>318</v>
      </c>
      <c r="AL71" s="895"/>
      <c r="AM71" s="895"/>
      <c r="AN71" s="895"/>
      <c r="AO71" s="895"/>
      <c r="AP71" s="895" t="s">
        <v>592</v>
      </c>
      <c r="AQ71" s="895"/>
      <c r="AR71" s="895"/>
      <c r="AS71" s="895"/>
      <c r="AT71" s="895"/>
      <c r="AU71" s="895" t="s">
        <v>592</v>
      </c>
      <c r="AV71" s="895"/>
      <c r="AW71" s="895"/>
      <c r="AX71" s="895"/>
      <c r="AY71" s="895"/>
      <c r="AZ71" s="897"/>
      <c r="BA71" s="897"/>
      <c r="BB71" s="897"/>
      <c r="BC71" s="897"/>
      <c r="BD71" s="898"/>
      <c r="BE71" s="233"/>
      <c r="BF71" s="233"/>
      <c r="BG71" s="233"/>
      <c r="BH71" s="233"/>
      <c r="BI71" s="233"/>
      <c r="BJ71" s="233"/>
      <c r="BK71" s="233"/>
      <c r="BL71" s="233"/>
      <c r="BM71" s="233"/>
      <c r="BN71" s="233"/>
      <c r="BO71" s="233"/>
      <c r="BP71" s="233"/>
      <c r="BQ71" s="230">
        <v>65</v>
      </c>
      <c r="BR71" s="235"/>
      <c r="BS71" s="924"/>
      <c r="BT71" s="925"/>
      <c r="BU71" s="925"/>
      <c r="BV71" s="925"/>
      <c r="BW71" s="925"/>
      <c r="BX71" s="925"/>
      <c r="BY71" s="925"/>
      <c r="BZ71" s="925"/>
      <c r="CA71" s="925"/>
      <c r="CB71" s="925"/>
      <c r="CC71" s="925"/>
      <c r="CD71" s="925"/>
      <c r="CE71" s="925"/>
      <c r="CF71" s="925"/>
      <c r="CG71" s="930"/>
      <c r="CH71" s="927"/>
      <c r="CI71" s="928"/>
      <c r="CJ71" s="928"/>
      <c r="CK71" s="928"/>
      <c r="CL71" s="929"/>
      <c r="CM71" s="927"/>
      <c r="CN71" s="928"/>
      <c r="CO71" s="928"/>
      <c r="CP71" s="928"/>
      <c r="CQ71" s="929"/>
      <c r="CR71" s="927"/>
      <c r="CS71" s="928"/>
      <c r="CT71" s="928"/>
      <c r="CU71" s="928"/>
      <c r="CV71" s="929"/>
      <c r="CW71" s="927"/>
      <c r="CX71" s="928"/>
      <c r="CY71" s="928"/>
      <c r="CZ71" s="928"/>
      <c r="DA71" s="929"/>
      <c r="DB71" s="927"/>
      <c r="DC71" s="928"/>
      <c r="DD71" s="928"/>
      <c r="DE71" s="928"/>
      <c r="DF71" s="929"/>
      <c r="DG71" s="927"/>
      <c r="DH71" s="928"/>
      <c r="DI71" s="928"/>
      <c r="DJ71" s="928"/>
      <c r="DK71" s="929"/>
      <c r="DL71" s="927"/>
      <c r="DM71" s="928"/>
      <c r="DN71" s="928"/>
      <c r="DO71" s="928"/>
      <c r="DP71" s="929"/>
      <c r="DQ71" s="927"/>
      <c r="DR71" s="928"/>
      <c r="DS71" s="928"/>
      <c r="DT71" s="928"/>
      <c r="DU71" s="929"/>
      <c r="DV71" s="924"/>
      <c r="DW71" s="925"/>
      <c r="DX71" s="925"/>
      <c r="DY71" s="925"/>
      <c r="DZ71" s="926"/>
      <c r="EA71" s="222"/>
    </row>
    <row r="72" spans="1:131" ht="26.25" customHeight="1" x14ac:dyDescent="0.15">
      <c r="A72" s="230">
        <v>5</v>
      </c>
      <c r="B72" s="938" t="s">
        <v>577</v>
      </c>
      <c r="C72" s="939"/>
      <c r="D72" s="939"/>
      <c r="E72" s="939"/>
      <c r="F72" s="939"/>
      <c r="G72" s="939"/>
      <c r="H72" s="939"/>
      <c r="I72" s="939"/>
      <c r="J72" s="939"/>
      <c r="K72" s="939"/>
      <c r="L72" s="939"/>
      <c r="M72" s="939"/>
      <c r="N72" s="939"/>
      <c r="O72" s="939"/>
      <c r="P72" s="940"/>
      <c r="Q72" s="941">
        <v>975</v>
      </c>
      <c r="R72" s="895"/>
      <c r="S72" s="895"/>
      <c r="T72" s="895"/>
      <c r="U72" s="895"/>
      <c r="V72" s="895">
        <v>756</v>
      </c>
      <c r="W72" s="895"/>
      <c r="X72" s="895"/>
      <c r="Y72" s="895"/>
      <c r="Z72" s="895"/>
      <c r="AA72" s="895">
        <v>219</v>
      </c>
      <c r="AB72" s="895"/>
      <c r="AC72" s="895"/>
      <c r="AD72" s="895"/>
      <c r="AE72" s="895"/>
      <c r="AF72" s="895">
        <v>219</v>
      </c>
      <c r="AG72" s="895"/>
      <c r="AH72" s="895"/>
      <c r="AI72" s="895"/>
      <c r="AJ72" s="895"/>
      <c r="AK72" s="895" t="s">
        <v>592</v>
      </c>
      <c r="AL72" s="895"/>
      <c r="AM72" s="895"/>
      <c r="AN72" s="895"/>
      <c r="AO72" s="895"/>
      <c r="AP72" s="895" t="s">
        <v>592</v>
      </c>
      <c r="AQ72" s="895"/>
      <c r="AR72" s="895"/>
      <c r="AS72" s="895"/>
      <c r="AT72" s="895"/>
      <c r="AU72" s="895" t="s">
        <v>592</v>
      </c>
      <c r="AV72" s="895"/>
      <c r="AW72" s="895"/>
      <c r="AX72" s="895"/>
      <c r="AY72" s="895"/>
      <c r="AZ72" s="897"/>
      <c r="BA72" s="897"/>
      <c r="BB72" s="897"/>
      <c r="BC72" s="897"/>
      <c r="BD72" s="898"/>
      <c r="BE72" s="233"/>
      <c r="BF72" s="233"/>
      <c r="BG72" s="233"/>
      <c r="BH72" s="233"/>
      <c r="BI72" s="233"/>
      <c r="BJ72" s="233"/>
      <c r="BK72" s="233"/>
      <c r="BL72" s="233"/>
      <c r="BM72" s="233"/>
      <c r="BN72" s="233"/>
      <c r="BO72" s="233"/>
      <c r="BP72" s="233"/>
      <c r="BQ72" s="230">
        <v>66</v>
      </c>
      <c r="BR72" s="235"/>
      <c r="BS72" s="924"/>
      <c r="BT72" s="925"/>
      <c r="BU72" s="925"/>
      <c r="BV72" s="925"/>
      <c r="BW72" s="925"/>
      <c r="BX72" s="925"/>
      <c r="BY72" s="925"/>
      <c r="BZ72" s="925"/>
      <c r="CA72" s="925"/>
      <c r="CB72" s="925"/>
      <c r="CC72" s="925"/>
      <c r="CD72" s="925"/>
      <c r="CE72" s="925"/>
      <c r="CF72" s="925"/>
      <c r="CG72" s="930"/>
      <c r="CH72" s="927"/>
      <c r="CI72" s="928"/>
      <c r="CJ72" s="928"/>
      <c r="CK72" s="928"/>
      <c r="CL72" s="929"/>
      <c r="CM72" s="927"/>
      <c r="CN72" s="928"/>
      <c r="CO72" s="928"/>
      <c r="CP72" s="928"/>
      <c r="CQ72" s="929"/>
      <c r="CR72" s="927"/>
      <c r="CS72" s="928"/>
      <c r="CT72" s="928"/>
      <c r="CU72" s="928"/>
      <c r="CV72" s="929"/>
      <c r="CW72" s="927"/>
      <c r="CX72" s="928"/>
      <c r="CY72" s="928"/>
      <c r="CZ72" s="928"/>
      <c r="DA72" s="929"/>
      <c r="DB72" s="927"/>
      <c r="DC72" s="928"/>
      <c r="DD72" s="928"/>
      <c r="DE72" s="928"/>
      <c r="DF72" s="929"/>
      <c r="DG72" s="927"/>
      <c r="DH72" s="928"/>
      <c r="DI72" s="928"/>
      <c r="DJ72" s="928"/>
      <c r="DK72" s="929"/>
      <c r="DL72" s="927"/>
      <c r="DM72" s="928"/>
      <c r="DN72" s="928"/>
      <c r="DO72" s="928"/>
      <c r="DP72" s="929"/>
      <c r="DQ72" s="927"/>
      <c r="DR72" s="928"/>
      <c r="DS72" s="928"/>
      <c r="DT72" s="928"/>
      <c r="DU72" s="929"/>
      <c r="DV72" s="924"/>
      <c r="DW72" s="925"/>
      <c r="DX72" s="925"/>
      <c r="DY72" s="925"/>
      <c r="DZ72" s="926"/>
      <c r="EA72" s="222"/>
    </row>
    <row r="73" spans="1:131" ht="26.25" customHeight="1" x14ac:dyDescent="0.15">
      <c r="A73" s="230">
        <v>6</v>
      </c>
      <c r="B73" s="938" t="s">
        <v>578</v>
      </c>
      <c r="C73" s="939"/>
      <c r="D73" s="939"/>
      <c r="E73" s="939"/>
      <c r="F73" s="939"/>
      <c r="G73" s="939"/>
      <c r="H73" s="939"/>
      <c r="I73" s="939"/>
      <c r="J73" s="939"/>
      <c r="K73" s="939"/>
      <c r="L73" s="939"/>
      <c r="M73" s="939"/>
      <c r="N73" s="939"/>
      <c r="O73" s="939"/>
      <c r="P73" s="940"/>
      <c r="Q73" s="941">
        <v>236</v>
      </c>
      <c r="R73" s="895"/>
      <c r="S73" s="895"/>
      <c r="T73" s="895"/>
      <c r="U73" s="895"/>
      <c r="V73" s="895">
        <v>232</v>
      </c>
      <c r="W73" s="895"/>
      <c r="X73" s="895"/>
      <c r="Y73" s="895"/>
      <c r="Z73" s="895"/>
      <c r="AA73" s="895">
        <v>4</v>
      </c>
      <c r="AB73" s="895"/>
      <c r="AC73" s="895"/>
      <c r="AD73" s="895"/>
      <c r="AE73" s="895"/>
      <c r="AF73" s="895">
        <v>4</v>
      </c>
      <c r="AG73" s="895"/>
      <c r="AH73" s="895"/>
      <c r="AI73" s="895"/>
      <c r="AJ73" s="895"/>
      <c r="AK73" s="895">
        <v>229</v>
      </c>
      <c r="AL73" s="895"/>
      <c r="AM73" s="895"/>
      <c r="AN73" s="895"/>
      <c r="AO73" s="895"/>
      <c r="AP73" s="895" t="s">
        <v>592</v>
      </c>
      <c r="AQ73" s="895"/>
      <c r="AR73" s="895"/>
      <c r="AS73" s="895"/>
      <c r="AT73" s="895"/>
      <c r="AU73" s="895" t="s">
        <v>592</v>
      </c>
      <c r="AV73" s="895"/>
      <c r="AW73" s="895"/>
      <c r="AX73" s="895"/>
      <c r="AY73" s="895"/>
      <c r="AZ73" s="897"/>
      <c r="BA73" s="897"/>
      <c r="BB73" s="897"/>
      <c r="BC73" s="897"/>
      <c r="BD73" s="898"/>
      <c r="BE73" s="233"/>
      <c r="BF73" s="233"/>
      <c r="BG73" s="233"/>
      <c r="BH73" s="233"/>
      <c r="BI73" s="233"/>
      <c r="BJ73" s="233"/>
      <c r="BK73" s="233"/>
      <c r="BL73" s="233"/>
      <c r="BM73" s="233"/>
      <c r="BN73" s="233"/>
      <c r="BO73" s="233"/>
      <c r="BP73" s="233"/>
      <c r="BQ73" s="230">
        <v>67</v>
      </c>
      <c r="BR73" s="235"/>
      <c r="BS73" s="924"/>
      <c r="BT73" s="925"/>
      <c r="BU73" s="925"/>
      <c r="BV73" s="925"/>
      <c r="BW73" s="925"/>
      <c r="BX73" s="925"/>
      <c r="BY73" s="925"/>
      <c r="BZ73" s="925"/>
      <c r="CA73" s="925"/>
      <c r="CB73" s="925"/>
      <c r="CC73" s="925"/>
      <c r="CD73" s="925"/>
      <c r="CE73" s="925"/>
      <c r="CF73" s="925"/>
      <c r="CG73" s="930"/>
      <c r="CH73" s="927"/>
      <c r="CI73" s="928"/>
      <c r="CJ73" s="928"/>
      <c r="CK73" s="928"/>
      <c r="CL73" s="929"/>
      <c r="CM73" s="927"/>
      <c r="CN73" s="928"/>
      <c r="CO73" s="928"/>
      <c r="CP73" s="928"/>
      <c r="CQ73" s="929"/>
      <c r="CR73" s="927"/>
      <c r="CS73" s="928"/>
      <c r="CT73" s="928"/>
      <c r="CU73" s="928"/>
      <c r="CV73" s="929"/>
      <c r="CW73" s="927"/>
      <c r="CX73" s="928"/>
      <c r="CY73" s="928"/>
      <c r="CZ73" s="928"/>
      <c r="DA73" s="929"/>
      <c r="DB73" s="927"/>
      <c r="DC73" s="928"/>
      <c r="DD73" s="928"/>
      <c r="DE73" s="928"/>
      <c r="DF73" s="929"/>
      <c r="DG73" s="927"/>
      <c r="DH73" s="928"/>
      <c r="DI73" s="928"/>
      <c r="DJ73" s="928"/>
      <c r="DK73" s="929"/>
      <c r="DL73" s="927"/>
      <c r="DM73" s="928"/>
      <c r="DN73" s="928"/>
      <c r="DO73" s="928"/>
      <c r="DP73" s="929"/>
      <c r="DQ73" s="927"/>
      <c r="DR73" s="928"/>
      <c r="DS73" s="928"/>
      <c r="DT73" s="928"/>
      <c r="DU73" s="929"/>
      <c r="DV73" s="924"/>
      <c r="DW73" s="925"/>
      <c r="DX73" s="925"/>
      <c r="DY73" s="925"/>
      <c r="DZ73" s="926"/>
      <c r="EA73" s="222"/>
    </row>
    <row r="74" spans="1:131" ht="26.25" customHeight="1" x14ac:dyDescent="0.15">
      <c r="A74" s="230">
        <v>7</v>
      </c>
      <c r="B74" s="938" t="s">
        <v>579</v>
      </c>
      <c r="C74" s="939"/>
      <c r="D74" s="939"/>
      <c r="E74" s="939"/>
      <c r="F74" s="939"/>
      <c r="G74" s="939"/>
      <c r="H74" s="939"/>
      <c r="I74" s="939"/>
      <c r="J74" s="939"/>
      <c r="K74" s="939"/>
      <c r="L74" s="939"/>
      <c r="M74" s="939"/>
      <c r="N74" s="939"/>
      <c r="O74" s="939"/>
      <c r="P74" s="940"/>
      <c r="Q74" s="941">
        <v>11</v>
      </c>
      <c r="R74" s="895"/>
      <c r="S74" s="895"/>
      <c r="T74" s="895"/>
      <c r="U74" s="895"/>
      <c r="V74" s="895">
        <v>11</v>
      </c>
      <c r="W74" s="895"/>
      <c r="X74" s="895"/>
      <c r="Y74" s="895"/>
      <c r="Z74" s="895"/>
      <c r="AA74" s="895">
        <v>0</v>
      </c>
      <c r="AB74" s="895"/>
      <c r="AC74" s="895"/>
      <c r="AD74" s="895"/>
      <c r="AE74" s="895"/>
      <c r="AF74" s="895">
        <v>0</v>
      </c>
      <c r="AG74" s="895"/>
      <c r="AH74" s="895"/>
      <c r="AI74" s="895"/>
      <c r="AJ74" s="895"/>
      <c r="AK74" s="895" t="s">
        <v>592</v>
      </c>
      <c r="AL74" s="895"/>
      <c r="AM74" s="895"/>
      <c r="AN74" s="895"/>
      <c r="AO74" s="895"/>
      <c r="AP74" s="895" t="s">
        <v>592</v>
      </c>
      <c r="AQ74" s="895"/>
      <c r="AR74" s="895"/>
      <c r="AS74" s="895"/>
      <c r="AT74" s="895"/>
      <c r="AU74" s="895" t="s">
        <v>592</v>
      </c>
      <c r="AV74" s="895"/>
      <c r="AW74" s="895"/>
      <c r="AX74" s="895"/>
      <c r="AY74" s="895"/>
      <c r="AZ74" s="897"/>
      <c r="BA74" s="897"/>
      <c r="BB74" s="897"/>
      <c r="BC74" s="897"/>
      <c r="BD74" s="898"/>
      <c r="BE74" s="233"/>
      <c r="BF74" s="233"/>
      <c r="BG74" s="233"/>
      <c r="BH74" s="233"/>
      <c r="BI74" s="233"/>
      <c r="BJ74" s="233"/>
      <c r="BK74" s="233"/>
      <c r="BL74" s="233"/>
      <c r="BM74" s="233"/>
      <c r="BN74" s="233"/>
      <c r="BO74" s="233"/>
      <c r="BP74" s="233"/>
      <c r="BQ74" s="230">
        <v>68</v>
      </c>
      <c r="BR74" s="235"/>
      <c r="BS74" s="924"/>
      <c r="BT74" s="925"/>
      <c r="BU74" s="925"/>
      <c r="BV74" s="925"/>
      <c r="BW74" s="925"/>
      <c r="BX74" s="925"/>
      <c r="BY74" s="925"/>
      <c r="BZ74" s="925"/>
      <c r="CA74" s="925"/>
      <c r="CB74" s="925"/>
      <c r="CC74" s="925"/>
      <c r="CD74" s="925"/>
      <c r="CE74" s="925"/>
      <c r="CF74" s="925"/>
      <c r="CG74" s="930"/>
      <c r="CH74" s="927"/>
      <c r="CI74" s="928"/>
      <c r="CJ74" s="928"/>
      <c r="CK74" s="928"/>
      <c r="CL74" s="929"/>
      <c r="CM74" s="927"/>
      <c r="CN74" s="928"/>
      <c r="CO74" s="928"/>
      <c r="CP74" s="928"/>
      <c r="CQ74" s="929"/>
      <c r="CR74" s="927"/>
      <c r="CS74" s="928"/>
      <c r="CT74" s="928"/>
      <c r="CU74" s="928"/>
      <c r="CV74" s="929"/>
      <c r="CW74" s="927"/>
      <c r="CX74" s="928"/>
      <c r="CY74" s="928"/>
      <c r="CZ74" s="928"/>
      <c r="DA74" s="929"/>
      <c r="DB74" s="927"/>
      <c r="DC74" s="928"/>
      <c r="DD74" s="928"/>
      <c r="DE74" s="928"/>
      <c r="DF74" s="929"/>
      <c r="DG74" s="927"/>
      <c r="DH74" s="928"/>
      <c r="DI74" s="928"/>
      <c r="DJ74" s="928"/>
      <c r="DK74" s="929"/>
      <c r="DL74" s="927"/>
      <c r="DM74" s="928"/>
      <c r="DN74" s="928"/>
      <c r="DO74" s="928"/>
      <c r="DP74" s="929"/>
      <c r="DQ74" s="927"/>
      <c r="DR74" s="928"/>
      <c r="DS74" s="928"/>
      <c r="DT74" s="928"/>
      <c r="DU74" s="929"/>
      <c r="DV74" s="924"/>
      <c r="DW74" s="925"/>
      <c r="DX74" s="925"/>
      <c r="DY74" s="925"/>
      <c r="DZ74" s="926"/>
      <c r="EA74" s="222"/>
    </row>
    <row r="75" spans="1:131" ht="26.25" customHeight="1" x14ac:dyDescent="0.15">
      <c r="A75" s="230">
        <v>8</v>
      </c>
      <c r="B75" s="938" t="s">
        <v>580</v>
      </c>
      <c r="C75" s="939"/>
      <c r="D75" s="939"/>
      <c r="E75" s="939"/>
      <c r="F75" s="939"/>
      <c r="G75" s="939"/>
      <c r="H75" s="939"/>
      <c r="I75" s="939"/>
      <c r="J75" s="939"/>
      <c r="K75" s="939"/>
      <c r="L75" s="939"/>
      <c r="M75" s="939"/>
      <c r="N75" s="939"/>
      <c r="O75" s="939"/>
      <c r="P75" s="940"/>
      <c r="Q75" s="942">
        <v>107</v>
      </c>
      <c r="R75" s="943"/>
      <c r="S75" s="943"/>
      <c r="T75" s="943"/>
      <c r="U75" s="899"/>
      <c r="V75" s="944">
        <v>85</v>
      </c>
      <c r="W75" s="943"/>
      <c r="X75" s="943"/>
      <c r="Y75" s="943"/>
      <c r="Z75" s="899"/>
      <c r="AA75" s="944">
        <v>22</v>
      </c>
      <c r="AB75" s="943"/>
      <c r="AC75" s="943"/>
      <c r="AD75" s="943"/>
      <c r="AE75" s="899"/>
      <c r="AF75" s="944">
        <v>22</v>
      </c>
      <c r="AG75" s="943"/>
      <c r="AH75" s="943"/>
      <c r="AI75" s="943"/>
      <c r="AJ75" s="899"/>
      <c r="AK75" s="944">
        <v>33</v>
      </c>
      <c r="AL75" s="943"/>
      <c r="AM75" s="943"/>
      <c r="AN75" s="943"/>
      <c r="AO75" s="899"/>
      <c r="AP75" s="944" t="s">
        <v>592</v>
      </c>
      <c r="AQ75" s="943"/>
      <c r="AR75" s="943"/>
      <c r="AS75" s="943"/>
      <c r="AT75" s="899"/>
      <c r="AU75" s="944" t="s">
        <v>592</v>
      </c>
      <c r="AV75" s="943"/>
      <c r="AW75" s="943"/>
      <c r="AX75" s="943"/>
      <c r="AY75" s="899"/>
      <c r="AZ75" s="897"/>
      <c r="BA75" s="897"/>
      <c r="BB75" s="897"/>
      <c r="BC75" s="897"/>
      <c r="BD75" s="898"/>
      <c r="BE75" s="233"/>
      <c r="BF75" s="233"/>
      <c r="BG75" s="233"/>
      <c r="BH75" s="233"/>
      <c r="BI75" s="233"/>
      <c r="BJ75" s="233"/>
      <c r="BK75" s="233"/>
      <c r="BL75" s="233"/>
      <c r="BM75" s="233"/>
      <c r="BN75" s="233"/>
      <c r="BO75" s="233"/>
      <c r="BP75" s="233"/>
      <c r="BQ75" s="230">
        <v>69</v>
      </c>
      <c r="BR75" s="235"/>
      <c r="BS75" s="924"/>
      <c r="BT75" s="925"/>
      <c r="BU75" s="925"/>
      <c r="BV75" s="925"/>
      <c r="BW75" s="925"/>
      <c r="BX75" s="925"/>
      <c r="BY75" s="925"/>
      <c r="BZ75" s="925"/>
      <c r="CA75" s="925"/>
      <c r="CB75" s="925"/>
      <c r="CC75" s="925"/>
      <c r="CD75" s="925"/>
      <c r="CE75" s="925"/>
      <c r="CF75" s="925"/>
      <c r="CG75" s="930"/>
      <c r="CH75" s="927"/>
      <c r="CI75" s="928"/>
      <c r="CJ75" s="928"/>
      <c r="CK75" s="928"/>
      <c r="CL75" s="929"/>
      <c r="CM75" s="927"/>
      <c r="CN75" s="928"/>
      <c r="CO75" s="928"/>
      <c r="CP75" s="928"/>
      <c r="CQ75" s="929"/>
      <c r="CR75" s="927"/>
      <c r="CS75" s="928"/>
      <c r="CT75" s="928"/>
      <c r="CU75" s="928"/>
      <c r="CV75" s="929"/>
      <c r="CW75" s="927"/>
      <c r="CX75" s="928"/>
      <c r="CY75" s="928"/>
      <c r="CZ75" s="928"/>
      <c r="DA75" s="929"/>
      <c r="DB75" s="927"/>
      <c r="DC75" s="928"/>
      <c r="DD75" s="928"/>
      <c r="DE75" s="928"/>
      <c r="DF75" s="929"/>
      <c r="DG75" s="927"/>
      <c r="DH75" s="928"/>
      <c r="DI75" s="928"/>
      <c r="DJ75" s="928"/>
      <c r="DK75" s="929"/>
      <c r="DL75" s="927"/>
      <c r="DM75" s="928"/>
      <c r="DN75" s="928"/>
      <c r="DO75" s="928"/>
      <c r="DP75" s="929"/>
      <c r="DQ75" s="927"/>
      <c r="DR75" s="928"/>
      <c r="DS75" s="928"/>
      <c r="DT75" s="928"/>
      <c r="DU75" s="929"/>
      <c r="DV75" s="924"/>
      <c r="DW75" s="925"/>
      <c r="DX75" s="925"/>
      <c r="DY75" s="925"/>
      <c r="DZ75" s="926"/>
      <c r="EA75" s="222"/>
    </row>
    <row r="76" spans="1:131" ht="26.25" customHeight="1" x14ac:dyDescent="0.15">
      <c r="A76" s="230">
        <v>9</v>
      </c>
      <c r="B76" s="938" t="s">
        <v>581</v>
      </c>
      <c r="C76" s="939"/>
      <c r="D76" s="939"/>
      <c r="E76" s="939"/>
      <c r="F76" s="939"/>
      <c r="G76" s="939"/>
      <c r="H76" s="939"/>
      <c r="I76" s="939"/>
      <c r="J76" s="939"/>
      <c r="K76" s="939"/>
      <c r="L76" s="939"/>
      <c r="M76" s="939"/>
      <c r="N76" s="939"/>
      <c r="O76" s="939"/>
      <c r="P76" s="940"/>
      <c r="Q76" s="942">
        <v>78</v>
      </c>
      <c r="R76" s="943"/>
      <c r="S76" s="943"/>
      <c r="T76" s="943"/>
      <c r="U76" s="899"/>
      <c r="V76" s="944">
        <v>74</v>
      </c>
      <c r="W76" s="943"/>
      <c r="X76" s="943"/>
      <c r="Y76" s="943"/>
      <c r="Z76" s="899"/>
      <c r="AA76" s="944">
        <v>4</v>
      </c>
      <c r="AB76" s="943"/>
      <c r="AC76" s="943"/>
      <c r="AD76" s="943"/>
      <c r="AE76" s="899"/>
      <c r="AF76" s="944">
        <v>4</v>
      </c>
      <c r="AG76" s="943"/>
      <c r="AH76" s="943"/>
      <c r="AI76" s="943"/>
      <c r="AJ76" s="899"/>
      <c r="AK76" s="944">
        <v>0</v>
      </c>
      <c r="AL76" s="943"/>
      <c r="AM76" s="943"/>
      <c r="AN76" s="943"/>
      <c r="AO76" s="899"/>
      <c r="AP76" s="944">
        <v>0</v>
      </c>
      <c r="AQ76" s="943"/>
      <c r="AR76" s="943"/>
      <c r="AS76" s="943"/>
      <c r="AT76" s="899"/>
      <c r="AU76" s="944">
        <v>0</v>
      </c>
      <c r="AV76" s="943"/>
      <c r="AW76" s="943"/>
      <c r="AX76" s="943"/>
      <c r="AY76" s="899"/>
      <c r="AZ76" s="897"/>
      <c r="BA76" s="897"/>
      <c r="BB76" s="897"/>
      <c r="BC76" s="897"/>
      <c r="BD76" s="898"/>
      <c r="BE76" s="233"/>
      <c r="BF76" s="233"/>
      <c r="BG76" s="233"/>
      <c r="BH76" s="233"/>
      <c r="BI76" s="233"/>
      <c r="BJ76" s="233"/>
      <c r="BK76" s="233"/>
      <c r="BL76" s="233"/>
      <c r="BM76" s="233"/>
      <c r="BN76" s="233"/>
      <c r="BO76" s="233"/>
      <c r="BP76" s="233"/>
      <c r="BQ76" s="230">
        <v>70</v>
      </c>
      <c r="BR76" s="235"/>
      <c r="BS76" s="924"/>
      <c r="BT76" s="925"/>
      <c r="BU76" s="925"/>
      <c r="BV76" s="925"/>
      <c r="BW76" s="925"/>
      <c r="BX76" s="925"/>
      <c r="BY76" s="925"/>
      <c r="BZ76" s="925"/>
      <c r="CA76" s="925"/>
      <c r="CB76" s="925"/>
      <c r="CC76" s="925"/>
      <c r="CD76" s="925"/>
      <c r="CE76" s="925"/>
      <c r="CF76" s="925"/>
      <c r="CG76" s="930"/>
      <c r="CH76" s="927"/>
      <c r="CI76" s="928"/>
      <c r="CJ76" s="928"/>
      <c r="CK76" s="928"/>
      <c r="CL76" s="929"/>
      <c r="CM76" s="927"/>
      <c r="CN76" s="928"/>
      <c r="CO76" s="928"/>
      <c r="CP76" s="928"/>
      <c r="CQ76" s="929"/>
      <c r="CR76" s="927"/>
      <c r="CS76" s="928"/>
      <c r="CT76" s="928"/>
      <c r="CU76" s="928"/>
      <c r="CV76" s="929"/>
      <c r="CW76" s="927"/>
      <c r="CX76" s="928"/>
      <c r="CY76" s="928"/>
      <c r="CZ76" s="928"/>
      <c r="DA76" s="929"/>
      <c r="DB76" s="927"/>
      <c r="DC76" s="928"/>
      <c r="DD76" s="928"/>
      <c r="DE76" s="928"/>
      <c r="DF76" s="929"/>
      <c r="DG76" s="927"/>
      <c r="DH76" s="928"/>
      <c r="DI76" s="928"/>
      <c r="DJ76" s="928"/>
      <c r="DK76" s="929"/>
      <c r="DL76" s="927"/>
      <c r="DM76" s="928"/>
      <c r="DN76" s="928"/>
      <c r="DO76" s="928"/>
      <c r="DP76" s="929"/>
      <c r="DQ76" s="927"/>
      <c r="DR76" s="928"/>
      <c r="DS76" s="928"/>
      <c r="DT76" s="928"/>
      <c r="DU76" s="929"/>
      <c r="DV76" s="924"/>
      <c r="DW76" s="925"/>
      <c r="DX76" s="925"/>
      <c r="DY76" s="925"/>
      <c r="DZ76" s="926"/>
      <c r="EA76" s="222"/>
    </row>
    <row r="77" spans="1:131" ht="26.25" customHeight="1" x14ac:dyDescent="0.15">
      <c r="A77" s="230">
        <v>10</v>
      </c>
      <c r="B77" s="938" t="s">
        <v>582</v>
      </c>
      <c r="C77" s="939"/>
      <c r="D77" s="939"/>
      <c r="E77" s="939"/>
      <c r="F77" s="939"/>
      <c r="G77" s="939"/>
      <c r="H77" s="939"/>
      <c r="I77" s="939"/>
      <c r="J77" s="939"/>
      <c r="K77" s="939"/>
      <c r="L77" s="939"/>
      <c r="M77" s="939"/>
      <c r="N77" s="939"/>
      <c r="O77" s="939"/>
      <c r="P77" s="940"/>
      <c r="Q77" s="942">
        <v>287333</v>
      </c>
      <c r="R77" s="943"/>
      <c r="S77" s="943"/>
      <c r="T77" s="943"/>
      <c r="U77" s="899"/>
      <c r="V77" s="944">
        <v>287319</v>
      </c>
      <c r="W77" s="943"/>
      <c r="X77" s="943"/>
      <c r="Y77" s="943"/>
      <c r="Z77" s="899"/>
      <c r="AA77" s="944">
        <v>13</v>
      </c>
      <c r="AB77" s="943"/>
      <c r="AC77" s="943"/>
      <c r="AD77" s="943"/>
      <c r="AE77" s="899"/>
      <c r="AF77" s="944">
        <v>13</v>
      </c>
      <c r="AG77" s="943"/>
      <c r="AH77" s="943"/>
      <c r="AI77" s="943"/>
      <c r="AJ77" s="899"/>
      <c r="AK77" s="944">
        <v>11126</v>
      </c>
      <c r="AL77" s="943"/>
      <c r="AM77" s="943"/>
      <c r="AN77" s="943"/>
      <c r="AO77" s="899"/>
      <c r="AP77" s="944">
        <v>0</v>
      </c>
      <c r="AQ77" s="943"/>
      <c r="AR77" s="943"/>
      <c r="AS77" s="943"/>
      <c r="AT77" s="899"/>
      <c r="AU77" s="944">
        <v>0</v>
      </c>
      <c r="AV77" s="943"/>
      <c r="AW77" s="943"/>
      <c r="AX77" s="943"/>
      <c r="AY77" s="899"/>
      <c r="AZ77" s="897"/>
      <c r="BA77" s="897"/>
      <c r="BB77" s="897"/>
      <c r="BC77" s="897"/>
      <c r="BD77" s="898"/>
      <c r="BE77" s="233"/>
      <c r="BF77" s="233"/>
      <c r="BG77" s="233"/>
      <c r="BH77" s="233"/>
      <c r="BI77" s="233"/>
      <c r="BJ77" s="233"/>
      <c r="BK77" s="233"/>
      <c r="BL77" s="233"/>
      <c r="BM77" s="233"/>
      <c r="BN77" s="233"/>
      <c r="BO77" s="233"/>
      <c r="BP77" s="233"/>
      <c r="BQ77" s="230">
        <v>71</v>
      </c>
      <c r="BR77" s="235"/>
      <c r="BS77" s="924"/>
      <c r="BT77" s="925"/>
      <c r="BU77" s="925"/>
      <c r="BV77" s="925"/>
      <c r="BW77" s="925"/>
      <c r="BX77" s="925"/>
      <c r="BY77" s="925"/>
      <c r="BZ77" s="925"/>
      <c r="CA77" s="925"/>
      <c r="CB77" s="925"/>
      <c r="CC77" s="925"/>
      <c r="CD77" s="925"/>
      <c r="CE77" s="925"/>
      <c r="CF77" s="925"/>
      <c r="CG77" s="930"/>
      <c r="CH77" s="927"/>
      <c r="CI77" s="928"/>
      <c r="CJ77" s="928"/>
      <c r="CK77" s="928"/>
      <c r="CL77" s="929"/>
      <c r="CM77" s="927"/>
      <c r="CN77" s="928"/>
      <c r="CO77" s="928"/>
      <c r="CP77" s="928"/>
      <c r="CQ77" s="929"/>
      <c r="CR77" s="927"/>
      <c r="CS77" s="928"/>
      <c r="CT77" s="928"/>
      <c r="CU77" s="928"/>
      <c r="CV77" s="929"/>
      <c r="CW77" s="927"/>
      <c r="CX77" s="928"/>
      <c r="CY77" s="928"/>
      <c r="CZ77" s="928"/>
      <c r="DA77" s="929"/>
      <c r="DB77" s="927"/>
      <c r="DC77" s="928"/>
      <c r="DD77" s="928"/>
      <c r="DE77" s="928"/>
      <c r="DF77" s="929"/>
      <c r="DG77" s="927"/>
      <c r="DH77" s="928"/>
      <c r="DI77" s="928"/>
      <c r="DJ77" s="928"/>
      <c r="DK77" s="929"/>
      <c r="DL77" s="927"/>
      <c r="DM77" s="928"/>
      <c r="DN77" s="928"/>
      <c r="DO77" s="928"/>
      <c r="DP77" s="929"/>
      <c r="DQ77" s="927"/>
      <c r="DR77" s="928"/>
      <c r="DS77" s="928"/>
      <c r="DT77" s="928"/>
      <c r="DU77" s="929"/>
      <c r="DV77" s="924"/>
      <c r="DW77" s="925"/>
      <c r="DX77" s="925"/>
      <c r="DY77" s="925"/>
      <c r="DZ77" s="926"/>
      <c r="EA77" s="222"/>
    </row>
    <row r="78" spans="1:131" ht="26.25" customHeight="1" x14ac:dyDescent="0.15">
      <c r="A78" s="230">
        <v>11</v>
      </c>
      <c r="B78" s="938"/>
      <c r="C78" s="939"/>
      <c r="D78" s="939"/>
      <c r="E78" s="939"/>
      <c r="F78" s="939"/>
      <c r="G78" s="939"/>
      <c r="H78" s="939"/>
      <c r="I78" s="939"/>
      <c r="J78" s="939"/>
      <c r="K78" s="939"/>
      <c r="L78" s="939"/>
      <c r="M78" s="939"/>
      <c r="N78" s="939"/>
      <c r="O78" s="939"/>
      <c r="P78" s="940"/>
      <c r="Q78" s="941"/>
      <c r="R78" s="895"/>
      <c r="S78" s="895"/>
      <c r="T78" s="895"/>
      <c r="U78" s="895"/>
      <c r="V78" s="895"/>
      <c r="W78" s="895"/>
      <c r="X78" s="895"/>
      <c r="Y78" s="895"/>
      <c r="Z78" s="895"/>
      <c r="AA78" s="895"/>
      <c r="AB78" s="895"/>
      <c r="AC78" s="895"/>
      <c r="AD78" s="895"/>
      <c r="AE78" s="895"/>
      <c r="AF78" s="895"/>
      <c r="AG78" s="895"/>
      <c r="AH78" s="895"/>
      <c r="AI78" s="895"/>
      <c r="AJ78" s="895"/>
      <c r="AK78" s="895"/>
      <c r="AL78" s="895"/>
      <c r="AM78" s="895"/>
      <c r="AN78" s="895"/>
      <c r="AO78" s="895"/>
      <c r="AP78" s="895"/>
      <c r="AQ78" s="895"/>
      <c r="AR78" s="895"/>
      <c r="AS78" s="895"/>
      <c r="AT78" s="895"/>
      <c r="AU78" s="895"/>
      <c r="AV78" s="895"/>
      <c r="AW78" s="895"/>
      <c r="AX78" s="895"/>
      <c r="AY78" s="895"/>
      <c r="AZ78" s="897"/>
      <c r="BA78" s="897"/>
      <c r="BB78" s="897"/>
      <c r="BC78" s="897"/>
      <c r="BD78" s="898"/>
      <c r="BE78" s="233"/>
      <c r="BF78" s="233"/>
      <c r="BG78" s="233"/>
      <c r="BH78" s="233"/>
      <c r="BI78" s="233"/>
      <c r="BJ78" s="222"/>
      <c r="BK78" s="222"/>
      <c r="BL78" s="222"/>
      <c r="BM78" s="222"/>
      <c r="BN78" s="222"/>
      <c r="BO78" s="233"/>
      <c r="BP78" s="233"/>
      <c r="BQ78" s="230">
        <v>72</v>
      </c>
      <c r="BR78" s="235"/>
      <c r="BS78" s="924"/>
      <c r="BT78" s="925"/>
      <c r="BU78" s="925"/>
      <c r="BV78" s="925"/>
      <c r="BW78" s="925"/>
      <c r="BX78" s="925"/>
      <c r="BY78" s="925"/>
      <c r="BZ78" s="925"/>
      <c r="CA78" s="925"/>
      <c r="CB78" s="925"/>
      <c r="CC78" s="925"/>
      <c r="CD78" s="925"/>
      <c r="CE78" s="925"/>
      <c r="CF78" s="925"/>
      <c r="CG78" s="930"/>
      <c r="CH78" s="927"/>
      <c r="CI78" s="928"/>
      <c r="CJ78" s="928"/>
      <c r="CK78" s="928"/>
      <c r="CL78" s="929"/>
      <c r="CM78" s="927"/>
      <c r="CN78" s="928"/>
      <c r="CO78" s="928"/>
      <c r="CP78" s="928"/>
      <c r="CQ78" s="929"/>
      <c r="CR78" s="927"/>
      <c r="CS78" s="928"/>
      <c r="CT78" s="928"/>
      <c r="CU78" s="928"/>
      <c r="CV78" s="929"/>
      <c r="CW78" s="927"/>
      <c r="CX78" s="928"/>
      <c r="CY78" s="928"/>
      <c r="CZ78" s="928"/>
      <c r="DA78" s="929"/>
      <c r="DB78" s="927"/>
      <c r="DC78" s="928"/>
      <c r="DD78" s="928"/>
      <c r="DE78" s="928"/>
      <c r="DF78" s="929"/>
      <c r="DG78" s="927"/>
      <c r="DH78" s="928"/>
      <c r="DI78" s="928"/>
      <c r="DJ78" s="928"/>
      <c r="DK78" s="929"/>
      <c r="DL78" s="927"/>
      <c r="DM78" s="928"/>
      <c r="DN78" s="928"/>
      <c r="DO78" s="928"/>
      <c r="DP78" s="929"/>
      <c r="DQ78" s="927"/>
      <c r="DR78" s="928"/>
      <c r="DS78" s="928"/>
      <c r="DT78" s="928"/>
      <c r="DU78" s="929"/>
      <c r="DV78" s="924"/>
      <c r="DW78" s="925"/>
      <c r="DX78" s="925"/>
      <c r="DY78" s="925"/>
      <c r="DZ78" s="926"/>
      <c r="EA78" s="222"/>
    </row>
    <row r="79" spans="1:131" ht="26.25" customHeight="1" x14ac:dyDescent="0.15">
      <c r="A79" s="230">
        <v>12</v>
      </c>
      <c r="B79" s="938"/>
      <c r="C79" s="939"/>
      <c r="D79" s="939"/>
      <c r="E79" s="939"/>
      <c r="F79" s="939"/>
      <c r="G79" s="939"/>
      <c r="H79" s="939"/>
      <c r="I79" s="939"/>
      <c r="J79" s="939"/>
      <c r="K79" s="939"/>
      <c r="L79" s="939"/>
      <c r="M79" s="939"/>
      <c r="N79" s="939"/>
      <c r="O79" s="939"/>
      <c r="P79" s="940"/>
      <c r="Q79" s="941"/>
      <c r="R79" s="895"/>
      <c r="S79" s="895"/>
      <c r="T79" s="895"/>
      <c r="U79" s="895"/>
      <c r="V79" s="895"/>
      <c r="W79" s="895"/>
      <c r="X79" s="895"/>
      <c r="Y79" s="895"/>
      <c r="Z79" s="895"/>
      <c r="AA79" s="895"/>
      <c r="AB79" s="895"/>
      <c r="AC79" s="895"/>
      <c r="AD79" s="895"/>
      <c r="AE79" s="895"/>
      <c r="AF79" s="895"/>
      <c r="AG79" s="895"/>
      <c r="AH79" s="895"/>
      <c r="AI79" s="895"/>
      <c r="AJ79" s="895"/>
      <c r="AK79" s="895"/>
      <c r="AL79" s="895"/>
      <c r="AM79" s="895"/>
      <c r="AN79" s="895"/>
      <c r="AO79" s="895"/>
      <c r="AP79" s="895"/>
      <c r="AQ79" s="895"/>
      <c r="AR79" s="895"/>
      <c r="AS79" s="895"/>
      <c r="AT79" s="895"/>
      <c r="AU79" s="895"/>
      <c r="AV79" s="895"/>
      <c r="AW79" s="895"/>
      <c r="AX79" s="895"/>
      <c r="AY79" s="895"/>
      <c r="AZ79" s="897"/>
      <c r="BA79" s="897"/>
      <c r="BB79" s="897"/>
      <c r="BC79" s="897"/>
      <c r="BD79" s="898"/>
      <c r="BE79" s="233"/>
      <c r="BF79" s="233"/>
      <c r="BG79" s="233"/>
      <c r="BH79" s="233"/>
      <c r="BI79" s="233"/>
      <c r="BJ79" s="222"/>
      <c r="BK79" s="222"/>
      <c r="BL79" s="222"/>
      <c r="BM79" s="222"/>
      <c r="BN79" s="222"/>
      <c r="BO79" s="233"/>
      <c r="BP79" s="233"/>
      <c r="BQ79" s="230">
        <v>73</v>
      </c>
      <c r="BR79" s="235"/>
      <c r="BS79" s="924"/>
      <c r="BT79" s="925"/>
      <c r="BU79" s="925"/>
      <c r="BV79" s="925"/>
      <c r="BW79" s="925"/>
      <c r="BX79" s="925"/>
      <c r="BY79" s="925"/>
      <c r="BZ79" s="925"/>
      <c r="CA79" s="925"/>
      <c r="CB79" s="925"/>
      <c r="CC79" s="925"/>
      <c r="CD79" s="925"/>
      <c r="CE79" s="925"/>
      <c r="CF79" s="925"/>
      <c r="CG79" s="930"/>
      <c r="CH79" s="927"/>
      <c r="CI79" s="928"/>
      <c r="CJ79" s="928"/>
      <c r="CK79" s="928"/>
      <c r="CL79" s="929"/>
      <c r="CM79" s="927"/>
      <c r="CN79" s="928"/>
      <c r="CO79" s="928"/>
      <c r="CP79" s="928"/>
      <c r="CQ79" s="929"/>
      <c r="CR79" s="927"/>
      <c r="CS79" s="928"/>
      <c r="CT79" s="928"/>
      <c r="CU79" s="928"/>
      <c r="CV79" s="929"/>
      <c r="CW79" s="927"/>
      <c r="CX79" s="928"/>
      <c r="CY79" s="928"/>
      <c r="CZ79" s="928"/>
      <c r="DA79" s="929"/>
      <c r="DB79" s="927"/>
      <c r="DC79" s="928"/>
      <c r="DD79" s="928"/>
      <c r="DE79" s="928"/>
      <c r="DF79" s="929"/>
      <c r="DG79" s="927"/>
      <c r="DH79" s="928"/>
      <c r="DI79" s="928"/>
      <c r="DJ79" s="928"/>
      <c r="DK79" s="929"/>
      <c r="DL79" s="927"/>
      <c r="DM79" s="928"/>
      <c r="DN79" s="928"/>
      <c r="DO79" s="928"/>
      <c r="DP79" s="929"/>
      <c r="DQ79" s="927"/>
      <c r="DR79" s="928"/>
      <c r="DS79" s="928"/>
      <c r="DT79" s="928"/>
      <c r="DU79" s="929"/>
      <c r="DV79" s="924"/>
      <c r="DW79" s="925"/>
      <c r="DX79" s="925"/>
      <c r="DY79" s="925"/>
      <c r="DZ79" s="926"/>
      <c r="EA79" s="222"/>
    </row>
    <row r="80" spans="1:131" ht="26.25" customHeight="1" x14ac:dyDescent="0.15">
      <c r="A80" s="230">
        <v>13</v>
      </c>
      <c r="B80" s="938"/>
      <c r="C80" s="939"/>
      <c r="D80" s="939"/>
      <c r="E80" s="939"/>
      <c r="F80" s="939"/>
      <c r="G80" s="939"/>
      <c r="H80" s="939"/>
      <c r="I80" s="939"/>
      <c r="J80" s="939"/>
      <c r="K80" s="939"/>
      <c r="L80" s="939"/>
      <c r="M80" s="939"/>
      <c r="N80" s="939"/>
      <c r="O80" s="939"/>
      <c r="P80" s="940"/>
      <c r="Q80" s="941"/>
      <c r="R80" s="895"/>
      <c r="S80" s="895"/>
      <c r="T80" s="895"/>
      <c r="U80" s="895"/>
      <c r="V80" s="895"/>
      <c r="W80" s="895"/>
      <c r="X80" s="895"/>
      <c r="Y80" s="895"/>
      <c r="Z80" s="895"/>
      <c r="AA80" s="895"/>
      <c r="AB80" s="895"/>
      <c r="AC80" s="895"/>
      <c r="AD80" s="895"/>
      <c r="AE80" s="895"/>
      <c r="AF80" s="895"/>
      <c r="AG80" s="895"/>
      <c r="AH80" s="895"/>
      <c r="AI80" s="895"/>
      <c r="AJ80" s="895"/>
      <c r="AK80" s="895"/>
      <c r="AL80" s="895"/>
      <c r="AM80" s="895"/>
      <c r="AN80" s="895"/>
      <c r="AO80" s="895"/>
      <c r="AP80" s="895"/>
      <c r="AQ80" s="895"/>
      <c r="AR80" s="895"/>
      <c r="AS80" s="895"/>
      <c r="AT80" s="895"/>
      <c r="AU80" s="895"/>
      <c r="AV80" s="895"/>
      <c r="AW80" s="895"/>
      <c r="AX80" s="895"/>
      <c r="AY80" s="895"/>
      <c r="AZ80" s="897"/>
      <c r="BA80" s="897"/>
      <c r="BB80" s="897"/>
      <c r="BC80" s="897"/>
      <c r="BD80" s="898"/>
      <c r="BE80" s="233"/>
      <c r="BF80" s="233"/>
      <c r="BG80" s="233"/>
      <c r="BH80" s="233"/>
      <c r="BI80" s="233"/>
      <c r="BJ80" s="233"/>
      <c r="BK80" s="233"/>
      <c r="BL80" s="233"/>
      <c r="BM80" s="233"/>
      <c r="BN80" s="233"/>
      <c r="BO80" s="233"/>
      <c r="BP80" s="233"/>
      <c r="BQ80" s="230">
        <v>74</v>
      </c>
      <c r="BR80" s="235"/>
      <c r="BS80" s="924"/>
      <c r="BT80" s="925"/>
      <c r="BU80" s="925"/>
      <c r="BV80" s="925"/>
      <c r="BW80" s="925"/>
      <c r="BX80" s="925"/>
      <c r="BY80" s="925"/>
      <c r="BZ80" s="925"/>
      <c r="CA80" s="925"/>
      <c r="CB80" s="925"/>
      <c r="CC80" s="925"/>
      <c r="CD80" s="925"/>
      <c r="CE80" s="925"/>
      <c r="CF80" s="925"/>
      <c r="CG80" s="930"/>
      <c r="CH80" s="927"/>
      <c r="CI80" s="928"/>
      <c r="CJ80" s="928"/>
      <c r="CK80" s="928"/>
      <c r="CL80" s="929"/>
      <c r="CM80" s="927"/>
      <c r="CN80" s="928"/>
      <c r="CO80" s="928"/>
      <c r="CP80" s="928"/>
      <c r="CQ80" s="929"/>
      <c r="CR80" s="927"/>
      <c r="CS80" s="928"/>
      <c r="CT80" s="928"/>
      <c r="CU80" s="928"/>
      <c r="CV80" s="929"/>
      <c r="CW80" s="927"/>
      <c r="CX80" s="928"/>
      <c r="CY80" s="928"/>
      <c r="CZ80" s="928"/>
      <c r="DA80" s="929"/>
      <c r="DB80" s="927"/>
      <c r="DC80" s="928"/>
      <c r="DD80" s="928"/>
      <c r="DE80" s="928"/>
      <c r="DF80" s="929"/>
      <c r="DG80" s="927"/>
      <c r="DH80" s="928"/>
      <c r="DI80" s="928"/>
      <c r="DJ80" s="928"/>
      <c r="DK80" s="929"/>
      <c r="DL80" s="927"/>
      <c r="DM80" s="928"/>
      <c r="DN80" s="928"/>
      <c r="DO80" s="928"/>
      <c r="DP80" s="929"/>
      <c r="DQ80" s="927"/>
      <c r="DR80" s="928"/>
      <c r="DS80" s="928"/>
      <c r="DT80" s="928"/>
      <c r="DU80" s="929"/>
      <c r="DV80" s="924"/>
      <c r="DW80" s="925"/>
      <c r="DX80" s="925"/>
      <c r="DY80" s="925"/>
      <c r="DZ80" s="926"/>
      <c r="EA80" s="222"/>
    </row>
    <row r="81" spans="1:131" ht="26.25" customHeight="1" x14ac:dyDescent="0.15">
      <c r="A81" s="230">
        <v>14</v>
      </c>
      <c r="B81" s="938"/>
      <c r="C81" s="939"/>
      <c r="D81" s="939"/>
      <c r="E81" s="939"/>
      <c r="F81" s="939"/>
      <c r="G81" s="939"/>
      <c r="H81" s="939"/>
      <c r="I81" s="939"/>
      <c r="J81" s="939"/>
      <c r="K81" s="939"/>
      <c r="L81" s="939"/>
      <c r="M81" s="939"/>
      <c r="N81" s="939"/>
      <c r="O81" s="939"/>
      <c r="P81" s="940"/>
      <c r="Q81" s="941"/>
      <c r="R81" s="895"/>
      <c r="S81" s="895"/>
      <c r="T81" s="895"/>
      <c r="U81" s="895"/>
      <c r="V81" s="895"/>
      <c r="W81" s="895"/>
      <c r="X81" s="895"/>
      <c r="Y81" s="895"/>
      <c r="Z81" s="895"/>
      <c r="AA81" s="895"/>
      <c r="AB81" s="895"/>
      <c r="AC81" s="895"/>
      <c r="AD81" s="895"/>
      <c r="AE81" s="895"/>
      <c r="AF81" s="895"/>
      <c r="AG81" s="895"/>
      <c r="AH81" s="895"/>
      <c r="AI81" s="895"/>
      <c r="AJ81" s="895"/>
      <c r="AK81" s="895"/>
      <c r="AL81" s="895"/>
      <c r="AM81" s="895"/>
      <c r="AN81" s="895"/>
      <c r="AO81" s="895"/>
      <c r="AP81" s="895"/>
      <c r="AQ81" s="895"/>
      <c r="AR81" s="895"/>
      <c r="AS81" s="895"/>
      <c r="AT81" s="895"/>
      <c r="AU81" s="895"/>
      <c r="AV81" s="895"/>
      <c r="AW81" s="895"/>
      <c r="AX81" s="895"/>
      <c r="AY81" s="895"/>
      <c r="AZ81" s="897"/>
      <c r="BA81" s="897"/>
      <c r="BB81" s="897"/>
      <c r="BC81" s="897"/>
      <c r="BD81" s="898"/>
      <c r="BE81" s="233"/>
      <c r="BF81" s="233"/>
      <c r="BG81" s="233"/>
      <c r="BH81" s="233"/>
      <c r="BI81" s="233"/>
      <c r="BJ81" s="233"/>
      <c r="BK81" s="233"/>
      <c r="BL81" s="233"/>
      <c r="BM81" s="233"/>
      <c r="BN81" s="233"/>
      <c r="BO81" s="233"/>
      <c r="BP81" s="233"/>
      <c r="BQ81" s="230">
        <v>75</v>
      </c>
      <c r="BR81" s="235"/>
      <c r="BS81" s="924"/>
      <c r="BT81" s="925"/>
      <c r="BU81" s="925"/>
      <c r="BV81" s="925"/>
      <c r="BW81" s="925"/>
      <c r="BX81" s="925"/>
      <c r="BY81" s="925"/>
      <c r="BZ81" s="925"/>
      <c r="CA81" s="925"/>
      <c r="CB81" s="925"/>
      <c r="CC81" s="925"/>
      <c r="CD81" s="925"/>
      <c r="CE81" s="925"/>
      <c r="CF81" s="925"/>
      <c r="CG81" s="930"/>
      <c r="CH81" s="927"/>
      <c r="CI81" s="928"/>
      <c r="CJ81" s="928"/>
      <c r="CK81" s="928"/>
      <c r="CL81" s="929"/>
      <c r="CM81" s="927"/>
      <c r="CN81" s="928"/>
      <c r="CO81" s="928"/>
      <c r="CP81" s="928"/>
      <c r="CQ81" s="929"/>
      <c r="CR81" s="927"/>
      <c r="CS81" s="928"/>
      <c r="CT81" s="928"/>
      <c r="CU81" s="928"/>
      <c r="CV81" s="929"/>
      <c r="CW81" s="927"/>
      <c r="CX81" s="928"/>
      <c r="CY81" s="928"/>
      <c r="CZ81" s="928"/>
      <c r="DA81" s="929"/>
      <c r="DB81" s="927"/>
      <c r="DC81" s="928"/>
      <c r="DD81" s="928"/>
      <c r="DE81" s="928"/>
      <c r="DF81" s="929"/>
      <c r="DG81" s="927"/>
      <c r="DH81" s="928"/>
      <c r="DI81" s="928"/>
      <c r="DJ81" s="928"/>
      <c r="DK81" s="929"/>
      <c r="DL81" s="927"/>
      <c r="DM81" s="928"/>
      <c r="DN81" s="928"/>
      <c r="DO81" s="928"/>
      <c r="DP81" s="929"/>
      <c r="DQ81" s="927"/>
      <c r="DR81" s="928"/>
      <c r="DS81" s="928"/>
      <c r="DT81" s="928"/>
      <c r="DU81" s="929"/>
      <c r="DV81" s="924"/>
      <c r="DW81" s="925"/>
      <c r="DX81" s="925"/>
      <c r="DY81" s="925"/>
      <c r="DZ81" s="926"/>
      <c r="EA81" s="222"/>
    </row>
    <row r="82" spans="1:131" ht="26.25" customHeight="1" x14ac:dyDescent="0.15">
      <c r="A82" s="230">
        <v>15</v>
      </c>
      <c r="B82" s="938"/>
      <c r="C82" s="939"/>
      <c r="D82" s="939"/>
      <c r="E82" s="939"/>
      <c r="F82" s="939"/>
      <c r="G82" s="939"/>
      <c r="H82" s="939"/>
      <c r="I82" s="939"/>
      <c r="J82" s="939"/>
      <c r="K82" s="939"/>
      <c r="L82" s="939"/>
      <c r="M82" s="939"/>
      <c r="N82" s="939"/>
      <c r="O82" s="939"/>
      <c r="P82" s="940"/>
      <c r="Q82" s="941"/>
      <c r="R82" s="895"/>
      <c r="S82" s="895"/>
      <c r="T82" s="895"/>
      <c r="U82" s="895"/>
      <c r="V82" s="895"/>
      <c r="W82" s="895"/>
      <c r="X82" s="895"/>
      <c r="Y82" s="895"/>
      <c r="Z82" s="895"/>
      <c r="AA82" s="895"/>
      <c r="AB82" s="895"/>
      <c r="AC82" s="895"/>
      <c r="AD82" s="895"/>
      <c r="AE82" s="895"/>
      <c r="AF82" s="895"/>
      <c r="AG82" s="895"/>
      <c r="AH82" s="895"/>
      <c r="AI82" s="895"/>
      <c r="AJ82" s="895"/>
      <c r="AK82" s="895"/>
      <c r="AL82" s="895"/>
      <c r="AM82" s="895"/>
      <c r="AN82" s="895"/>
      <c r="AO82" s="895"/>
      <c r="AP82" s="895"/>
      <c r="AQ82" s="895"/>
      <c r="AR82" s="895"/>
      <c r="AS82" s="895"/>
      <c r="AT82" s="895"/>
      <c r="AU82" s="895"/>
      <c r="AV82" s="895"/>
      <c r="AW82" s="895"/>
      <c r="AX82" s="895"/>
      <c r="AY82" s="895"/>
      <c r="AZ82" s="897"/>
      <c r="BA82" s="897"/>
      <c r="BB82" s="897"/>
      <c r="BC82" s="897"/>
      <c r="BD82" s="898"/>
      <c r="BE82" s="233"/>
      <c r="BF82" s="233"/>
      <c r="BG82" s="233"/>
      <c r="BH82" s="233"/>
      <c r="BI82" s="233"/>
      <c r="BJ82" s="233"/>
      <c r="BK82" s="233"/>
      <c r="BL82" s="233"/>
      <c r="BM82" s="233"/>
      <c r="BN82" s="233"/>
      <c r="BO82" s="233"/>
      <c r="BP82" s="233"/>
      <c r="BQ82" s="230">
        <v>76</v>
      </c>
      <c r="BR82" s="235"/>
      <c r="BS82" s="924"/>
      <c r="BT82" s="925"/>
      <c r="BU82" s="925"/>
      <c r="BV82" s="925"/>
      <c r="BW82" s="925"/>
      <c r="BX82" s="925"/>
      <c r="BY82" s="925"/>
      <c r="BZ82" s="925"/>
      <c r="CA82" s="925"/>
      <c r="CB82" s="925"/>
      <c r="CC82" s="925"/>
      <c r="CD82" s="925"/>
      <c r="CE82" s="925"/>
      <c r="CF82" s="925"/>
      <c r="CG82" s="930"/>
      <c r="CH82" s="927"/>
      <c r="CI82" s="928"/>
      <c r="CJ82" s="928"/>
      <c r="CK82" s="928"/>
      <c r="CL82" s="929"/>
      <c r="CM82" s="927"/>
      <c r="CN82" s="928"/>
      <c r="CO82" s="928"/>
      <c r="CP82" s="928"/>
      <c r="CQ82" s="929"/>
      <c r="CR82" s="927"/>
      <c r="CS82" s="928"/>
      <c r="CT82" s="928"/>
      <c r="CU82" s="928"/>
      <c r="CV82" s="929"/>
      <c r="CW82" s="927"/>
      <c r="CX82" s="928"/>
      <c r="CY82" s="928"/>
      <c r="CZ82" s="928"/>
      <c r="DA82" s="929"/>
      <c r="DB82" s="927"/>
      <c r="DC82" s="928"/>
      <c r="DD82" s="928"/>
      <c r="DE82" s="928"/>
      <c r="DF82" s="929"/>
      <c r="DG82" s="927"/>
      <c r="DH82" s="928"/>
      <c r="DI82" s="928"/>
      <c r="DJ82" s="928"/>
      <c r="DK82" s="929"/>
      <c r="DL82" s="927"/>
      <c r="DM82" s="928"/>
      <c r="DN82" s="928"/>
      <c r="DO82" s="928"/>
      <c r="DP82" s="929"/>
      <c r="DQ82" s="927"/>
      <c r="DR82" s="928"/>
      <c r="DS82" s="928"/>
      <c r="DT82" s="928"/>
      <c r="DU82" s="929"/>
      <c r="DV82" s="924"/>
      <c r="DW82" s="925"/>
      <c r="DX82" s="925"/>
      <c r="DY82" s="925"/>
      <c r="DZ82" s="926"/>
      <c r="EA82" s="222"/>
    </row>
    <row r="83" spans="1:131" ht="26.25" customHeight="1" x14ac:dyDescent="0.15">
      <c r="A83" s="230">
        <v>16</v>
      </c>
      <c r="B83" s="938"/>
      <c r="C83" s="939"/>
      <c r="D83" s="939"/>
      <c r="E83" s="939"/>
      <c r="F83" s="939"/>
      <c r="G83" s="939"/>
      <c r="H83" s="939"/>
      <c r="I83" s="939"/>
      <c r="J83" s="939"/>
      <c r="K83" s="939"/>
      <c r="L83" s="939"/>
      <c r="M83" s="939"/>
      <c r="N83" s="939"/>
      <c r="O83" s="939"/>
      <c r="P83" s="940"/>
      <c r="Q83" s="941"/>
      <c r="R83" s="895"/>
      <c r="S83" s="895"/>
      <c r="T83" s="895"/>
      <c r="U83" s="895"/>
      <c r="V83" s="895"/>
      <c r="W83" s="895"/>
      <c r="X83" s="895"/>
      <c r="Y83" s="895"/>
      <c r="Z83" s="895"/>
      <c r="AA83" s="895"/>
      <c r="AB83" s="895"/>
      <c r="AC83" s="895"/>
      <c r="AD83" s="895"/>
      <c r="AE83" s="895"/>
      <c r="AF83" s="895"/>
      <c r="AG83" s="895"/>
      <c r="AH83" s="895"/>
      <c r="AI83" s="895"/>
      <c r="AJ83" s="895"/>
      <c r="AK83" s="895"/>
      <c r="AL83" s="895"/>
      <c r="AM83" s="895"/>
      <c r="AN83" s="895"/>
      <c r="AO83" s="895"/>
      <c r="AP83" s="895"/>
      <c r="AQ83" s="895"/>
      <c r="AR83" s="895"/>
      <c r="AS83" s="895"/>
      <c r="AT83" s="895"/>
      <c r="AU83" s="895"/>
      <c r="AV83" s="895"/>
      <c r="AW83" s="895"/>
      <c r="AX83" s="895"/>
      <c r="AY83" s="895"/>
      <c r="AZ83" s="897"/>
      <c r="BA83" s="897"/>
      <c r="BB83" s="897"/>
      <c r="BC83" s="897"/>
      <c r="BD83" s="898"/>
      <c r="BE83" s="233"/>
      <c r="BF83" s="233"/>
      <c r="BG83" s="233"/>
      <c r="BH83" s="233"/>
      <c r="BI83" s="233"/>
      <c r="BJ83" s="233"/>
      <c r="BK83" s="233"/>
      <c r="BL83" s="233"/>
      <c r="BM83" s="233"/>
      <c r="BN83" s="233"/>
      <c r="BO83" s="233"/>
      <c r="BP83" s="233"/>
      <c r="BQ83" s="230">
        <v>77</v>
      </c>
      <c r="BR83" s="235"/>
      <c r="BS83" s="924"/>
      <c r="BT83" s="925"/>
      <c r="BU83" s="925"/>
      <c r="BV83" s="925"/>
      <c r="BW83" s="925"/>
      <c r="BX83" s="925"/>
      <c r="BY83" s="925"/>
      <c r="BZ83" s="925"/>
      <c r="CA83" s="925"/>
      <c r="CB83" s="925"/>
      <c r="CC83" s="925"/>
      <c r="CD83" s="925"/>
      <c r="CE83" s="925"/>
      <c r="CF83" s="925"/>
      <c r="CG83" s="930"/>
      <c r="CH83" s="927"/>
      <c r="CI83" s="928"/>
      <c r="CJ83" s="928"/>
      <c r="CK83" s="928"/>
      <c r="CL83" s="929"/>
      <c r="CM83" s="927"/>
      <c r="CN83" s="928"/>
      <c r="CO83" s="928"/>
      <c r="CP83" s="928"/>
      <c r="CQ83" s="929"/>
      <c r="CR83" s="927"/>
      <c r="CS83" s="928"/>
      <c r="CT83" s="928"/>
      <c r="CU83" s="928"/>
      <c r="CV83" s="929"/>
      <c r="CW83" s="927"/>
      <c r="CX83" s="928"/>
      <c r="CY83" s="928"/>
      <c r="CZ83" s="928"/>
      <c r="DA83" s="929"/>
      <c r="DB83" s="927"/>
      <c r="DC83" s="928"/>
      <c r="DD83" s="928"/>
      <c r="DE83" s="928"/>
      <c r="DF83" s="929"/>
      <c r="DG83" s="927"/>
      <c r="DH83" s="928"/>
      <c r="DI83" s="928"/>
      <c r="DJ83" s="928"/>
      <c r="DK83" s="929"/>
      <c r="DL83" s="927"/>
      <c r="DM83" s="928"/>
      <c r="DN83" s="928"/>
      <c r="DO83" s="928"/>
      <c r="DP83" s="929"/>
      <c r="DQ83" s="927"/>
      <c r="DR83" s="928"/>
      <c r="DS83" s="928"/>
      <c r="DT83" s="928"/>
      <c r="DU83" s="929"/>
      <c r="DV83" s="924"/>
      <c r="DW83" s="925"/>
      <c r="DX83" s="925"/>
      <c r="DY83" s="925"/>
      <c r="DZ83" s="926"/>
      <c r="EA83" s="222"/>
    </row>
    <row r="84" spans="1:131" ht="26.25" customHeight="1" x14ac:dyDescent="0.15">
      <c r="A84" s="230">
        <v>17</v>
      </c>
      <c r="B84" s="938"/>
      <c r="C84" s="939"/>
      <c r="D84" s="939"/>
      <c r="E84" s="939"/>
      <c r="F84" s="939"/>
      <c r="G84" s="939"/>
      <c r="H84" s="939"/>
      <c r="I84" s="939"/>
      <c r="J84" s="939"/>
      <c r="K84" s="939"/>
      <c r="L84" s="939"/>
      <c r="M84" s="939"/>
      <c r="N84" s="939"/>
      <c r="O84" s="939"/>
      <c r="P84" s="940"/>
      <c r="Q84" s="941"/>
      <c r="R84" s="895"/>
      <c r="S84" s="895"/>
      <c r="T84" s="895"/>
      <c r="U84" s="895"/>
      <c r="V84" s="895"/>
      <c r="W84" s="895"/>
      <c r="X84" s="895"/>
      <c r="Y84" s="895"/>
      <c r="Z84" s="895"/>
      <c r="AA84" s="895"/>
      <c r="AB84" s="895"/>
      <c r="AC84" s="895"/>
      <c r="AD84" s="895"/>
      <c r="AE84" s="895"/>
      <c r="AF84" s="895"/>
      <c r="AG84" s="895"/>
      <c r="AH84" s="895"/>
      <c r="AI84" s="895"/>
      <c r="AJ84" s="895"/>
      <c r="AK84" s="895"/>
      <c r="AL84" s="895"/>
      <c r="AM84" s="895"/>
      <c r="AN84" s="895"/>
      <c r="AO84" s="895"/>
      <c r="AP84" s="895"/>
      <c r="AQ84" s="895"/>
      <c r="AR84" s="895"/>
      <c r="AS84" s="895"/>
      <c r="AT84" s="895"/>
      <c r="AU84" s="895"/>
      <c r="AV84" s="895"/>
      <c r="AW84" s="895"/>
      <c r="AX84" s="895"/>
      <c r="AY84" s="895"/>
      <c r="AZ84" s="897"/>
      <c r="BA84" s="897"/>
      <c r="BB84" s="897"/>
      <c r="BC84" s="897"/>
      <c r="BD84" s="898"/>
      <c r="BE84" s="233"/>
      <c r="BF84" s="233"/>
      <c r="BG84" s="233"/>
      <c r="BH84" s="233"/>
      <c r="BI84" s="233"/>
      <c r="BJ84" s="233"/>
      <c r="BK84" s="233"/>
      <c r="BL84" s="233"/>
      <c r="BM84" s="233"/>
      <c r="BN84" s="233"/>
      <c r="BO84" s="233"/>
      <c r="BP84" s="233"/>
      <c r="BQ84" s="230">
        <v>78</v>
      </c>
      <c r="BR84" s="235"/>
      <c r="BS84" s="924"/>
      <c r="BT84" s="925"/>
      <c r="BU84" s="925"/>
      <c r="BV84" s="925"/>
      <c r="BW84" s="925"/>
      <c r="BX84" s="925"/>
      <c r="BY84" s="925"/>
      <c r="BZ84" s="925"/>
      <c r="CA84" s="925"/>
      <c r="CB84" s="925"/>
      <c r="CC84" s="925"/>
      <c r="CD84" s="925"/>
      <c r="CE84" s="925"/>
      <c r="CF84" s="925"/>
      <c r="CG84" s="930"/>
      <c r="CH84" s="927"/>
      <c r="CI84" s="928"/>
      <c r="CJ84" s="928"/>
      <c r="CK84" s="928"/>
      <c r="CL84" s="929"/>
      <c r="CM84" s="927"/>
      <c r="CN84" s="928"/>
      <c r="CO84" s="928"/>
      <c r="CP84" s="928"/>
      <c r="CQ84" s="929"/>
      <c r="CR84" s="927"/>
      <c r="CS84" s="928"/>
      <c r="CT84" s="928"/>
      <c r="CU84" s="928"/>
      <c r="CV84" s="929"/>
      <c r="CW84" s="927"/>
      <c r="CX84" s="928"/>
      <c r="CY84" s="928"/>
      <c r="CZ84" s="928"/>
      <c r="DA84" s="929"/>
      <c r="DB84" s="927"/>
      <c r="DC84" s="928"/>
      <c r="DD84" s="928"/>
      <c r="DE84" s="928"/>
      <c r="DF84" s="929"/>
      <c r="DG84" s="927"/>
      <c r="DH84" s="928"/>
      <c r="DI84" s="928"/>
      <c r="DJ84" s="928"/>
      <c r="DK84" s="929"/>
      <c r="DL84" s="927"/>
      <c r="DM84" s="928"/>
      <c r="DN84" s="928"/>
      <c r="DO84" s="928"/>
      <c r="DP84" s="929"/>
      <c r="DQ84" s="927"/>
      <c r="DR84" s="928"/>
      <c r="DS84" s="928"/>
      <c r="DT84" s="928"/>
      <c r="DU84" s="929"/>
      <c r="DV84" s="924"/>
      <c r="DW84" s="925"/>
      <c r="DX84" s="925"/>
      <c r="DY84" s="925"/>
      <c r="DZ84" s="926"/>
      <c r="EA84" s="222"/>
    </row>
    <row r="85" spans="1:131" ht="26.25" customHeight="1" x14ac:dyDescent="0.15">
      <c r="A85" s="230">
        <v>18</v>
      </c>
      <c r="B85" s="938"/>
      <c r="C85" s="939"/>
      <c r="D85" s="939"/>
      <c r="E85" s="939"/>
      <c r="F85" s="939"/>
      <c r="G85" s="939"/>
      <c r="H85" s="939"/>
      <c r="I85" s="939"/>
      <c r="J85" s="939"/>
      <c r="K85" s="939"/>
      <c r="L85" s="939"/>
      <c r="M85" s="939"/>
      <c r="N85" s="939"/>
      <c r="O85" s="939"/>
      <c r="P85" s="940"/>
      <c r="Q85" s="941"/>
      <c r="R85" s="895"/>
      <c r="S85" s="895"/>
      <c r="T85" s="895"/>
      <c r="U85" s="895"/>
      <c r="V85" s="895"/>
      <c r="W85" s="895"/>
      <c r="X85" s="895"/>
      <c r="Y85" s="895"/>
      <c r="Z85" s="895"/>
      <c r="AA85" s="895"/>
      <c r="AB85" s="895"/>
      <c r="AC85" s="895"/>
      <c r="AD85" s="895"/>
      <c r="AE85" s="895"/>
      <c r="AF85" s="895"/>
      <c r="AG85" s="895"/>
      <c r="AH85" s="895"/>
      <c r="AI85" s="895"/>
      <c r="AJ85" s="895"/>
      <c r="AK85" s="895"/>
      <c r="AL85" s="895"/>
      <c r="AM85" s="895"/>
      <c r="AN85" s="895"/>
      <c r="AO85" s="895"/>
      <c r="AP85" s="895"/>
      <c r="AQ85" s="895"/>
      <c r="AR85" s="895"/>
      <c r="AS85" s="895"/>
      <c r="AT85" s="895"/>
      <c r="AU85" s="895"/>
      <c r="AV85" s="895"/>
      <c r="AW85" s="895"/>
      <c r="AX85" s="895"/>
      <c r="AY85" s="895"/>
      <c r="AZ85" s="897"/>
      <c r="BA85" s="897"/>
      <c r="BB85" s="897"/>
      <c r="BC85" s="897"/>
      <c r="BD85" s="898"/>
      <c r="BE85" s="233"/>
      <c r="BF85" s="233"/>
      <c r="BG85" s="233"/>
      <c r="BH85" s="233"/>
      <c r="BI85" s="233"/>
      <c r="BJ85" s="233"/>
      <c r="BK85" s="233"/>
      <c r="BL85" s="233"/>
      <c r="BM85" s="233"/>
      <c r="BN85" s="233"/>
      <c r="BO85" s="233"/>
      <c r="BP85" s="233"/>
      <c r="BQ85" s="230">
        <v>79</v>
      </c>
      <c r="BR85" s="235"/>
      <c r="BS85" s="924"/>
      <c r="BT85" s="925"/>
      <c r="BU85" s="925"/>
      <c r="BV85" s="925"/>
      <c r="BW85" s="925"/>
      <c r="BX85" s="925"/>
      <c r="BY85" s="925"/>
      <c r="BZ85" s="925"/>
      <c r="CA85" s="925"/>
      <c r="CB85" s="925"/>
      <c r="CC85" s="925"/>
      <c r="CD85" s="925"/>
      <c r="CE85" s="925"/>
      <c r="CF85" s="925"/>
      <c r="CG85" s="930"/>
      <c r="CH85" s="927"/>
      <c r="CI85" s="928"/>
      <c r="CJ85" s="928"/>
      <c r="CK85" s="928"/>
      <c r="CL85" s="929"/>
      <c r="CM85" s="927"/>
      <c r="CN85" s="928"/>
      <c r="CO85" s="928"/>
      <c r="CP85" s="928"/>
      <c r="CQ85" s="929"/>
      <c r="CR85" s="927"/>
      <c r="CS85" s="928"/>
      <c r="CT85" s="928"/>
      <c r="CU85" s="928"/>
      <c r="CV85" s="929"/>
      <c r="CW85" s="927"/>
      <c r="CX85" s="928"/>
      <c r="CY85" s="928"/>
      <c r="CZ85" s="928"/>
      <c r="DA85" s="929"/>
      <c r="DB85" s="927"/>
      <c r="DC85" s="928"/>
      <c r="DD85" s="928"/>
      <c r="DE85" s="928"/>
      <c r="DF85" s="929"/>
      <c r="DG85" s="927"/>
      <c r="DH85" s="928"/>
      <c r="DI85" s="928"/>
      <c r="DJ85" s="928"/>
      <c r="DK85" s="929"/>
      <c r="DL85" s="927"/>
      <c r="DM85" s="928"/>
      <c r="DN85" s="928"/>
      <c r="DO85" s="928"/>
      <c r="DP85" s="929"/>
      <c r="DQ85" s="927"/>
      <c r="DR85" s="928"/>
      <c r="DS85" s="928"/>
      <c r="DT85" s="928"/>
      <c r="DU85" s="929"/>
      <c r="DV85" s="924"/>
      <c r="DW85" s="925"/>
      <c r="DX85" s="925"/>
      <c r="DY85" s="925"/>
      <c r="DZ85" s="926"/>
      <c r="EA85" s="222"/>
    </row>
    <row r="86" spans="1:131" ht="26.25" customHeight="1" x14ac:dyDescent="0.15">
      <c r="A86" s="230">
        <v>19</v>
      </c>
      <c r="B86" s="938"/>
      <c r="C86" s="939"/>
      <c r="D86" s="939"/>
      <c r="E86" s="939"/>
      <c r="F86" s="939"/>
      <c r="G86" s="939"/>
      <c r="H86" s="939"/>
      <c r="I86" s="939"/>
      <c r="J86" s="939"/>
      <c r="K86" s="939"/>
      <c r="L86" s="939"/>
      <c r="M86" s="939"/>
      <c r="N86" s="939"/>
      <c r="O86" s="939"/>
      <c r="P86" s="940"/>
      <c r="Q86" s="941"/>
      <c r="R86" s="895"/>
      <c r="S86" s="895"/>
      <c r="T86" s="895"/>
      <c r="U86" s="895"/>
      <c r="V86" s="895"/>
      <c r="W86" s="895"/>
      <c r="X86" s="895"/>
      <c r="Y86" s="895"/>
      <c r="Z86" s="895"/>
      <c r="AA86" s="895"/>
      <c r="AB86" s="895"/>
      <c r="AC86" s="895"/>
      <c r="AD86" s="895"/>
      <c r="AE86" s="895"/>
      <c r="AF86" s="895"/>
      <c r="AG86" s="895"/>
      <c r="AH86" s="895"/>
      <c r="AI86" s="895"/>
      <c r="AJ86" s="895"/>
      <c r="AK86" s="895"/>
      <c r="AL86" s="895"/>
      <c r="AM86" s="895"/>
      <c r="AN86" s="895"/>
      <c r="AO86" s="895"/>
      <c r="AP86" s="895"/>
      <c r="AQ86" s="895"/>
      <c r="AR86" s="895"/>
      <c r="AS86" s="895"/>
      <c r="AT86" s="895"/>
      <c r="AU86" s="895"/>
      <c r="AV86" s="895"/>
      <c r="AW86" s="895"/>
      <c r="AX86" s="895"/>
      <c r="AY86" s="895"/>
      <c r="AZ86" s="897"/>
      <c r="BA86" s="897"/>
      <c r="BB86" s="897"/>
      <c r="BC86" s="897"/>
      <c r="BD86" s="898"/>
      <c r="BE86" s="233"/>
      <c r="BF86" s="233"/>
      <c r="BG86" s="233"/>
      <c r="BH86" s="233"/>
      <c r="BI86" s="233"/>
      <c r="BJ86" s="233"/>
      <c r="BK86" s="233"/>
      <c r="BL86" s="233"/>
      <c r="BM86" s="233"/>
      <c r="BN86" s="233"/>
      <c r="BO86" s="233"/>
      <c r="BP86" s="233"/>
      <c r="BQ86" s="230">
        <v>80</v>
      </c>
      <c r="BR86" s="235"/>
      <c r="BS86" s="924"/>
      <c r="BT86" s="925"/>
      <c r="BU86" s="925"/>
      <c r="BV86" s="925"/>
      <c r="BW86" s="925"/>
      <c r="BX86" s="925"/>
      <c r="BY86" s="925"/>
      <c r="BZ86" s="925"/>
      <c r="CA86" s="925"/>
      <c r="CB86" s="925"/>
      <c r="CC86" s="925"/>
      <c r="CD86" s="925"/>
      <c r="CE86" s="925"/>
      <c r="CF86" s="925"/>
      <c r="CG86" s="930"/>
      <c r="CH86" s="927"/>
      <c r="CI86" s="928"/>
      <c r="CJ86" s="928"/>
      <c r="CK86" s="928"/>
      <c r="CL86" s="929"/>
      <c r="CM86" s="927"/>
      <c r="CN86" s="928"/>
      <c r="CO86" s="928"/>
      <c r="CP86" s="928"/>
      <c r="CQ86" s="929"/>
      <c r="CR86" s="927"/>
      <c r="CS86" s="928"/>
      <c r="CT86" s="928"/>
      <c r="CU86" s="928"/>
      <c r="CV86" s="929"/>
      <c r="CW86" s="927"/>
      <c r="CX86" s="928"/>
      <c r="CY86" s="928"/>
      <c r="CZ86" s="928"/>
      <c r="DA86" s="929"/>
      <c r="DB86" s="927"/>
      <c r="DC86" s="928"/>
      <c r="DD86" s="928"/>
      <c r="DE86" s="928"/>
      <c r="DF86" s="929"/>
      <c r="DG86" s="927"/>
      <c r="DH86" s="928"/>
      <c r="DI86" s="928"/>
      <c r="DJ86" s="928"/>
      <c r="DK86" s="929"/>
      <c r="DL86" s="927"/>
      <c r="DM86" s="928"/>
      <c r="DN86" s="928"/>
      <c r="DO86" s="928"/>
      <c r="DP86" s="929"/>
      <c r="DQ86" s="927"/>
      <c r="DR86" s="928"/>
      <c r="DS86" s="928"/>
      <c r="DT86" s="928"/>
      <c r="DU86" s="929"/>
      <c r="DV86" s="924"/>
      <c r="DW86" s="925"/>
      <c r="DX86" s="925"/>
      <c r="DY86" s="925"/>
      <c r="DZ86" s="926"/>
      <c r="EA86" s="222"/>
    </row>
    <row r="87" spans="1:131" ht="26.25" customHeight="1" x14ac:dyDescent="0.15">
      <c r="A87" s="236">
        <v>20</v>
      </c>
      <c r="B87" s="945"/>
      <c r="C87" s="946"/>
      <c r="D87" s="946"/>
      <c r="E87" s="946"/>
      <c r="F87" s="946"/>
      <c r="G87" s="946"/>
      <c r="H87" s="946"/>
      <c r="I87" s="946"/>
      <c r="J87" s="946"/>
      <c r="K87" s="946"/>
      <c r="L87" s="946"/>
      <c r="M87" s="946"/>
      <c r="N87" s="946"/>
      <c r="O87" s="946"/>
      <c r="P87" s="947"/>
      <c r="Q87" s="948"/>
      <c r="R87" s="949"/>
      <c r="S87" s="949"/>
      <c r="T87" s="949"/>
      <c r="U87" s="949"/>
      <c r="V87" s="949"/>
      <c r="W87" s="949"/>
      <c r="X87" s="949"/>
      <c r="Y87" s="949"/>
      <c r="Z87" s="949"/>
      <c r="AA87" s="949"/>
      <c r="AB87" s="949"/>
      <c r="AC87" s="949"/>
      <c r="AD87" s="949"/>
      <c r="AE87" s="949"/>
      <c r="AF87" s="949"/>
      <c r="AG87" s="949"/>
      <c r="AH87" s="949"/>
      <c r="AI87" s="949"/>
      <c r="AJ87" s="949"/>
      <c r="AK87" s="949"/>
      <c r="AL87" s="949"/>
      <c r="AM87" s="949"/>
      <c r="AN87" s="949"/>
      <c r="AO87" s="949"/>
      <c r="AP87" s="949"/>
      <c r="AQ87" s="949"/>
      <c r="AR87" s="949"/>
      <c r="AS87" s="949"/>
      <c r="AT87" s="949"/>
      <c r="AU87" s="949"/>
      <c r="AV87" s="949"/>
      <c r="AW87" s="949"/>
      <c r="AX87" s="949"/>
      <c r="AY87" s="949"/>
      <c r="AZ87" s="950"/>
      <c r="BA87" s="950"/>
      <c r="BB87" s="950"/>
      <c r="BC87" s="950"/>
      <c r="BD87" s="951"/>
      <c r="BE87" s="233"/>
      <c r="BF87" s="233"/>
      <c r="BG87" s="233"/>
      <c r="BH87" s="233"/>
      <c r="BI87" s="233"/>
      <c r="BJ87" s="233"/>
      <c r="BK87" s="233"/>
      <c r="BL87" s="233"/>
      <c r="BM87" s="233"/>
      <c r="BN87" s="233"/>
      <c r="BO87" s="233"/>
      <c r="BP87" s="233"/>
      <c r="BQ87" s="230">
        <v>81</v>
      </c>
      <c r="BR87" s="235"/>
      <c r="BS87" s="924"/>
      <c r="BT87" s="925"/>
      <c r="BU87" s="925"/>
      <c r="BV87" s="925"/>
      <c r="BW87" s="925"/>
      <c r="BX87" s="925"/>
      <c r="BY87" s="925"/>
      <c r="BZ87" s="925"/>
      <c r="CA87" s="925"/>
      <c r="CB87" s="925"/>
      <c r="CC87" s="925"/>
      <c r="CD87" s="925"/>
      <c r="CE87" s="925"/>
      <c r="CF87" s="925"/>
      <c r="CG87" s="930"/>
      <c r="CH87" s="927"/>
      <c r="CI87" s="928"/>
      <c r="CJ87" s="928"/>
      <c r="CK87" s="928"/>
      <c r="CL87" s="929"/>
      <c r="CM87" s="927"/>
      <c r="CN87" s="928"/>
      <c r="CO87" s="928"/>
      <c r="CP87" s="928"/>
      <c r="CQ87" s="929"/>
      <c r="CR87" s="927"/>
      <c r="CS87" s="928"/>
      <c r="CT87" s="928"/>
      <c r="CU87" s="928"/>
      <c r="CV87" s="929"/>
      <c r="CW87" s="927"/>
      <c r="CX87" s="928"/>
      <c r="CY87" s="928"/>
      <c r="CZ87" s="928"/>
      <c r="DA87" s="929"/>
      <c r="DB87" s="927"/>
      <c r="DC87" s="928"/>
      <c r="DD87" s="928"/>
      <c r="DE87" s="928"/>
      <c r="DF87" s="929"/>
      <c r="DG87" s="927"/>
      <c r="DH87" s="928"/>
      <c r="DI87" s="928"/>
      <c r="DJ87" s="928"/>
      <c r="DK87" s="929"/>
      <c r="DL87" s="927"/>
      <c r="DM87" s="928"/>
      <c r="DN87" s="928"/>
      <c r="DO87" s="928"/>
      <c r="DP87" s="929"/>
      <c r="DQ87" s="927"/>
      <c r="DR87" s="928"/>
      <c r="DS87" s="928"/>
      <c r="DT87" s="928"/>
      <c r="DU87" s="929"/>
      <c r="DV87" s="924"/>
      <c r="DW87" s="925"/>
      <c r="DX87" s="925"/>
      <c r="DY87" s="925"/>
      <c r="DZ87" s="926"/>
      <c r="EA87" s="222"/>
    </row>
    <row r="88" spans="1:131" ht="26.25" customHeight="1" thickBot="1" x14ac:dyDescent="0.2">
      <c r="A88" s="232" t="s">
        <v>392</v>
      </c>
      <c r="B88" s="854" t="s">
        <v>419</v>
      </c>
      <c r="C88" s="855"/>
      <c r="D88" s="855"/>
      <c r="E88" s="855"/>
      <c r="F88" s="855"/>
      <c r="G88" s="855"/>
      <c r="H88" s="855"/>
      <c r="I88" s="855"/>
      <c r="J88" s="855"/>
      <c r="K88" s="855"/>
      <c r="L88" s="855"/>
      <c r="M88" s="855"/>
      <c r="N88" s="855"/>
      <c r="O88" s="855"/>
      <c r="P88" s="856"/>
      <c r="Q88" s="905"/>
      <c r="R88" s="906"/>
      <c r="S88" s="906"/>
      <c r="T88" s="906"/>
      <c r="U88" s="906"/>
      <c r="V88" s="906"/>
      <c r="W88" s="906"/>
      <c r="X88" s="906"/>
      <c r="Y88" s="906"/>
      <c r="Z88" s="906"/>
      <c r="AA88" s="906"/>
      <c r="AB88" s="906"/>
      <c r="AC88" s="906"/>
      <c r="AD88" s="906"/>
      <c r="AE88" s="906"/>
      <c r="AF88" s="909">
        <v>3950</v>
      </c>
      <c r="AG88" s="909"/>
      <c r="AH88" s="909"/>
      <c r="AI88" s="909"/>
      <c r="AJ88" s="909"/>
      <c r="AK88" s="906"/>
      <c r="AL88" s="906"/>
      <c r="AM88" s="906"/>
      <c r="AN88" s="906"/>
      <c r="AO88" s="906"/>
      <c r="AP88" s="909">
        <v>19481</v>
      </c>
      <c r="AQ88" s="909"/>
      <c r="AR88" s="909"/>
      <c r="AS88" s="909"/>
      <c r="AT88" s="909"/>
      <c r="AU88" s="909">
        <v>178</v>
      </c>
      <c r="AV88" s="909"/>
      <c r="AW88" s="909"/>
      <c r="AX88" s="909"/>
      <c r="AY88" s="909"/>
      <c r="AZ88" s="914"/>
      <c r="BA88" s="914"/>
      <c r="BB88" s="914"/>
      <c r="BC88" s="914"/>
      <c r="BD88" s="915"/>
      <c r="BE88" s="233"/>
      <c r="BF88" s="233"/>
      <c r="BG88" s="233"/>
      <c r="BH88" s="233"/>
      <c r="BI88" s="233"/>
      <c r="BJ88" s="233"/>
      <c r="BK88" s="233"/>
      <c r="BL88" s="233"/>
      <c r="BM88" s="233"/>
      <c r="BN88" s="233"/>
      <c r="BO88" s="233"/>
      <c r="BP88" s="233"/>
      <c r="BQ88" s="230">
        <v>82</v>
      </c>
      <c r="BR88" s="235"/>
      <c r="BS88" s="924"/>
      <c r="BT88" s="925"/>
      <c r="BU88" s="925"/>
      <c r="BV88" s="925"/>
      <c r="BW88" s="925"/>
      <c r="BX88" s="925"/>
      <c r="BY88" s="925"/>
      <c r="BZ88" s="925"/>
      <c r="CA88" s="925"/>
      <c r="CB88" s="925"/>
      <c r="CC88" s="925"/>
      <c r="CD88" s="925"/>
      <c r="CE88" s="925"/>
      <c r="CF88" s="925"/>
      <c r="CG88" s="930"/>
      <c r="CH88" s="927"/>
      <c r="CI88" s="928"/>
      <c r="CJ88" s="928"/>
      <c r="CK88" s="928"/>
      <c r="CL88" s="929"/>
      <c r="CM88" s="927"/>
      <c r="CN88" s="928"/>
      <c r="CO88" s="928"/>
      <c r="CP88" s="928"/>
      <c r="CQ88" s="929"/>
      <c r="CR88" s="927"/>
      <c r="CS88" s="928"/>
      <c r="CT88" s="928"/>
      <c r="CU88" s="928"/>
      <c r="CV88" s="929"/>
      <c r="CW88" s="927"/>
      <c r="CX88" s="928"/>
      <c r="CY88" s="928"/>
      <c r="CZ88" s="928"/>
      <c r="DA88" s="929"/>
      <c r="DB88" s="927"/>
      <c r="DC88" s="928"/>
      <c r="DD88" s="928"/>
      <c r="DE88" s="928"/>
      <c r="DF88" s="929"/>
      <c r="DG88" s="927"/>
      <c r="DH88" s="928"/>
      <c r="DI88" s="928"/>
      <c r="DJ88" s="928"/>
      <c r="DK88" s="929"/>
      <c r="DL88" s="927"/>
      <c r="DM88" s="928"/>
      <c r="DN88" s="928"/>
      <c r="DO88" s="928"/>
      <c r="DP88" s="929"/>
      <c r="DQ88" s="927"/>
      <c r="DR88" s="928"/>
      <c r="DS88" s="928"/>
      <c r="DT88" s="928"/>
      <c r="DU88" s="929"/>
      <c r="DV88" s="924"/>
      <c r="DW88" s="925"/>
      <c r="DX88" s="925"/>
      <c r="DY88" s="925"/>
      <c r="DZ88" s="926"/>
      <c r="EA88" s="222"/>
    </row>
    <row r="89" spans="1:131" ht="26.25" hidden="1" customHeight="1" x14ac:dyDescent="0.15">
      <c r="A89" s="237"/>
      <c r="B89" s="238"/>
      <c r="C89" s="238"/>
      <c r="D89" s="238"/>
      <c r="E89" s="238"/>
      <c r="F89" s="238"/>
      <c r="G89" s="238"/>
      <c r="H89" s="238"/>
      <c r="I89" s="238"/>
      <c r="J89" s="238"/>
      <c r="K89" s="238"/>
      <c r="L89" s="238"/>
      <c r="M89" s="238"/>
      <c r="N89" s="238"/>
      <c r="O89" s="238"/>
      <c r="P89" s="238"/>
      <c r="Q89" s="239"/>
      <c r="R89" s="239"/>
      <c r="S89" s="239"/>
      <c r="T89" s="239"/>
      <c r="U89" s="239"/>
      <c r="V89" s="239"/>
      <c r="W89" s="239"/>
      <c r="X89" s="239"/>
      <c r="Y89" s="239"/>
      <c r="Z89" s="239"/>
      <c r="AA89" s="239"/>
      <c r="AB89" s="239"/>
      <c r="AC89" s="239"/>
      <c r="AD89" s="239"/>
      <c r="AE89" s="239"/>
      <c r="AF89" s="239"/>
      <c r="AG89" s="239"/>
      <c r="AH89" s="239"/>
      <c r="AI89" s="239"/>
      <c r="AJ89" s="239"/>
      <c r="AK89" s="239"/>
      <c r="AL89" s="239"/>
      <c r="AM89" s="239"/>
      <c r="AN89" s="239"/>
      <c r="AO89" s="239"/>
      <c r="AP89" s="239"/>
      <c r="AQ89" s="239"/>
      <c r="AR89" s="239"/>
      <c r="AS89" s="239"/>
      <c r="AT89" s="239"/>
      <c r="AU89" s="239"/>
      <c r="AV89" s="239"/>
      <c r="AW89" s="239"/>
      <c r="AX89" s="239"/>
      <c r="AY89" s="239"/>
      <c r="AZ89" s="240"/>
      <c r="BA89" s="240"/>
      <c r="BB89" s="240"/>
      <c r="BC89" s="240"/>
      <c r="BD89" s="240"/>
      <c r="BE89" s="233"/>
      <c r="BF89" s="233"/>
      <c r="BG89" s="233"/>
      <c r="BH89" s="233"/>
      <c r="BI89" s="233"/>
      <c r="BJ89" s="233"/>
      <c r="BK89" s="233"/>
      <c r="BL89" s="233"/>
      <c r="BM89" s="233"/>
      <c r="BN89" s="233"/>
      <c r="BO89" s="233"/>
      <c r="BP89" s="233"/>
      <c r="BQ89" s="230">
        <v>83</v>
      </c>
      <c r="BR89" s="235"/>
      <c r="BS89" s="924"/>
      <c r="BT89" s="925"/>
      <c r="BU89" s="925"/>
      <c r="BV89" s="925"/>
      <c r="BW89" s="925"/>
      <c r="BX89" s="925"/>
      <c r="BY89" s="925"/>
      <c r="BZ89" s="925"/>
      <c r="CA89" s="925"/>
      <c r="CB89" s="925"/>
      <c r="CC89" s="925"/>
      <c r="CD89" s="925"/>
      <c r="CE89" s="925"/>
      <c r="CF89" s="925"/>
      <c r="CG89" s="930"/>
      <c r="CH89" s="927"/>
      <c r="CI89" s="928"/>
      <c r="CJ89" s="928"/>
      <c r="CK89" s="928"/>
      <c r="CL89" s="929"/>
      <c r="CM89" s="927"/>
      <c r="CN89" s="928"/>
      <c r="CO89" s="928"/>
      <c r="CP89" s="928"/>
      <c r="CQ89" s="929"/>
      <c r="CR89" s="927"/>
      <c r="CS89" s="928"/>
      <c r="CT89" s="928"/>
      <c r="CU89" s="928"/>
      <c r="CV89" s="929"/>
      <c r="CW89" s="927"/>
      <c r="CX89" s="928"/>
      <c r="CY89" s="928"/>
      <c r="CZ89" s="928"/>
      <c r="DA89" s="929"/>
      <c r="DB89" s="927"/>
      <c r="DC89" s="928"/>
      <c r="DD89" s="928"/>
      <c r="DE89" s="928"/>
      <c r="DF89" s="929"/>
      <c r="DG89" s="927"/>
      <c r="DH89" s="928"/>
      <c r="DI89" s="928"/>
      <c r="DJ89" s="928"/>
      <c r="DK89" s="929"/>
      <c r="DL89" s="927"/>
      <c r="DM89" s="928"/>
      <c r="DN89" s="928"/>
      <c r="DO89" s="928"/>
      <c r="DP89" s="929"/>
      <c r="DQ89" s="927"/>
      <c r="DR89" s="928"/>
      <c r="DS89" s="928"/>
      <c r="DT89" s="928"/>
      <c r="DU89" s="929"/>
      <c r="DV89" s="924"/>
      <c r="DW89" s="925"/>
      <c r="DX89" s="925"/>
      <c r="DY89" s="925"/>
      <c r="DZ89" s="926"/>
      <c r="EA89" s="222"/>
    </row>
    <row r="90" spans="1:131" ht="26.25" hidden="1" customHeight="1" x14ac:dyDescent="0.15">
      <c r="A90" s="237"/>
      <c r="B90" s="238"/>
      <c r="C90" s="238"/>
      <c r="D90" s="238"/>
      <c r="E90" s="238"/>
      <c r="F90" s="238"/>
      <c r="G90" s="238"/>
      <c r="H90" s="238"/>
      <c r="I90" s="238"/>
      <c r="J90" s="238"/>
      <c r="K90" s="238"/>
      <c r="L90" s="238"/>
      <c r="M90" s="238"/>
      <c r="N90" s="238"/>
      <c r="O90" s="238"/>
      <c r="P90" s="238"/>
      <c r="Q90" s="239"/>
      <c r="R90" s="239"/>
      <c r="S90" s="239"/>
      <c r="T90" s="239"/>
      <c r="U90" s="239"/>
      <c r="V90" s="239"/>
      <c r="W90" s="239"/>
      <c r="X90" s="239"/>
      <c r="Y90" s="239"/>
      <c r="Z90" s="239"/>
      <c r="AA90" s="239"/>
      <c r="AB90" s="239"/>
      <c r="AC90" s="239"/>
      <c r="AD90" s="239"/>
      <c r="AE90" s="239"/>
      <c r="AF90" s="239"/>
      <c r="AG90" s="239"/>
      <c r="AH90" s="239"/>
      <c r="AI90" s="239"/>
      <c r="AJ90" s="239"/>
      <c r="AK90" s="239"/>
      <c r="AL90" s="239"/>
      <c r="AM90" s="239"/>
      <c r="AN90" s="239"/>
      <c r="AO90" s="239"/>
      <c r="AP90" s="239"/>
      <c r="AQ90" s="239"/>
      <c r="AR90" s="239"/>
      <c r="AS90" s="239"/>
      <c r="AT90" s="239"/>
      <c r="AU90" s="239"/>
      <c r="AV90" s="239"/>
      <c r="AW90" s="239"/>
      <c r="AX90" s="239"/>
      <c r="AY90" s="239"/>
      <c r="AZ90" s="240"/>
      <c r="BA90" s="240"/>
      <c r="BB90" s="240"/>
      <c r="BC90" s="240"/>
      <c r="BD90" s="240"/>
      <c r="BE90" s="233"/>
      <c r="BF90" s="233"/>
      <c r="BG90" s="233"/>
      <c r="BH90" s="233"/>
      <c r="BI90" s="233"/>
      <c r="BJ90" s="233"/>
      <c r="BK90" s="233"/>
      <c r="BL90" s="233"/>
      <c r="BM90" s="233"/>
      <c r="BN90" s="233"/>
      <c r="BO90" s="233"/>
      <c r="BP90" s="233"/>
      <c r="BQ90" s="230">
        <v>84</v>
      </c>
      <c r="BR90" s="235"/>
      <c r="BS90" s="924"/>
      <c r="BT90" s="925"/>
      <c r="BU90" s="925"/>
      <c r="BV90" s="925"/>
      <c r="BW90" s="925"/>
      <c r="BX90" s="925"/>
      <c r="BY90" s="925"/>
      <c r="BZ90" s="925"/>
      <c r="CA90" s="925"/>
      <c r="CB90" s="925"/>
      <c r="CC90" s="925"/>
      <c r="CD90" s="925"/>
      <c r="CE90" s="925"/>
      <c r="CF90" s="925"/>
      <c r="CG90" s="930"/>
      <c r="CH90" s="927"/>
      <c r="CI90" s="928"/>
      <c r="CJ90" s="928"/>
      <c r="CK90" s="928"/>
      <c r="CL90" s="929"/>
      <c r="CM90" s="927"/>
      <c r="CN90" s="928"/>
      <c r="CO90" s="928"/>
      <c r="CP90" s="928"/>
      <c r="CQ90" s="929"/>
      <c r="CR90" s="927"/>
      <c r="CS90" s="928"/>
      <c r="CT90" s="928"/>
      <c r="CU90" s="928"/>
      <c r="CV90" s="929"/>
      <c r="CW90" s="927"/>
      <c r="CX90" s="928"/>
      <c r="CY90" s="928"/>
      <c r="CZ90" s="928"/>
      <c r="DA90" s="929"/>
      <c r="DB90" s="927"/>
      <c r="DC90" s="928"/>
      <c r="DD90" s="928"/>
      <c r="DE90" s="928"/>
      <c r="DF90" s="929"/>
      <c r="DG90" s="927"/>
      <c r="DH90" s="928"/>
      <c r="DI90" s="928"/>
      <c r="DJ90" s="928"/>
      <c r="DK90" s="929"/>
      <c r="DL90" s="927"/>
      <c r="DM90" s="928"/>
      <c r="DN90" s="928"/>
      <c r="DO90" s="928"/>
      <c r="DP90" s="929"/>
      <c r="DQ90" s="927"/>
      <c r="DR90" s="928"/>
      <c r="DS90" s="928"/>
      <c r="DT90" s="928"/>
      <c r="DU90" s="929"/>
      <c r="DV90" s="924"/>
      <c r="DW90" s="925"/>
      <c r="DX90" s="925"/>
      <c r="DY90" s="925"/>
      <c r="DZ90" s="926"/>
      <c r="EA90" s="222"/>
    </row>
    <row r="91" spans="1:131" ht="26.25" hidden="1" customHeight="1" x14ac:dyDescent="0.15">
      <c r="A91" s="237"/>
      <c r="B91" s="238"/>
      <c r="C91" s="238"/>
      <c r="D91" s="238"/>
      <c r="E91" s="238"/>
      <c r="F91" s="238"/>
      <c r="G91" s="238"/>
      <c r="H91" s="238"/>
      <c r="I91" s="238"/>
      <c r="J91" s="238"/>
      <c r="K91" s="238"/>
      <c r="L91" s="238"/>
      <c r="M91" s="238"/>
      <c r="N91" s="238"/>
      <c r="O91" s="238"/>
      <c r="P91" s="238"/>
      <c r="Q91" s="239"/>
      <c r="R91" s="239"/>
      <c r="S91" s="239"/>
      <c r="T91" s="239"/>
      <c r="U91" s="239"/>
      <c r="V91" s="239"/>
      <c r="W91" s="239"/>
      <c r="X91" s="239"/>
      <c r="Y91" s="239"/>
      <c r="Z91" s="239"/>
      <c r="AA91" s="239"/>
      <c r="AB91" s="239"/>
      <c r="AC91" s="239"/>
      <c r="AD91" s="239"/>
      <c r="AE91" s="239"/>
      <c r="AF91" s="239"/>
      <c r="AG91" s="239"/>
      <c r="AH91" s="239"/>
      <c r="AI91" s="239"/>
      <c r="AJ91" s="239"/>
      <c r="AK91" s="239"/>
      <c r="AL91" s="239"/>
      <c r="AM91" s="239"/>
      <c r="AN91" s="239"/>
      <c r="AO91" s="239"/>
      <c r="AP91" s="239"/>
      <c r="AQ91" s="239"/>
      <c r="AR91" s="239"/>
      <c r="AS91" s="239"/>
      <c r="AT91" s="239"/>
      <c r="AU91" s="239"/>
      <c r="AV91" s="239"/>
      <c r="AW91" s="239"/>
      <c r="AX91" s="239"/>
      <c r="AY91" s="239"/>
      <c r="AZ91" s="240"/>
      <c r="BA91" s="240"/>
      <c r="BB91" s="240"/>
      <c r="BC91" s="240"/>
      <c r="BD91" s="240"/>
      <c r="BE91" s="233"/>
      <c r="BF91" s="233"/>
      <c r="BG91" s="233"/>
      <c r="BH91" s="233"/>
      <c r="BI91" s="233"/>
      <c r="BJ91" s="233"/>
      <c r="BK91" s="233"/>
      <c r="BL91" s="233"/>
      <c r="BM91" s="233"/>
      <c r="BN91" s="233"/>
      <c r="BO91" s="233"/>
      <c r="BP91" s="233"/>
      <c r="BQ91" s="230">
        <v>85</v>
      </c>
      <c r="BR91" s="235"/>
      <c r="BS91" s="924"/>
      <c r="BT91" s="925"/>
      <c r="BU91" s="925"/>
      <c r="BV91" s="925"/>
      <c r="BW91" s="925"/>
      <c r="BX91" s="925"/>
      <c r="BY91" s="925"/>
      <c r="BZ91" s="925"/>
      <c r="CA91" s="925"/>
      <c r="CB91" s="925"/>
      <c r="CC91" s="925"/>
      <c r="CD91" s="925"/>
      <c r="CE91" s="925"/>
      <c r="CF91" s="925"/>
      <c r="CG91" s="930"/>
      <c r="CH91" s="927"/>
      <c r="CI91" s="928"/>
      <c r="CJ91" s="928"/>
      <c r="CK91" s="928"/>
      <c r="CL91" s="929"/>
      <c r="CM91" s="927"/>
      <c r="CN91" s="928"/>
      <c r="CO91" s="928"/>
      <c r="CP91" s="928"/>
      <c r="CQ91" s="929"/>
      <c r="CR91" s="927"/>
      <c r="CS91" s="928"/>
      <c r="CT91" s="928"/>
      <c r="CU91" s="928"/>
      <c r="CV91" s="929"/>
      <c r="CW91" s="927"/>
      <c r="CX91" s="928"/>
      <c r="CY91" s="928"/>
      <c r="CZ91" s="928"/>
      <c r="DA91" s="929"/>
      <c r="DB91" s="927"/>
      <c r="DC91" s="928"/>
      <c r="DD91" s="928"/>
      <c r="DE91" s="928"/>
      <c r="DF91" s="929"/>
      <c r="DG91" s="927"/>
      <c r="DH91" s="928"/>
      <c r="DI91" s="928"/>
      <c r="DJ91" s="928"/>
      <c r="DK91" s="929"/>
      <c r="DL91" s="927"/>
      <c r="DM91" s="928"/>
      <c r="DN91" s="928"/>
      <c r="DO91" s="928"/>
      <c r="DP91" s="929"/>
      <c r="DQ91" s="927"/>
      <c r="DR91" s="928"/>
      <c r="DS91" s="928"/>
      <c r="DT91" s="928"/>
      <c r="DU91" s="929"/>
      <c r="DV91" s="924"/>
      <c r="DW91" s="925"/>
      <c r="DX91" s="925"/>
      <c r="DY91" s="925"/>
      <c r="DZ91" s="926"/>
      <c r="EA91" s="222"/>
    </row>
    <row r="92" spans="1:131" ht="26.25" hidden="1" customHeight="1" x14ac:dyDescent="0.15">
      <c r="A92" s="237"/>
      <c r="B92" s="238"/>
      <c r="C92" s="238"/>
      <c r="D92" s="238"/>
      <c r="E92" s="238"/>
      <c r="F92" s="238"/>
      <c r="G92" s="238"/>
      <c r="H92" s="238"/>
      <c r="I92" s="238"/>
      <c r="J92" s="238"/>
      <c r="K92" s="238"/>
      <c r="L92" s="238"/>
      <c r="M92" s="238"/>
      <c r="N92" s="238"/>
      <c r="O92" s="238"/>
      <c r="P92" s="238"/>
      <c r="Q92" s="239"/>
      <c r="R92" s="239"/>
      <c r="S92" s="239"/>
      <c r="T92" s="239"/>
      <c r="U92" s="239"/>
      <c r="V92" s="239"/>
      <c r="W92" s="239"/>
      <c r="X92" s="239"/>
      <c r="Y92" s="239"/>
      <c r="Z92" s="239"/>
      <c r="AA92" s="239"/>
      <c r="AB92" s="239"/>
      <c r="AC92" s="239"/>
      <c r="AD92" s="239"/>
      <c r="AE92" s="239"/>
      <c r="AF92" s="239"/>
      <c r="AG92" s="239"/>
      <c r="AH92" s="239"/>
      <c r="AI92" s="239"/>
      <c r="AJ92" s="239"/>
      <c r="AK92" s="239"/>
      <c r="AL92" s="239"/>
      <c r="AM92" s="239"/>
      <c r="AN92" s="239"/>
      <c r="AO92" s="239"/>
      <c r="AP92" s="239"/>
      <c r="AQ92" s="239"/>
      <c r="AR92" s="239"/>
      <c r="AS92" s="239"/>
      <c r="AT92" s="239"/>
      <c r="AU92" s="239"/>
      <c r="AV92" s="239"/>
      <c r="AW92" s="239"/>
      <c r="AX92" s="239"/>
      <c r="AY92" s="239"/>
      <c r="AZ92" s="240"/>
      <c r="BA92" s="240"/>
      <c r="BB92" s="240"/>
      <c r="BC92" s="240"/>
      <c r="BD92" s="240"/>
      <c r="BE92" s="233"/>
      <c r="BF92" s="233"/>
      <c r="BG92" s="233"/>
      <c r="BH92" s="233"/>
      <c r="BI92" s="233"/>
      <c r="BJ92" s="233"/>
      <c r="BK92" s="233"/>
      <c r="BL92" s="233"/>
      <c r="BM92" s="233"/>
      <c r="BN92" s="233"/>
      <c r="BO92" s="233"/>
      <c r="BP92" s="233"/>
      <c r="BQ92" s="230">
        <v>86</v>
      </c>
      <c r="BR92" s="235"/>
      <c r="BS92" s="924"/>
      <c r="BT92" s="925"/>
      <c r="BU92" s="925"/>
      <c r="BV92" s="925"/>
      <c r="BW92" s="925"/>
      <c r="BX92" s="925"/>
      <c r="BY92" s="925"/>
      <c r="BZ92" s="925"/>
      <c r="CA92" s="925"/>
      <c r="CB92" s="925"/>
      <c r="CC92" s="925"/>
      <c r="CD92" s="925"/>
      <c r="CE92" s="925"/>
      <c r="CF92" s="925"/>
      <c r="CG92" s="930"/>
      <c r="CH92" s="927"/>
      <c r="CI92" s="928"/>
      <c r="CJ92" s="928"/>
      <c r="CK92" s="928"/>
      <c r="CL92" s="929"/>
      <c r="CM92" s="927"/>
      <c r="CN92" s="928"/>
      <c r="CO92" s="928"/>
      <c r="CP92" s="928"/>
      <c r="CQ92" s="929"/>
      <c r="CR92" s="927"/>
      <c r="CS92" s="928"/>
      <c r="CT92" s="928"/>
      <c r="CU92" s="928"/>
      <c r="CV92" s="929"/>
      <c r="CW92" s="927"/>
      <c r="CX92" s="928"/>
      <c r="CY92" s="928"/>
      <c r="CZ92" s="928"/>
      <c r="DA92" s="929"/>
      <c r="DB92" s="927"/>
      <c r="DC92" s="928"/>
      <c r="DD92" s="928"/>
      <c r="DE92" s="928"/>
      <c r="DF92" s="929"/>
      <c r="DG92" s="927"/>
      <c r="DH92" s="928"/>
      <c r="DI92" s="928"/>
      <c r="DJ92" s="928"/>
      <c r="DK92" s="929"/>
      <c r="DL92" s="927"/>
      <c r="DM92" s="928"/>
      <c r="DN92" s="928"/>
      <c r="DO92" s="928"/>
      <c r="DP92" s="929"/>
      <c r="DQ92" s="927"/>
      <c r="DR92" s="928"/>
      <c r="DS92" s="928"/>
      <c r="DT92" s="928"/>
      <c r="DU92" s="929"/>
      <c r="DV92" s="924"/>
      <c r="DW92" s="925"/>
      <c r="DX92" s="925"/>
      <c r="DY92" s="925"/>
      <c r="DZ92" s="926"/>
      <c r="EA92" s="222"/>
    </row>
    <row r="93" spans="1:131" ht="26.25" hidden="1" customHeight="1" x14ac:dyDescent="0.15">
      <c r="A93" s="237"/>
      <c r="B93" s="238"/>
      <c r="C93" s="238"/>
      <c r="D93" s="238"/>
      <c r="E93" s="238"/>
      <c r="F93" s="238"/>
      <c r="G93" s="238"/>
      <c r="H93" s="238"/>
      <c r="I93" s="238"/>
      <c r="J93" s="238"/>
      <c r="K93" s="238"/>
      <c r="L93" s="238"/>
      <c r="M93" s="238"/>
      <c r="N93" s="238"/>
      <c r="O93" s="238"/>
      <c r="P93" s="238"/>
      <c r="Q93" s="239"/>
      <c r="R93" s="239"/>
      <c r="S93" s="239"/>
      <c r="T93" s="239"/>
      <c r="U93" s="239"/>
      <c r="V93" s="239"/>
      <c r="W93" s="239"/>
      <c r="X93" s="239"/>
      <c r="Y93" s="239"/>
      <c r="Z93" s="239"/>
      <c r="AA93" s="239"/>
      <c r="AB93" s="239"/>
      <c r="AC93" s="239"/>
      <c r="AD93" s="239"/>
      <c r="AE93" s="239"/>
      <c r="AF93" s="239"/>
      <c r="AG93" s="239"/>
      <c r="AH93" s="239"/>
      <c r="AI93" s="239"/>
      <c r="AJ93" s="239"/>
      <c r="AK93" s="239"/>
      <c r="AL93" s="239"/>
      <c r="AM93" s="239"/>
      <c r="AN93" s="239"/>
      <c r="AO93" s="239"/>
      <c r="AP93" s="239"/>
      <c r="AQ93" s="239"/>
      <c r="AR93" s="239"/>
      <c r="AS93" s="239"/>
      <c r="AT93" s="239"/>
      <c r="AU93" s="239"/>
      <c r="AV93" s="239"/>
      <c r="AW93" s="239"/>
      <c r="AX93" s="239"/>
      <c r="AY93" s="239"/>
      <c r="AZ93" s="240"/>
      <c r="BA93" s="240"/>
      <c r="BB93" s="240"/>
      <c r="BC93" s="240"/>
      <c r="BD93" s="240"/>
      <c r="BE93" s="233"/>
      <c r="BF93" s="233"/>
      <c r="BG93" s="233"/>
      <c r="BH93" s="233"/>
      <c r="BI93" s="233"/>
      <c r="BJ93" s="233"/>
      <c r="BK93" s="233"/>
      <c r="BL93" s="233"/>
      <c r="BM93" s="233"/>
      <c r="BN93" s="233"/>
      <c r="BO93" s="233"/>
      <c r="BP93" s="233"/>
      <c r="BQ93" s="230">
        <v>87</v>
      </c>
      <c r="BR93" s="235"/>
      <c r="BS93" s="924"/>
      <c r="BT93" s="925"/>
      <c r="BU93" s="925"/>
      <c r="BV93" s="925"/>
      <c r="BW93" s="925"/>
      <c r="BX93" s="925"/>
      <c r="BY93" s="925"/>
      <c r="BZ93" s="925"/>
      <c r="CA93" s="925"/>
      <c r="CB93" s="925"/>
      <c r="CC93" s="925"/>
      <c r="CD93" s="925"/>
      <c r="CE93" s="925"/>
      <c r="CF93" s="925"/>
      <c r="CG93" s="930"/>
      <c r="CH93" s="927"/>
      <c r="CI93" s="928"/>
      <c r="CJ93" s="928"/>
      <c r="CK93" s="928"/>
      <c r="CL93" s="929"/>
      <c r="CM93" s="927"/>
      <c r="CN93" s="928"/>
      <c r="CO93" s="928"/>
      <c r="CP93" s="928"/>
      <c r="CQ93" s="929"/>
      <c r="CR93" s="927"/>
      <c r="CS93" s="928"/>
      <c r="CT93" s="928"/>
      <c r="CU93" s="928"/>
      <c r="CV93" s="929"/>
      <c r="CW93" s="927"/>
      <c r="CX93" s="928"/>
      <c r="CY93" s="928"/>
      <c r="CZ93" s="928"/>
      <c r="DA93" s="929"/>
      <c r="DB93" s="927"/>
      <c r="DC93" s="928"/>
      <c r="DD93" s="928"/>
      <c r="DE93" s="928"/>
      <c r="DF93" s="929"/>
      <c r="DG93" s="927"/>
      <c r="DH93" s="928"/>
      <c r="DI93" s="928"/>
      <c r="DJ93" s="928"/>
      <c r="DK93" s="929"/>
      <c r="DL93" s="927"/>
      <c r="DM93" s="928"/>
      <c r="DN93" s="928"/>
      <c r="DO93" s="928"/>
      <c r="DP93" s="929"/>
      <c r="DQ93" s="927"/>
      <c r="DR93" s="928"/>
      <c r="DS93" s="928"/>
      <c r="DT93" s="928"/>
      <c r="DU93" s="929"/>
      <c r="DV93" s="924"/>
      <c r="DW93" s="925"/>
      <c r="DX93" s="925"/>
      <c r="DY93" s="925"/>
      <c r="DZ93" s="926"/>
      <c r="EA93" s="222"/>
    </row>
    <row r="94" spans="1:131" ht="26.25" hidden="1" customHeight="1" x14ac:dyDescent="0.15">
      <c r="A94" s="237"/>
      <c r="B94" s="238"/>
      <c r="C94" s="238"/>
      <c r="D94" s="238"/>
      <c r="E94" s="238"/>
      <c r="F94" s="238"/>
      <c r="G94" s="238"/>
      <c r="H94" s="238"/>
      <c r="I94" s="238"/>
      <c r="J94" s="238"/>
      <c r="K94" s="238"/>
      <c r="L94" s="238"/>
      <c r="M94" s="238"/>
      <c r="N94" s="238"/>
      <c r="O94" s="238"/>
      <c r="P94" s="238"/>
      <c r="Q94" s="239"/>
      <c r="R94" s="239"/>
      <c r="S94" s="239"/>
      <c r="T94" s="239"/>
      <c r="U94" s="239"/>
      <c r="V94" s="239"/>
      <c r="W94" s="239"/>
      <c r="X94" s="239"/>
      <c r="Y94" s="239"/>
      <c r="Z94" s="239"/>
      <c r="AA94" s="239"/>
      <c r="AB94" s="239"/>
      <c r="AC94" s="239"/>
      <c r="AD94" s="239"/>
      <c r="AE94" s="239"/>
      <c r="AF94" s="239"/>
      <c r="AG94" s="239"/>
      <c r="AH94" s="239"/>
      <c r="AI94" s="239"/>
      <c r="AJ94" s="239"/>
      <c r="AK94" s="239"/>
      <c r="AL94" s="239"/>
      <c r="AM94" s="239"/>
      <c r="AN94" s="239"/>
      <c r="AO94" s="239"/>
      <c r="AP94" s="239"/>
      <c r="AQ94" s="239"/>
      <c r="AR94" s="239"/>
      <c r="AS94" s="239"/>
      <c r="AT94" s="239"/>
      <c r="AU94" s="239"/>
      <c r="AV94" s="239"/>
      <c r="AW94" s="239"/>
      <c r="AX94" s="239"/>
      <c r="AY94" s="239"/>
      <c r="AZ94" s="240"/>
      <c r="BA94" s="240"/>
      <c r="BB94" s="240"/>
      <c r="BC94" s="240"/>
      <c r="BD94" s="240"/>
      <c r="BE94" s="233"/>
      <c r="BF94" s="233"/>
      <c r="BG94" s="233"/>
      <c r="BH94" s="233"/>
      <c r="BI94" s="233"/>
      <c r="BJ94" s="233"/>
      <c r="BK94" s="233"/>
      <c r="BL94" s="233"/>
      <c r="BM94" s="233"/>
      <c r="BN94" s="233"/>
      <c r="BO94" s="233"/>
      <c r="BP94" s="233"/>
      <c r="BQ94" s="230">
        <v>88</v>
      </c>
      <c r="BR94" s="235"/>
      <c r="BS94" s="924"/>
      <c r="BT94" s="925"/>
      <c r="BU94" s="925"/>
      <c r="BV94" s="925"/>
      <c r="BW94" s="925"/>
      <c r="BX94" s="925"/>
      <c r="BY94" s="925"/>
      <c r="BZ94" s="925"/>
      <c r="CA94" s="925"/>
      <c r="CB94" s="925"/>
      <c r="CC94" s="925"/>
      <c r="CD94" s="925"/>
      <c r="CE94" s="925"/>
      <c r="CF94" s="925"/>
      <c r="CG94" s="930"/>
      <c r="CH94" s="927"/>
      <c r="CI94" s="928"/>
      <c r="CJ94" s="928"/>
      <c r="CK94" s="928"/>
      <c r="CL94" s="929"/>
      <c r="CM94" s="927"/>
      <c r="CN94" s="928"/>
      <c r="CO94" s="928"/>
      <c r="CP94" s="928"/>
      <c r="CQ94" s="929"/>
      <c r="CR94" s="927"/>
      <c r="CS94" s="928"/>
      <c r="CT94" s="928"/>
      <c r="CU94" s="928"/>
      <c r="CV94" s="929"/>
      <c r="CW94" s="927"/>
      <c r="CX94" s="928"/>
      <c r="CY94" s="928"/>
      <c r="CZ94" s="928"/>
      <c r="DA94" s="929"/>
      <c r="DB94" s="927"/>
      <c r="DC94" s="928"/>
      <c r="DD94" s="928"/>
      <c r="DE94" s="928"/>
      <c r="DF94" s="929"/>
      <c r="DG94" s="927"/>
      <c r="DH94" s="928"/>
      <c r="DI94" s="928"/>
      <c r="DJ94" s="928"/>
      <c r="DK94" s="929"/>
      <c r="DL94" s="927"/>
      <c r="DM94" s="928"/>
      <c r="DN94" s="928"/>
      <c r="DO94" s="928"/>
      <c r="DP94" s="929"/>
      <c r="DQ94" s="927"/>
      <c r="DR94" s="928"/>
      <c r="DS94" s="928"/>
      <c r="DT94" s="928"/>
      <c r="DU94" s="929"/>
      <c r="DV94" s="924"/>
      <c r="DW94" s="925"/>
      <c r="DX94" s="925"/>
      <c r="DY94" s="925"/>
      <c r="DZ94" s="926"/>
      <c r="EA94" s="222"/>
    </row>
    <row r="95" spans="1:131" ht="26.25" hidden="1" customHeight="1" x14ac:dyDescent="0.15">
      <c r="A95" s="237"/>
      <c r="B95" s="238"/>
      <c r="C95" s="238"/>
      <c r="D95" s="238"/>
      <c r="E95" s="238"/>
      <c r="F95" s="238"/>
      <c r="G95" s="238"/>
      <c r="H95" s="238"/>
      <c r="I95" s="238"/>
      <c r="J95" s="238"/>
      <c r="K95" s="238"/>
      <c r="L95" s="238"/>
      <c r="M95" s="238"/>
      <c r="N95" s="238"/>
      <c r="O95" s="238"/>
      <c r="P95" s="238"/>
      <c r="Q95" s="239"/>
      <c r="R95" s="239"/>
      <c r="S95" s="239"/>
      <c r="T95" s="239"/>
      <c r="U95" s="239"/>
      <c r="V95" s="239"/>
      <c r="W95" s="239"/>
      <c r="X95" s="239"/>
      <c r="Y95" s="239"/>
      <c r="Z95" s="239"/>
      <c r="AA95" s="239"/>
      <c r="AB95" s="239"/>
      <c r="AC95" s="239"/>
      <c r="AD95" s="239"/>
      <c r="AE95" s="239"/>
      <c r="AF95" s="239"/>
      <c r="AG95" s="239"/>
      <c r="AH95" s="239"/>
      <c r="AI95" s="239"/>
      <c r="AJ95" s="239"/>
      <c r="AK95" s="239"/>
      <c r="AL95" s="239"/>
      <c r="AM95" s="239"/>
      <c r="AN95" s="239"/>
      <c r="AO95" s="239"/>
      <c r="AP95" s="239"/>
      <c r="AQ95" s="239"/>
      <c r="AR95" s="239"/>
      <c r="AS95" s="239"/>
      <c r="AT95" s="239"/>
      <c r="AU95" s="239"/>
      <c r="AV95" s="239"/>
      <c r="AW95" s="239"/>
      <c r="AX95" s="239"/>
      <c r="AY95" s="239"/>
      <c r="AZ95" s="240"/>
      <c r="BA95" s="240"/>
      <c r="BB95" s="240"/>
      <c r="BC95" s="240"/>
      <c r="BD95" s="240"/>
      <c r="BE95" s="233"/>
      <c r="BF95" s="233"/>
      <c r="BG95" s="233"/>
      <c r="BH95" s="233"/>
      <c r="BI95" s="233"/>
      <c r="BJ95" s="233"/>
      <c r="BK95" s="233"/>
      <c r="BL95" s="233"/>
      <c r="BM95" s="233"/>
      <c r="BN95" s="233"/>
      <c r="BO95" s="233"/>
      <c r="BP95" s="233"/>
      <c r="BQ95" s="230">
        <v>89</v>
      </c>
      <c r="BR95" s="235"/>
      <c r="BS95" s="924"/>
      <c r="BT95" s="925"/>
      <c r="BU95" s="925"/>
      <c r="BV95" s="925"/>
      <c r="BW95" s="925"/>
      <c r="BX95" s="925"/>
      <c r="BY95" s="925"/>
      <c r="BZ95" s="925"/>
      <c r="CA95" s="925"/>
      <c r="CB95" s="925"/>
      <c r="CC95" s="925"/>
      <c r="CD95" s="925"/>
      <c r="CE95" s="925"/>
      <c r="CF95" s="925"/>
      <c r="CG95" s="930"/>
      <c r="CH95" s="927"/>
      <c r="CI95" s="928"/>
      <c r="CJ95" s="928"/>
      <c r="CK95" s="928"/>
      <c r="CL95" s="929"/>
      <c r="CM95" s="927"/>
      <c r="CN95" s="928"/>
      <c r="CO95" s="928"/>
      <c r="CP95" s="928"/>
      <c r="CQ95" s="929"/>
      <c r="CR95" s="927"/>
      <c r="CS95" s="928"/>
      <c r="CT95" s="928"/>
      <c r="CU95" s="928"/>
      <c r="CV95" s="929"/>
      <c r="CW95" s="927"/>
      <c r="CX95" s="928"/>
      <c r="CY95" s="928"/>
      <c r="CZ95" s="928"/>
      <c r="DA95" s="929"/>
      <c r="DB95" s="927"/>
      <c r="DC95" s="928"/>
      <c r="DD95" s="928"/>
      <c r="DE95" s="928"/>
      <c r="DF95" s="929"/>
      <c r="DG95" s="927"/>
      <c r="DH95" s="928"/>
      <c r="DI95" s="928"/>
      <c r="DJ95" s="928"/>
      <c r="DK95" s="929"/>
      <c r="DL95" s="927"/>
      <c r="DM95" s="928"/>
      <c r="DN95" s="928"/>
      <c r="DO95" s="928"/>
      <c r="DP95" s="929"/>
      <c r="DQ95" s="927"/>
      <c r="DR95" s="928"/>
      <c r="DS95" s="928"/>
      <c r="DT95" s="928"/>
      <c r="DU95" s="929"/>
      <c r="DV95" s="924"/>
      <c r="DW95" s="925"/>
      <c r="DX95" s="925"/>
      <c r="DY95" s="925"/>
      <c r="DZ95" s="926"/>
      <c r="EA95" s="222"/>
    </row>
    <row r="96" spans="1:131" ht="26.25" hidden="1" customHeight="1" x14ac:dyDescent="0.15">
      <c r="A96" s="237"/>
      <c r="B96" s="238"/>
      <c r="C96" s="238"/>
      <c r="D96" s="238"/>
      <c r="E96" s="238"/>
      <c r="F96" s="238"/>
      <c r="G96" s="238"/>
      <c r="H96" s="238"/>
      <c r="I96" s="238"/>
      <c r="J96" s="238"/>
      <c r="K96" s="238"/>
      <c r="L96" s="238"/>
      <c r="M96" s="238"/>
      <c r="N96" s="238"/>
      <c r="O96" s="238"/>
      <c r="P96" s="238"/>
      <c r="Q96" s="239"/>
      <c r="R96" s="239"/>
      <c r="S96" s="239"/>
      <c r="T96" s="239"/>
      <c r="U96" s="239"/>
      <c r="V96" s="239"/>
      <c r="W96" s="239"/>
      <c r="X96" s="239"/>
      <c r="Y96" s="239"/>
      <c r="Z96" s="239"/>
      <c r="AA96" s="239"/>
      <c r="AB96" s="239"/>
      <c r="AC96" s="239"/>
      <c r="AD96" s="239"/>
      <c r="AE96" s="239"/>
      <c r="AF96" s="239"/>
      <c r="AG96" s="239"/>
      <c r="AH96" s="239"/>
      <c r="AI96" s="239"/>
      <c r="AJ96" s="239"/>
      <c r="AK96" s="239"/>
      <c r="AL96" s="239"/>
      <c r="AM96" s="239"/>
      <c r="AN96" s="239"/>
      <c r="AO96" s="239"/>
      <c r="AP96" s="239"/>
      <c r="AQ96" s="239"/>
      <c r="AR96" s="239"/>
      <c r="AS96" s="239"/>
      <c r="AT96" s="239"/>
      <c r="AU96" s="239"/>
      <c r="AV96" s="239"/>
      <c r="AW96" s="239"/>
      <c r="AX96" s="239"/>
      <c r="AY96" s="239"/>
      <c r="AZ96" s="240"/>
      <c r="BA96" s="240"/>
      <c r="BB96" s="240"/>
      <c r="BC96" s="240"/>
      <c r="BD96" s="240"/>
      <c r="BE96" s="233"/>
      <c r="BF96" s="233"/>
      <c r="BG96" s="233"/>
      <c r="BH96" s="233"/>
      <c r="BI96" s="233"/>
      <c r="BJ96" s="233"/>
      <c r="BK96" s="233"/>
      <c r="BL96" s="233"/>
      <c r="BM96" s="233"/>
      <c r="BN96" s="233"/>
      <c r="BO96" s="233"/>
      <c r="BP96" s="233"/>
      <c r="BQ96" s="230">
        <v>90</v>
      </c>
      <c r="BR96" s="235"/>
      <c r="BS96" s="924"/>
      <c r="BT96" s="925"/>
      <c r="BU96" s="925"/>
      <c r="BV96" s="925"/>
      <c r="BW96" s="925"/>
      <c r="BX96" s="925"/>
      <c r="BY96" s="925"/>
      <c r="BZ96" s="925"/>
      <c r="CA96" s="925"/>
      <c r="CB96" s="925"/>
      <c r="CC96" s="925"/>
      <c r="CD96" s="925"/>
      <c r="CE96" s="925"/>
      <c r="CF96" s="925"/>
      <c r="CG96" s="930"/>
      <c r="CH96" s="927"/>
      <c r="CI96" s="928"/>
      <c r="CJ96" s="928"/>
      <c r="CK96" s="928"/>
      <c r="CL96" s="929"/>
      <c r="CM96" s="927"/>
      <c r="CN96" s="928"/>
      <c r="CO96" s="928"/>
      <c r="CP96" s="928"/>
      <c r="CQ96" s="929"/>
      <c r="CR96" s="927"/>
      <c r="CS96" s="928"/>
      <c r="CT96" s="928"/>
      <c r="CU96" s="928"/>
      <c r="CV96" s="929"/>
      <c r="CW96" s="927"/>
      <c r="CX96" s="928"/>
      <c r="CY96" s="928"/>
      <c r="CZ96" s="928"/>
      <c r="DA96" s="929"/>
      <c r="DB96" s="927"/>
      <c r="DC96" s="928"/>
      <c r="DD96" s="928"/>
      <c r="DE96" s="928"/>
      <c r="DF96" s="929"/>
      <c r="DG96" s="927"/>
      <c r="DH96" s="928"/>
      <c r="DI96" s="928"/>
      <c r="DJ96" s="928"/>
      <c r="DK96" s="929"/>
      <c r="DL96" s="927"/>
      <c r="DM96" s="928"/>
      <c r="DN96" s="928"/>
      <c r="DO96" s="928"/>
      <c r="DP96" s="929"/>
      <c r="DQ96" s="927"/>
      <c r="DR96" s="928"/>
      <c r="DS96" s="928"/>
      <c r="DT96" s="928"/>
      <c r="DU96" s="929"/>
      <c r="DV96" s="924"/>
      <c r="DW96" s="925"/>
      <c r="DX96" s="925"/>
      <c r="DY96" s="925"/>
      <c r="DZ96" s="926"/>
      <c r="EA96" s="222"/>
    </row>
    <row r="97" spans="1:131" ht="26.25" hidden="1" customHeight="1" x14ac:dyDescent="0.15">
      <c r="A97" s="237"/>
      <c r="B97" s="238"/>
      <c r="C97" s="238"/>
      <c r="D97" s="238"/>
      <c r="E97" s="238"/>
      <c r="F97" s="238"/>
      <c r="G97" s="238"/>
      <c r="H97" s="238"/>
      <c r="I97" s="238"/>
      <c r="J97" s="238"/>
      <c r="K97" s="238"/>
      <c r="L97" s="238"/>
      <c r="M97" s="238"/>
      <c r="N97" s="238"/>
      <c r="O97" s="238"/>
      <c r="P97" s="238"/>
      <c r="Q97" s="239"/>
      <c r="R97" s="239"/>
      <c r="S97" s="239"/>
      <c r="T97" s="239"/>
      <c r="U97" s="239"/>
      <c r="V97" s="239"/>
      <c r="W97" s="239"/>
      <c r="X97" s="239"/>
      <c r="Y97" s="239"/>
      <c r="Z97" s="239"/>
      <c r="AA97" s="239"/>
      <c r="AB97" s="239"/>
      <c r="AC97" s="239"/>
      <c r="AD97" s="239"/>
      <c r="AE97" s="239"/>
      <c r="AF97" s="239"/>
      <c r="AG97" s="239"/>
      <c r="AH97" s="239"/>
      <c r="AI97" s="239"/>
      <c r="AJ97" s="239"/>
      <c r="AK97" s="239"/>
      <c r="AL97" s="239"/>
      <c r="AM97" s="239"/>
      <c r="AN97" s="239"/>
      <c r="AO97" s="239"/>
      <c r="AP97" s="239"/>
      <c r="AQ97" s="239"/>
      <c r="AR97" s="239"/>
      <c r="AS97" s="239"/>
      <c r="AT97" s="239"/>
      <c r="AU97" s="239"/>
      <c r="AV97" s="239"/>
      <c r="AW97" s="239"/>
      <c r="AX97" s="239"/>
      <c r="AY97" s="239"/>
      <c r="AZ97" s="240"/>
      <c r="BA97" s="240"/>
      <c r="BB97" s="240"/>
      <c r="BC97" s="240"/>
      <c r="BD97" s="240"/>
      <c r="BE97" s="233"/>
      <c r="BF97" s="233"/>
      <c r="BG97" s="233"/>
      <c r="BH97" s="233"/>
      <c r="BI97" s="233"/>
      <c r="BJ97" s="233"/>
      <c r="BK97" s="233"/>
      <c r="BL97" s="233"/>
      <c r="BM97" s="233"/>
      <c r="BN97" s="233"/>
      <c r="BO97" s="233"/>
      <c r="BP97" s="233"/>
      <c r="BQ97" s="230">
        <v>91</v>
      </c>
      <c r="BR97" s="235"/>
      <c r="BS97" s="924"/>
      <c r="BT97" s="925"/>
      <c r="BU97" s="925"/>
      <c r="BV97" s="925"/>
      <c r="BW97" s="925"/>
      <c r="BX97" s="925"/>
      <c r="BY97" s="925"/>
      <c r="BZ97" s="925"/>
      <c r="CA97" s="925"/>
      <c r="CB97" s="925"/>
      <c r="CC97" s="925"/>
      <c r="CD97" s="925"/>
      <c r="CE97" s="925"/>
      <c r="CF97" s="925"/>
      <c r="CG97" s="930"/>
      <c r="CH97" s="927"/>
      <c r="CI97" s="928"/>
      <c r="CJ97" s="928"/>
      <c r="CK97" s="928"/>
      <c r="CL97" s="929"/>
      <c r="CM97" s="927"/>
      <c r="CN97" s="928"/>
      <c r="CO97" s="928"/>
      <c r="CP97" s="928"/>
      <c r="CQ97" s="929"/>
      <c r="CR97" s="927"/>
      <c r="CS97" s="928"/>
      <c r="CT97" s="928"/>
      <c r="CU97" s="928"/>
      <c r="CV97" s="929"/>
      <c r="CW97" s="927"/>
      <c r="CX97" s="928"/>
      <c r="CY97" s="928"/>
      <c r="CZ97" s="928"/>
      <c r="DA97" s="929"/>
      <c r="DB97" s="927"/>
      <c r="DC97" s="928"/>
      <c r="DD97" s="928"/>
      <c r="DE97" s="928"/>
      <c r="DF97" s="929"/>
      <c r="DG97" s="927"/>
      <c r="DH97" s="928"/>
      <c r="DI97" s="928"/>
      <c r="DJ97" s="928"/>
      <c r="DK97" s="929"/>
      <c r="DL97" s="927"/>
      <c r="DM97" s="928"/>
      <c r="DN97" s="928"/>
      <c r="DO97" s="928"/>
      <c r="DP97" s="929"/>
      <c r="DQ97" s="927"/>
      <c r="DR97" s="928"/>
      <c r="DS97" s="928"/>
      <c r="DT97" s="928"/>
      <c r="DU97" s="929"/>
      <c r="DV97" s="924"/>
      <c r="DW97" s="925"/>
      <c r="DX97" s="925"/>
      <c r="DY97" s="925"/>
      <c r="DZ97" s="926"/>
      <c r="EA97" s="222"/>
    </row>
    <row r="98" spans="1:131" ht="26.25" hidden="1" customHeight="1" x14ac:dyDescent="0.15">
      <c r="A98" s="237"/>
      <c r="B98" s="238"/>
      <c r="C98" s="238"/>
      <c r="D98" s="238"/>
      <c r="E98" s="238"/>
      <c r="F98" s="238"/>
      <c r="G98" s="238"/>
      <c r="H98" s="238"/>
      <c r="I98" s="238"/>
      <c r="J98" s="238"/>
      <c r="K98" s="238"/>
      <c r="L98" s="238"/>
      <c r="M98" s="238"/>
      <c r="N98" s="238"/>
      <c r="O98" s="238"/>
      <c r="P98" s="238"/>
      <c r="Q98" s="239"/>
      <c r="R98" s="239"/>
      <c r="S98" s="239"/>
      <c r="T98" s="239"/>
      <c r="U98" s="239"/>
      <c r="V98" s="239"/>
      <c r="W98" s="239"/>
      <c r="X98" s="239"/>
      <c r="Y98" s="239"/>
      <c r="Z98" s="239"/>
      <c r="AA98" s="239"/>
      <c r="AB98" s="239"/>
      <c r="AC98" s="239"/>
      <c r="AD98" s="239"/>
      <c r="AE98" s="239"/>
      <c r="AF98" s="239"/>
      <c r="AG98" s="239"/>
      <c r="AH98" s="239"/>
      <c r="AI98" s="239"/>
      <c r="AJ98" s="239"/>
      <c r="AK98" s="239"/>
      <c r="AL98" s="239"/>
      <c r="AM98" s="239"/>
      <c r="AN98" s="239"/>
      <c r="AO98" s="239"/>
      <c r="AP98" s="239"/>
      <c r="AQ98" s="239"/>
      <c r="AR98" s="239"/>
      <c r="AS98" s="239"/>
      <c r="AT98" s="239"/>
      <c r="AU98" s="239"/>
      <c r="AV98" s="239"/>
      <c r="AW98" s="239"/>
      <c r="AX98" s="239"/>
      <c r="AY98" s="239"/>
      <c r="AZ98" s="240"/>
      <c r="BA98" s="240"/>
      <c r="BB98" s="240"/>
      <c r="BC98" s="240"/>
      <c r="BD98" s="240"/>
      <c r="BE98" s="233"/>
      <c r="BF98" s="233"/>
      <c r="BG98" s="233"/>
      <c r="BH98" s="233"/>
      <c r="BI98" s="233"/>
      <c r="BJ98" s="233"/>
      <c r="BK98" s="233"/>
      <c r="BL98" s="233"/>
      <c r="BM98" s="233"/>
      <c r="BN98" s="233"/>
      <c r="BO98" s="233"/>
      <c r="BP98" s="233"/>
      <c r="BQ98" s="230">
        <v>92</v>
      </c>
      <c r="BR98" s="235"/>
      <c r="BS98" s="924"/>
      <c r="BT98" s="925"/>
      <c r="BU98" s="925"/>
      <c r="BV98" s="925"/>
      <c r="BW98" s="925"/>
      <c r="BX98" s="925"/>
      <c r="BY98" s="925"/>
      <c r="BZ98" s="925"/>
      <c r="CA98" s="925"/>
      <c r="CB98" s="925"/>
      <c r="CC98" s="925"/>
      <c r="CD98" s="925"/>
      <c r="CE98" s="925"/>
      <c r="CF98" s="925"/>
      <c r="CG98" s="930"/>
      <c r="CH98" s="927"/>
      <c r="CI98" s="928"/>
      <c r="CJ98" s="928"/>
      <c r="CK98" s="928"/>
      <c r="CL98" s="929"/>
      <c r="CM98" s="927"/>
      <c r="CN98" s="928"/>
      <c r="CO98" s="928"/>
      <c r="CP98" s="928"/>
      <c r="CQ98" s="929"/>
      <c r="CR98" s="927"/>
      <c r="CS98" s="928"/>
      <c r="CT98" s="928"/>
      <c r="CU98" s="928"/>
      <c r="CV98" s="929"/>
      <c r="CW98" s="927"/>
      <c r="CX98" s="928"/>
      <c r="CY98" s="928"/>
      <c r="CZ98" s="928"/>
      <c r="DA98" s="929"/>
      <c r="DB98" s="927"/>
      <c r="DC98" s="928"/>
      <c r="DD98" s="928"/>
      <c r="DE98" s="928"/>
      <c r="DF98" s="929"/>
      <c r="DG98" s="927"/>
      <c r="DH98" s="928"/>
      <c r="DI98" s="928"/>
      <c r="DJ98" s="928"/>
      <c r="DK98" s="929"/>
      <c r="DL98" s="927"/>
      <c r="DM98" s="928"/>
      <c r="DN98" s="928"/>
      <c r="DO98" s="928"/>
      <c r="DP98" s="929"/>
      <c r="DQ98" s="927"/>
      <c r="DR98" s="928"/>
      <c r="DS98" s="928"/>
      <c r="DT98" s="928"/>
      <c r="DU98" s="929"/>
      <c r="DV98" s="924"/>
      <c r="DW98" s="925"/>
      <c r="DX98" s="925"/>
      <c r="DY98" s="925"/>
      <c r="DZ98" s="926"/>
      <c r="EA98" s="222"/>
    </row>
    <row r="99" spans="1:131" ht="26.25" hidden="1" customHeight="1" x14ac:dyDescent="0.15">
      <c r="A99" s="237"/>
      <c r="B99" s="238"/>
      <c r="C99" s="238"/>
      <c r="D99" s="238"/>
      <c r="E99" s="238"/>
      <c r="F99" s="238"/>
      <c r="G99" s="238"/>
      <c r="H99" s="238"/>
      <c r="I99" s="238"/>
      <c r="J99" s="238"/>
      <c r="K99" s="238"/>
      <c r="L99" s="238"/>
      <c r="M99" s="238"/>
      <c r="N99" s="238"/>
      <c r="O99" s="238"/>
      <c r="P99" s="238"/>
      <c r="Q99" s="239"/>
      <c r="R99" s="239"/>
      <c r="S99" s="239"/>
      <c r="T99" s="239"/>
      <c r="U99" s="239"/>
      <c r="V99" s="239"/>
      <c r="W99" s="239"/>
      <c r="X99" s="239"/>
      <c r="Y99" s="239"/>
      <c r="Z99" s="239"/>
      <c r="AA99" s="239"/>
      <c r="AB99" s="239"/>
      <c r="AC99" s="239"/>
      <c r="AD99" s="239"/>
      <c r="AE99" s="239"/>
      <c r="AF99" s="239"/>
      <c r="AG99" s="239"/>
      <c r="AH99" s="239"/>
      <c r="AI99" s="239"/>
      <c r="AJ99" s="239"/>
      <c r="AK99" s="239"/>
      <c r="AL99" s="239"/>
      <c r="AM99" s="239"/>
      <c r="AN99" s="239"/>
      <c r="AO99" s="239"/>
      <c r="AP99" s="239"/>
      <c r="AQ99" s="239"/>
      <c r="AR99" s="239"/>
      <c r="AS99" s="239"/>
      <c r="AT99" s="239"/>
      <c r="AU99" s="239"/>
      <c r="AV99" s="239"/>
      <c r="AW99" s="239"/>
      <c r="AX99" s="239"/>
      <c r="AY99" s="239"/>
      <c r="AZ99" s="240"/>
      <c r="BA99" s="240"/>
      <c r="BB99" s="240"/>
      <c r="BC99" s="240"/>
      <c r="BD99" s="240"/>
      <c r="BE99" s="233"/>
      <c r="BF99" s="233"/>
      <c r="BG99" s="233"/>
      <c r="BH99" s="233"/>
      <c r="BI99" s="233"/>
      <c r="BJ99" s="233"/>
      <c r="BK99" s="233"/>
      <c r="BL99" s="233"/>
      <c r="BM99" s="233"/>
      <c r="BN99" s="233"/>
      <c r="BO99" s="233"/>
      <c r="BP99" s="233"/>
      <c r="BQ99" s="230">
        <v>93</v>
      </c>
      <c r="BR99" s="235"/>
      <c r="BS99" s="924"/>
      <c r="BT99" s="925"/>
      <c r="BU99" s="925"/>
      <c r="BV99" s="925"/>
      <c r="BW99" s="925"/>
      <c r="BX99" s="925"/>
      <c r="BY99" s="925"/>
      <c r="BZ99" s="925"/>
      <c r="CA99" s="925"/>
      <c r="CB99" s="925"/>
      <c r="CC99" s="925"/>
      <c r="CD99" s="925"/>
      <c r="CE99" s="925"/>
      <c r="CF99" s="925"/>
      <c r="CG99" s="930"/>
      <c r="CH99" s="927"/>
      <c r="CI99" s="928"/>
      <c r="CJ99" s="928"/>
      <c r="CK99" s="928"/>
      <c r="CL99" s="929"/>
      <c r="CM99" s="927"/>
      <c r="CN99" s="928"/>
      <c r="CO99" s="928"/>
      <c r="CP99" s="928"/>
      <c r="CQ99" s="929"/>
      <c r="CR99" s="927"/>
      <c r="CS99" s="928"/>
      <c r="CT99" s="928"/>
      <c r="CU99" s="928"/>
      <c r="CV99" s="929"/>
      <c r="CW99" s="927"/>
      <c r="CX99" s="928"/>
      <c r="CY99" s="928"/>
      <c r="CZ99" s="928"/>
      <c r="DA99" s="929"/>
      <c r="DB99" s="927"/>
      <c r="DC99" s="928"/>
      <c r="DD99" s="928"/>
      <c r="DE99" s="928"/>
      <c r="DF99" s="929"/>
      <c r="DG99" s="927"/>
      <c r="DH99" s="928"/>
      <c r="DI99" s="928"/>
      <c r="DJ99" s="928"/>
      <c r="DK99" s="929"/>
      <c r="DL99" s="927"/>
      <c r="DM99" s="928"/>
      <c r="DN99" s="928"/>
      <c r="DO99" s="928"/>
      <c r="DP99" s="929"/>
      <c r="DQ99" s="927"/>
      <c r="DR99" s="928"/>
      <c r="DS99" s="928"/>
      <c r="DT99" s="928"/>
      <c r="DU99" s="929"/>
      <c r="DV99" s="924"/>
      <c r="DW99" s="925"/>
      <c r="DX99" s="925"/>
      <c r="DY99" s="925"/>
      <c r="DZ99" s="926"/>
      <c r="EA99" s="222"/>
    </row>
    <row r="100" spans="1:131" ht="26.25" hidden="1" customHeight="1" x14ac:dyDescent="0.15">
      <c r="A100" s="237"/>
      <c r="B100" s="238"/>
      <c r="C100" s="238"/>
      <c r="D100" s="238"/>
      <c r="E100" s="238"/>
      <c r="F100" s="238"/>
      <c r="G100" s="238"/>
      <c r="H100" s="238"/>
      <c r="I100" s="238"/>
      <c r="J100" s="238"/>
      <c r="K100" s="238"/>
      <c r="L100" s="238"/>
      <c r="M100" s="238"/>
      <c r="N100" s="238"/>
      <c r="O100" s="238"/>
      <c r="P100" s="238"/>
      <c r="Q100" s="239"/>
      <c r="R100" s="239"/>
      <c r="S100" s="239"/>
      <c r="T100" s="239"/>
      <c r="U100" s="239"/>
      <c r="V100" s="239"/>
      <c r="W100" s="239"/>
      <c r="X100" s="239"/>
      <c r="Y100" s="239"/>
      <c r="Z100" s="239"/>
      <c r="AA100" s="239"/>
      <c r="AB100" s="239"/>
      <c r="AC100" s="239"/>
      <c r="AD100" s="239"/>
      <c r="AE100" s="239"/>
      <c r="AF100" s="239"/>
      <c r="AG100" s="239"/>
      <c r="AH100" s="239"/>
      <c r="AI100" s="239"/>
      <c r="AJ100" s="239"/>
      <c r="AK100" s="239"/>
      <c r="AL100" s="239"/>
      <c r="AM100" s="239"/>
      <c r="AN100" s="239"/>
      <c r="AO100" s="239"/>
      <c r="AP100" s="239"/>
      <c r="AQ100" s="239"/>
      <c r="AR100" s="239"/>
      <c r="AS100" s="239"/>
      <c r="AT100" s="239"/>
      <c r="AU100" s="239"/>
      <c r="AV100" s="239"/>
      <c r="AW100" s="239"/>
      <c r="AX100" s="239"/>
      <c r="AY100" s="239"/>
      <c r="AZ100" s="240"/>
      <c r="BA100" s="240"/>
      <c r="BB100" s="240"/>
      <c r="BC100" s="240"/>
      <c r="BD100" s="240"/>
      <c r="BE100" s="233"/>
      <c r="BF100" s="233"/>
      <c r="BG100" s="233"/>
      <c r="BH100" s="233"/>
      <c r="BI100" s="233"/>
      <c r="BJ100" s="233"/>
      <c r="BK100" s="233"/>
      <c r="BL100" s="233"/>
      <c r="BM100" s="233"/>
      <c r="BN100" s="233"/>
      <c r="BO100" s="233"/>
      <c r="BP100" s="233"/>
      <c r="BQ100" s="230">
        <v>94</v>
      </c>
      <c r="BR100" s="235"/>
      <c r="BS100" s="924"/>
      <c r="BT100" s="925"/>
      <c r="BU100" s="925"/>
      <c r="BV100" s="925"/>
      <c r="BW100" s="925"/>
      <c r="BX100" s="925"/>
      <c r="BY100" s="925"/>
      <c r="BZ100" s="925"/>
      <c r="CA100" s="925"/>
      <c r="CB100" s="925"/>
      <c r="CC100" s="925"/>
      <c r="CD100" s="925"/>
      <c r="CE100" s="925"/>
      <c r="CF100" s="925"/>
      <c r="CG100" s="930"/>
      <c r="CH100" s="927"/>
      <c r="CI100" s="928"/>
      <c r="CJ100" s="928"/>
      <c r="CK100" s="928"/>
      <c r="CL100" s="929"/>
      <c r="CM100" s="927"/>
      <c r="CN100" s="928"/>
      <c r="CO100" s="928"/>
      <c r="CP100" s="928"/>
      <c r="CQ100" s="929"/>
      <c r="CR100" s="927"/>
      <c r="CS100" s="928"/>
      <c r="CT100" s="928"/>
      <c r="CU100" s="928"/>
      <c r="CV100" s="929"/>
      <c r="CW100" s="927"/>
      <c r="CX100" s="928"/>
      <c r="CY100" s="928"/>
      <c r="CZ100" s="928"/>
      <c r="DA100" s="929"/>
      <c r="DB100" s="927"/>
      <c r="DC100" s="928"/>
      <c r="DD100" s="928"/>
      <c r="DE100" s="928"/>
      <c r="DF100" s="929"/>
      <c r="DG100" s="927"/>
      <c r="DH100" s="928"/>
      <c r="DI100" s="928"/>
      <c r="DJ100" s="928"/>
      <c r="DK100" s="929"/>
      <c r="DL100" s="927"/>
      <c r="DM100" s="928"/>
      <c r="DN100" s="928"/>
      <c r="DO100" s="928"/>
      <c r="DP100" s="929"/>
      <c r="DQ100" s="927"/>
      <c r="DR100" s="928"/>
      <c r="DS100" s="928"/>
      <c r="DT100" s="928"/>
      <c r="DU100" s="929"/>
      <c r="DV100" s="924"/>
      <c r="DW100" s="925"/>
      <c r="DX100" s="925"/>
      <c r="DY100" s="925"/>
      <c r="DZ100" s="926"/>
      <c r="EA100" s="222"/>
    </row>
    <row r="101" spans="1:131" ht="26.25" hidden="1" customHeight="1" x14ac:dyDescent="0.15">
      <c r="A101" s="237"/>
      <c r="B101" s="238"/>
      <c r="C101" s="238"/>
      <c r="D101" s="238"/>
      <c r="E101" s="238"/>
      <c r="F101" s="238"/>
      <c r="G101" s="238"/>
      <c r="H101" s="238"/>
      <c r="I101" s="238"/>
      <c r="J101" s="238"/>
      <c r="K101" s="238"/>
      <c r="L101" s="238"/>
      <c r="M101" s="238"/>
      <c r="N101" s="238"/>
      <c r="O101" s="238"/>
      <c r="P101" s="238"/>
      <c r="Q101" s="239"/>
      <c r="R101" s="239"/>
      <c r="S101" s="239"/>
      <c r="T101" s="239"/>
      <c r="U101" s="239"/>
      <c r="V101" s="239"/>
      <c r="W101" s="239"/>
      <c r="X101" s="239"/>
      <c r="Y101" s="239"/>
      <c r="Z101" s="239"/>
      <c r="AA101" s="239"/>
      <c r="AB101" s="239"/>
      <c r="AC101" s="239"/>
      <c r="AD101" s="239"/>
      <c r="AE101" s="239"/>
      <c r="AF101" s="239"/>
      <c r="AG101" s="239"/>
      <c r="AH101" s="239"/>
      <c r="AI101" s="239"/>
      <c r="AJ101" s="239"/>
      <c r="AK101" s="239"/>
      <c r="AL101" s="239"/>
      <c r="AM101" s="239"/>
      <c r="AN101" s="239"/>
      <c r="AO101" s="239"/>
      <c r="AP101" s="239"/>
      <c r="AQ101" s="239"/>
      <c r="AR101" s="239"/>
      <c r="AS101" s="239"/>
      <c r="AT101" s="239"/>
      <c r="AU101" s="239"/>
      <c r="AV101" s="239"/>
      <c r="AW101" s="239"/>
      <c r="AX101" s="239"/>
      <c r="AY101" s="239"/>
      <c r="AZ101" s="240"/>
      <c r="BA101" s="240"/>
      <c r="BB101" s="240"/>
      <c r="BC101" s="240"/>
      <c r="BD101" s="240"/>
      <c r="BE101" s="233"/>
      <c r="BF101" s="233"/>
      <c r="BG101" s="233"/>
      <c r="BH101" s="233"/>
      <c r="BI101" s="233"/>
      <c r="BJ101" s="233"/>
      <c r="BK101" s="233"/>
      <c r="BL101" s="233"/>
      <c r="BM101" s="233"/>
      <c r="BN101" s="233"/>
      <c r="BO101" s="233"/>
      <c r="BP101" s="233"/>
      <c r="BQ101" s="230">
        <v>95</v>
      </c>
      <c r="BR101" s="235"/>
      <c r="BS101" s="924"/>
      <c r="BT101" s="925"/>
      <c r="BU101" s="925"/>
      <c r="BV101" s="925"/>
      <c r="BW101" s="925"/>
      <c r="BX101" s="925"/>
      <c r="BY101" s="925"/>
      <c r="BZ101" s="925"/>
      <c r="CA101" s="925"/>
      <c r="CB101" s="925"/>
      <c r="CC101" s="925"/>
      <c r="CD101" s="925"/>
      <c r="CE101" s="925"/>
      <c r="CF101" s="925"/>
      <c r="CG101" s="930"/>
      <c r="CH101" s="927"/>
      <c r="CI101" s="928"/>
      <c r="CJ101" s="928"/>
      <c r="CK101" s="928"/>
      <c r="CL101" s="929"/>
      <c r="CM101" s="927"/>
      <c r="CN101" s="928"/>
      <c r="CO101" s="928"/>
      <c r="CP101" s="928"/>
      <c r="CQ101" s="929"/>
      <c r="CR101" s="927"/>
      <c r="CS101" s="928"/>
      <c r="CT101" s="928"/>
      <c r="CU101" s="928"/>
      <c r="CV101" s="929"/>
      <c r="CW101" s="927"/>
      <c r="CX101" s="928"/>
      <c r="CY101" s="928"/>
      <c r="CZ101" s="928"/>
      <c r="DA101" s="929"/>
      <c r="DB101" s="927"/>
      <c r="DC101" s="928"/>
      <c r="DD101" s="928"/>
      <c r="DE101" s="928"/>
      <c r="DF101" s="929"/>
      <c r="DG101" s="927"/>
      <c r="DH101" s="928"/>
      <c r="DI101" s="928"/>
      <c r="DJ101" s="928"/>
      <c r="DK101" s="929"/>
      <c r="DL101" s="927"/>
      <c r="DM101" s="928"/>
      <c r="DN101" s="928"/>
      <c r="DO101" s="928"/>
      <c r="DP101" s="929"/>
      <c r="DQ101" s="927"/>
      <c r="DR101" s="928"/>
      <c r="DS101" s="928"/>
      <c r="DT101" s="928"/>
      <c r="DU101" s="929"/>
      <c r="DV101" s="924"/>
      <c r="DW101" s="925"/>
      <c r="DX101" s="925"/>
      <c r="DY101" s="925"/>
      <c r="DZ101" s="926"/>
      <c r="EA101" s="222"/>
    </row>
    <row r="102" spans="1:131" ht="26.25" customHeight="1" thickBot="1" x14ac:dyDescent="0.2">
      <c r="A102" s="237"/>
      <c r="B102" s="238"/>
      <c r="C102" s="238"/>
      <c r="D102" s="238"/>
      <c r="E102" s="238"/>
      <c r="F102" s="238"/>
      <c r="G102" s="238"/>
      <c r="H102" s="238"/>
      <c r="I102" s="238"/>
      <c r="J102" s="238"/>
      <c r="K102" s="238"/>
      <c r="L102" s="238"/>
      <c r="M102" s="238"/>
      <c r="N102" s="238"/>
      <c r="O102" s="238"/>
      <c r="P102" s="238"/>
      <c r="Q102" s="239"/>
      <c r="R102" s="239"/>
      <c r="S102" s="239"/>
      <c r="T102" s="239"/>
      <c r="U102" s="239"/>
      <c r="V102" s="239"/>
      <c r="W102" s="239"/>
      <c r="X102" s="239"/>
      <c r="Y102" s="239"/>
      <c r="Z102" s="239"/>
      <c r="AA102" s="239"/>
      <c r="AB102" s="239"/>
      <c r="AC102" s="239"/>
      <c r="AD102" s="239"/>
      <c r="AE102" s="239"/>
      <c r="AF102" s="239"/>
      <c r="AG102" s="239"/>
      <c r="AH102" s="239"/>
      <c r="AI102" s="239"/>
      <c r="AJ102" s="239"/>
      <c r="AK102" s="239"/>
      <c r="AL102" s="239"/>
      <c r="AM102" s="239"/>
      <c r="AN102" s="239"/>
      <c r="AO102" s="239"/>
      <c r="AP102" s="239"/>
      <c r="AQ102" s="239"/>
      <c r="AR102" s="239"/>
      <c r="AS102" s="239"/>
      <c r="AT102" s="239"/>
      <c r="AU102" s="239"/>
      <c r="AV102" s="239"/>
      <c r="AW102" s="239"/>
      <c r="AX102" s="239"/>
      <c r="AY102" s="239"/>
      <c r="AZ102" s="240"/>
      <c r="BA102" s="240"/>
      <c r="BB102" s="240"/>
      <c r="BC102" s="240"/>
      <c r="BD102" s="240"/>
      <c r="BE102" s="233"/>
      <c r="BF102" s="233"/>
      <c r="BG102" s="233"/>
      <c r="BH102" s="233"/>
      <c r="BI102" s="233"/>
      <c r="BJ102" s="233"/>
      <c r="BK102" s="233"/>
      <c r="BL102" s="233"/>
      <c r="BM102" s="233"/>
      <c r="BN102" s="233"/>
      <c r="BO102" s="233"/>
      <c r="BP102" s="233"/>
      <c r="BQ102" s="232" t="s">
        <v>392</v>
      </c>
      <c r="BR102" s="854" t="s">
        <v>420</v>
      </c>
      <c r="BS102" s="855"/>
      <c r="BT102" s="855"/>
      <c r="BU102" s="855"/>
      <c r="BV102" s="855"/>
      <c r="BW102" s="855"/>
      <c r="BX102" s="855"/>
      <c r="BY102" s="855"/>
      <c r="BZ102" s="855"/>
      <c r="CA102" s="855"/>
      <c r="CB102" s="855"/>
      <c r="CC102" s="855"/>
      <c r="CD102" s="855"/>
      <c r="CE102" s="855"/>
      <c r="CF102" s="855"/>
      <c r="CG102" s="856"/>
      <c r="CH102" s="952"/>
      <c r="CI102" s="953"/>
      <c r="CJ102" s="953"/>
      <c r="CK102" s="953"/>
      <c r="CL102" s="954"/>
      <c r="CM102" s="952"/>
      <c r="CN102" s="953"/>
      <c r="CO102" s="953"/>
      <c r="CP102" s="953"/>
      <c r="CQ102" s="954"/>
      <c r="CR102" s="955">
        <v>59</v>
      </c>
      <c r="CS102" s="917"/>
      <c r="CT102" s="917"/>
      <c r="CU102" s="917"/>
      <c r="CV102" s="956"/>
      <c r="CW102" s="955"/>
      <c r="CX102" s="917"/>
      <c r="CY102" s="917"/>
      <c r="CZ102" s="917"/>
      <c r="DA102" s="956"/>
      <c r="DB102" s="955"/>
      <c r="DC102" s="917"/>
      <c r="DD102" s="917"/>
      <c r="DE102" s="917"/>
      <c r="DF102" s="956"/>
      <c r="DG102" s="955"/>
      <c r="DH102" s="917"/>
      <c r="DI102" s="917"/>
      <c r="DJ102" s="917"/>
      <c r="DK102" s="956"/>
      <c r="DL102" s="955"/>
      <c r="DM102" s="917"/>
      <c r="DN102" s="917"/>
      <c r="DO102" s="917"/>
      <c r="DP102" s="956"/>
      <c r="DQ102" s="955"/>
      <c r="DR102" s="917"/>
      <c r="DS102" s="917"/>
      <c r="DT102" s="917"/>
      <c r="DU102" s="956"/>
      <c r="DV102" s="854"/>
      <c r="DW102" s="855"/>
      <c r="DX102" s="855"/>
      <c r="DY102" s="855"/>
      <c r="DZ102" s="979"/>
      <c r="EA102" s="222"/>
    </row>
    <row r="103" spans="1:131" ht="26.25" customHeight="1" x14ac:dyDescent="0.15">
      <c r="A103" s="237"/>
      <c r="B103" s="238"/>
      <c r="C103" s="238"/>
      <c r="D103" s="238"/>
      <c r="E103" s="238"/>
      <c r="F103" s="238"/>
      <c r="G103" s="238"/>
      <c r="H103" s="238"/>
      <c r="I103" s="238"/>
      <c r="J103" s="238"/>
      <c r="K103" s="238"/>
      <c r="L103" s="238"/>
      <c r="M103" s="238"/>
      <c r="N103" s="238"/>
      <c r="O103" s="238"/>
      <c r="P103" s="238"/>
      <c r="Q103" s="239"/>
      <c r="R103" s="239"/>
      <c r="S103" s="239"/>
      <c r="T103" s="239"/>
      <c r="U103" s="239"/>
      <c r="V103" s="239"/>
      <c r="W103" s="239"/>
      <c r="X103" s="239"/>
      <c r="Y103" s="239"/>
      <c r="Z103" s="239"/>
      <c r="AA103" s="239"/>
      <c r="AB103" s="239"/>
      <c r="AC103" s="239"/>
      <c r="AD103" s="239"/>
      <c r="AE103" s="239"/>
      <c r="AF103" s="239"/>
      <c r="AG103" s="239"/>
      <c r="AH103" s="239"/>
      <c r="AI103" s="239"/>
      <c r="AJ103" s="239"/>
      <c r="AK103" s="239"/>
      <c r="AL103" s="239"/>
      <c r="AM103" s="239"/>
      <c r="AN103" s="239"/>
      <c r="AO103" s="239"/>
      <c r="AP103" s="239"/>
      <c r="AQ103" s="239"/>
      <c r="AR103" s="239"/>
      <c r="AS103" s="239"/>
      <c r="AT103" s="239"/>
      <c r="AU103" s="239"/>
      <c r="AV103" s="239"/>
      <c r="AW103" s="239"/>
      <c r="AX103" s="239"/>
      <c r="AY103" s="239"/>
      <c r="AZ103" s="240"/>
      <c r="BA103" s="240"/>
      <c r="BB103" s="240"/>
      <c r="BC103" s="240"/>
      <c r="BD103" s="240"/>
      <c r="BE103" s="233"/>
      <c r="BF103" s="233"/>
      <c r="BG103" s="233"/>
      <c r="BH103" s="233"/>
      <c r="BI103" s="233"/>
      <c r="BJ103" s="233"/>
      <c r="BK103" s="233"/>
      <c r="BL103" s="233"/>
      <c r="BM103" s="233"/>
      <c r="BN103" s="233"/>
      <c r="BO103" s="233"/>
      <c r="BP103" s="233"/>
      <c r="BQ103" s="980" t="s">
        <v>421</v>
      </c>
      <c r="BR103" s="980"/>
      <c r="BS103" s="980"/>
      <c r="BT103" s="980"/>
      <c r="BU103" s="980"/>
      <c r="BV103" s="980"/>
      <c r="BW103" s="980"/>
      <c r="BX103" s="980"/>
      <c r="BY103" s="980"/>
      <c r="BZ103" s="980"/>
      <c r="CA103" s="980"/>
      <c r="CB103" s="980"/>
      <c r="CC103" s="980"/>
      <c r="CD103" s="980"/>
      <c r="CE103" s="980"/>
      <c r="CF103" s="980"/>
      <c r="CG103" s="980"/>
      <c r="CH103" s="980"/>
      <c r="CI103" s="980"/>
      <c r="CJ103" s="980"/>
      <c r="CK103" s="980"/>
      <c r="CL103" s="980"/>
      <c r="CM103" s="980"/>
      <c r="CN103" s="980"/>
      <c r="CO103" s="980"/>
      <c r="CP103" s="980"/>
      <c r="CQ103" s="980"/>
      <c r="CR103" s="980"/>
      <c r="CS103" s="980"/>
      <c r="CT103" s="980"/>
      <c r="CU103" s="980"/>
      <c r="CV103" s="980"/>
      <c r="CW103" s="980"/>
      <c r="CX103" s="980"/>
      <c r="CY103" s="980"/>
      <c r="CZ103" s="980"/>
      <c r="DA103" s="980"/>
      <c r="DB103" s="980"/>
      <c r="DC103" s="980"/>
      <c r="DD103" s="980"/>
      <c r="DE103" s="980"/>
      <c r="DF103" s="980"/>
      <c r="DG103" s="980"/>
      <c r="DH103" s="980"/>
      <c r="DI103" s="980"/>
      <c r="DJ103" s="980"/>
      <c r="DK103" s="980"/>
      <c r="DL103" s="980"/>
      <c r="DM103" s="980"/>
      <c r="DN103" s="980"/>
      <c r="DO103" s="980"/>
      <c r="DP103" s="980"/>
      <c r="DQ103" s="980"/>
      <c r="DR103" s="980"/>
      <c r="DS103" s="980"/>
      <c r="DT103" s="980"/>
      <c r="DU103" s="980"/>
      <c r="DV103" s="980"/>
      <c r="DW103" s="980"/>
      <c r="DX103" s="980"/>
      <c r="DY103" s="980"/>
      <c r="DZ103" s="980"/>
      <c r="EA103" s="222"/>
    </row>
    <row r="104" spans="1:131" ht="26.25" customHeight="1" x14ac:dyDescent="0.15">
      <c r="A104" s="237"/>
      <c r="B104" s="238"/>
      <c r="C104" s="238"/>
      <c r="D104" s="238"/>
      <c r="E104" s="238"/>
      <c r="F104" s="238"/>
      <c r="G104" s="238"/>
      <c r="H104" s="238"/>
      <c r="I104" s="238"/>
      <c r="J104" s="238"/>
      <c r="K104" s="238"/>
      <c r="L104" s="238"/>
      <c r="M104" s="238"/>
      <c r="N104" s="238"/>
      <c r="O104" s="238"/>
      <c r="P104" s="238"/>
      <c r="Q104" s="239"/>
      <c r="R104" s="239"/>
      <c r="S104" s="239"/>
      <c r="T104" s="239"/>
      <c r="U104" s="239"/>
      <c r="V104" s="239"/>
      <c r="W104" s="239"/>
      <c r="X104" s="239"/>
      <c r="Y104" s="239"/>
      <c r="Z104" s="239"/>
      <c r="AA104" s="239"/>
      <c r="AB104" s="239"/>
      <c r="AC104" s="239"/>
      <c r="AD104" s="239"/>
      <c r="AE104" s="239"/>
      <c r="AF104" s="239"/>
      <c r="AG104" s="239"/>
      <c r="AH104" s="239"/>
      <c r="AI104" s="239"/>
      <c r="AJ104" s="239"/>
      <c r="AK104" s="239"/>
      <c r="AL104" s="239"/>
      <c r="AM104" s="239"/>
      <c r="AN104" s="239"/>
      <c r="AO104" s="239"/>
      <c r="AP104" s="239"/>
      <c r="AQ104" s="239"/>
      <c r="AR104" s="239"/>
      <c r="AS104" s="239"/>
      <c r="AT104" s="239"/>
      <c r="AU104" s="239"/>
      <c r="AV104" s="239"/>
      <c r="AW104" s="239"/>
      <c r="AX104" s="239"/>
      <c r="AY104" s="239"/>
      <c r="AZ104" s="240"/>
      <c r="BA104" s="240"/>
      <c r="BB104" s="240"/>
      <c r="BC104" s="240"/>
      <c r="BD104" s="240"/>
      <c r="BE104" s="233"/>
      <c r="BF104" s="233"/>
      <c r="BG104" s="233"/>
      <c r="BH104" s="233"/>
      <c r="BI104" s="233"/>
      <c r="BJ104" s="233"/>
      <c r="BK104" s="233"/>
      <c r="BL104" s="233"/>
      <c r="BM104" s="233"/>
      <c r="BN104" s="233"/>
      <c r="BO104" s="233"/>
      <c r="BP104" s="233"/>
      <c r="BQ104" s="981" t="s">
        <v>422</v>
      </c>
      <c r="BR104" s="981"/>
      <c r="BS104" s="981"/>
      <c r="BT104" s="981"/>
      <c r="BU104" s="981"/>
      <c r="BV104" s="981"/>
      <c r="BW104" s="981"/>
      <c r="BX104" s="981"/>
      <c r="BY104" s="981"/>
      <c r="BZ104" s="981"/>
      <c r="CA104" s="981"/>
      <c r="CB104" s="981"/>
      <c r="CC104" s="981"/>
      <c r="CD104" s="981"/>
      <c r="CE104" s="981"/>
      <c r="CF104" s="981"/>
      <c r="CG104" s="981"/>
      <c r="CH104" s="981"/>
      <c r="CI104" s="981"/>
      <c r="CJ104" s="981"/>
      <c r="CK104" s="981"/>
      <c r="CL104" s="981"/>
      <c r="CM104" s="981"/>
      <c r="CN104" s="981"/>
      <c r="CO104" s="981"/>
      <c r="CP104" s="981"/>
      <c r="CQ104" s="981"/>
      <c r="CR104" s="981"/>
      <c r="CS104" s="981"/>
      <c r="CT104" s="981"/>
      <c r="CU104" s="981"/>
      <c r="CV104" s="981"/>
      <c r="CW104" s="981"/>
      <c r="CX104" s="981"/>
      <c r="CY104" s="981"/>
      <c r="CZ104" s="981"/>
      <c r="DA104" s="981"/>
      <c r="DB104" s="981"/>
      <c r="DC104" s="981"/>
      <c r="DD104" s="981"/>
      <c r="DE104" s="981"/>
      <c r="DF104" s="981"/>
      <c r="DG104" s="981"/>
      <c r="DH104" s="981"/>
      <c r="DI104" s="981"/>
      <c r="DJ104" s="981"/>
      <c r="DK104" s="981"/>
      <c r="DL104" s="981"/>
      <c r="DM104" s="981"/>
      <c r="DN104" s="981"/>
      <c r="DO104" s="981"/>
      <c r="DP104" s="981"/>
      <c r="DQ104" s="981"/>
      <c r="DR104" s="981"/>
      <c r="DS104" s="981"/>
      <c r="DT104" s="981"/>
      <c r="DU104" s="981"/>
      <c r="DV104" s="981"/>
      <c r="DW104" s="981"/>
      <c r="DX104" s="981"/>
      <c r="DY104" s="981"/>
      <c r="DZ104" s="981"/>
      <c r="EA104" s="222"/>
    </row>
    <row r="105" spans="1:131" ht="11.25" customHeight="1" x14ac:dyDescent="0.15">
      <c r="A105" s="233"/>
      <c r="B105" s="233"/>
      <c r="C105" s="233"/>
      <c r="D105" s="233"/>
      <c r="E105" s="233"/>
      <c r="F105" s="233"/>
      <c r="G105" s="233"/>
      <c r="H105" s="233"/>
      <c r="I105" s="233"/>
      <c r="J105" s="233"/>
      <c r="K105" s="233"/>
      <c r="L105" s="233"/>
      <c r="M105" s="233"/>
      <c r="N105" s="233"/>
      <c r="O105" s="233"/>
      <c r="P105" s="233"/>
      <c r="Q105" s="233"/>
      <c r="R105" s="233"/>
      <c r="S105" s="233"/>
      <c r="T105" s="233"/>
      <c r="U105" s="233"/>
      <c r="V105" s="233"/>
      <c r="W105" s="233"/>
      <c r="X105" s="233"/>
      <c r="Y105" s="233"/>
      <c r="Z105" s="233"/>
      <c r="AA105" s="233"/>
      <c r="AB105" s="233"/>
      <c r="AC105" s="233"/>
      <c r="AD105" s="233"/>
      <c r="AE105" s="233"/>
      <c r="AF105" s="233"/>
      <c r="AG105" s="233"/>
      <c r="AH105" s="233"/>
      <c r="AI105" s="233"/>
      <c r="AJ105" s="233"/>
      <c r="AK105" s="233"/>
      <c r="AL105" s="233"/>
      <c r="AM105" s="233"/>
      <c r="AN105" s="233"/>
      <c r="AO105" s="233"/>
      <c r="AP105" s="233"/>
      <c r="AQ105" s="233"/>
      <c r="AR105" s="233"/>
      <c r="AS105" s="233"/>
      <c r="AT105" s="233"/>
      <c r="AU105" s="233"/>
      <c r="AV105" s="233"/>
      <c r="AW105" s="233"/>
      <c r="AX105" s="233"/>
      <c r="AY105" s="233"/>
      <c r="AZ105" s="233"/>
      <c r="BA105" s="233"/>
      <c r="BB105" s="233"/>
      <c r="BC105" s="233"/>
      <c r="BD105" s="233"/>
      <c r="BE105" s="233"/>
      <c r="BF105" s="233"/>
      <c r="BG105" s="233"/>
      <c r="BH105" s="233"/>
      <c r="BI105" s="233"/>
      <c r="BJ105" s="233"/>
      <c r="BK105" s="233"/>
      <c r="BL105" s="233"/>
      <c r="BM105" s="233"/>
      <c r="BN105" s="233"/>
      <c r="BO105" s="233"/>
      <c r="BP105" s="233"/>
      <c r="BQ105" s="222"/>
      <c r="BR105" s="222"/>
      <c r="BS105" s="222"/>
      <c r="BT105" s="222"/>
      <c r="BU105" s="222"/>
      <c r="BV105" s="222"/>
      <c r="BW105" s="222"/>
      <c r="BX105" s="222"/>
      <c r="BY105" s="222"/>
      <c r="BZ105" s="222"/>
      <c r="CA105" s="222"/>
      <c r="CB105" s="222"/>
      <c r="CC105" s="222"/>
      <c r="CD105" s="222"/>
      <c r="CE105" s="222"/>
      <c r="CF105" s="222"/>
      <c r="CG105" s="222"/>
      <c r="CH105" s="222"/>
      <c r="CI105" s="222"/>
      <c r="CJ105" s="222"/>
      <c r="CK105" s="222"/>
      <c r="CL105" s="222"/>
      <c r="CM105" s="222"/>
      <c r="CN105" s="222"/>
      <c r="CO105" s="222"/>
      <c r="CP105" s="222"/>
      <c r="CQ105" s="222"/>
      <c r="CR105" s="222"/>
      <c r="CS105" s="222"/>
      <c r="CT105" s="222"/>
      <c r="CU105" s="222"/>
      <c r="CV105" s="222"/>
      <c r="CW105" s="222"/>
      <c r="CX105" s="222"/>
      <c r="CY105" s="222"/>
      <c r="CZ105" s="222"/>
      <c r="DA105" s="222"/>
      <c r="DB105" s="222"/>
      <c r="DC105" s="222"/>
      <c r="DD105" s="222"/>
      <c r="DE105" s="222"/>
      <c r="DF105" s="222"/>
      <c r="DG105" s="222"/>
      <c r="DH105" s="222"/>
      <c r="DI105" s="222"/>
      <c r="DJ105" s="222"/>
      <c r="DK105" s="222"/>
      <c r="DL105" s="222"/>
      <c r="DM105" s="222"/>
      <c r="DN105" s="222"/>
      <c r="DO105" s="222"/>
      <c r="DP105" s="222"/>
      <c r="DQ105" s="222"/>
      <c r="DR105" s="222"/>
      <c r="DS105" s="222"/>
      <c r="DT105" s="222"/>
      <c r="DU105" s="222"/>
      <c r="DV105" s="222"/>
      <c r="DW105" s="222"/>
      <c r="DX105" s="222"/>
      <c r="DY105" s="222"/>
      <c r="DZ105" s="222"/>
      <c r="EA105" s="222"/>
    </row>
    <row r="106" spans="1:131" ht="11.25" customHeight="1" x14ac:dyDescent="0.15">
      <c r="A106" s="233"/>
      <c r="B106" s="233"/>
      <c r="C106" s="233"/>
      <c r="D106" s="233"/>
      <c r="E106" s="233"/>
      <c r="F106" s="233"/>
      <c r="G106" s="233"/>
      <c r="H106" s="233"/>
      <c r="I106" s="233"/>
      <c r="J106" s="233"/>
      <c r="K106" s="233"/>
      <c r="L106" s="233"/>
      <c r="M106" s="233"/>
      <c r="N106" s="233"/>
      <c r="O106" s="233"/>
      <c r="P106" s="233"/>
      <c r="Q106" s="233"/>
      <c r="R106" s="233"/>
      <c r="S106" s="233"/>
      <c r="T106" s="233"/>
      <c r="U106" s="233"/>
      <c r="V106" s="233"/>
      <c r="W106" s="233"/>
      <c r="X106" s="233"/>
      <c r="Y106" s="233"/>
      <c r="Z106" s="233"/>
      <c r="AA106" s="233"/>
      <c r="AB106" s="233"/>
      <c r="AC106" s="233"/>
      <c r="AD106" s="233"/>
      <c r="AE106" s="233"/>
      <c r="AF106" s="233"/>
      <c r="AG106" s="233"/>
      <c r="AH106" s="233"/>
      <c r="AI106" s="233"/>
      <c r="AJ106" s="233"/>
      <c r="AK106" s="233"/>
      <c r="AL106" s="233"/>
      <c r="AM106" s="233"/>
      <c r="AN106" s="233"/>
      <c r="AO106" s="233"/>
      <c r="AP106" s="233"/>
      <c r="AQ106" s="233"/>
      <c r="AR106" s="233"/>
      <c r="AS106" s="233"/>
      <c r="AT106" s="233"/>
      <c r="AU106" s="233"/>
      <c r="AV106" s="233"/>
      <c r="AW106" s="233"/>
      <c r="AX106" s="233"/>
      <c r="AY106" s="233"/>
      <c r="AZ106" s="233"/>
      <c r="BA106" s="233"/>
      <c r="BB106" s="233"/>
      <c r="BC106" s="233"/>
      <c r="BD106" s="233"/>
      <c r="BE106" s="233"/>
      <c r="BF106" s="233"/>
      <c r="BG106" s="233"/>
      <c r="BH106" s="233"/>
      <c r="BI106" s="233"/>
      <c r="BJ106" s="233"/>
      <c r="BK106" s="233"/>
      <c r="BL106" s="233"/>
      <c r="BM106" s="233"/>
      <c r="BN106" s="233"/>
      <c r="BO106" s="233"/>
      <c r="BP106" s="233"/>
      <c r="BQ106" s="222"/>
      <c r="BR106" s="222"/>
      <c r="BS106" s="222"/>
      <c r="BT106" s="222"/>
      <c r="BU106" s="222"/>
      <c r="BV106" s="222"/>
      <c r="BW106" s="222"/>
      <c r="BX106" s="222"/>
      <c r="BY106" s="222"/>
      <c r="BZ106" s="222"/>
      <c r="CA106" s="222"/>
      <c r="CB106" s="222"/>
      <c r="CC106" s="222"/>
      <c r="CD106" s="222"/>
      <c r="CE106" s="222"/>
      <c r="CF106" s="222"/>
      <c r="CG106" s="222"/>
      <c r="CH106" s="222"/>
      <c r="CI106" s="222"/>
      <c r="CJ106" s="222"/>
      <c r="CK106" s="222"/>
      <c r="CL106" s="222"/>
      <c r="CM106" s="222"/>
      <c r="CN106" s="222"/>
      <c r="CO106" s="222"/>
      <c r="CP106" s="222"/>
      <c r="CQ106" s="222"/>
      <c r="CR106" s="222"/>
      <c r="CS106" s="222"/>
      <c r="CT106" s="222"/>
      <c r="CU106" s="222"/>
      <c r="CV106" s="222"/>
      <c r="CW106" s="222"/>
      <c r="CX106" s="222"/>
      <c r="CY106" s="222"/>
      <c r="CZ106" s="222"/>
      <c r="DA106" s="222"/>
      <c r="DB106" s="222"/>
      <c r="DC106" s="222"/>
      <c r="DD106" s="222"/>
      <c r="DE106" s="222"/>
      <c r="DF106" s="222"/>
      <c r="DG106" s="222"/>
      <c r="DH106" s="222"/>
      <c r="DI106" s="222"/>
      <c r="DJ106" s="222"/>
      <c r="DK106" s="222"/>
      <c r="DL106" s="222"/>
      <c r="DM106" s="222"/>
      <c r="DN106" s="222"/>
      <c r="DO106" s="222"/>
      <c r="DP106" s="222"/>
      <c r="DQ106" s="222"/>
      <c r="DR106" s="222"/>
      <c r="DS106" s="222"/>
      <c r="DT106" s="222"/>
      <c r="DU106" s="222"/>
      <c r="DV106" s="222"/>
      <c r="DW106" s="222"/>
      <c r="DX106" s="222"/>
      <c r="DY106" s="222"/>
      <c r="DZ106" s="222"/>
      <c r="EA106" s="222"/>
    </row>
    <row r="107" spans="1:131" s="222" customFormat="1" ht="26.25" customHeight="1" thickBot="1" x14ac:dyDescent="0.2">
      <c r="A107" s="241" t="s">
        <v>423</v>
      </c>
      <c r="B107" s="242"/>
      <c r="C107" s="242"/>
      <c r="D107" s="242"/>
      <c r="E107" s="242"/>
      <c r="F107" s="242"/>
      <c r="G107" s="242"/>
      <c r="H107" s="242"/>
      <c r="I107" s="242"/>
      <c r="J107" s="242"/>
      <c r="K107" s="242"/>
      <c r="L107" s="242"/>
      <c r="M107" s="242"/>
      <c r="N107" s="242"/>
      <c r="O107" s="242"/>
      <c r="P107" s="242"/>
      <c r="Q107" s="242"/>
      <c r="R107" s="242"/>
      <c r="S107" s="242"/>
      <c r="T107" s="242"/>
      <c r="U107" s="242"/>
      <c r="V107" s="242"/>
      <c r="W107" s="242"/>
      <c r="X107" s="242"/>
      <c r="Y107" s="242"/>
      <c r="Z107" s="242"/>
      <c r="AA107" s="242"/>
      <c r="AB107" s="242"/>
      <c r="AC107" s="242"/>
      <c r="AD107" s="242"/>
      <c r="AE107" s="242"/>
      <c r="AF107" s="242"/>
      <c r="AG107" s="242"/>
      <c r="AH107" s="242"/>
      <c r="AI107" s="242"/>
      <c r="AJ107" s="242"/>
      <c r="AK107" s="242"/>
      <c r="AL107" s="242"/>
      <c r="AM107" s="242"/>
      <c r="AN107" s="242"/>
      <c r="AO107" s="242"/>
      <c r="AP107" s="242"/>
      <c r="AQ107" s="242"/>
      <c r="AR107" s="242"/>
      <c r="AS107" s="242"/>
      <c r="AT107" s="242"/>
      <c r="AU107" s="241" t="s">
        <v>424</v>
      </c>
      <c r="AV107" s="242"/>
      <c r="AW107" s="242"/>
      <c r="AX107" s="242"/>
      <c r="AY107" s="242"/>
      <c r="AZ107" s="242"/>
      <c r="BA107" s="242"/>
      <c r="BB107" s="242"/>
      <c r="BC107" s="242"/>
      <c r="BD107" s="242"/>
      <c r="BE107" s="242"/>
      <c r="BF107" s="242"/>
      <c r="BG107" s="242"/>
      <c r="BH107" s="242"/>
      <c r="BI107" s="242"/>
      <c r="BJ107" s="242"/>
      <c r="BK107" s="242"/>
      <c r="BL107" s="242"/>
      <c r="BM107" s="242"/>
      <c r="BN107" s="242"/>
      <c r="BO107" s="242"/>
      <c r="BP107" s="242"/>
      <c r="BQ107" s="242"/>
      <c r="BR107" s="242"/>
      <c r="BS107" s="242"/>
      <c r="BT107" s="242"/>
      <c r="BU107" s="242"/>
      <c r="BV107" s="242"/>
      <c r="BW107" s="242"/>
      <c r="BX107" s="242"/>
      <c r="BY107" s="242"/>
      <c r="BZ107" s="242"/>
      <c r="CA107" s="242"/>
      <c r="CB107" s="242"/>
      <c r="CC107" s="242"/>
      <c r="CD107" s="242"/>
      <c r="CE107" s="242"/>
      <c r="CF107" s="242"/>
      <c r="CG107" s="242"/>
      <c r="CH107" s="242"/>
      <c r="CI107" s="242"/>
      <c r="CJ107" s="242"/>
      <c r="CK107" s="242"/>
      <c r="CL107" s="242"/>
      <c r="CM107" s="242"/>
      <c r="CN107" s="242"/>
      <c r="CO107" s="242"/>
      <c r="CP107" s="242"/>
      <c r="CQ107" s="242"/>
      <c r="CR107" s="242"/>
      <c r="CS107" s="242"/>
      <c r="CT107" s="242"/>
      <c r="CU107" s="242"/>
      <c r="CV107" s="242"/>
      <c r="CW107" s="242"/>
      <c r="CX107" s="242"/>
      <c r="CY107" s="242"/>
      <c r="CZ107" s="242"/>
      <c r="DA107" s="242"/>
      <c r="DB107" s="242"/>
      <c r="DC107" s="242"/>
      <c r="DD107" s="242"/>
      <c r="DE107" s="242"/>
      <c r="DF107" s="242"/>
      <c r="DG107" s="242"/>
      <c r="DH107" s="242"/>
      <c r="DI107" s="242"/>
      <c r="DJ107" s="242"/>
      <c r="DK107" s="242"/>
      <c r="DL107" s="242"/>
      <c r="DM107" s="242"/>
      <c r="DN107" s="242"/>
      <c r="DO107" s="242"/>
      <c r="DP107" s="242"/>
      <c r="DQ107" s="242"/>
      <c r="DR107" s="242"/>
      <c r="DS107" s="242"/>
      <c r="DT107" s="242"/>
      <c r="DU107" s="242"/>
      <c r="DV107" s="242"/>
      <c r="DW107" s="242"/>
      <c r="DX107" s="242"/>
      <c r="DY107" s="242"/>
      <c r="DZ107" s="242"/>
    </row>
    <row r="108" spans="1:131" s="222" customFormat="1" ht="26.25" customHeight="1" x14ac:dyDescent="0.15">
      <c r="A108" s="982" t="s">
        <v>425</v>
      </c>
      <c r="B108" s="983"/>
      <c r="C108" s="983"/>
      <c r="D108" s="983"/>
      <c r="E108" s="983"/>
      <c r="F108" s="983"/>
      <c r="G108" s="983"/>
      <c r="H108" s="983"/>
      <c r="I108" s="983"/>
      <c r="J108" s="983"/>
      <c r="K108" s="983"/>
      <c r="L108" s="983"/>
      <c r="M108" s="983"/>
      <c r="N108" s="983"/>
      <c r="O108" s="983"/>
      <c r="P108" s="983"/>
      <c r="Q108" s="983"/>
      <c r="R108" s="983"/>
      <c r="S108" s="983"/>
      <c r="T108" s="983"/>
      <c r="U108" s="983"/>
      <c r="V108" s="983"/>
      <c r="W108" s="983"/>
      <c r="X108" s="983"/>
      <c r="Y108" s="983"/>
      <c r="Z108" s="983"/>
      <c r="AA108" s="983"/>
      <c r="AB108" s="983"/>
      <c r="AC108" s="983"/>
      <c r="AD108" s="983"/>
      <c r="AE108" s="983"/>
      <c r="AF108" s="983"/>
      <c r="AG108" s="983"/>
      <c r="AH108" s="983"/>
      <c r="AI108" s="983"/>
      <c r="AJ108" s="983"/>
      <c r="AK108" s="983"/>
      <c r="AL108" s="983"/>
      <c r="AM108" s="983"/>
      <c r="AN108" s="983"/>
      <c r="AO108" s="983"/>
      <c r="AP108" s="983"/>
      <c r="AQ108" s="983"/>
      <c r="AR108" s="983"/>
      <c r="AS108" s="983"/>
      <c r="AT108" s="984"/>
      <c r="AU108" s="982" t="s">
        <v>426</v>
      </c>
      <c r="AV108" s="983"/>
      <c r="AW108" s="983"/>
      <c r="AX108" s="983"/>
      <c r="AY108" s="983"/>
      <c r="AZ108" s="983"/>
      <c r="BA108" s="983"/>
      <c r="BB108" s="983"/>
      <c r="BC108" s="983"/>
      <c r="BD108" s="983"/>
      <c r="BE108" s="983"/>
      <c r="BF108" s="983"/>
      <c r="BG108" s="983"/>
      <c r="BH108" s="983"/>
      <c r="BI108" s="983"/>
      <c r="BJ108" s="983"/>
      <c r="BK108" s="983"/>
      <c r="BL108" s="983"/>
      <c r="BM108" s="983"/>
      <c r="BN108" s="983"/>
      <c r="BO108" s="983"/>
      <c r="BP108" s="983"/>
      <c r="BQ108" s="983"/>
      <c r="BR108" s="983"/>
      <c r="BS108" s="983"/>
      <c r="BT108" s="983"/>
      <c r="BU108" s="983"/>
      <c r="BV108" s="983"/>
      <c r="BW108" s="983"/>
      <c r="BX108" s="983"/>
      <c r="BY108" s="983"/>
      <c r="BZ108" s="983"/>
      <c r="CA108" s="983"/>
      <c r="CB108" s="983"/>
      <c r="CC108" s="983"/>
      <c r="CD108" s="983"/>
      <c r="CE108" s="983"/>
      <c r="CF108" s="983"/>
      <c r="CG108" s="983"/>
      <c r="CH108" s="983"/>
      <c r="CI108" s="983"/>
      <c r="CJ108" s="983"/>
      <c r="CK108" s="983"/>
      <c r="CL108" s="983"/>
      <c r="CM108" s="983"/>
      <c r="CN108" s="983"/>
      <c r="CO108" s="983"/>
      <c r="CP108" s="983"/>
      <c r="CQ108" s="983"/>
      <c r="CR108" s="983"/>
      <c r="CS108" s="983"/>
      <c r="CT108" s="983"/>
      <c r="CU108" s="983"/>
      <c r="CV108" s="983"/>
      <c r="CW108" s="983"/>
      <c r="CX108" s="983"/>
      <c r="CY108" s="983"/>
      <c r="CZ108" s="983"/>
      <c r="DA108" s="983"/>
      <c r="DB108" s="983"/>
      <c r="DC108" s="983"/>
      <c r="DD108" s="983"/>
      <c r="DE108" s="983"/>
      <c r="DF108" s="983"/>
      <c r="DG108" s="983"/>
      <c r="DH108" s="983"/>
      <c r="DI108" s="983"/>
      <c r="DJ108" s="983"/>
      <c r="DK108" s="983"/>
      <c r="DL108" s="983"/>
      <c r="DM108" s="983"/>
      <c r="DN108" s="983"/>
      <c r="DO108" s="983"/>
      <c r="DP108" s="983"/>
      <c r="DQ108" s="983"/>
      <c r="DR108" s="983"/>
      <c r="DS108" s="983"/>
      <c r="DT108" s="983"/>
      <c r="DU108" s="983"/>
      <c r="DV108" s="983"/>
      <c r="DW108" s="983"/>
      <c r="DX108" s="983"/>
      <c r="DY108" s="983"/>
      <c r="DZ108" s="984"/>
    </row>
    <row r="109" spans="1:131" s="222" customFormat="1" ht="26.25" customHeight="1" x14ac:dyDescent="0.15">
      <c r="A109" s="977" t="s">
        <v>427</v>
      </c>
      <c r="B109" s="958"/>
      <c r="C109" s="958"/>
      <c r="D109" s="958"/>
      <c r="E109" s="958"/>
      <c r="F109" s="958"/>
      <c r="G109" s="958"/>
      <c r="H109" s="958"/>
      <c r="I109" s="958"/>
      <c r="J109" s="958"/>
      <c r="K109" s="958"/>
      <c r="L109" s="958"/>
      <c r="M109" s="958"/>
      <c r="N109" s="958"/>
      <c r="O109" s="958"/>
      <c r="P109" s="958"/>
      <c r="Q109" s="958"/>
      <c r="R109" s="958"/>
      <c r="S109" s="958"/>
      <c r="T109" s="958"/>
      <c r="U109" s="958"/>
      <c r="V109" s="958"/>
      <c r="W109" s="958"/>
      <c r="X109" s="958"/>
      <c r="Y109" s="958"/>
      <c r="Z109" s="959"/>
      <c r="AA109" s="957" t="s">
        <v>428</v>
      </c>
      <c r="AB109" s="958"/>
      <c r="AC109" s="958"/>
      <c r="AD109" s="958"/>
      <c r="AE109" s="959"/>
      <c r="AF109" s="957" t="s">
        <v>429</v>
      </c>
      <c r="AG109" s="958"/>
      <c r="AH109" s="958"/>
      <c r="AI109" s="958"/>
      <c r="AJ109" s="959"/>
      <c r="AK109" s="957" t="s">
        <v>304</v>
      </c>
      <c r="AL109" s="958"/>
      <c r="AM109" s="958"/>
      <c r="AN109" s="958"/>
      <c r="AO109" s="959"/>
      <c r="AP109" s="957" t="s">
        <v>430</v>
      </c>
      <c r="AQ109" s="958"/>
      <c r="AR109" s="958"/>
      <c r="AS109" s="958"/>
      <c r="AT109" s="960"/>
      <c r="AU109" s="977" t="s">
        <v>427</v>
      </c>
      <c r="AV109" s="958"/>
      <c r="AW109" s="958"/>
      <c r="AX109" s="958"/>
      <c r="AY109" s="958"/>
      <c r="AZ109" s="958"/>
      <c r="BA109" s="958"/>
      <c r="BB109" s="958"/>
      <c r="BC109" s="958"/>
      <c r="BD109" s="958"/>
      <c r="BE109" s="958"/>
      <c r="BF109" s="958"/>
      <c r="BG109" s="958"/>
      <c r="BH109" s="958"/>
      <c r="BI109" s="958"/>
      <c r="BJ109" s="958"/>
      <c r="BK109" s="958"/>
      <c r="BL109" s="958"/>
      <c r="BM109" s="958"/>
      <c r="BN109" s="958"/>
      <c r="BO109" s="958"/>
      <c r="BP109" s="959"/>
      <c r="BQ109" s="957" t="s">
        <v>428</v>
      </c>
      <c r="BR109" s="958"/>
      <c r="BS109" s="958"/>
      <c r="BT109" s="958"/>
      <c r="BU109" s="959"/>
      <c r="BV109" s="957" t="s">
        <v>429</v>
      </c>
      <c r="BW109" s="958"/>
      <c r="BX109" s="958"/>
      <c r="BY109" s="958"/>
      <c r="BZ109" s="959"/>
      <c r="CA109" s="957" t="s">
        <v>304</v>
      </c>
      <c r="CB109" s="958"/>
      <c r="CC109" s="958"/>
      <c r="CD109" s="958"/>
      <c r="CE109" s="959"/>
      <c r="CF109" s="978" t="s">
        <v>430</v>
      </c>
      <c r="CG109" s="978"/>
      <c r="CH109" s="978"/>
      <c r="CI109" s="978"/>
      <c r="CJ109" s="978"/>
      <c r="CK109" s="957" t="s">
        <v>431</v>
      </c>
      <c r="CL109" s="958"/>
      <c r="CM109" s="958"/>
      <c r="CN109" s="958"/>
      <c r="CO109" s="958"/>
      <c r="CP109" s="958"/>
      <c r="CQ109" s="958"/>
      <c r="CR109" s="958"/>
      <c r="CS109" s="958"/>
      <c r="CT109" s="958"/>
      <c r="CU109" s="958"/>
      <c r="CV109" s="958"/>
      <c r="CW109" s="958"/>
      <c r="CX109" s="958"/>
      <c r="CY109" s="958"/>
      <c r="CZ109" s="958"/>
      <c r="DA109" s="958"/>
      <c r="DB109" s="958"/>
      <c r="DC109" s="958"/>
      <c r="DD109" s="958"/>
      <c r="DE109" s="958"/>
      <c r="DF109" s="959"/>
      <c r="DG109" s="957" t="s">
        <v>428</v>
      </c>
      <c r="DH109" s="958"/>
      <c r="DI109" s="958"/>
      <c r="DJ109" s="958"/>
      <c r="DK109" s="959"/>
      <c r="DL109" s="957" t="s">
        <v>429</v>
      </c>
      <c r="DM109" s="958"/>
      <c r="DN109" s="958"/>
      <c r="DO109" s="958"/>
      <c r="DP109" s="959"/>
      <c r="DQ109" s="957" t="s">
        <v>304</v>
      </c>
      <c r="DR109" s="958"/>
      <c r="DS109" s="958"/>
      <c r="DT109" s="958"/>
      <c r="DU109" s="959"/>
      <c r="DV109" s="957" t="s">
        <v>430</v>
      </c>
      <c r="DW109" s="958"/>
      <c r="DX109" s="958"/>
      <c r="DY109" s="958"/>
      <c r="DZ109" s="960"/>
    </row>
    <row r="110" spans="1:131" s="222" customFormat="1" ht="26.25" customHeight="1" x14ac:dyDescent="0.15">
      <c r="A110" s="961" t="s">
        <v>432</v>
      </c>
      <c r="B110" s="962"/>
      <c r="C110" s="962"/>
      <c r="D110" s="962"/>
      <c r="E110" s="962"/>
      <c r="F110" s="962"/>
      <c r="G110" s="962"/>
      <c r="H110" s="962"/>
      <c r="I110" s="962"/>
      <c r="J110" s="962"/>
      <c r="K110" s="962"/>
      <c r="L110" s="962"/>
      <c r="M110" s="962"/>
      <c r="N110" s="962"/>
      <c r="O110" s="962"/>
      <c r="P110" s="962"/>
      <c r="Q110" s="962"/>
      <c r="R110" s="962"/>
      <c r="S110" s="962"/>
      <c r="T110" s="962"/>
      <c r="U110" s="962"/>
      <c r="V110" s="962"/>
      <c r="W110" s="962"/>
      <c r="X110" s="962"/>
      <c r="Y110" s="962"/>
      <c r="Z110" s="963"/>
      <c r="AA110" s="964">
        <v>982133</v>
      </c>
      <c r="AB110" s="965"/>
      <c r="AC110" s="965"/>
      <c r="AD110" s="965"/>
      <c r="AE110" s="966"/>
      <c r="AF110" s="967">
        <v>976583</v>
      </c>
      <c r="AG110" s="965"/>
      <c r="AH110" s="965"/>
      <c r="AI110" s="965"/>
      <c r="AJ110" s="966"/>
      <c r="AK110" s="967">
        <v>1022470</v>
      </c>
      <c r="AL110" s="965"/>
      <c r="AM110" s="965"/>
      <c r="AN110" s="965"/>
      <c r="AO110" s="966"/>
      <c r="AP110" s="968">
        <v>20.2</v>
      </c>
      <c r="AQ110" s="969"/>
      <c r="AR110" s="969"/>
      <c r="AS110" s="969"/>
      <c r="AT110" s="970"/>
      <c r="AU110" s="971" t="s">
        <v>73</v>
      </c>
      <c r="AV110" s="972"/>
      <c r="AW110" s="972"/>
      <c r="AX110" s="972"/>
      <c r="AY110" s="972"/>
      <c r="AZ110" s="994" t="s">
        <v>433</v>
      </c>
      <c r="BA110" s="962"/>
      <c r="BB110" s="962"/>
      <c r="BC110" s="962"/>
      <c r="BD110" s="962"/>
      <c r="BE110" s="962"/>
      <c r="BF110" s="962"/>
      <c r="BG110" s="962"/>
      <c r="BH110" s="962"/>
      <c r="BI110" s="962"/>
      <c r="BJ110" s="962"/>
      <c r="BK110" s="962"/>
      <c r="BL110" s="962"/>
      <c r="BM110" s="962"/>
      <c r="BN110" s="962"/>
      <c r="BO110" s="962"/>
      <c r="BP110" s="963"/>
      <c r="BQ110" s="995">
        <v>9161040</v>
      </c>
      <c r="BR110" s="996"/>
      <c r="BS110" s="996"/>
      <c r="BT110" s="996"/>
      <c r="BU110" s="996"/>
      <c r="BV110" s="996">
        <v>9053572</v>
      </c>
      <c r="BW110" s="996"/>
      <c r="BX110" s="996"/>
      <c r="BY110" s="996"/>
      <c r="BZ110" s="996"/>
      <c r="CA110" s="996">
        <v>8808745</v>
      </c>
      <c r="CB110" s="996"/>
      <c r="CC110" s="996"/>
      <c r="CD110" s="996"/>
      <c r="CE110" s="996"/>
      <c r="CF110" s="1009">
        <v>173.9</v>
      </c>
      <c r="CG110" s="1010"/>
      <c r="CH110" s="1010"/>
      <c r="CI110" s="1010"/>
      <c r="CJ110" s="1010"/>
      <c r="CK110" s="1011" t="s">
        <v>434</v>
      </c>
      <c r="CL110" s="1012"/>
      <c r="CM110" s="994" t="s">
        <v>435</v>
      </c>
      <c r="CN110" s="962"/>
      <c r="CO110" s="962"/>
      <c r="CP110" s="962"/>
      <c r="CQ110" s="962"/>
      <c r="CR110" s="962"/>
      <c r="CS110" s="962"/>
      <c r="CT110" s="962"/>
      <c r="CU110" s="962"/>
      <c r="CV110" s="962"/>
      <c r="CW110" s="962"/>
      <c r="CX110" s="962"/>
      <c r="CY110" s="962"/>
      <c r="CZ110" s="962"/>
      <c r="DA110" s="962"/>
      <c r="DB110" s="962"/>
      <c r="DC110" s="962"/>
      <c r="DD110" s="962"/>
      <c r="DE110" s="962"/>
      <c r="DF110" s="963"/>
      <c r="DG110" s="995">
        <v>229693</v>
      </c>
      <c r="DH110" s="996"/>
      <c r="DI110" s="996"/>
      <c r="DJ110" s="996"/>
      <c r="DK110" s="996"/>
      <c r="DL110" s="996">
        <v>222224</v>
      </c>
      <c r="DM110" s="996"/>
      <c r="DN110" s="996"/>
      <c r="DO110" s="996"/>
      <c r="DP110" s="996"/>
      <c r="DQ110" s="996">
        <v>214725</v>
      </c>
      <c r="DR110" s="996"/>
      <c r="DS110" s="996"/>
      <c r="DT110" s="996"/>
      <c r="DU110" s="996"/>
      <c r="DV110" s="997">
        <v>4.2</v>
      </c>
      <c r="DW110" s="997"/>
      <c r="DX110" s="997"/>
      <c r="DY110" s="997"/>
      <c r="DZ110" s="998"/>
    </row>
    <row r="111" spans="1:131" s="222" customFormat="1" ht="26.25" customHeight="1" x14ac:dyDescent="0.15">
      <c r="A111" s="999" t="s">
        <v>436</v>
      </c>
      <c r="B111" s="1000"/>
      <c r="C111" s="1000"/>
      <c r="D111" s="1000"/>
      <c r="E111" s="1000"/>
      <c r="F111" s="1000"/>
      <c r="G111" s="1000"/>
      <c r="H111" s="1000"/>
      <c r="I111" s="1000"/>
      <c r="J111" s="1000"/>
      <c r="K111" s="1000"/>
      <c r="L111" s="1000"/>
      <c r="M111" s="1000"/>
      <c r="N111" s="1000"/>
      <c r="O111" s="1000"/>
      <c r="P111" s="1000"/>
      <c r="Q111" s="1000"/>
      <c r="R111" s="1000"/>
      <c r="S111" s="1000"/>
      <c r="T111" s="1000"/>
      <c r="U111" s="1000"/>
      <c r="V111" s="1000"/>
      <c r="W111" s="1000"/>
      <c r="X111" s="1000"/>
      <c r="Y111" s="1000"/>
      <c r="Z111" s="1001"/>
      <c r="AA111" s="1002" t="s">
        <v>128</v>
      </c>
      <c r="AB111" s="1003"/>
      <c r="AC111" s="1003"/>
      <c r="AD111" s="1003"/>
      <c r="AE111" s="1004"/>
      <c r="AF111" s="1005" t="s">
        <v>128</v>
      </c>
      <c r="AG111" s="1003"/>
      <c r="AH111" s="1003"/>
      <c r="AI111" s="1003"/>
      <c r="AJ111" s="1004"/>
      <c r="AK111" s="1005" t="s">
        <v>128</v>
      </c>
      <c r="AL111" s="1003"/>
      <c r="AM111" s="1003"/>
      <c r="AN111" s="1003"/>
      <c r="AO111" s="1004"/>
      <c r="AP111" s="1006" t="s">
        <v>128</v>
      </c>
      <c r="AQ111" s="1007"/>
      <c r="AR111" s="1007"/>
      <c r="AS111" s="1007"/>
      <c r="AT111" s="1008"/>
      <c r="AU111" s="973"/>
      <c r="AV111" s="974"/>
      <c r="AW111" s="974"/>
      <c r="AX111" s="974"/>
      <c r="AY111" s="974"/>
      <c r="AZ111" s="987" t="s">
        <v>437</v>
      </c>
      <c r="BA111" s="988"/>
      <c r="BB111" s="988"/>
      <c r="BC111" s="988"/>
      <c r="BD111" s="988"/>
      <c r="BE111" s="988"/>
      <c r="BF111" s="988"/>
      <c r="BG111" s="988"/>
      <c r="BH111" s="988"/>
      <c r="BI111" s="988"/>
      <c r="BJ111" s="988"/>
      <c r="BK111" s="988"/>
      <c r="BL111" s="988"/>
      <c r="BM111" s="988"/>
      <c r="BN111" s="988"/>
      <c r="BO111" s="988"/>
      <c r="BP111" s="989"/>
      <c r="BQ111" s="990">
        <v>449965</v>
      </c>
      <c r="BR111" s="991"/>
      <c r="BS111" s="991"/>
      <c r="BT111" s="991"/>
      <c r="BU111" s="991"/>
      <c r="BV111" s="991">
        <v>415415</v>
      </c>
      <c r="BW111" s="991"/>
      <c r="BX111" s="991"/>
      <c r="BY111" s="991"/>
      <c r="BZ111" s="991"/>
      <c r="CA111" s="991">
        <v>462076</v>
      </c>
      <c r="CB111" s="991"/>
      <c r="CC111" s="991"/>
      <c r="CD111" s="991"/>
      <c r="CE111" s="991"/>
      <c r="CF111" s="985">
        <v>9.1</v>
      </c>
      <c r="CG111" s="986"/>
      <c r="CH111" s="986"/>
      <c r="CI111" s="986"/>
      <c r="CJ111" s="986"/>
      <c r="CK111" s="1013"/>
      <c r="CL111" s="1014"/>
      <c r="CM111" s="987" t="s">
        <v>438</v>
      </c>
      <c r="CN111" s="988"/>
      <c r="CO111" s="988"/>
      <c r="CP111" s="988"/>
      <c r="CQ111" s="988"/>
      <c r="CR111" s="988"/>
      <c r="CS111" s="988"/>
      <c r="CT111" s="988"/>
      <c r="CU111" s="988"/>
      <c r="CV111" s="988"/>
      <c r="CW111" s="988"/>
      <c r="CX111" s="988"/>
      <c r="CY111" s="988"/>
      <c r="CZ111" s="988"/>
      <c r="DA111" s="988"/>
      <c r="DB111" s="988"/>
      <c r="DC111" s="988"/>
      <c r="DD111" s="988"/>
      <c r="DE111" s="988"/>
      <c r="DF111" s="989"/>
      <c r="DG111" s="990">
        <v>11681</v>
      </c>
      <c r="DH111" s="991"/>
      <c r="DI111" s="991"/>
      <c r="DJ111" s="991"/>
      <c r="DK111" s="991"/>
      <c r="DL111" s="991">
        <v>7601</v>
      </c>
      <c r="DM111" s="991"/>
      <c r="DN111" s="991"/>
      <c r="DO111" s="991"/>
      <c r="DP111" s="991"/>
      <c r="DQ111" s="991">
        <v>4437</v>
      </c>
      <c r="DR111" s="991"/>
      <c r="DS111" s="991"/>
      <c r="DT111" s="991"/>
      <c r="DU111" s="991"/>
      <c r="DV111" s="992">
        <v>0.1</v>
      </c>
      <c r="DW111" s="992"/>
      <c r="DX111" s="992"/>
      <c r="DY111" s="992"/>
      <c r="DZ111" s="993"/>
    </row>
    <row r="112" spans="1:131" s="222" customFormat="1" ht="26.25" customHeight="1" x14ac:dyDescent="0.15">
      <c r="A112" s="1017" t="s">
        <v>439</v>
      </c>
      <c r="B112" s="1018"/>
      <c r="C112" s="988" t="s">
        <v>440</v>
      </c>
      <c r="D112" s="988"/>
      <c r="E112" s="988"/>
      <c r="F112" s="988"/>
      <c r="G112" s="988"/>
      <c r="H112" s="988"/>
      <c r="I112" s="988"/>
      <c r="J112" s="988"/>
      <c r="K112" s="988"/>
      <c r="L112" s="988"/>
      <c r="M112" s="988"/>
      <c r="N112" s="988"/>
      <c r="O112" s="988"/>
      <c r="P112" s="988"/>
      <c r="Q112" s="988"/>
      <c r="R112" s="988"/>
      <c r="S112" s="988"/>
      <c r="T112" s="988"/>
      <c r="U112" s="988"/>
      <c r="V112" s="988"/>
      <c r="W112" s="988"/>
      <c r="X112" s="988"/>
      <c r="Y112" s="988"/>
      <c r="Z112" s="989"/>
      <c r="AA112" s="1023" t="s">
        <v>128</v>
      </c>
      <c r="AB112" s="1024"/>
      <c r="AC112" s="1024"/>
      <c r="AD112" s="1024"/>
      <c r="AE112" s="1025"/>
      <c r="AF112" s="1026" t="s">
        <v>128</v>
      </c>
      <c r="AG112" s="1024"/>
      <c r="AH112" s="1024"/>
      <c r="AI112" s="1024"/>
      <c r="AJ112" s="1025"/>
      <c r="AK112" s="1026" t="s">
        <v>128</v>
      </c>
      <c r="AL112" s="1024"/>
      <c r="AM112" s="1024"/>
      <c r="AN112" s="1024"/>
      <c r="AO112" s="1025"/>
      <c r="AP112" s="1027" t="s">
        <v>128</v>
      </c>
      <c r="AQ112" s="1028"/>
      <c r="AR112" s="1028"/>
      <c r="AS112" s="1028"/>
      <c r="AT112" s="1029"/>
      <c r="AU112" s="973"/>
      <c r="AV112" s="974"/>
      <c r="AW112" s="974"/>
      <c r="AX112" s="974"/>
      <c r="AY112" s="974"/>
      <c r="AZ112" s="987" t="s">
        <v>441</v>
      </c>
      <c r="BA112" s="988"/>
      <c r="BB112" s="988"/>
      <c r="BC112" s="988"/>
      <c r="BD112" s="988"/>
      <c r="BE112" s="988"/>
      <c r="BF112" s="988"/>
      <c r="BG112" s="988"/>
      <c r="BH112" s="988"/>
      <c r="BI112" s="988"/>
      <c r="BJ112" s="988"/>
      <c r="BK112" s="988"/>
      <c r="BL112" s="988"/>
      <c r="BM112" s="988"/>
      <c r="BN112" s="988"/>
      <c r="BO112" s="988"/>
      <c r="BP112" s="989"/>
      <c r="BQ112" s="990">
        <v>1888838</v>
      </c>
      <c r="BR112" s="991"/>
      <c r="BS112" s="991"/>
      <c r="BT112" s="991"/>
      <c r="BU112" s="991"/>
      <c r="BV112" s="991">
        <v>1612875</v>
      </c>
      <c r="BW112" s="991"/>
      <c r="BX112" s="991"/>
      <c r="BY112" s="991"/>
      <c r="BZ112" s="991"/>
      <c r="CA112" s="991">
        <v>1515037</v>
      </c>
      <c r="CB112" s="991"/>
      <c r="CC112" s="991"/>
      <c r="CD112" s="991"/>
      <c r="CE112" s="991"/>
      <c r="CF112" s="985">
        <v>29.9</v>
      </c>
      <c r="CG112" s="986"/>
      <c r="CH112" s="986"/>
      <c r="CI112" s="986"/>
      <c r="CJ112" s="986"/>
      <c r="CK112" s="1013"/>
      <c r="CL112" s="1014"/>
      <c r="CM112" s="987" t="s">
        <v>442</v>
      </c>
      <c r="CN112" s="988"/>
      <c r="CO112" s="988"/>
      <c r="CP112" s="988"/>
      <c r="CQ112" s="988"/>
      <c r="CR112" s="988"/>
      <c r="CS112" s="988"/>
      <c r="CT112" s="988"/>
      <c r="CU112" s="988"/>
      <c r="CV112" s="988"/>
      <c r="CW112" s="988"/>
      <c r="CX112" s="988"/>
      <c r="CY112" s="988"/>
      <c r="CZ112" s="988"/>
      <c r="DA112" s="988"/>
      <c r="DB112" s="988"/>
      <c r="DC112" s="988"/>
      <c r="DD112" s="988"/>
      <c r="DE112" s="988"/>
      <c r="DF112" s="989"/>
      <c r="DG112" s="990" t="s">
        <v>128</v>
      </c>
      <c r="DH112" s="991"/>
      <c r="DI112" s="991"/>
      <c r="DJ112" s="991"/>
      <c r="DK112" s="991"/>
      <c r="DL112" s="991" t="s">
        <v>128</v>
      </c>
      <c r="DM112" s="991"/>
      <c r="DN112" s="991"/>
      <c r="DO112" s="991"/>
      <c r="DP112" s="991"/>
      <c r="DQ112" s="991" t="s">
        <v>128</v>
      </c>
      <c r="DR112" s="991"/>
      <c r="DS112" s="991"/>
      <c r="DT112" s="991"/>
      <c r="DU112" s="991"/>
      <c r="DV112" s="992" t="s">
        <v>443</v>
      </c>
      <c r="DW112" s="992"/>
      <c r="DX112" s="992"/>
      <c r="DY112" s="992"/>
      <c r="DZ112" s="993"/>
    </row>
    <row r="113" spans="1:130" s="222" customFormat="1" ht="26.25" customHeight="1" x14ac:dyDescent="0.15">
      <c r="A113" s="1019"/>
      <c r="B113" s="1020"/>
      <c r="C113" s="988" t="s">
        <v>444</v>
      </c>
      <c r="D113" s="988"/>
      <c r="E113" s="988"/>
      <c r="F113" s="988"/>
      <c r="G113" s="988"/>
      <c r="H113" s="988"/>
      <c r="I113" s="988"/>
      <c r="J113" s="988"/>
      <c r="K113" s="988"/>
      <c r="L113" s="988"/>
      <c r="M113" s="988"/>
      <c r="N113" s="988"/>
      <c r="O113" s="988"/>
      <c r="P113" s="988"/>
      <c r="Q113" s="988"/>
      <c r="R113" s="988"/>
      <c r="S113" s="988"/>
      <c r="T113" s="988"/>
      <c r="U113" s="988"/>
      <c r="V113" s="988"/>
      <c r="W113" s="988"/>
      <c r="X113" s="988"/>
      <c r="Y113" s="988"/>
      <c r="Z113" s="989"/>
      <c r="AA113" s="1002">
        <v>233498</v>
      </c>
      <c r="AB113" s="1003"/>
      <c r="AC113" s="1003"/>
      <c r="AD113" s="1003"/>
      <c r="AE113" s="1004"/>
      <c r="AF113" s="1005">
        <v>210766</v>
      </c>
      <c r="AG113" s="1003"/>
      <c r="AH113" s="1003"/>
      <c r="AI113" s="1003"/>
      <c r="AJ113" s="1004"/>
      <c r="AK113" s="1005">
        <v>234802</v>
      </c>
      <c r="AL113" s="1003"/>
      <c r="AM113" s="1003"/>
      <c r="AN113" s="1003"/>
      <c r="AO113" s="1004"/>
      <c r="AP113" s="1006">
        <v>4.5999999999999996</v>
      </c>
      <c r="AQ113" s="1007"/>
      <c r="AR113" s="1007"/>
      <c r="AS113" s="1007"/>
      <c r="AT113" s="1008"/>
      <c r="AU113" s="973"/>
      <c r="AV113" s="974"/>
      <c r="AW113" s="974"/>
      <c r="AX113" s="974"/>
      <c r="AY113" s="974"/>
      <c r="AZ113" s="987" t="s">
        <v>445</v>
      </c>
      <c r="BA113" s="988"/>
      <c r="BB113" s="988"/>
      <c r="BC113" s="988"/>
      <c r="BD113" s="988"/>
      <c r="BE113" s="988"/>
      <c r="BF113" s="988"/>
      <c r="BG113" s="988"/>
      <c r="BH113" s="988"/>
      <c r="BI113" s="988"/>
      <c r="BJ113" s="988"/>
      <c r="BK113" s="988"/>
      <c r="BL113" s="988"/>
      <c r="BM113" s="988"/>
      <c r="BN113" s="988"/>
      <c r="BO113" s="988"/>
      <c r="BP113" s="989"/>
      <c r="BQ113" s="990">
        <v>203971</v>
      </c>
      <c r="BR113" s="991"/>
      <c r="BS113" s="991"/>
      <c r="BT113" s="991"/>
      <c r="BU113" s="991"/>
      <c r="BV113" s="991">
        <v>192703</v>
      </c>
      <c r="BW113" s="991"/>
      <c r="BX113" s="991"/>
      <c r="BY113" s="991"/>
      <c r="BZ113" s="991"/>
      <c r="CA113" s="991">
        <v>178237</v>
      </c>
      <c r="CB113" s="991"/>
      <c r="CC113" s="991"/>
      <c r="CD113" s="991"/>
      <c r="CE113" s="991"/>
      <c r="CF113" s="985">
        <v>3.5</v>
      </c>
      <c r="CG113" s="986"/>
      <c r="CH113" s="986"/>
      <c r="CI113" s="986"/>
      <c r="CJ113" s="986"/>
      <c r="CK113" s="1013"/>
      <c r="CL113" s="1014"/>
      <c r="CM113" s="987" t="s">
        <v>446</v>
      </c>
      <c r="CN113" s="988"/>
      <c r="CO113" s="988"/>
      <c r="CP113" s="988"/>
      <c r="CQ113" s="988"/>
      <c r="CR113" s="988"/>
      <c r="CS113" s="988"/>
      <c r="CT113" s="988"/>
      <c r="CU113" s="988"/>
      <c r="CV113" s="988"/>
      <c r="CW113" s="988"/>
      <c r="CX113" s="988"/>
      <c r="CY113" s="988"/>
      <c r="CZ113" s="988"/>
      <c r="DA113" s="988"/>
      <c r="DB113" s="988"/>
      <c r="DC113" s="988"/>
      <c r="DD113" s="988"/>
      <c r="DE113" s="988"/>
      <c r="DF113" s="989"/>
      <c r="DG113" s="1023" t="s">
        <v>128</v>
      </c>
      <c r="DH113" s="1024"/>
      <c r="DI113" s="1024"/>
      <c r="DJ113" s="1024"/>
      <c r="DK113" s="1025"/>
      <c r="DL113" s="1026" t="s">
        <v>128</v>
      </c>
      <c r="DM113" s="1024"/>
      <c r="DN113" s="1024"/>
      <c r="DO113" s="1024"/>
      <c r="DP113" s="1025"/>
      <c r="DQ113" s="1026" t="s">
        <v>128</v>
      </c>
      <c r="DR113" s="1024"/>
      <c r="DS113" s="1024"/>
      <c r="DT113" s="1024"/>
      <c r="DU113" s="1025"/>
      <c r="DV113" s="1027" t="s">
        <v>128</v>
      </c>
      <c r="DW113" s="1028"/>
      <c r="DX113" s="1028"/>
      <c r="DY113" s="1028"/>
      <c r="DZ113" s="1029"/>
    </row>
    <row r="114" spans="1:130" s="222" customFormat="1" ht="26.25" customHeight="1" x14ac:dyDescent="0.15">
      <c r="A114" s="1019"/>
      <c r="B114" s="1020"/>
      <c r="C114" s="988" t="s">
        <v>447</v>
      </c>
      <c r="D114" s="988"/>
      <c r="E114" s="988"/>
      <c r="F114" s="988"/>
      <c r="G114" s="988"/>
      <c r="H114" s="988"/>
      <c r="I114" s="988"/>
      <c r="J114" s="988"/>
      <c r="K114" s="988"/>
      <c r="L114" s="988"/>
      <c r="M114" s="988"/>
      <c r="N114" s="988"/>
      <c r="O114" s="988"/>
      <c r="P114" s="988"/>
      <c r="Q114" s="988"/>
      <c r="R114" s="988"/>
      <c r="S114" s="988"/>
      <c r="T114" s="988"/>
      <c r="U114" s="988"/>
      <c r="V114" s="988"/>
      <c r="W114" s="988"/>
      <c r="X114" s="988"/>
      <c r="Y114" s="988"/>
      <c r="Z114" s="989"/>
      <c r="AA114" s="1023">
        <v>13317</v>
      </c>
      <c r="AB114" s="1024"/>
      <c r="AC114" s="1024"/>
      <c r="AD114" s="1024"/>
      <c r="AE114" s="1025"/>
      <c r="AF114" s="1026">
        <v>13320</v>
      </c>
      <c r="AG114" s="1024"/>
      <c r="AH114" s="1024"/>
      <c r="AI114" s="1024"/>
      <c r="AJ114" s="1025"/>
      <c r="AK114" s="1026">
        <v>16425</v>
      </c>
      <c r="AL114" s="1024"/>
      <c r="AM114" s="1024"/>
      <c r="AN114" s="1024"/>
      <c r="AO114" s="1025"/>
      <c r="AP114" s="1027">
        <v>0.3</v>
      </c>
      <c r="AQ114" s="1028"/>
      <c r="AR114" s="1028"/>
      <c r="AS114" s="1028"/>
      <c r="AT114" s="1029"/>
      <c r="AU114" s="973"/>
      <c r="AV114" s="974"/>
      <c r="AW114" s="974"/>
      <c r="AX114" s="974"/>
      <c r="AY114" s="974"/>
      <c r="AZ114" s="987" t="s">
        <v>448</v>
      </c>
      <c r="BA114" s="988"/>
      <c r="BB114" s="988"/>
      <c r="BC114" s="988"/>
      <c r="BD114" s="988"/>
      <c r="BE114" s="988"/>
      <c r="BF114" s="988"/>
      <c r="BG114" s="988"/>
      <c r="BH114" s="988"/>
      <c r="BI114" s="988"/>
      <c r="BJ114" s="988"/>
      <c r="BK114" s="988"/>
      <c r="BL114" s="988"/>
      <c r="BM114" s="988"/>
      <c r="BN114" s="988"/>
      <c r="BO114" s="988"/>
      <c r="BP114" s="989"/>
      <c r="BQ114" s="990">
        <v>1107773</v>
      </c>
      <c r="BR114" s="991"/>
      <c r="BS114" s="991"/>
      <c r="BT114" s="991"/>
      <c r="BU114" s="991"/>
      <c r="BV114" s="991">
        <v>1122199</v>
      </c>
      <c r="BW114" s="991"/>
      <c r="BX114" s="991"/>
      <c r="BY114" s="991"/>
      <c r="BZ114" s="991"/>
      <c r="CA114" s="991">
        <v>1103672</v>
      </c>
      <c r="CB114" s="991"/>
      <c r="CC114" s="991"/>
      <c r="CD114" s="991"/>
      <c r="CE114" s="991"/>
      <c r="CF114" s="985">
        <v>21.8</v>
      </c>
      <c r="CG114" s="986"/>
      <c r="CH114" s="986"/>
      <c r="CI114" s="986"/>
      <c r="CJ114" s="986"/>
      <c r="CK114" s="1013"/>
      <c r="CL114" s="1014"/>
      <c r="CM114" s="987" t="s">
        <v>449</v>
      </c>
      <c r="CN114" s="988"/>
      <c r="CO114" s="988"/>
      <c r="CP114" s="988"/>
      <c r="CQ114" s="988"/>
      <c r="CR114" s="988"/>
      <c r="CS114" s="988"/>
      <c r="CT114" s="988"/>
      <c r="CU114" s="988"/>
      <c r="CV114" s="988"/>
      <c r="CW114" s="988"/>
      <c r="CX114" s="988"/>
      <c r="CY114" s="988"/>
      <c r="CZ114" s="988"/>
      <c r="DA114" s="988"/>
      <c r="DB114" s="988"/>
      <c r="DC114" s="988"/>
      <c r="DD114" s="988"/>
      <c r="DE114" s="988"/>
      <c r="DF114" s="989"/>
      <c r="DG114" s="1023" t="s">
        <v>128</v>
      </c>
      <c r="DH114" s="1024"/>
      <c r="DI114" s="1024"/>
      <c r="DJ114" s="1024"/>
      <c r="DK114" s="1025"/>
      <c r="DL114" s="1026" t="s">
        <v>443</v>
      </c>
      <c r="DM114" s="1024"/>
      <c r="DN114" s="1024"/>
      <c r="DO114" s="1024"/>
      <c r="DP114" s="1025"/>
      <c r="DQ114" s="1026" t="s">
        <v>128</v>
      </c>
      <c r="DR114" s="1024"/>
      <c r="DS114" s="1024"/>
      <c r="DT114" s="1024"/>
      <c r="DU114" s="1025"/>
      <c r="DV114" s="1027" t="s">
        <v>443</v>
      </c>
      <c r="DW114" s="1028"/>
      <c r="DX114" s="1028"/>
      <c r="DY114" s="1028"/>
      <c r="DZ114" s="1029"/>
    </row>
    <row r="115" spans="1:130" s="222" customFormat="1" ht="26.25" customHeight="1" x14ac:dyDescent="0.15">
      <c r="A115" s="1019"/>
      <c r="B115" s="1020"/>
      <c r="C115" s="988" t="s">
        <v>450</v>
      </c>
      <c r="D115" s="988"/>
      <c r="E115" s="988"/>
      <c r="F115" s="988"/>
      <c r="G115" s="988"/>
      <c r="H115" s="988"/>
      <c r="I115" s="988"/>
      <c r="J115" s="988"/>
      <c r="K115" s="988"/>
      <c r="L115" s="988"/>
      <c r="M115" s="988"/>
      <c r="N115" s="988"/>
      <c r="O115" s="988"/>
      <c r="P115" s="988"/>
      <c r="Q115" s="988"/>
      <c r="R115" s="988"/>
      <c r="S115" s="988"/>
      <c r="T115" s="988"/>
      <c r="U115" s="988"/>
      <c r="V115" s="988"/>
      <c r="W115" s="988"/>
      <c r="X115" s="988"/>
      <c r="Y115" s="988"/>
      <c r="Z115" s="989"/>
      <c r="AA115" s="1002">
        <v>16237</v>
      </c>
      <c r="AB115" s="1003"/>
      <c r="AC115" s="1003"/>
      <c r="AD115" s="1003"/>
      <c r="AE115" s="1004"/>
      <c r="AF115" s="1005">
        <v>14092</v>
      </c>
      <c r="AG115" s="1003"/>
      <c r="AH115" s="1003"/>
      <c r="AI115" s="1003"/>
      <c r="AJ115" s="1004"/>
      <c r="AK115" s="1005">
        <v>14443</v>
      </c>
      <c r="AL115" s="1003"/>
      <c r="AM115" s="1003"/>
      <c r="AN115" s="1003"/>
      <c r="AO115" s="1004"/>
      <c r="AP115" s="1006">
        <v>0.3</v>
      </c>
      <c r="AQ115" s="1007"/>
      <c r="AR115" s="1007"/>
      <c r="AS115" s="1007"/>
      <c r="AT115" s="1008"/>
      <c r="AU115" s="973"/>
      <c r="AV115" s="974"/>
      <c r="AW115" s="974"/>
      <c r="AX115" s="974"/>
      <c r="AY115" s="974"/>
      <c r="AZ115" s="987" t="s">
        <v>451</v>
      </c>
      <c r="BA115" s="988"/>
      <c r="BB115" s="988"/>
      <c r="BC115" s="988"/>
      <c r="BD115" s="988"/>
      <c r="BE115" s="988"/>
      <c r="BF115" s="988"/>
      <c r="BG115" s="988"/>
      <c r="BH115" s="988"/>
      <c r="BI115" s="988"/>
      <c r="BJ115" s="988"/>
      <c r="BK115" s="988"/>
      <c r="BL115" s="988"/>
      <c r="BM115" s="988"/>
      <c r="BN115" s="988"/>
      <c r="BO115" s="988"/>
      <c r="BP115" s="989"/>
      <c r="BQ115" s="990" t="s">
        <v>128</v>
      </c>
      <c r="BR115" s="991"/>
      <c r="BS115" s="991"/>
      <c r="BT115" s="991"/>
      <c r="BU115" s="991"/>
      <c r="BV115" s="991" t="s">
        <v>128</v>
      </c>
      <c r="BW115" s="991"/>
      <c r="BX115" s="991"/>
      <c r="BY115" s="991"/>
      <c r="BZ115" s="991"/>
      <c r="CA115" s="991" t="s">
        <v>128</v>
      </c>
      <c r="CB115" s="991"/>
      <c r="CC115" s="991"/>
      <c r="CD115" s="991"/>
      <c r="CE115" s="991"/>
      <c r="CF115" s="985" t="s">
        <v>128</v>
      </c>
      <c r="CG115" s="986"/>
      <c r="CH115" s="986"/>
      <c r="CI115" s="986"/>
      <c r="CJ115" s="986"/>
      <c r="CK115" s="1013"/>
      <c r="CL115" s="1014"/>
      <c r="CM115" s="987" t="s">
        <v>452</v>
      </c>
      <c r="CN115" s="988"/>
      <c r="CO115" s="988"/>
      <c r="CP115" s="988"/>
      <c r="CQ115" s="988"/>
      <c r="CR115" s="988"/>
      <c r="CS115" s="988"/>
      <c r="CT115" s="988"/>
      <c r="CU115" s="988"/>
      <c r="CV115" s="988"/>
      <c r="CW115" s="988"/>
      <c r="CX115" s="988"/>
      <c r="CY115" s="988"/>
      <c r="CZ115" s="988"/>
      <c r="DA115" s="988"/>
      <c r="DB115" s="988"/>
      <c r="DC115" s="988"/>
      <c r="DD115" s="988"/>
      <c r="DE115" s="988"/>
      <c r="DF115" s="989"/>
      <c r="DG115" s="1023" t="s">
        <v>128</v>
      </c>
      <c r="DH115" s="1024"/>
      <c r="DI115" s="1024"/>
      <c r="DJ115" s="1024"/>
      <c r="DK115" s="1025"/>
      <c r="DL115" s="1026" t="s">
        <v>128</v>
      </c>
      <c r="DM115" s="1024"/>
      <c r="DN115" s="1024"/>
      <c r="DO115" s="1024"/>
      <c r="DP115" s="1025"/>
      <c r="DQ115" s="1026" t="s">
        <v>128</v>
      </c>
      <c r="DR115" s="1024"/>
      <c r="DS115" s="1024"/>
      <c r="DT115" s="1024"/>
      <c r="DU115" s="1025"/>
      <c r="DV115" s="1027" t="s">
        <v>128</v>
      </c>
      <c r="DW115" s="1028"/>
      <c r="DX115" s="1028"/>
      <c r="DY115" s="1028"/>
      <c r="DZ115" s="1029"/>
    </row>
    <row r="116" spans="1:130" s="222" customFormat="1" ht="26.25" customHeight="1" x14ac:dyDescent="0.15">
      <c r="A116" s="1021"/>
      <c r="B116" s="1022"/>
      <c r="C116" s="1030" t="s">
        <v>453</v>
      </c>
      <c r="D116" s="1030"/>
      <c r="E116" s="1030"/>
      <c r="F116" s="1030"/>
      <c r="G116" s="1030"/>
      <c r="H116" s="1030"/>
      <c r="I116" s="1030"/>
      <c r="J116" s="1030"/>
      <c r="K116" s="1030"/>
      <c r="L116" s="1030"/>
      <c r="M116" s="1030"/>
      <c r="N116" s="1030"/>
      <c r="O116" s="1030"/>
      <c r="P116" s="1030"/>
      <c r="Q116" s="1030"/>
      <c r="R116" s="1030"/>
      <c r="S116" s="1030"/>
      <c r="T116" s="1030"/>
      <c r="U116" s="1030"/>
      <c r="V116" s="1030"/>
      <c r="W116" s="1030"/>
      <c r="X116" s="1030"/>
      <c r="Y116" s="1030"/>
      <c r="Z116" s="1031"/>
      <c r="AA116" s="1023">
        <v>14</v>
      </c>
      <c r="AB116" s="1024"/>
      <c r="AC116" s="1024"/>
      <c r="AD116" s="1024"/>
      <c r="AE116" s="1025"/>
      <c r="AF116" s="1026">
        <v>38</v>
      </c>
      <c r="AG116" s="1024"/>
      <c r="AH116" s="1024"/>
      <c r="AI116" s="1024"/>
      <c r="AJ116" s="1025"/>
      <c r="AK116" s="1026">
        <v>153</v>
      </c>
      <c r="AL116" s="1024"/>
      <c r="AM116" s="1024"/>
      <c r="AN116" s="1024"/>
      <c r="AO116" s="1025"/>
      <c r="AP116" s="1027">
        <v>0</v>
      </c>
      <c r="AQ116" s="1028"/>
      <c r="AR116" s="1028"/>
      <c r="AS116" s="1028"/>
      <c r="AT116" s="1029"/>
      <c r="AU116" s="973"/>
      <c r="AV116" s="974"/>
      <c r="AW116" s="974"/>
      <c r="AX116" s="974"/>
      <c r="AY116" s="974"/>
      <c r="AZ116" s="1032" t="s">
        <v>454</v>
      </c>
      <c r="BA116" s="1033"/>
      <c r="BB116" s="1033"/>
      <c r="BC116" s="1033"/>
      <c r="BD116" s="1033"/>
      <c r="BE116" s="1033"/>
      <c r="BF116" s="1033"/>
      <c r="BG116" s="1033"/>
      <c r="BH116" s="1033"/>
      <c r="BI116" s="1033"/>
      <c r="BJ116" s="1033"/>
      <c r="BK116" s="1033"/>
      <c r="BL116" s="1033"/>
      <c r="BM116" s="1033"/>
      <c r="BN116" s="1033"/>
      <c r="BO116" s="1033"/>
      <c r="BP116" s="1034"/>
      <c r="BQ116" s="990" t="s">
        <v>128</v>
      </c>
      <c r="BR116" s="991"/>
      <c r="BS116" s="991"/>
      <c r="BT116" s="991"/>
      <c r="BU116" s="991"/>
      <c r="BV116" s="991" t="s">
        <v>128</v>
      </c>
      <c r="BW116" s="991"/>
      <c r="BX116" s="991"/>
      <c r="BY116" s="991"/>
      <c r="BZ116" s="991"/>
      <c r="CA116" s="991" t="s">
        <v>128</v>
      </c>
      <c r="CB116" s="991"/>
      <c r="CC116" s="991"/>
      <c r="CD116" s="991"/>
      <c r="CE116" s="991"/>
      <c r="CF116" s="985" t="s">
        <v>128</v>
      </c>
      <c r="CG116" s="986"/>
      <c r="CH116" s="986"/>
      <c r="CI116" s="986"/>
      <c r="CJ116" s="986"/>
      <c r="CK116" s="1013"/>
      <c r="CL116" s="1014"/>
      <c r="CM116" s="987" t="s">
        <v>455</v>
      </c>
      <c r="CN116" s="988"/>
      <c r="CO116" s="988"/>
      <c r="CP116" s="988"/>
      <c r="CQ116" s="988"/>
      <c r="CR116" s="988"/>
      <c r="CS116" s="988"/>
      <c r="CT116" s="988"/>
      <c r="CU116" s="988"/>
      <c r="CV116" s="988"/>
      <c r="CW116" s="988"/>
      <c r="CX116" s="988"/>
      <c r="CY116" s="988"/>
      <c r="CZ116" s="988"/>
      <c r="DA116" s="988"/>
      <c r="DB116" s="988"/>
      <c r="DC116" s="988"/>
      <c r="DD116" s="988"/>
      <c r="DE116" s="988"/>
      <c r="DF116" s="989"/>
      <c r="DG116" s="1023" t="s">
        <v>128</v>
      </c>
      <c r="DH116" s="1024"/>
      <c r="DI116" s="1024"/>
      <c r="DJ116" s="1024"/>
      <c r="DK116" s="1025"/>
      <c r="DL116" s="1026" t="s">
        <v>443</v>
      </c>
      <c r="DM116" s="1024"/>
      <c r="DN116" s="1024"/>
      <c r="DO116" s="1024"/>
      <c r="DP116" s="1025"/>
      <c r="DQ116" s="1026" t="s">
        <v>128</v>
      </c>
      <c r="DR116" s="1024"/>
      <c r="DS116" s="1024"/>
      <c r="DT116" s="1024"/>
      <c r="DU116" s="1025"/>
      <c r="DV116" s="1027" t="s">
        <v>443</v>
      </c>
      <c r="DW116" s="1028"/>
      <c r="DX116" s="1028"/>
      <c r="DY116" s="1028"/>
      <c r="DZ116" s="1029"/>
    </row>
    <row r="117" spans="1:130" s="222" customFormat="1" ht="26.25" customHeight="1" x14ac:dyDescent="0.15">
      <c r="A117" s="977" t="s">
        <v>186</v>
      </c>
      <c r="B117" s="958"/>
      <c r="C117" s="958"/>
      <c r="D117" s="958"/>
      <c r="E117" s="958"/>
      <c r="F117" s="958"/>
      <c r="G117" s="958"/>
      <c r="H117" s="958"/>
      <c r="I117" s="958"/>
      <c r="J117" s="958"/>
      <c r="K117" s="958"/>
      <c r="L117" s="958"/>
      <c r="M117" s="958"/>
      <c r="N117" s="958"/>
      <c r="O117" s="958"/>
      <c r="P117" s="958"/>
      <c r="Q117" s="958"/>
      <c r="R117" s="958"/>
      <c r="S117" s="958"/>
      <c r="T117" s="958"/>
      <c r="U117" s="958"/>
      <c r="V117" s="958"/>
      <c r="W117" s="958"/>
      <c r="X117" s="958"/>
      <c r="Y117" s="1042" t="s">
        <v>456</v>
      </c>
      <c r="Z117" s="959"/>
      <c r="AA117" s="1043">
        <v>1245199</v>
      </c>
      <c r="AB117" s="1044"/>
      <c r="AC117" s="1044"/>
      <c r="AD117" s="1044"/>
      <c r="AE117" s="1045"/>
      <c r="AF117" s="1046">
        <v>1214799</v>
      </c>
      <c r="AG117" s="1044"/>
      <c r="AH117" s="1044"/>
      <c r="AI117" s="1044"/>
      <c r="AJ117" s="1045"/>
      <c r="AK117" s="1046">
        <v>1288293</v>
      </c>
      <c r="AL117" s="1044"/>
      <c r="AM117" s="1044"/>
      <c r="AN117" s="1044"/>
      <c r="AO117" s="1045"/>
      <c r="AP117" s="1047"/>
      <c r="AQ117" s="1048"/>
      <c r="AR117" s="1048"/>
      <c r="AS117" s="1048"/>
      <c r="AT117" s="1049"/>
      <c r="AU117" s="973"/>
      <c r="AV117" s="974"/>
      <c r="AW117" s="974"/>
      <c r="AX117" s="974"/>
      <c r="AY117" s="974"/>
      <c r="AZ117" s="1039" t="s">
        <v>457</v>
      </c>
      <c r="BA117" s="1040"/>
      <c r="BB117" s="1040"/>
      <c r="BC117" s="1040"/>
      <c r="BD117" s="1040"/>
      <c r="BE117" s="1040"/>
      <c r="BF117" s="1040"/>
      <c r="BG117" s="1040"/>
      <c r="BH117" s="1040"/>
      <c r="BI117" s="1040"/>
      <c r="BJ117" s="1040"/>
      <c r="BK117" s="1040"/>
      <c r="BL117" s="1040"/>
      <c r="BM117" s="1040"/>
      <c r="BN117" s="1040"/>
      <c r="BO117" s="1040"/>
      <c r="BP117" s="1041"/>
      <c r="BQ117" s="990" t="s">
        <v>128</v>
      </c>
      <c r="BR117" s="991"/>
      <c r="BS117" s="991"/>
      <c r="BT117" s="991"/>
      <c r="BU117" s="991"/>
      <c r="BV117" s="991" t="s">
        <v>128</v>
      </c>
      <c r="BW117" s="991"/>
      <c r="BX117" s="991"/>
      <c r="BY117" s="991"/>
      <c r="BZ117" s="991"/>
      <c r="CA117" s="991" t="s">
        <v>128</v>
      </c>
      <c r="CB117" s="991"/>
      <c r="CC117" s="991"/>
      <c r="CD117" s="991"/>
      <c r="CE117" s="991"/>
      <c r="CF117" s="985" t="s">
        <v>128</v>
      </c>
      <c r="CG117" s="986"/>
      <c r="CH117" s="986"/>
      <c r="CI117" s="986"/>
      <c r="CJ117" s="986"/>
      <c r="CK117" s="1013"/>
      <c r="CL117" s="1014"/>
      <c r="CM117" s="987" t="s">
        <v>458</v>
      </c>
      <c r="CN117" s="988"/>
      <c r="CO117" s="988"/>
      <c r="CP117" s="988"/>
      <c r="CQ117" s="988"/>
      <c r="CR117" s="988"/>
      <c r="CS117" s="988"/>
      <c r="CT117" s="988"/>
      <c r="CU117" s="988"/>
      <c r="CV117" s="988"/>
      <c r="CW117" s="988"/>
      <c r="CX117" s="988"/>
      <c r="CY117" s="988"/>
      <c r="CZ117" s="988"/>
      <c r="DA117" s="988"/>
      <c r="DB117" s="988"/>
      <c r="DC117" s="988"/>
      <c r="DD117" s="988"/>
      <c r="DE117" s="988"/>
      <c r="DF117" s="989"/>
      <c r="DG117" s="1023" t="s">
        <v>128</v>
      </c>
      <c r="DH117" s="1024"/>
      <c r="DI117" s="1024"/>
      <c r="DJ117" s="1024"/>
      <c r="DK117" s="1025"/>
      <c r="DL117" s="1026" t="s">
        <v>443</v>
      </c>
      <c r="DM117" s="1024"/>
      <c r="DN117" s="1024"/>
      <c r="DO117" s="1024"/>
      <c r="DP117" s="1025"/>
      <c r="DQ117" s="1026" t="s">
        <v>128</v>
      </c>
      <c r="DR117" s="1024"/>
      <c r="DS117" s="1024"/>
      <c r="DT117" s="1024"/>
      <c r="DU117" s="1025"/>
      <c r="DV117" s="1027" t="s">
        <v>128</v>
      </c>
      <c r="DW117" s="1028"/>
      <c r="DX117" s="1028"/>
      <c r="DY117" s="1028"/>
      <c r="DZ117" s="1029"/>
    </row>
    <row r="118" spans="1:130" s="222" customFormat="1" ht="26.25" customHeight="1" x14ac:dyDescent="0.15">
      <c r="A118" s="977" t="s">
        <v>431</v>
      </c>
      <c r="B118" s="958"/>
      <c r="C118" s="958"/>
      <c r="D118" s="958"/>
      <c r="E118" s="958"/>
      <c r="F118" s="958"/>
      <c r="G118" s="958"/>
      <c r="H118" s="958"/>
      <c r="I118" s="958"/>
      <c r="J118" s="958"/>
      <c r="K118" s="958"/>
      <c r="L118" s="958"/>
      <c r="M118" s="958"/>
      <c r="N118" s="958"/>
      <c r="O118" s="958"/>
      <c r="P118" s="958"/>
      <c r="Q118" s="958"/>
      <c r="R118" s="958"/>
      <c r="S118" s="958"/>
      <c r="T118" s="958"/>
      <c r="U118" s="958"/>
      <c r="V118" s="958"/>
      <c r="W118" s="958"/>
      <c r="X118" s="958"/>
      <c r="Y118" s="958"/>
      <c r="Z118" s="959"/>
      <c r="AA118" s="957" t="s">
        <v>428</v>
      </c>
      <c r="AB118" s="958"/>
      <c r="AC118" s="958"/>
      <c r="AD118" s="958"/>
      <c r="AE118" s="959"/>
      <c r="AF118" s="957" t="s">
        <v>429</v>
      </c>
      <c r="AG118" s="958"/>
      <c r="AH118" s="958"/>
      <c r="AI118" s="958"/>
      <c r="AJ118" s="959"/>
      <c r="AK118" s="957" t="s">
        <v>304</v>
      </c>
      <c r="AL118" s="958"/>
      <c r="AM118" s="958"/>
      <c r="AN118" s="958"/>
      <c r="AO118" s="959"/>
      <c r="AP118" s="1035" t="s">
        <v>430</v>
      </c>
      <c r="AQ118" s="1036"/>
      <c r="AR118" s="1036"/>
      <c r="AS118" s="1036"/>
      <c r="AT118" s="1037"/>
      <c r="AU118" s="973"/>
      <c r="AV118" s="974"/>
      <c r="AW118" s="974"/>
      <c r="AX118" s="974"/>
      <c r="AY118" s="974"/>
      <c r="AZ118" s="1038" t="s">
        <v>459</v>
      </c>
      <c r="BA118" s="1030"/>
      <c r="BB118" s="1030"/>
      <c r="BC118" s="1030"/>
      <c r="BD118" s="1030"/>
      <c r="BE118" s="1030"/>
      <c r="BF118" s="1030"/>
      <c r="BG118" s="1030"/>
      <c r="BH118" s="1030"/>
      <c r="BI118" s="1030"/>
      <c r="BJ118" s="1030"/>
      <c r="BK118" s="1030"/>
      <c r="BL118" s="1030"/>
      <c r="BM118" s="1030"/>
      <c r="BN118" s="1030"/>
      <c r="BO118" s="1030"/>
      <c r="BP118" s="1031"/>
      <c r="BQ118" s="1064" t="s">
        <v>128</v>
      </c>
      <c r="BR118" s="1065"/>
      <c r="BS118" s="1065"/>
      <c r="BT118" s="1065"/>
      <c r="BU118" s="1065"/>
      <c r="BV118" s="1065" t="s">
        <v>128</v>
      </c>
      <c r="BW118" s="1065"/>
      <c r="BX118" s="1065"/>
      <c r="BY118" s="1065"/>
      <c r="BZ118" s="1065"/>
      <c r="CA118" s="1065" t="s">
        <v>128</v>
      </c>
      <c r="CB118" s="1065"/>
      <c r="CC118" s="1065"/>
      <c r="CD118" s="1065"/>
      <c r="CE118" s="1065"/>
      <c r="CF118" s="985" t="s">
        <v>128</v>
      </c>
      <c r="CG118" s="986"/>
      <c r="CH118" s="986"/>
      <c r="CI118" s="986"/>
      <c r="CJ118" s="986"/>
      <c r="CK118" s="1013"/>
      <c r="CL118" s="1014"/>
      <c r="CM118" s="987" t="s">
        <v>460</v>
      </c>
      <c r="CN118" s="988"/>
      <c r="CO118" s="988"/>
      <c r="CP118" s="988"/>
      <c r="CQ118" s="988"/>
      <c r="CR118" s="988"/>
      <c r="CS118" s="988"/>
      <c r="CT118" s="988"/>
      <c r="CU118" s="988"/>
      <c r="CV118" s="988"/>
      <c r="CW118" s="988"/>
      <c r="CX118" s="988"/>
      <c r="CY118" s="988"/>
      <c r="CZ118" s="988"/>
      <c r="DA118" s="988"/>
      <c r="DB118" s="988"/>
      <c r="DC118" s="988"/>
      <c r="DD118" s="988"/>
      <c r="DE118" s="988"/>
      <c r="DF118" s="989"/>
      <c r="DG118" s="1023" t="s">
        <v>128</v>
      </c>
      <c r="DH118" s="1024"/>
      <c r="DI118" s="1024"/>
      <c r="DJ118" s="1024"/>
      <c r="DK118" s="1025"/>
      <c r="DL118" s="1026" t="s">
        <v>128</v>
      </c>
      <c r="DM118" s="1024"/>
      <c r="DN118" s="1024"/>
      <c r="DO118" s="1024"/>
      <c r="DP118" s="1025"/>
      <c r="DQ118" s="1026" t="s">
        <v>128</v>
      </c>
      <c r="DR118" s="1024"/>
      <c r="DS118" s="1024"/>
      <c r="DT118" s="1024"/>
      <c r="DU118" s="1025"/>
      <c r="DV118" s="1027" t="s">
        <v>128</v>
      </c>
      <c r="DW118" s="1028"/>
      <c r="DX118" s="1028"/>
      <c r="DY118" s="1028"/>
      <c r="DZ118" s="1029"/>
    </row>
    <row r="119" spans="1:130" s="222" customFormat="1" ht="26.25" customHeight="1" x14ac:dyDescent="0.15">
      <c r="A119" s="1121" t="s">
        <v>434</v>
      </c>
      <c r="B119" s="1012"/>
      <c r="C119" s="994" t="s">
        <v>435</v>
      </c>
      <c r="D119" s="962"/>
      <c r="E119" s="962"/>
      <c r="F119" s="962"/>
      <c r="G119" s="962"/>
      <c r="H119" s="962"/>
      <c r="I119" s="962"/>
      <c r="J119" s="962"/>
      <c r="K119" s="962"/>
      <c r="L119" s="962"/>
      <c r="M119" s="962"/>
      <c r="N119" s="962"/>
      <c r="O119" s="962"/>
      <c r="P119" s="962"/>
      <c r="Q119" s="962"/>
      <c r="R119" s="962"/>
      <c r="S119" s="962"/>
      <c r="T119" s="962"/>
      <c r="U119" s="962"/>
      <c r="V119" s="962"/>
      <c r="W119" s="962"/>
      <c r="X119" s="962"/>
      <c r="Y119" s="962"/>
      <c r="Z119" s="963"/>
      <c r="AA119" s="964">
        <v>1665</v>
      </c>
      <c r="AB119" s="965"/>
      <c r="AC119" s="965"/>
      <c r="AD119" s="965"/>
      <c r="AE119" s="966"/>
      <c r="AF119" s="967" t="s">
        <v>128</v>
      </c>
      <c r="AG119" s="965"/>
      <c r="AH119" s="965"/>
      <c r="AI119" s="965"/>
      <c r="AJ119" s="966"/>
      <c r="AK119" s="967" t="s">
        <v>443</v>
      </c>
      <c r="AL119" s="965"/>
      <c r="AM119" s="965"/>
      <c r="AN119" s="965"/>
      <c r="AO119" s="966"/>
      <c r="AP119" s="968" t="s">
        <v>128</v>
      </c>
      <c r="AQ119" s="969"/>
      <c r="AR119" s="969"/>
      <c r="AS119" s="969"/>
      <c r="AT119" s="970"/>
      <c r="AU119" s="975"/>
      <c r="AV119" s="976"/>
      <c r="AW119" s="976"/>
      <c r="AX119" s="976"/>
      <c r="AY119" s="976"/>
      <c r="AZ119" s="243" t="s">
        <v>186</v>
      </c>
      <c r="BA119" s="243"/>
      <c r="BB119" s="243"/>
      <c r="BC119" s="243"/>
      <c r="BD119" s="243"/>
      <c r="BE119" s="243"/>
      <c r="BF119" s="243"/>
      <c r="BG119" s="243"/>
      <c r="BH119" s="243"/>
      <c r="BI119" s="243"/>
      <c r="BJ119" s="243"/>
      <c r="BK119" s="243"/>
      <c r="BL119" s="243"/>
      <c r="BM119" s="243"/>
      <c r="BN119" s="243"/>
      <c r="BO119" s="1042" t="s">
        <v>461</v>
      </c>
      <c r="BP119" s="1070"/>
      <c r="BQ119" s="1064">
        <v>12811587</v>
      </c>
      <c r="BR119" s="1065"/>
      <c r="BS119" s="1065"/>
      <c r="BT119" s="1065"/>
      <c r="BU119" s="1065"/>
      <c r="BV119" s="1065">
        <v>12396764</v>
      </c>
      <c r="BW119" s="1065"/>
      <c r="BX119" s="1065"/>
      <c r="BY119" s="1065"/>
      <c r="BZ119" s="1065"/>
      <c r="CA119" s="1065">
        <v>12067767</v>
      </c>
      <c r="CB119" s="1065"/>
      <c r="CC119" s="1065"/>
      <c r="CD119" s="1065"/>
      <c r="CE119" s="1065"/>
      <c r="CF119" s="1066"/>
      <c r="CG119" s="1067"/>
      <c r="CH119" s="1067"/>
      <c r="CI119" s="1067"/>
      <c r="CJ119" s="1068"/>
      <c r="CK119" s="1015"/>
      <c r="CL119" s="1016"/>
      <c r="CM119" s="1038" t="s">
        <v>462</v>
      </c>
      <c r="CN119" s="1030"/>
      <c r="CO119" s="1030"/>
      <c r="CP119" s="1030"/>
      <c r="CQ119" s="1030"/>
      <c r="CR119" s="1030"/>
      <c r="CS119" s="1030"/>
      <c r="CT119" s="1030"/>
      <c r="CU119" s="1030"/>
      <c r="CV119" s="1030"/>
      <c r="CW119" s="1030"/>
      <c r="CX119" s="1030"/>
      <c r="CY119" s="1030"/>
      <c r="CZ119" s="1030"/>
      <c r="DA119" s="1030"/>
      <c r="DB119" s="1030"/>
      <c r="DC119" s="1030"/>
      <c r="DD119" s="1030"/>
      <c r="DE119" s="1030"/>
      <c r="DF119" s="1031"/>
      <c r="DG119" s="1069">
        <v>208591</v>
      </c>
      <c r="DH119" s="1051"/>
      <c r="DI119" s="1051"/>
      <c r="DJ119" s="1051"/>
      <c r="DK119" s="1052"/>
      <c r="DL119" s="1050">
        <v>185590</v>
      </c>
      <c r="DM119" s="1051"/>
      <c r="DN119" s="1051"/>
      <c r="DO119" s="1051"/>
      <c r="DP119" s="1052"/>
      <c r="DQ119" s="1050">
        <v>242914</v>
      </c>
      <c r="DR119" s="1051"/>
      <c r="DS119" s="1051"/>
      <c r="DT119" s="1051"/>
      <c r="DU119" s="1052"/>
      <c r="DV119" s="1053">
        <v>4.8</v>
      </c>
      <c r="DW119" s="1054"/>
      <c r="DX119" s="1054"/>
      <c r="DY119" s="1054"/>
      <c r="DZ119" s="1055"/>
    </row>
    <row r="120" spans="1:130" s="222" customFormat="1" ht="26.25" customHeight="1" x14ac:dyDescent="0.15">
      <c r="A120" s="1122"/>
      <c r="B120" s="1014"/>
      <c r="C120" s="987" t="s">
        <v>438</v>
      </c>
      <c r="D120" s="988"/>
      <c r="E120" s="988"/>
      <c r="F120" s="988"/>
      <c r="G120" s="988"/>
      <c r="H120" s="988"/>
      <c r="I120" s="988"/>
      <c r="J120" s="988"/>
      <c r="K120" s="988"/>
      <c r="L120" s="988"/>
      <c r="M120" s="988"/>
      <c r="N120" s="988"/>
      <c r="O120" s="988"/>
      <c r="P120" s="988"/>
      <c r="Q120" s="988"/>
      <c r="R120" s="988"/>
      <c r="S120" s="988"/>
      <c r="T120" s="988"/>
      <c r="U120" s="988"/>
      <c r="V120" s="988"/>
      <c r="W120" s="988"/>
      <c r="X120" s="988"/>
      <c r="Y120" s="988"/>
      <c r="Z120" s="989"/>
      <c r="AA120" s="1023">
        <v>4312</v>
      </c>
      <c r="AB120" s="1024"/>
      <c r="AC120" s="1024"/>
      <c r="AD120" s="1024"/>
      <c r="AE120" s="1025"/>
      <c r="AF120" s="1026">
        <v>4312</v>
      </c>
      <c r="AG120" s="1024"/>
      <c r="AH120" s="1024"/>
      <c r="AI120" s="1024"/>
      <c r="AJ120" s="1025"/>
      <c r="AK120" s="1026">
        <v>3290</v>
      </c>
      <c r="AL120" s="1024"/>
      <c r="AM120" s="1024"/>
      <c r="AN120" s="1024"/>
      <c r="AO120" s="1025"/>
      <c r="AP120" s="1027">
        <v>0.1</v>
      </c>
      <c r="AQ120" s="1028"/>
      <c r="AR120" s="1028"/>
      <c r="AS120" s="1028"/>
      <c r="AT120" s="1029"/>
      <c r="AU120" s="1056" t="s">
        <v>463</v>
      </c>
      <c r="AV120" s="1057"/>
      <c r="AW120" s="1057"/>
      <c r="AX120" s="1057"/>
      <c r="AY120" s="1058"/>
      <c r="AZ120" s="994" t="s">
        <v>464</v>
      </c>
      <c r="BA120" s="962"/>
      <c r="BB120" s="962"/>
      <c r="BC120" s="962"/>
      <c r="BD120" s="962"/>
      <c r="BE120" s="962"/>
      <c r="BF120" s="962"/>
      <c r="BG120" s="962"/>
      <c r="BH120" s="962"/>
      <c r="BI120" s="962"/>
      <c r="BJ120" s="962"/>
      <c r="BK120" s="962"/>
      <c r="BL120" s="962"/>
      <c r="BM120" s="962"/>
      <c r="BN120" s="962"/>
      <c r="BO120" s="962"/>
      <c r="BP120" s="963"/>
      <c r="BQ120" s="995">
        <v>3929210</v>
      </c>
      <c r="BR120" s="996"/>
      <c r="BS120" s="996"/>
      <c r="BT120" s="996"/>
      <c r="BU120" s="996"/>
      <c r="BV120" s="996">
        <v>4138089</v>
      </c>
      <c r="BW120" s="996"/>
      <c r="BX120" s="996"/>
      <c r="BY120" s="996"/>
      <c r="BZ120" s="996"/>
      <c r="CA120" s="996">
        <v>4727178</v>
      </c>
      <c r="CB120" s="996"/>
      <c r="CC120" s="996"/>
      <c r="CD120" s="996"/>
      <c r="CE120" s="996"/>
      <c r="CF120" s="1009">
        <v>93.3</v>
      </c>
      <c r="CG120" s="1010"/>
      <c r="CH120" s="1010"/>
      <c r="CI120" s="1010"/>
      <c r="CJ120" s="1010"/>
      <c r="CK120" s="1071" t="s">
        <v>465</v>
      </c>
      <c r="CL120" s="1072"/>
      <c r="CM120" s="1072"/>
      <c r="CN120" s="1072"/>
      <c r="CO120" s="1073"/>
      <c r="CP120" s="1079" t="s">
        <v>466</v>
      </c>
      <c r="CQ120" s="1080"/>
      <c r="CR120" s="1080"/>
      <c r="CS120" s="1080"/>
      <c r="CT120" s="1080"/>
      <c r="CU120" s="1080"/>
      <c r="CV120" s="1080"/>
      <c r="CW120" s="1080"/>
      <c r="CX120" s="1080"/>
      <c r="CY120" s="1080"/>
      <c r="CZ120" s="1080"/>
      <c r="DA120" s="1080"/>
      <c r="DB120" s="1080"/>
      <c r="DC120" s="1080"/>
      <c r="DD120" s="1080"/>
      <c r="DE120" s="1080"/>
      <c r="DF120" s="1081"/>
      <c r="DG120" s="995">
        <v>1255681</v>
      </c>
      <c r="DH120" s="996"/>
      <c r="DI120" s="996"/>
      <c r="DJ120" s="996"/>
      <c r="DK120" s="996"/>
      <c r="DL120" s="996">
        <v>1034967</v>
      </c>
      <c r="DM120" s="996"/>
      <c r="DN120" s="996"/>
      <c r="DO120" s="996"/>
      <c r="DP120" s="996"/>
      <c r="DQ120" s="996">
        <v>974068</v>
      </c>
      <c r="DR120" s="996"/>
      <c r="DS120" s="996"/>
      <c r="DT120" s="996"/>
      <c r="DU120" s="996"/>
      <c r="DV120" s="997">
        <v>19.2</v>
      </c>
      <c r="DW120" s="997"/>
      <c r="DX120" s="997"/>
      <c r="DY120" s="997"/>
      <c r="DZ120" s="998"/>
    </row>
    <row r="121" spans="1:130" s="222" customFormat="1" ht="26.25" customHeight="1" x14ac:dyDescent="0.15">
      <c r="A121" s="1122"/>
      <c r="B121" s="1014"/>
      <c r="C121" s="1039" t="s">
        <v>467</v>
      </c>
      <c r="D121" s="1040"/>
      <c r="E121" s="1040"/>
      <c r="F121" s="1040"/>
      <c r="G121" s="1040"/>
      <c r="H121" s="1040"/>
      <c r="I121" s="1040"/>
      <c r="J121" s="1040"/>
      <c r="K121" s="1040"/>
      <c r="L121" s="1040"/>
      <c r="M121" s="1040"/>
      <c r="N121" s="1040"/>
      <c r="O121" s="1040"/>
      <c r="P121" s="1040"/>
      <c r="Q121" s="1040"/>
      <c r="R121" s="1040"/>
      <c r="S121" s="1040"/>
      <c r="T121" s="1040"/>
      <c r="U121" s="1040"/>
      <c r="V121" s="1040"/>
      <c r="W121" s="1040"/>
      <c r="X121" s="1040"/>
      <c r="Y121" s="1040"/>
      <c r="Z121" s="1041"/>
      <c r="AA121" s="1023" t="s">
        <v>128</v>
      </c>
      <c r="AB121" s="1024"/>
      <c r="AC121" s="1024"/>
      <c r="AD121" s="1024"/>
      <c r="AE121" s="1025"/>
      <c r="AF121" s="1026" t="s">
        <v>128</v>
      </c>
      <c r="AG121" s="1024"/>
      <c r="AH121" s="1024"/>
      <c r="AI121" s="1024"/>
      <c r="AJ121" s="1025"/>
      <c r="AK121" s="1026" t="s">
        <v>128</v>
      </c>
      <c r="AL121" s="1024"/>
      <c r="AM121" s="1024"/>
      <c r="AN121" s="1024"/>
      <c r="AO121" s="1025"/>
      <c r="AP121" s="1027" t="s">
        <v>128</v>
      </c>
      <c r="AQ121" s="1028"/>
      <c r="AR121" s="1028"/>
      <c r="AS121" s="1028"/>
      <c r="AT121" s="1029"/>
      <c r="AU121" s="1059"/>
      <c r="AV121" s="1060"/>
      <c r="AW121" s="1060"/>
      <c r="AX121" s="1060"/>
      <c r="AY121" s="1061"/>
      <c r="AZ121" s="987" t="s">
        <v>468</v>
      </c>
      <c r="BA121" s="988"/>
      <c r="BB121" s="988"/>
      <c r="BC121" s="988"/>
      <c r="BD121" s="988"/>
      <c r="BE121" s="988"/>
      <c r="BF121" s="988"/>
      <c r="BG121" s="988"/>
      <c r="BH121" s="988"/>
      <c r="BI121" s="988"/>
      <c r="BJ121" s="988"/>
      <c r="BK121" s="988"/>
      <c r="BL121" s="988"/>
      <c r="BM121" s="988"/>
      <c r="BN121" s="988"/>
      <c r="BO121" s="988"/>
      <c r="BP121" s="989"/>
      <c r="BQ121" s="990">
        <v>796314</v>
      </c>
      <c r="BR121" s="991"/>
      <c r="BS121" s="991"/>
      <c r="BT121" s="991"/>
      <c r="BU121" s="991"/>
      <c r="BV121" s="991">
        <v>713115</v>
      </c>
      <c r="BW121" s="991"/>
      <c r="BX121" s="991"/>
      <c r="BY121" s="991"/>
      <c r="BZ121" s="991"/>
      <c r="CA121" s="991">
        <v>672543</v>
      </c>
      <c r="CB121" s="991"/>
      <c r="CC121" s="991"/>
      <c r="CD121" s="991"/>
      <c r="CE121" s="991"/>
      <c r="CF121" s="985">
        <v>13.3</v>
      </c>
      <c r="CG121" s="986"/>
      <c r="CH121" s="986"/>
      <c r="CI121" s="986"/>
      <c r="CJ121" s="986"/>
      <c r="CK121" s="1074"/>
      <c r="CL121" s="1075"/>
      <c r="CM121" s="1075"/>
      <c r="CN121" s="1075"/>
      <c r="CO121" s="1076"/>
      <c r="CP121" s="1084" t="s">
        <v>410</v>
      </c>
      <c r="CQ121" s="1085"/>
      <c r="CR121" s="1085"/>
      <c r="CS121" s="1085"/>
      <c r="CT121" s="1085"/>
      <c r="CU121" s="1085"/>
      <c r="CV121" s="1085"/>
      <c r="CW121" s="1085"/>
      <c r="CX121" s="1085"/>
      <c r="CY121" s="1085"/>
      <c r="CZ121" s="1085"/>
      <c r="DA121" s="1085"/>
      <c r="DB121" s="1085"/>
      <c r="DC121" s="1085"/>
      <c r="DD121" s="1085"/>
      <c r="DE121" s="1085"/>
      <c r="DF121" s="1086"/>
      <c r="DG121" s="990" t="s">
        <v>443</v>
      </c>
      <c r="DH121" s="991"/>
      <c r="DI121" s="991"/>
      <c r="DJ121" s="991"/>
      <c r="DK121" s="991"/>
      <c r="DL121" s="991">
        <v>577908</v>
      </c>
      <c r="DM121" s="991"/>
      <c r="DN121" s="991"/>
      <c r="DO121" s="991"/>
      <c r="DP121" s="991"/>
      <c r="DQ121" s="991">
        <v>540969</v>
      </c>
      <c r="DR121" s="991"/>
      <c r="DS121" s="991"/>
      <c r="DT121" s="991"/>
      <c r="DU121" s="991"/>
      <c r="DV121" s="992">
        <v>10.7</v>
      </c>
      <c r="DW121" s="992"/>
      <c r="DX121" s="992"/>
      <c r="DY121" s="992"/>
      <c r="DZ121" s="993"/>
    </row>
    <row r="122" spans="1:130" s="222" customFormat="1" ht="26.25" customHeight="1" x14ac:dyDescent="0.15">
      <c r="A122" s="1122"/>
      <c r="B122" s="1014"/>
      <c r="C122" s="987" t="s">
        <v>449</v>
      </c>
      <c r="D122" s="988"/>
      <c r="E122" s="988"/>
      <c r="F122" s="988"/>
      <c r="G122" s="988"/>
      <c r="H122" s="988"/>
      <c r="I122" s="988"/>
      <c r="J122" s="988"/>
      <c r="K122" s="988"/>
      <c r="L122" s="988"/>
      <c r="M122" s="988"/>
      <c r="N122" s="988"/>
      <c r="O122" s="988"/>
      <c r="P122" s="988"/>
      <c r="Q122" s="988"/>
      <c r="R122" s="988"/>
      <c r="S122" s="988"/>
      <c r="T122" s="988"/>
      <c r="U122" s="988"/>
      <c r="V122" s="988"/>
      <c r="W122" s="988"/>
      <c r="X122" s="988"/>
      <c r="Y122" s="988"/>
      <c r="Z122" s="989"/>
      <c r="AA122" s="1023" t="s">
        <v>128</v>
      </c>
      <c r="AB122" s="1024"/>
      <c r="AC122" s="1024"/>
      <c r="AD122" s="1024"/>
      <c r="AE122" s="1025"/>
      <c r="AF122" s="1026" t="s">
        <v>443</v>
      </c>
      <c r="AG122" s="1024"/>
      <c r="AH122" s="1024"/>
      <c r="AI122" s="1024"/>
      <c r="AJ122" s="1025"/>
      <c r="AK122" s="1026" t="s">
        <v>128</v>
      </c>
      <c r="AL122" s="1024"/>
      <c r="AM122" s="1024"/>
      <c r="AN122" s="1024"/>
      <c r="AO122" s="1025"/>
      <c r="AP122" s="1027" t="s">
        <v>128</v>
      </c>
      <c r="AQ122" s="1028"/>
      <c r="AR122" s="1028"/>
      <c r="AS122" s="1028"/>
      <c r="AT122" s="1029"/>
      <c r="AU122" s="1059"/>
      <c r="AV122" s="1060"/>
      <c r="AW122" s="1060"/>
      <c r="AX122" s="1060"/>
      <c r="AY122" s="1061"/>
      <c r="AZ122" s="1038" t="s">
        <v>469</v>
      </c>
      <c r="BA122" s="1030"/>
      <c r="BB122" s="1030"/>
      <c r="BC122" s="1030"/>
      <c r="BD122" s="1030"/>
      <c r="BE122" s="1030"/>
      <c r="BF122" s="1030"/>
      <c r="BG122" s="1030"/>
      <c r="BH122" s="1030"/>
      <c r="BI122" s="1030"/>
      <c r="BJ122" s="1030"/>
      <c r="BK122" s="1030"/>
      <c r="BL122" s="1030"/>
      <c r="BM122" s="1030"/>
      <c r="BN122" s="1030"/>
      <c r="BO122" s="1030"/>
      <c r="BP122" s="1031"/>
      <c r="BQ122" s="1064">
        <v>7238597</v>
      </c>
      <c r="BR122" s="1065"/>
      <c r="BS122" s="1065"/>
      <c r="BT122" s="1065"/>
      <c r="BU122" s="1065"/>
      <c r="BV122" s="1065">
        <v>6923160</v>
      </c>
      <c r="BW122" s="1065"/>
      <c r="BX122" s="1065"/>
      <c r="BY122" s="1065"/>
      <c r="BZ122" s="1065"/>
      <c r="CA122" s="1065">
        <v>6929366</v>
      </c>
      <c r="CB122" s="1065"/>
      <c r="CC122" s="1065"/>
      <c r="CD122" s="1065"/>
      <c r="CE122" s="1065"/>
      <c r="CF122" s="1082">
        <v>136.80000000000001</v>
      </c>
      <c r="CG122" s="1083"/>
      <c r="CH122" s="1083"/>
      <c r="CI122" s="1083"/>
      <c r="CJ122" s="1083"/>
      <c r="CK122" s="1074"/>
      <c r="CL122" s="1075"/>
      <c r="CM122" s="1075"/>
      <c r="CN122" s="1075"/>
      <c r="CO122" s="1076"/>
      <c r="CP122" s="1084" t="s">
        <v>406</v>
      </c>
      <c r="CQ122" s="1085"/>
      <c r="CR122" s="1085"/>
      <c r="CS122" s="1085"/>
      <c r="CT122" s="1085"/>
      <c r="CU122" s="1085"/>
      <c r="CV122" s="1085"/>
      <c r="CW122" s="1085"/>
      <c r="CX122" s="1085"/>
      <c r="CY122" s="1085"/>
      <c r="CZ122" s="1085"/>
      <c r="DA122" s="1085"/>
      <c r="DB122" s="1085"/>
      <c r="DC122" s="1085"/>
      <c r="DD122" s="1085"/>
      <c r="DE122" s="1085"/>
      <c r="DF122" s="1086"/>
      <c r="DG122" s="990" t="s">
        <v>128</v>
      </c>
      <c r="DH122" s="991"/>
      <c r="DI122" s="991"/>
      <c r="DJ122" s="991"/>
      <c r="DK122" s="991"/>
      <c r="DL122" s="991" t="s">
        <v>470</v>
      </c>
      <c r="DM122" s="991"/>
      <c r="DN122" s="991"/>
      <c r="DO122" s="991"/>
      <c r="DP122" s="991"/>
      <c r="DQ122" s="991" t="s">
        <v>128</v>
      </c>
      <c r="DR122" s="991"/>
      <c r="DS122" s="991"/>
      <c r="DT122" s="991"/>
      <c r="DU122" s="991"/>
      <c r="DV122" s="992" t="s">
        <v>128</v>
      </c>
      <c r="DW122" s="992"/>
      <c r="DX122" s="992"/>
      <c r="DY122" s="992"/>
      <c r="DZ122" s="993"/>
    </row>
    <row r="123" spans="1:130" s="222" customFormat="1" ht="26.25" customHeight="1" x14ac:dyDescent="0.15">
      <c r="A123" s="1122"/>
      <c r="B123" s="1014"/>
      <c r="C123" s="987" t="s">
        <v>455</v>
      </c>
      <c r="D123" s="988"/>
      <c r="E123" s="988"/>
      <c r="F123" s="988"/>
      <c r="G123" s="988"/>
      <c r="H123" s="988"/>
      <c r="I123" s="988"/>
      <c r="J123" s="988"/>
      <c r="K123" s="988"/>
      <c r="L123" s="988"/>
      <c r="M123" s="988"/>
      <c r="N123" s="988"/>
      <c r="O123" s="988"/>
      <c r="P123" s="988"/>
      <c r="Q123" s="988"/>
      <c r="R123" s="988"/>
      <c r="S123" s="988"/>
      <c r="T123" s="988"/>
      <c r="U123" s="988"/>
      <c r="V123" s="988"/>
      <c r="W123" s="988"/>
      <c r="X123" s="988"/>
      <c r="Y123" s="988"/>
      <c r="Z123" s="989"/>
      <c r="AA123" s="1023" t="s">
        <v>128</v>
      </c>
      <c r="AB123" s="1024"/>
      <c r="AC123" s="1024"/>
      <c r="AD123" s="1024"/>
      <c r="AE123" s="1025"/>
      <c r="AF123" s="1026" t="s">
        <v>128</v>
      </c>
      <c r="AG123" s="1024"/>
      <c r="AH123" s="1024"/>
      <c r="AI123" s="1024"/>
      <c r="AJ123" s="1025"/>
      <c r="AK123" s="1026" t="s">
        <v>128</v>
      </c>
      <c r="AL123" s="1024"/>
      <c r="AM123" s="1024"/>
      <c r="AN123" s="1024"/>
      <c r="AO123" s="1025"/>
      <c r="AP123" s="1027" t="s">
        <v>128</v>
      </c>
      <c r="AQ123" s="1028"/>
      <c r="AR123" s="1028"/>
      <c r="AS123" s="1028"/>
      <c r="AT123" s="1029"/>
      <c r="AU123" s="1062"/>
      <c r="AV123" s="1063"/>
      <c r="AW123" s="1063"/>
      <c r="AX123" s="1063"/>
      <c r="AY123" s="1063"/>
      <c r="AZ123" s="243" t="s">
        <v>186</v>
      </c>
      <c r="BA123" s="243"/>
      <c r="BB123" s="243"/>
      <c r="BC123" s="243"/>
      <c r="BD123" s="243"/>
      <c r="BE123" s="243"/>
      <c r="BF123" s="243"/>
      <c r="BG123" s="243"/>
      <c r="BH123" s="243"/>
      <c r="BI123" s="243"/>
      <c r="BJ123" s="243"/>
      <c r="BK123" s="243"/>
      <c r="BL123" s="243"/>
      <c r="BM123" s="243"/>
      <c r="BN123" s="243"/>
      <c r="BO123" s="1042" t="s">
        <v>471</v>
      </c>
      <c r="BP123" s="1070"/>
      <c r="BQ123" s="1128">
        <v>11964121</v>
      </c>
      <c r="BR123" s="1129"/>
      <c r="BS123" s="1129"/>
      <c r="BT123" s="1129"/>
      <c r="BU123" s="1129"/>
      <c r="BV123" s="1129">
        <v>11774364</v>
      </c>
      <c r="BW123" s="1129"/>
      <c r="BX123" s="1129"/>
      <c r="BY123" s="1129"/>
      <c r="BZ123" s="1129"/>
      <c r="CA123" s="1129">
        <v>12329087</v>
      </c>
      <c r="CB123" s="1129"/>
      <c r="CC123" s="1129"/>
      <c r="CD123" s="1129"/>
      <c r="CE123" s="1129"/>
      <c r="CF123" s="1066"/>
      <c r="CG123" s="1067"/>
      <c r="CH123" s="1067"/>
      <c r="CI123" s="1067"/>
      <c r="CJ123" s="1068"/>
      <c r="CK123" s="1074"/>
      <c r="CL123" s="1075"/>
      <c r="CM123" s="1075"/>
      <c r="CN123" s="1075"/>
      <c r="CO123" s="1076"/>
      <c r="CP123" s="1084" t="s">
        <v>405</v>
      </c>
      <c r="CQ123" s="1085"/>
      <c r="CR123" s="1085"/>
      <c r="CS123" s="1085"/>
      <c r="CT123" s="1085"/>
      <c r="CU123" s="1085"/>
      <c r="CV123" s="1085"/>
      <c r="CW123" s="1085"/>
      <c r="CX123" s="1085"/>
      <c r="CY123" s="1085"/>
      <c r="CZ123" s="1085"/>
      <c r="DA123" s="1085"/>
      <c r="DB123" s="1085"/>
      <c r="DC123" s="1085"/>
      <c r="DD123" s="1085"/>
      <c r="DE123" s="1085"/>
      <c r="DF123" s="1086"/>
      <c r="DG123" s="1023" t="s">
        <v>470</v>
      </c>
      <c r="DH123" s="1024"/>
      <c r="DI123" s="1024"/>
      <c r="DJ123" s="1024"/>
      <c r="DK123" s="1025"/>
      <c r="DL123" s="1026" t="s">
        <v>470</v>
      </c>
      <c r="DM123" s="1024"/>
      <c r="DN123" s="1024"/>
      <c r="DO123" s="1024"/>
      <c r="DP123" s="1025"/>
      <c r="DQ123" s="1026" t="s">
        <v>128</v>
      </c>
      <c r="DR123" s="1024"/>
      <c r="DS123" s="1024"/>
      <c r="DT123" s="1024"/>
      <c r="DU123" s="1025"/>
      <c r="DV123" s="1027" t="s">
        <v>128</v>
      </c>
      <c r="DW123" s="1028"/>
      <c r="DX123" s="1028"/>
      <c r="DY123" s="1028"/>
      <c r="DZ123" s="1029"/>
    </row>
    <row r="124" spans="1:130" s="222" customFormat="1" ht="26.25" customHeight="1" thickBot="1" x14ac:dyDescent="0.2">
      <c r="A124" s="1122"/>
      <c r="B124" s="1014"/>
      <c r="C124" s="987" t="s">
        <v>458</v>
      </c>
      <c r="D124" s="988"/>
      <c r="E124" s="988"/>
      <c r="F124" s="988"/>
      <c r="G124" s="988"/>
      <c r="H124" s="988"/>
      <c r="I124" s="988"/>
      <c r="J124" s="988"/>
      <c r="K124" s="988"/>
      <c r="L124" s="988"/>
      <c r="M124" s="988"/>
      <c r="N124" s="988"/>
      <c r="O124" s="988"/>
      <c r="P124" s="988"/>
      <c r="Q124" s="988"/>
      <c r="R124" s="988"/>
      <c r="S124" s="988"/>
      <c r="T124" s="988"/>
      <c r="U124" s="988"/>
      <c r="V124" s="988"/>
      <c r="W124" s="988"/>
      <c r="X124" s="988"/>
      <c r="Y124" s="988"/>
      <c r="Z124" s="989"/>
      <c r="AA124" s="1023" t="s">
        <v>128</v>
      </c>
      <c r="AB124" s="1024"/>
      <c r="AC124" s="1024"/>
      <c r="AD124" s="1024"/>
      <c r="AE124" s="1025"/>
      <c r="AF124" s="1026" t="s">
        <v>128</v>
      </c>
      <c r="AG124" s="1024"/>
      <c r="AH124" s="1024"/>
      <c r="AI124" s="1024"/>
      <c r="AJ124" s="1025"/>
      <c r="AK124" s="1026" t="s">
        <v>128</v>
      </c>
      <c r="AL124" s="1024"/>
      <c r="AM124" s="1024"/>
      <c r="AN124" s="1024"/>
      <c r="AO124" s="1025"/>
      <c r="AP124" s="1027" t="s">
        <v>470</v>
      </c>
      <c r="AQ124" s="1028"/>
      <c r="AR124" s="1028"/>
      <c r="AS124" s="1028"/>
      <c r="AT124" s="1029"/>
      <c r="AU124" s="1124" t="s">
        <v>472</v>
      </c>
      <c r="AV124" s="1125"/>
      <c r="AW124" s="1125"/>
      <c r="AX124" s="1125"/>
      <c r="AY124" s="1125"/>
      <c r="AZ124" s="1125"/>
      <c r="BA124" s="1125"/>
      <c r="BB124" s="1125"/>
      <c r="BC124" s="1125"/>
      <c r="BD124" s="1125"/>
      <c r="BE124" s="1125"/>
      <c r="BF124" s="1125"/>
      <c r="BG124" s="1125"/>
      <c r="BH124" s="1125"/>
      <c r="BI124" s="1125"/>
      <c r="BJ124" s="1125"/>
      <c r="BK124" s="1125"/>
      <c r="BL124" s="1125"/>
      <c r="BM124" s="1125"/>
      <c r="BN124" s="1125"/>
      <c r="BO124" s="1125"/>
      <c r="BP124" s="1126"/>
      <c r="BQ124" s="1127">
        <v>18.600000000000001</v>
      </c>
      <c r="BR124" s="1092"/>
      <c r="BS124" s="1092"/>
      <c r="BT124" s="1092"/>
      <c r="BU124" s="1092"/>
      <c r="BV124" s="1092">
        <v>13</v>
      </c>
      <c r="BW124" s="1092"/>
      <c r="BX124" s="1092"/>
      <c r="BY124" s="1092"/>
      <c r="BZ124" s="1092"/>
      <c r="CA124" s="1092" t="s">
        <v>128</v>
      </c>
      <c r="CB124" s="1092"/>
      <c r="CC124" s="1092"/>
      <c r="CD124" s="1092"/>
      <c r="CE124" s="1092"/>
      <c r="CF124" s="1093"/>
      <c r="CG124" s="1094"/>
      <c r="CH124" s="1094"/>
      <c r="CI124" s="1094"/>
      <c r="CJ124" s="1095"/>
      <c r="CK124" s="1077"/>
      <c r="CL124" s="1077"/>
      <c r="CM124" s="1077"/>
      <c r="CN124" s="1077"/>
      <c r="CO124" s="1078"/>
      <c r="CP124" s="1084" t="s">
        <v>473</v>
      </c>
      <c r="CQ124" s="1085"/>
      <c r="CR124" s="1085"/>
      <c r="CS124" s="1085"/>
      <c r="CT124" s="1085"/>
      <c r="CU124" s="1085"/>
      <c r="CV124" s="1085"/>
      <c r="CW124" s="1085"/>
      <c r="CX124" s="1085"/>
      <c r="CY124" s="1085"/>
      <c r="CZ124" s="1085"/>
      <c r="DA124" s="1085"/>
      <c r="DB124" s="1085"/>
      <c r="DC124" s="1085"/>
      <c r="DD124" s="1085"/>
      <c r="DE124" s="1085"/>
      <c r="DF124" s="1086"/>
      <c r="DG124" s="1069">
        <v>633157</v>
      </c>
      <c r="DH124" s="1051"/>
      <c r="DI124" s="1051"/>
      <c r="DJ124" s="1051"/>
      <c r="DK124" s="1052"/>
      <c r="DL124" s="1050" t="s">
        <v>470</v>
      </c>
      <c r="DM124" s="1051"/>
      <c r="DN124" s="1051"/>
      <c r="DO124" s="1051"/>
      <c r="DP124" s="1052"/>
      <c r="DQ124" s="1050" t="s">
        <v>128</v>
      </c>
      <c r="DR124" s="1051"/>
      <c r="DS124" s="1051"/>
      <c r="DT124" s="1051"/>
      <c r="DU124" s="1052"/>
      <c r="DV124" s="1053" t="s">
        <v>128</v>
      </c>
      <c r="DW124" s="1054"/>
      <c r="DX124" s="1054"/>
      <c r="DY124" s="1054"/>
      <c r="DZ124" s="1055"/>
    </row>
    <row r="125" spans="1:130" s="222" customFormat="1" ht="26.25" customHeight="1" x14ac:dyDescent="0.15">
      <c r="A125" s="1122"/>
      <c r="B125" s="1014"/>
      <c r="C125" s="987" t="s">
        <v>460</v>
      </c>
      <c r="D125" s="988"/>
      <c r="E125" s="988"/>
      <c r="F125" s="988"/>
      <c r="G125" s="988"/>
      <c r="H125" s="988"/>
      <c r="I125" s="988"/>
      <c r="J125" s="988"/>
      <c r="K125" s="988"/>
      <c r="L125" s="988"/>
      <c r="M125" s="988"/>
      <c r="N125" s="988"/>
      <c r="O125" s="988"/>
      <c r="P125" s="988"/>
      <c r="Q125" s="988"/>
      <c r="R125" s="988"/>
      <c r="S125" s="988"/>
      <c r="T125" s="988"/>
      <c r="U125" s="988"/>
      <c r="V125" s="988"/>
      <c r="W125" s="988"/>
      <c r="X125" s="988"/>
      <c r="Y125" s="988"/>
      <c r="Z125" s="989"/>
      <c r="AA125" s="1023" t="s">
        <v>128</v>
      </c>
      <c r="AB125" s="1024"/>
      <c r="AC125" s="1024"/>
      <c r="AD125" s="1024"/>
      <c r="AE125" s="1025"/>
      <c r="AF125" s="1026" t="s">
        <v>128</v>
      </c>
      <c r="AG125" s="1024"/>
      <c r="AH125" s="1024"/>
      <c r="AI125" s="1024"/>
      <c r="AJ125" s="1025"/>
      <c r="AK125" s="1026" t="s">
        <v>128</v>
      </c>
      <c r="AL125" s="1024"/>
      <c r="AM125" s="1024"/>
      <c r="AN125" s="1024"/>
      <c r="AO125" s="1025"/>
      <c r="AP125" s="1027" t="s">
        <v>128</v>
      </c>
      <c r="AQ125" s="1028"/>
      <c r="AR125" s="1028"/>
      <c r="AS125" s="1028"/>
      <c r="AT125" s="1029"/>
      <c r="AU125" s="244"/>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24"/>
      <c r="BR125" s="224"/>
      <c r="BS125" s="224"/>
      <c r="BT125" s="224"/>
      <c r="BU125" s="224"/>
      <c r="BV125" s="224"/>
      <c r="BW125" s="224"/>
      <c r="BX125" s="224"/>
      <c r="BY125" s="224"/>
      <c r="BZ125" s="224"/>
      <c r="CA125" s="224"/>
      <c r="CB125" s="224"/>
      <c r="CC125" s="224"/>
      <c r="CD125" s="224"/>
      <c r="CE125" s="224"/>
      <c r="CF125" s="224"/>
      <c r="CG125" s="224"/>
      <c r="CH125" s="224"/>
      <c r="CI125" s="224"/>
      <c r="CJ125" s="246"/>
      <c r="CK125" s="1087" t="s">
        <v>474</v>
      </c>
      <c r="CL125" s="1072"/>
      <c r="CM125" s="1072"/>
      <c r="CN125" s="1072"/>
      <c r="CO125" s="1073"/>
      <c r="CP125" s="994" t="s">
        <v>475</v>
      </c>
      <c r="CQ125" s="962"/>
      <c r="CR125" s="962"/>
      <c r="CS125" s="962"/>
      <c r="CT125" s="962"/>
      <c r="CU125" s="962"/>
      <c r="CV125" s="962"/>
      <c r="CW125" s="962"/>
      <c r="CX125" s="962"/>
      <c r="CY125" s="962"/>
      <c r="CZ125" s="962"/>
      <c r="DA125" s="962"/>
      <c r="DB125" s="962"/>
      <c r="DC125" s="962"/>
      <c r="DD125" s="962"/>
      <c r="DE125" s="962"/>
      <c r="DF125" s="963"/>
      <c r="DG125" s="995" t="s">
        <v>128</v>
      </c>
      <c r="DH125" s="996"/>
      <c r="DI125" s="996"/>
      <c r="DJ125" s="996"/>
      <c r="DK125" s="996"/>
      <c r="DL125" s="996" t="s">
        <v>128</v>
      </c>
      <c r="DM125" s="996"/>
      <c r="DN125" s="996"/>
      <c r="DO125" s="996"/>
      <c r="DP125" s="996"/>
      <c r="DQ125" s="996" t="s">
        <v>128</v>
      </c>
      <c r="DR125" s="996"/>
      <c r="DS125" s="996"/>
      <c r="DT125" s="996"/>
      <c r="DU125" s="996"/>
      <c r="DV125" s="997" t="s">
        <v>128</v>
      </c>
      <c r="DW125" s="997"/>
      <c r="DX125" s="997"/>
      <c r="DY125" s="997"/>
      <c r="DZ125" s="998"/>
    </row>
    <row r="126" spans="1:130" s="222" customFormat="1" ht="26.25" customHeight="1" thickBot="1" x14ac:dyDescent="0.2">
      <c r="A126" s="1122"/>
      <c r="B126" s="1014"/>
      <c r="C126" s="987" t="s">
        <v>462</v>
      </c>
      <c r="D126" s="988"/>
      <c r="E126" s="988"/>
      <c r="F126" s="988"/>
      <c r="G126" s="988"/>
      <c r="H126" s="988"/>
      <c r="I126" s="988"/>
      <c r="J126" s="988"/>
      <c r="K126" s="988"/>
      <c r="L126" s="988"/>
      <c r="M126" s="988"/>
      <c r="N126" s="988"/>
      <c r="O126" s="988"/>
      <c r="P126" s="988"/>
      <c r="Q126" s="988"/>
      <c r="R126" s="988"/>
      <c r="S126" s="988"/>
      <c r="T126" s="988"/>
      <c r="U126" s="988"/>
      <c r="V126" s="988"/>
      <c r="W126" s="988"/>
      <c r="X126" s="988"/>
      <c r="Y126" s="988"/>
      <c r="Z126" s="989"/>
      <c r="AA126" s="1023" t="s">
        <v>128</v>
      </c>
      <c r="AB126" s="1024"/>
      <c r="AC126" s="1024"/>
      <c r="AD126" s="1024"/>
      <c r="AE126" s="1025"/>
      <c r="AF126" s="1026" t="s">
        <v>128</v>
      </c>
      <c r="AG126" s="1024"/>
      <c r="AH126" s="1024"/>
      <c r="AI126" s="1024"/>
      <c r="AJ126" s="1025"/>
      <c r="AK126" s="1026" t="s">
        <v>443</v>
      </c>
      <c r="AL126" s="1024"/>
      <c r="AM126" s="1024"/>
      <c r="AN126" s="1024"/>
      <c r="AO126" s="1025"/>
      <c r="AP126" s="1027" t="s">
        <v>443</v>
      </c>
      <c r="AQ126" s="1028"/>
      <c r="AR126" s="1028"/>
      <c r="AS126" s="1028"/>
      <c r="AT126" s="1029"/>
      <c r="AU126" s="224"/>
      <c r="AV126" s="224"/>
      <c r="AW126" s="224"/>
      <c r="AX126" s="224"/>
      <c r="AY126" s="224"/>
      <c r="AZ126" s="224"/>
      <c r="BA126" s="224"/>
      <c r="BB126" s="224"/>
      <c r="BC126" s="224"/>
      <c r="BD126" s="224"/>
      <c r="BE126" s="224"/>
      <c r="BF126" s="224"/>
      <c r="BG126" s="224"/>
      <c r="BH126" s="224"/>
      <c r="BI126" s="224"/>
      <c r="BJ126" s="224"/>
      <c r="BK126" s="224"/>
      <c r="BL126" s="224"/>
      <c r="BM126" s="224"/>
      <c r="BN126" s="224"/>
      <c r="BO126" s="224"/>
      <c r="BP126" s="224"/>
      <c r="BQ126" s="224"/>
      <c r="BR126" s="224"/>
      <c r="BS126" s="224"/>
      <c r="BT126" s="224"/>
      <c r="BU126" s="224"/>
      <c r="BV126" s="224"/>
      <c r="BW126" s="224"/>
      <c r="BX126" s="224"/>
      <c r="BY126" s="224"/>
      <c r="BZ126" s="224"/>
      <c r="CA126" s="224"/>
      <c r="CB126" s="224"/>
      <c r="CC126" s="224"/>
      <c r="CD126" s="247"/>
      <c r="CE126" s="247"/>
      <c r="CF126" s="247"/>
      <c r="CG126" s="224"/>
      <c r="CH126" s="224"/>
      <c r="CI126" s="224"/>
      <c r="CJ126" s="246"/>
      <c r="CK126" s="1088"/>
      <c r="CL126" s="1075"/>
      <c r="CM126" s="1075"/>
      <c r="CN126" s="1075"/>
      <c r="CO126" s="1076"/>
      <c r="CP126" s="987" t="s">
        <v>476</v>
      </c>
      <c r="CQ126" s="988"/>
      <c r="CR126" s="988"/>
      <c r="CS126" s="988"/>
      <c r="CT126" s="988"/>
      <c r="CU126" s="988"/>
      <c r="CV126" s="988"/>
      <c r="CW126" s="988"/>
      <c r="CX126" s="988"/>
      <c r="CY126" s="988"/>
      <c r="CZ126" s="988"/>
      <c r="DA126" s="988"/>
      <c r="DB126" s="988"/>
      <c r="DC126" s="988"/>
      <c r="DD126" s="988"/>
      <c r="DE126" s="988"/>
      <c r="DF126" s="989"/>
      <c r="DG126" s="990" t="s">
        <v>128</v>
      </c>
      <c r="DH126" s="991"/>
      <c r="DI126" s="991"/>
      <c r="DJ126" s="991"/>
      <c r="DK126" s="991"/>
      <c r="DL126" s="991" t="s">
        <v>128</v>
      </c>
      <c r="DM126" s="991"/>
      <c r="DN126" s="991"/>
      <c r="DO126" s="991"/>
      <c r="DP126" s="991"/>
      <c r="DQ126" s="991" t="s">
        <v>128</v>
      </c>
      <c r="DR126" s="991"/>
      <c r="DS126" s="991"/>
      <c r="DT126" s="991"/>
      <c r="DU126" s="991"/>
      <c r="DV126" s="992" t="s">
        <v>128</v>
      </c>
      <c r="DW126" s="992"/>
      <c r="DX126" s="992"/>
      <c r="DY126" s="992"/>
      <c r="DZ126" s="993"/>
    </row>
    <row r="127" spans="1:130" s="222" customFormat="1" ht="26.25" customHeight="1" x14ac:dyDescent="0.15">
      <c r="A127" s="1123"/>
      <c r="B127" s="1016"/>
      <c r="C127" s="1038" t="s">
        <v>477</v>
      </c>
      <c r="D127" s="1030"/>
      <c r="E127" s="1030"/>
      <c r="F127" s="1030"/>
      <c r="G127" s="1030"/>
      <c r="H127" s="1030"/>
      <c r="I127" s="1030"/>
      <c r="J127" s="1030"/>
      <c r="K127" s="1030"/>
      <c r="L127" s="1030"/>
      <c r="M127" s="1030"/>
      <c r="N127" s="1030"/>
      <c r="O127" s="1030"/>
      <c r="P127" s="1030"/>
      <c r="Q127" s="1030"/>
      <c r="R127" s="1030"/>
      <c r="S127" s="1030"/>
      <c r="T127" s="1030"/>
      <c r="U127" s="1030"/>
      <c r="V127" s="1030"/>
      <c r="W127" s="1030"/>
      <c r="X127" s="1030"/>
      <c r="Y127" s="1030"/>
      <c r="Z127" s="1031"/>
      <c r="AA127" s="1023">
        <v>10260</v>
      </c>
      <c r="AB127" s="1024"/>
      <c r="AC127" s="1024"/>
      <c r="AD127" s="1024"/>
      <c r="AE127" s="1025"/>
      <c r="AF127" s="1026">
        <v>9780</v>
      </c>
      <c r="AG127" s="1024"/>
      <c r="AH127" s="1024"/>
      <c r="AI127" s="1024"/>
      <c r="AJ127" s="1025"/>
      <c r="AK127" s="1026">
        <v>11153</v>
      </c>
      <c r="AL127" s="1024"/>
      <c r="AM127" s="1024"/>
      <c r="AN127" s="1024"/>
      <c r="AO127" s="1025"/>
      <c r="AP127" s="1027">
        <v>0.2</v>
      </c>
      <c r="AQ127" s="1028"/>
      <c r="AR127" s="1028"/>
      <c r="AS127" s="1028"/>
      <c r="AT127" s="1029"/>
      <c r="AU127" s="224"/>
      <c r="AV127" s="224"/>
      <c r="AW127" s="224"/>
      <c r="AX127" s="1096" t="s">
        <v>478</v>
      </c>
      <c r="AY127" s="1097"/>
      <c r="AZ127" s="1097"/>
      <c r="BA127" s="1097"/>
      <c r="BB127" s="1097"/>
      <c r="BC127" s="1097"/>
      <c r="BD127" s="1097"/>
      <c r="BE127" s="1098"/>
      <c r="BF127" s="1099" t="s">
        <v>479</v>
      </c>
      <c r="BG127" s="1097"/>
      <c r="BH127" s="1097"/>
      <c r="BI127" s="1097"/>
      <c r="BJ127" s="1097"/>
      <c r="BK127" s="1097"/>
      <c r="BL127" s="1098"/>
      <c r="BM127" s="1099" t="s">
        <v>480</v>
      </c>
      <c r="BN127" s="1097"/>
      <c r="BO127" s="1097"/>
      <c r="BP127" s="1097"/>
      <c r="BQ127" s="1097"/>
      <c r="BR127" s="1097"/>
      <c r="BS127" s="1098"/>
      <c r="BT127" s="1099" t="s">
        <v>481</v>
      </c>
      <c r="BU127" s="1097"/>
      <c r="BV127" s="1097"/>
      <c r="BW127" s="1097"/>
      <c r="BX127" s="1097"/>
      <c r="BY127" s="1097"/>
      <c r="BZ127" s="1120"/>
      <c r="CA127" s="224"/>
      <c r="CB127" s="224"/>
      <c r="CC127" s="224"/>
      <c r="CD127" s="247"/>
      <c r="CE127" s="247"/>
      <c r="CF127" s="247"/>
      <c r="CG127" s="224"/>
      <c r="CH127" s="224"/>
      <c r="CI127" s="224"/>
      <c r="CJ127" s="246"/>
      <c r="CK127" s="1088"/>
      <c r="CL127" s="1075"/>
      <c r="CM127" s="1075"/>
      <c r="CN127" s="1075"/>
      <c r="CO127" s="1076"/>
      <c r="CP127" s="987" t="s">
        <v>482</v>
      </c>
      <c r="CQ127" s="988"/>
      <c r="CR127" s="988"/>
      <c r="CS127" s="988"/>
      <c r="CT127" s="988"/>
      <c r="CU127" s="988"/>
      <c r="CV127" s="988"/>
      <c r="CW127" s="988"/>
      <c r="CX127" s="988"/>
      <c r="CY127" s="988"/>
      <c r="CZ127" s="988"/>
      <c r="DA127" s="988"/>
      <c r="DB127" s="988"/>
      <c r="DC127" s="988"/>
      <c r="DD127" s="988"/>
      <c r="DE127" s="988"/>
      <c r="DF127" s="989"/>
      <c r="DG127" s="990" t="s">
        <v>128</v>
      </c>
      <c r="DH127" s="991"/>
      <c r="DI127" s="991"/>
      <c r="DJ127" s="991"/>
      <c r="DK127" s="991"/>
      <c r="DL127" s="991" t="s">
        <v>470</v>
      </c>
      <c r="DM127" s="991"/>
      <c r="DN127" s="991"/>
      <c r="DO127" s="991"/>
      <c r="DP127" s="991"/>
      <c r="DQ127" s="991" t="s">
        <v>128</v>
      </c>
      <c r="DR127" s="991"/>
      <c r="DS127" s="991"/>
      <c r="DT127" s="991"/>
      <c r="DU127" s="991"/>
      <c r="DV127" s="992" t="s">
        <v>128</v>
      </c>
      <c r="DW127" s="992"/>
      <c r="DX127" s="992"/>
      <c r="DY127" s="992"/>
      <c r="DZ127" s="993"/>
    </row>
    <row r="128" spans="1:130" s="222" customFormat="1" ht="26.25" customHeight="1" thickBot="1" x14ac:dyDescent="0.2">
      <c r="A128" s="1106" t="s">
        <v>483</v>
      </c>
      <c r="B128" s="1107"/>
      <c r="C128" s="1107"/>
      <c r="D128" s="1107"/>
      <c r="E128" s="1107"/>
      <c r="F128" s="1107"/>
      <c r="G128" s="1107"/>
      <c r="H128" s="1107"/>
      <c r="I128" s="1107"/>
      <c r="J128" s="1107"/>
      <c r="K128" s="1107"/>
      <c r="L128" s="1107"/>
      <c r="M128" s="1107"/>
      <c r="N128" s="1107"/>
      <c r="O128" s="1107"/>
      <c r="P128" s="1107"/>
      <c r="Q128" s="1107"/>
      <c r="R128" s="1107"/>
      <c r="S128" s="1107"/>
      <c r="T128" s="1107"/>
      <c r="U128" s="1107"/>
      <c r="V128" s="1107"/>
      <c r="W128" s="1108" t="s">
        <v>484</v>
      </c>
      <c r="X128" s="1108"/>
      <c r="Y128" s="1108"/>
      <c r="Z128" s="1109"/>
      <c r="AA128" s="1110">
        <v>73205</v>
      </c>
      <c r="AB128" s="1111"/>
      <c r="AC128" s="1111"/>
      <c r="AD128" s="1111"/>
      <c r="AE128" s="1112"/>
      <c r="AF128" s="1113">
        <v>68281</v>
      </c>
      <c r="AG128" s="1111"/>
      <c r="AH128" s="1111"/>
      <c r="AI128" s="1111"/>
      <c r="AJ128" s="1112"/>
      <c r="AK128" s="1113">
        <v>69123</v>
      </c>
      <c r="AL128" s="1111"/>
      <c r="AM128" s="1111"/>
      <c r="AN128" s="1111"/>
      <c r="AO128" s="1112"/>
      <c r="AP128" s="1114"/>
      <c r="AQ128" s="1115"/>
      <c r="AR128" s="1115"/>
      <c r="AS128" s="1115"/>
      <c r="AT128" s="1116"/>
      <c r="AU128" s="224"/>
      <c r="AV128" s="224"/>
      <c r="AW128" s="224"/>
      <c r="AX128" s="961" t="s">
        <v>485</v>
      </c>
      <c r="AY128" s="962"/>
      <c r="AZ128" s="962"/>
      <c r="BA128" s="962"/>
      <c r="BB128" s="962"/>
      <c r="BC128" s="962"/>
      <c r="BD128" s="962"/>
      <c r="BE128" s="963"/>
      <c r="BF128" s="1117" t="s">
        <v>128</v>
      </c>
      <c r="BG128" s="1118"/>
      <c r="BH128" s="1118"/>
      <c r="BI128" s="1118"/>
      <c r="BJ128" s="1118"/>
      <c r="BK128" s="1118"/>
      <c r="BL128" s="1119"/>
      <c r="BM128" s="1117">
        <v>14.52</v>
      </c>
      <c r="BN128" s="1118"/>
      <c r="BO128" s="1118"/>
      <c r="BP128" s="1118"/>
      <c r="BQ128" s="1118"/>
      <c r="BR128" s="1118"/>
      <c r="BS128" s="1119"/>
      <c r="BT128" s="1117">
        <v>20</v>
      </c>
      <c r="BU128" s="1118"/>
      <c r="BV128" s="1118"/>
      <c r="BW128" s="1118"/>
      <c r="BX128" s="1118"/>
      <c r="BY128" s="1118"/>
      <c r="BZ128" s="1141"/>
      <c r="CA128" s="247"/>
      <c r="CB128" s="247"/>
      <c r="CC128" s="247"/>
      <c r="CD128" s="247"/>
      <c r="CE128" s="247"/>
      <c r="CF128" s="247"/>
      <c r="CG128" s="224"/>
      <c r="CH128" s="224"/>
      <c r="CI128" s="224"/>
      <c r="CJ128" s="246"/>
      <c r="CK128" s="1089"/>
      <c r="CL128" s="1090"/>
      <c r="CM128" s="1090"/>
      <c r="CN128" s="1090"/>
      <c r="CO128" s="1091"/>
      <c r="CP128" s="1100" t="s">
        <v>486</v>
      </c>
      <c r="CQ128" s="791"/>
      <c r="CR128" s="791"/>
      <c r="CS128" s="791"/>
      <c r="CT128" s="791"/>
      <c r="CU128" s="791"/>
      <c r="CV128" s="791"/>
      <c r="CW128" s="791"/>
      <c r="CX128" s="791"/>
      <c r="CY128" s="791"/>
      <c r="CZ128" s="791"/>
      <c r="DA128" s="791"/>
      <c r="DB128" s="791"/>
      <c r="DC128" s="791"/>
      <c r="DD128" s="791"/>
      <c r="DE128" s="791"/>
      <c r="DF128" s="1101"/>
      <c r="DG128" s="1102" t="s">
        <v>128</v>
      </c>
      <c r="DH128" s="1103"/>
      <c r="DI128" s="1103"/>
      <c r="DJ128" s="1103"/>
      <c r="DK128" s="1103"/>
      <c r="DL128" s="1103" t="s">
        <v>128</v>
      </c>
      <c r="DM128" s="1103"/>
      <c r="DN128" s="1103"/>
      <c r="DO128" s="1103"/>
      <c r="DP128" s="1103"/>
      <c r="DQ128" s="1103" t="s">
        <v>128</v>
      </c>
      <c r="DR128" s="1103"/>
      <c r="DS128" s="1103"/>
      <c r="DT128" s="1103"/>
      <c r="DU128" s="1103"/>
      <c r="DV128" s="1104" t="s">
        <v>128</v>
      </c>
      <c r="DW128" s="1104"/>
      <c r="DX128" s="1104"/>
      <c r="DY128" s="1104"/>
      <c r="DZ128" s="1105"/>
    </row>
    <row r="129" spans="1:131" s="222" customFormat="1" ht="26.25" customHeight="1" x14ac:dyDescent="0.15">
      <c r="A129" s="999" t="s">
        <v>107</v>
      </c>
      <c r="B129" s="1000"/>
      <c r="C129" s="1000"/>
      <c r="D129" s="1000"/>
      <c r="E129" s="1000"/>
      <c r="F129" s="1000"/>
      <c r="G129" s="1000"/>
      <c r="H129" s="1000"/>
      <c r="I129" s="1000"/>
      <c r="J129" s="1000"/>
      <c r="K129" s="1000"/>
      <c r="L129" s="1000"/>
      <c r="M129" s="1000"/>
      <c r="N129" s="1000"/>
      <c r="O129" s="1000"/>
      <c r="P129" s="1000"/>
      <c r="Q129" s="1000"/>
      <c r="R129" s="1000"/>
      <c r="S129" s="1000"/>
      <c r="T129" s="1000"/>
      <c r="U129" s="1000"/>
      <c r="V129" s="1000"/>
      <c r="W129" s="1135" t="s">
        <v>487</v>
      </c>
      <c r="X129" s="1136"/>
      <c r="Y129" s="1136"/>
      <c r="Z129" s="1137"/>
      <c r="AA129" s="1023">
        <v>5356115</v>
      </c>
      <c r="AB129" s="1024"/>
      <c r="AC129" s="1024"/>
      <c r="AD129" s="1024"/>
      <c r="AE129" s="1025"/>
      <c r="AF129" s="1026">
        <v>5539769</v>
      </c>
      <c r="AG129" s="1024"/>
      <c r="AH129" s="1024"/>
      <c r="AI129" s="1024"/>
      <c r="AJ129" s="1025"/>
      <c r="AK129" s="1026">
        <v>5836602</v>
      </c>
      <c r="AL129" s="1024"/>
      <c r="AM129" s="1024"/>
      <c r="AN129" s="1024"/>
      <c r="AO129" s="1025"/>
      <c r="AP129" s="1138"/>
      <c r="AQ129" s="1139"/>
      <c r="AR129" s="1139"/>
      <c r="AS129" s="1139"/>
      <c r="AT129" s="1140"/>
      <c r="AU129" s="225"/>
      <c r="AV129" s="225"/>
      <c r="AW129" s="225"/>
      <c r="AX129" s="1130" t="s">
        <v>488</v>
      </c>
      <c r="AY129" s="988"/>
      <c r="AZ129" s="988"/>
      <c r="BA129" s="988"/>
      <c r="BB129" s="988"/>
      <c r="BC129" s="988"/>
      <c r="BD129" s="988"/>
      <c r="BE129" s="989"/>
      <c r="BF129" s="1131" t="s">
        <v>128</v>
      </c>
      <c r="BG129" s="1132"/>
      <c r="BH129" s="1132"/>
      <c r="BI129" s="1132"/>
      <c r="BJ129" s="1132"/>
      <c r="BK129" s="1132"/>
      <c r="BL129" s="1133"/>
      <c r="BM129" s="1131">
        <v>19.52</v>
      </c>
      <c r="BN129" s="1132"/>
      <c r="BO129" s="1132"/>
      <c r="BP129" s="1132"/>
      <c r="BQ129" s="1132"/>
      <c r="BR129" s="1132"/>
      <c r="BS129" s="1133"/>
      <c r="BT129" s="1131">
        <v>30</v>
      </c>
      <c r="BU129" s="1132"/>
      <c r="BV129" s="1132"/>
      <c r="BW129" s="1132"/>
      <c r="BX129" s="1132"/>
      <c r="BY129" s="1132"/>
      <c r="BZ129" s="1134"/>
      <c r="CA129" s="248"/>
      <c r="CB129" s="248"/>
      <c r="CC129" s="248"/>
      <c r="CD129" s="248"/>
      <c r="CE129" s="248"/>
      <c r="CF129" s="248"/>
      <c r="CG129" s="248"/>
      <c r="CH129" s="248"/>
      <c r="CI129" s="248"/>
      <c r="CJ129" s="248"/>
      <c r="CK129" s="248"/>
      <c r="CL129" s="248"/>
      <c r="CM129" s="248"/>
      <c r="CN129" s="248"/>
      <c r="CO129" s="248"/>
      <c r="CP129" s="248"/>
      <c r="CQ129" s="248"/>
      <c r="CR129" s="248"/>
      <c r="CS129" s="248"/>
      <c r="CT129" s="248"/>
      <c r="CU129" s="248"/>
      <c r="CV129" s="248"/>
      <c r="CW129" s="248"/>
      <c r="CX129" s="248"/>
      <c r="CY129" s="248"/>
      <c r="CZ129" s="248"/>
      <c r="DA129" s="248"/>
      <c r="DB129" s="248"/>
      <c r="DC129" s="248"/>
      <c r="DD129" s="248"/>
      <c r="DE129" s="248"/>
      <c r="DF129" s="248"/>
      <c r="DG129" s="248"/>
      <c r="DH129" s="248"/>
      <c r="DI129" s="248"/>
      <c r="DJ129" s="248"/>
      <c r="DK129" s="248"/>
      <c r="DL129" s="248"/>
      <c r="DM129" s="248"/>
      <c r="DN129" s="248"/>
      <c r="DO129" s="248"/>
      <c r="DP129" s="225"/>
      <c r="DQ129" s="225"/>
      <c r="DR129" s="225"/>
      <c r="DS129" s="225"/>
      <c r="DT129" s="225"/>
      <c r="DU129" s="225"/>
      <c r="DV129" s="225"/>
      <c r="DW129" s="225"/>
      <c r="DX129" s="225"/>
      <c r="DY129" s="225"/>
      <c r="DZ129" s="225"/>
    </row>
    <row r="130" spans="1:131" s="222" customFormat="1" ht="26.25" customHeight="1" x14ac:dyDescent="0.15">
      <c r="A130" s="999" t="s">
        <v>489</v>
      </c>
      <c r="B130" s="1000"/>
      <c r="C130" s="1000"/>
      <c r="D130" s="1000"/>
      <c r="E130" s="1000"/>
      <c r="F130" s="1000"/>
      <c r="G130" s="1000"/>
      <c r="H130" s="1000"/>
      <c r="I130" s="1000"/>
      <c r="J130" s="1000"/>
      <c r="K130" s="1000"/>
      <c r="L130" s="1000"/>
      <c r="M130" s="1000"/>
      <c r="N130" s="1000"/>
      <c r="O130" s="1000"/>
      <c r="P130" s="1000"/>
      <c r="Q130" s="1000"/>
      <c r="R130" s="1000"/>
      <c r="S130" s="1000"/>
      <c r="T130" s="1000"/>
      <c r="U130" s="1000"/>
      <c r="V130" s="1000"/>
      <c r="W130" s="1135" t="s">
        <v>490</v>
      </c>
      <c r="X130" s="1136"/>
      <c r="Y130" s="1136"/>
      <c r="Z130" s="1137"/>
      <c r="AA130" s="1023">
        <v>800326</v>
      </c>
      <c r="AB130" s="1024"/>
      <c r="AC130" s="1024"/>
      <c r="AD130" s="1024"/>
      <c r="AE130" s="1025"/>
      <c r="AF130" s="1026">
        <v>764326</v>
      </c>
      <c r="AG130" s="1024"/>
      <c r="AH130" s="1024"/>
      <c r="AI130" s="1024"/>
      <c r="AJ130" s="1025"/>
      <c r="AK130" s="1026">
        <v>771130</v>
      </c>
      <c r="AL130" s="1024"/>
      <c r="AM130" s="1024"/>
      <c r="AN130" s="1024"/>
      <c r="AO130" s="1025"/>
      <c r="AP130" s="1138"/>
      <c r="AQ130" s="1139"/>
      <c r="AR130" s="1139"/>
      <c r="AS130" s="1139"/>
      <c r="AT130" s="1140"/>
      <c r="AU130" s="225"/>
      <c r="AV130" s="225"/>
      <c r="AW130" s="225"/>
      <c r="AX130" s="1130" t="s">
        <v>491</v>
      </c>
      <c r="AY130" s="988"/>
      <c r="AZ130" s="988"/>
      <c r="BA130" s="988"/>
      <c r="BB130" s="988"/>
      <c r="BC130" s="988"/>
      <c r="BD130" s="988"/>
      <c r="BE130" s="989"/>
      <c r="BF130" s="1166">
        <v>8.3000000000000007</v>
      </c>
      <c r="BG130" s="1167"/>
      <c r="BH130" s="1167"/>
      <c r="BI130" s="1167"/>
      <c r="BJ130" s="1167"/>
      <c r="BK130" s="1167"/>
      <c r="BL130" s="1168"/>
      <c r="BM130" s="1166">
        <v>25</v>
      </c>
      <c r="BN130" s="1167"/>
      <c r="BO130" s="1167"/>
      <c r="BP130" s="1167"/>
      <c r="BQ130" s="1167"/>
      <c r="BR130" s="1167"/>
      <c r="BS130" s="1168"/>
      <c r="BT130" s="1166">
        <v>35</v>
      </c>
      <c r="BU130" s="1167"/>
      <c r="BV130" s="1167"/>
      <c r="BW130" s="1167"/>
      <c r="BX130" s="1167"/>
      <c r="BY130" s="1167"/>
      <c r="BZ130" s="1169"/>
      <c r="CA130" s="248"/>
      <c r="CB130" s="248"/>
      <c r="CC130" s="248"/>
      <c r="CD130" s="248"/>
      <c r="CE130" s="248"/>
      <c r="CF130" s="248"/>
      <c r="CG130" s="248"/>
      <c r="CH130" s="248"/>
      <c r="CI130" s="248"/>
      <c r="CJ130" s="248"/>
      <c r="CK130" s="248"/>
      <c r="CL130" s="248"/>
      <c r="CM130" s="248"/>
      <c r="CN130" s="248"/>
      <c r="CO130" s="248"/>
      <c r="CP130" s="248"/>
      <c r="CQ130" s="248"/>
      <c r="CR130" s="248"/>
      <c r="CS130" s="248"/>
      <c r="CT130" s="248"/>
      <c r="CU130" s="248"/>
      <c r="CV130" s="248"/>
      <c r="CW130" s="248"/>
      <c r="CX130" s="248"/>
      <c r="CY130" s="248"/>
      <c r="CZ130" s="248"/>
      <c r="DA130" s="248"/>
      <c r="DB130" s="248"/>
      <c r="DC130" s="248"/>
      <c r="DD130" s="248"/>
      <c r="DE130" s="248"/>
      <c r="DF130" s="248"/>
      <c r="DG130" s="248"/>
      <c r="DH130" s="248"/>
      <c r="DI130" s="248"/>
      <c r="DJ130" s="248"/>
      <c r="DK130" s="248"/>
      <c r="DL130" s="248"/>
      <c r="DM130" s="248"/>
      <c r="DN130" s="248"/>
      <c r="DO130" s="248"/>
      <c r="DP130" s="225"/>
      <c r="DQ130" s="225"/>
      <c r="DR130" s="225"/>
      <c r="DS130" s="225"/>
      <c r="DT130" s="225"/>
      <c r="DU130" s="225"/>
      <c r="DV130" s="225"/>
      <c r="DW130" s="225"/>
      <c r="DX130" s="225"/>
      <c r="DY130" s="225"/>
      <c r="DZ130" s="225"/>
    </row>
    <row r="131" spans="1:131" s="222" customFormat="1" ht="26.25" customHeight="1" thickBot="1" x14ac:dyDescent="0.2">
      <c r="A131" s="1170"/>
      <c r="B131" s="1171"/>
      <c r="C131" s="1171"/>
      <c r="D131" s="1171"/>
      <c r="E131" s="1171"/>
      <c r="F131" s="1171"/>
      <c r="G131" s="1171"/>
      <c r="H131" s="1171"/>
      <c r="I131" s="1171"/>
      <c r="J131" s="1171"/>
      <c r="K131" s="1171"/>
      <c r="L131" s="1171"/>
      <c r="M131" s="1171"/>
      <c r="N131" s="1171"/>
      <c r="O131" s="1171"/>
      <c r="P131" s="1171"/>
      <c r="Q131" s="1171"/>
      <c r="R131" s="1171"/>
      <c r="S131" s="1171"/>
      <c r="T131" s="1171"/>
      <c r="U131" s="1171"/>
      <c r="V131" s="1171"/>
      <c r="W131" s="1172" t="s">
        <v>492</v>
      </c>
      <c r="X131" s="1173"/>
      <c r="Y131" s="1173"/>
      <c r="Z131" s="1174"/>
      <c r="AA131" s="1069">
        <v>4555789</v>
      </c>
      <c r="AB131" s="1051"/>
      <c r="AC131" s="1051"/>
      <c r="AD131" s="1051"/>
      <c r="AE131" s="1052"/>
      <c r="AF131" s="1050">
        <v>4775443</v>
      </c>
      <c r="AG131" s="1051"/>
      <c r="AH131" s="1051"/>
      <c r="AI131" s="1051"/>
      <c r="AJ131" s="1052"/>
      <c r="AK131" s="1050">
        <v>5065472</v>
      </c>
      <c r="AL131" s="1051"/>
      <c r="AM131" s="1051"/>
      <c r="AN131" s="1051"/>
      <c r="AO131" s="1052"/>
      <c r="AP131" s="1175"/>
      <c r="AQ131" s="1176"/>
      <c r="AR131" s="1176"/>
      <c r="AS131" s="1176"/>
      <c r="AT131" s="1177"/>
      <c r="AU131" s="225"/>
      <c r="AV131" s="225"/>
      <c r="AW131" s="225"/>
      <c r="AX131" s="1148" t="s">
        <v>493</v>
      </c>
      <c r="AY131" s="791"/>
      <c r="AZ131" s="791"/>
      <c r="BA131" s="791"/>
      <c r="BB131" s="791"/>
      <c r="BC131" s="791"/>
      <c r="BD131" s="791"/>
      <c r="BE131" s="1101"/>
      <c r="BF131" s="1149" t="s">
        <v>128</v>
      </c>
      <c r="BG131" s="1150"/>
      <c r="BH131" s="1150"/>
      <c r="BI131" s="1150"/>
      <c r="BJ131" s="1150"/>
      <c r="BK131" s="1150"/>
      <c r="BL131" s="1151"/>
      <c r="BM131" s="1149">
        <v>350</v>
      </c>
      <c r="BN131" s="1150"/>
      <c r="BO131" s="1150"/>
      <c r="BP131" s="1150"/>
      <c r="BQ131" s="1150"/>
      <c r="BR131" s="1150"/>
      <c r="BS131" s="1151"/>
      <c r="BT131" s="1152"/>
      <c r="BU131" s="1153"/>
      <c r="BV131" s="1153"/>
      <c r="BW131" s="1153"/>
      <c r="BX131" s="1153"/>
      <c r="BY131" s="1153"/>
      <c r="BZ131" s="1154"/>
      <c r="CA131" s="248"/>
      <c r="CB131" s="248"/>
      <c r="CC131" s="248"/>
      <c r="CD131" s="248"/>
      <c r="CE131" s="248"/>
      <c r="CF131" s="248"/>
      <c r="CG131" s="248"/>
      <c r="CH131" s="248"/>
      <c r="CI131" s="248"/>
      <c r="CJ131" s="248"/>
      <c r="CK131" s="248"/>
      <c r="CL131" s="248"/>
      <c r="CM131" s="248"/>
      <c r="CN131" s="248"/>
      <c r="CO131" s="248"/>
      <c r="CP131" s="248"/>
      <c r="CQ131" s="248"/>
      <c r="CR131" s="248"/>
      <c r="CS131" s="248"/>
      <c r="CT131" s="248"/>
      <c r="CU131" s="248"/>
      <c r="CV131" s="248"/>
      <c r="CW131" s="248"/>
      <c r="CX131" s="248"/>
      <c r="CY131" s="248"/>
      <c r="CZ131" s="248"/>
      <c r="DA131" s="248"/>
      <c r="DB131" s="248"/>
      <c r="DC131" s="248"/>
      <c r="DD131" s="248"/>
      <c r="DE131" s="248"/>
      <c r="DF131" s="248"/>
      <c r="DG131" s="248"/>
      <c r="DH131" s="248"/>
      <c r="DI131" s="248"/>
      <c r="DJ131" s="248"/>
      <c r="DK131" s="248"/>
      <c r="DL131" s="248"/>
      <c r="DM131" s="248"/>
      <c r="DN131" s="248"/>
      <c r="DO131" s="248"/>
      <c r="DP131" s="225"/>
      <c r="DQ131" s="225"/>
      <c r="DR131" s="225"/>
      <c r="DS131" s="225"/>
      <c r="DT131" s="225"/>
      <c r="DU131" s="225"/>
      <c r="DV131" s="225"/>
      <c r="DW131" s="225"/>
      <c r="DX131" s="225"/>
      <c r="DY131" s="225"/>
      <c r="DZ131" s="225"/>
    </row>
    <row r="132" spans="1:131" s="222" customFormat="1" ht="26.25" customHeight="1" x14ac:dyDescent="0.15">
      <c r="A132" s="1155" t="s">
        <v>494</v>
      </c>
      <c r="B132" s="1156"/>
      <c r="C132" s="1156"/>
      <c r="D132" s="1156"/>
      <c r="E132" s="1156"/>
      <c r="F132" s="1156"/>
      <c r="G132" s="1156"/>
      <c r="H132" s="1156"/>
      <c r="I132" s="1156"/>
      <c r="J132" s="1156"/>
      <c r="K132" s="1156"/>
      <c r="L132" s="1156"/>
      <c r="M132" s="1156"/>
      <c r="N132" s="1156"/>
      <c r="O132" s="1156"/>
      <c r="P132" s="1156"/>
      <c r="Q132" s="1156"/>
      <c r="R132" s="1156"/>
      <c r="S132" s="1156"/>
      <c r="T132" s="1156"/>
      <c r="U132" s="1156"/>
      <c r="V132" s="1159" t="s">
        <v>495</v>
      </c>
      <c r="W132" s="1159"/>
      <c r="X132" s="1159"/>
      <c r="Y132" s="1159"/>
      <c r="Z132" s="1160"/>
      <c r="AA132" s="1161">
        <v>8.1581477979999999</v>
      </c>
      <c r="AB132" s="1162"/>
      <c r="AC132" s="1162"/>
      <c r="AD132" s="1162"/>
      <c r="AE132" s="1163"/>
      <c r="AF132" s="1164">
        <v>8.0032784390000007</v>
      </c>
      <c r="AG132" s="1162"/>
      <c r="AH132" s="1162"/>
      <c r="AI132" s="1162"/>
      <c r="AJ132" s="1163"/>
      <c r="AK132" s="1164">
        <v>8.8449802900000005</v>
      </c>
      <c r="AL132" s="1162"/>
      <c r="AM132" s="1162"/>
      <c r="AN132" s="1162"/>
      <c r="AO132" s="1163"/>
      <c r="AP132" s="1066"/>
      <c r="AQ132" s="1067"/>
      <c r="AR132" s="1067"/>
      <c r="AS132" s="1067"/>
      <c r="AT132" s="1165"/>
      <c r="AU132" s="249"/>
      <c r="AV132" s="225"/>
      <c r="AW132" s="225"/>
      <c r="AX132" s="225"/>
      <c r="AY132" s="225"/>
      <c r="AZ132" s="225"/>
      <c r="BA132" s="225"/>
      <c r="BB132" s="225"/>
      <c r="BC132" s="225"/>
      <c r="BD132" s="225"/>
      <c r="BE132" s="225"/>
      <c r="BF132" s="225"/>
      <c r="BG132" s="225"/>
      <c r="BH132" s="225"/>
      <c r="BI132" s="225"/>
      <c r="BJ132" s="225"/>
      <c r="BK132" s="225"/>
      <c r="BL132" s="225"/>
      <c r="BM132" s="225"/>
      <c r="BN132" s="225"/>
      <c r="BO132" s="225"/>
      <c r="BP132" s="225"/>
      <c r="BQ132" s="225"/>
      <c r="BR132" s="225"/>
      <c r="BS132" s="226"/>
      <c r="BT132" s="225"/>
      <c r="BU132" s="225"/>
      <c r="BV132" s="225"/>
      <c r="BW132" s="225"/>
      <c r="BX132" s="225"/>
      <c r="BY132" s="225"/>
      <c r="BZ132" s="225"/>
      <c r="CA132" s="248"/>
      <c r="CB132" s="248"/>
      <c r="CC132" s="248"/>
      <c r="CD132" s="248"/>
      <c r="CE132" s="248"/>
      <c r="CF132" s="248"/>
      <c r="CG132" s="248"/>
      <c r="CH132" s="248"/>
      <c r="CI132" s="248"/>
      <c r="CJ132" s="248"/>
      <c r="CK132" s="248"/>
      <c r="CL132" s="248"/>
      <c r="CM132" s="248"/>
      <c r="CN132" s="248"/>
      <c r="CO132" s="248"/>
      <c r="CP132" s="248"/>
      <c r="CQ132" s="248"/>
      <c r="CR132" s="248"/>
      <c r="CS132" s="248"/>
      <c r="CT132" s="248"/>
      <c r="CU132" s="248"/>
      <c r="CV132" s="248"/>
      <c r="CW132" s="248"/>
      <c r="CX132" s="248"/>
      <c r="CY132" s="248"/>
      <c r="CZ132" s="248"/>
      <c r="DA132" s="248"/>
      <c r="DB132" s="248"/>
      <c r="DC132" s="248"/>
      <c r="DD132" s="248"/>
      <c r="DE132" s="248"/>
      <c r="DF132" s="248"/>
      <c r="DG132" s="248"/>
      <c r="DH132" s="248"/>
      <c r="DI132" s="248"/>
      <c r="DJ132" s="248"/>
      <c r="DK132" s="248"/>
      <c r="DL132" s="248"/>
      <c r="DM132" s="248"/>
      <c r="DN132" s="248"/>
      <c r="DO132" s="248"/>
      <c r="DP132" s="225"/>
      <c r="DQ132" s="225"/>
      <c r="DR132" s="225"/>
      <c r="DS132" s="225"/>
      <c r="DT132" s="225"/>
      <c r="DU132" s="225"/>
      <c r="DV132" s="225"/>
      <c r="DW132" s="225"/>
      <c r="DX132" s="225"/>
      <c r="DY132" s="225"/>
      <c r="DZ132" s="225"/>
    </row>
    <row r="133" spans="1:131" s="222" customFormat="1" ht="26.25" customHeight="1" thickBot="1" x14ac:dyDescent="0.2">
      <c r="A133" s="1157"/>
      <c r="B133" s="1158"/>
      <c r="C133" s="1158"/>
      <c r="D133" s="1158"/>
      <c r="E133" s="1158"/>
      <c r="F133" s="1158"/>
      <c r="G133" s="1158"/>
      <c r="H133" s="1158"/>
      <c r="I133" s="1158"/>
      <c r="J133" s="1158"/>
      <c r="K133" s="1158"/>
      <c r="L133" s="1158"/>
      <c r="M133" s="1158"/>
      <c r="N133" s="1158"/>
      <c r="O133" s="1158"/>
      <c r="P133" s="1158"/>
      <c r="Q133" s="1158"/>
      <c r="R133" s="1158"/>
      <c r="S133" s="1158"/>
      <c r="T133" s="1158"/>
      <c r="U133" s="1158"/>
      <c r="V133" s="1142" t="s">
        <v>496</v>
      </c>
      <c r="W133" s="1142"/>
      <c r="X133" s="1142"/>
      <c r="Y133" s="1142"/>
      <c r="Z133" s="1143"/>
      <c r="AA133" s="1144">
        <v>8.8000000000000007</v>
      </c>
      <c r="AB133" s="1145"/>
      <c r="AC133" s="1145"/>
      <c r="AD133" s="1145"/>
      <c r="AE133" s="1146"/>
      <c r="AF133" s="1144">
        <v>8.1</v>
      </c>
      <c r="AG133" s="1145"/>
      <c r="AH133" s="1145"/>
      <c r="AI133" s="1145"/>
      <c r="AJ133" s="1146"/>
      <c r="AK133" s="1144">
        <v>8.3000000000000007</v>
      </c>
      <c r="AL133" s="1145"/>
      <c r="AM133" s="1145"/>
      <c r="AN133" s="1145"/>
      <c r="AO133" s="1146"/>
      <c r="AP133" s="1093"/>
      <c r="AQ133" s="1094"/>
      <c r="AR133" s="1094"/>
      <c r="AS133" s="1094"/>
      <c r="AT133" s="1147"/>
      <c r="AU133" s="225"/>
      <c r="AV133" s="225"/>
      <c r="AW133" s="225"/>
      <c r="AX133" s="225"/>
      <c r="AY133" s="225"/>
      <c r="AZ133" s="225"/>
      <c r="BA133" s="225"/>
      <c r="BB133" s="225"/>
      <c r="BC133" s="225"/>
      <c r="BD133" s="225"/>
      <c r="BE133" s="225"/>
      <c r="BF133" s="225"/>
      <c r="BG133" s="225"/>
      <c r="BH133" s="225"/>
      <c r="BI133" s="225"/>
      <c r="BJ133" s="225"/>
      <c r="BK133" s="225"/>
      <c r="BL133" s="225"/>
      <c r="BM133" s="225"/>
      <c r="BN133" s="248"/>
      <c r="BO133" s="248"/>
      <c r="BP133" s="248"/>
      <c r="BQ133" s="248"/>
      <c r="BR133" s="248"/>
      <c r="BS133" s="248"/>
      <c r="BT133" s="248"/>
      <c r="BU133" s="248"/>
      <c r="BV133" s="248"/>
      <c r="BW133" s="248"/>
      <c r="BX133" s="248"/>
      <c r="BY133" s="248"/>
      <c r="BZ133" s="248"/>
      <c r="CA133" s="248"/>
      <c r="CB133" s="248"/>
      <c r="CC133" s="248"/>
      <c r="CD133" s="248"/>
      <c r="CE133" s="248"/>
      <c r="CF133" s="248"/>
      <c r="CG133" s="248"/>
      <c r="CH133" s="248"/>
      <c r="CI133" s="248"/>
      <c r="CJ133" s="248"/>
      <c r="CK133" s="248"/>
      <c r="CL133" s="248"/>
      <c r="CM133" s="248"/>
      <c r="CN133" s="248"/>
      <c r="CO133" s="248"/>
      <c r="CP133" s="248"/>
      <c r="CQ133" s="248"/>
      <c r="CR133" s="248"/>
      <c r="CS133" s="248"/>
      <c r="CT133" s="248"/>
      <c r="CU133" s="248"/>
      <c r="CV133" s="248"/>
      <c r="CW133" s="248"/>
      <c r="CX133" s="248"/>
      <c r="CY133" s="248"/>
      <c r="CZ133" s="248"/>
      <c r="DA133" s="248"/>
      <c r="DB133" s="248"/>
      <c r="DC133" s="248"/>
      <c r="DD133" s="248"/>
      <c r="DE133" s="248"/>
      <c r="DF133" s="248"/>
      <c r="DG133" s="248"/>
      <c r="DH133" s="248"/>
      <c r="DI133" s="248"/>
      <c r="DJ133" s="248"/>
      <c r="DK133" s="248"/>
      <c r="DL133" s="248"/>
      <c r="DM133" s="248"/>
      <c r="DN133" s="248"/>
      <c r="DO133" s="248"/>
      <c r="DP133" s="225"/>
      <c r="DQ133" s="225"/>
      <c r="DR133" s="225"/>
      <c r="DS133" s="225"/>
      <c r="DT133" s="225"/>
      <c r="DU133" s="225"/>
      <c r="DV133" s="225"/>
      <c r="DW133" s="225"/>
      <c r="DX133" s="225"/>
      <c r="DY133" s="225"/>
      <c r="DZ133" s="225"/>
    </row>
    <row r="134" spans="1:131" ht="11.25" customHeight="1" x14ac:dyDescent="0.15">
      <c r="A134" s="250"/>
      <c r="B134" s="250"/>
      <c r="C134" s="250"/>
      <c r="D134" s="250"/>
      <c r="E134" s="250"/>
      <c r="F134" s="250"/>
      <c r="G134" s="250"/>
      <c r="H134" s="250"/>
      <c r="I134" s="250"/>
      <c r="J134" s="250"/>
      <c r="K134" s="250"/>
      <c r="L134" s="250"/>
      <c r="M134" s="250"/>
      <c r="N134" s="250"/>
      <c r="O134" s="250"/>
      <c r="P134" s="250"/>
      <c r="Q134" s="250"/>
      <c r="R134" s="250"/>
      <c r="S134" s="250"/>
      <c r="T134" s="250"/>
      <c r="U134" s="250"/>
      <c r="V134" s="250"/>
      <c r="W134" s="250"/>
      <c r="X134" s="250"/>
      <c r="Y134" s="250"/>
      <c r="Z134" s="250"/>
      <c r="AA134" s="250"/>
      <c r="AB134" s="250"/>
      <c r="AC134" s="250"/>
      <c r="AD134" s="250"/>
      <c r="AE134" s="250"/>
      <c r="AF134" s="250"/>
      <c r="AG134" s="250"/>
      <c r="AH134" s="250"/>
      <c r="AI134" s="250"/>
      <c r="AJ134" s="250"/>
      <c r="AK134" s="250"/>
      <c r="AL134" s="250"/>
      <c r="AM134" s="250"/>
      <c r="AN134" s="250"/>
      <c r="AO134" s="250"/>
      <c r="AP134" s="250"/>
      <c r="AQ134" s="250"/>
      <c r="AR134" s="250"/>
      <c r="AS134" s="250"/>
      <c r="AT134" s="250"/>
      <c r="AU134" s="225"/>
      <c r="AV134" s="225"/>
      <c r="AW134" s="225"/>
      <c r="AX134" s="225"/>
      <c r="AY134" s="225"/>
      <c r="AZ134" s="225"/>
      <c r="BA134" s="225"/>
      <c r="BB134" s="225"/>
      <c r="BC134" s="225"/>
      <c r="BD134" s="225"/>
      <c r="BE134" s="225"/>
      <c r="BF134" s="225"/>
      <c r="BG134" s="225"/>
      <c r="BH134" s="225"/>
      <c r="BI134" s="225"/>
      <c r="BJ134" s="225"/>
      <c r="BK134" s="225"/>
      <c r="BL134" s="225"/>
      <c r="BM134" s="225"/>
      <c r="BN134" s="248"/>
      <c r="BO134" s="248"/>
      <c r="BP134" s="248"/>
      <c r="BQ134" s="248"/>
      <c r="BR134" s="248"/>
      <c r="BS134" s="248"/>
      <c r="BT134" s="248"/>
      <c r="BU134" s="248"/>
      <c r="BV134" s="248"/>
      <c r="BW134" s="248"/>
      <c r="BX134" s="248"/>
      <c r="BY134" s="248"/>
      <c r="BZ134" s="248"/>
      <c r="CA134" s="248"/>
      <c r="CB134" s="248"/>
      <c r="CC134" s="248"/>
      <c r="CD134" s="248"/>
      <c r="CE134" s="248"/>
      <c r="CF134" s="248"/>
      <c r="CG134" s="248"/>
      <c r="CH134" s="248"/>
      <c r="CI134" s="248"/>
      <c r="CJ134" s="248"/>
      <c r="CK134" s="248"/>
      <c r="CL134" s="248"/>
      <c r="CM134" s="248"/>
      <c r="CN134" s="248"/>
      <c r="CO134" s="248"/>
      <c r="CP134" s="248"/>
      <c r="CQ134" s="248"/>
      <c r="CR134" s="248"/>
      <c r="CS134" s="248"/>
      <c r="CT134" s="248"/>
      <c r="CU134" s="248"/>
      <c r="CV134" s="248"/>
      <c r="CW134" s="248"/>
      <c r="CX134" s="248"/>
      <c r="CY134" s="248"/>
      <c r="CZ134" s="248"/>
      <c r="DA134" s="248"/>
      <c r="DB134" s="248"/>
      <c r="DC134" s="248"/>
      <c r="DD134" s="248"/>
      <c r="DE134" s="248"/>
      <c r="DF134" s="248"/>
      <c r="DG134" s="248"/>
      <c r="DH134" s="248"/>
      <c r="DI134" s="248"/>
      <c r="DJ134" s="248"/>
      <c r="DK134" s="248"/>
      <c r="DL134" s="248"/>
      <c r="DM134" s="248"/>
      <c r="DN134" s="248"/>
      <c r="DO134" s="248"/>
      <c r="DP134" s="225"/>
      <c r="DQ134" s="225"/>
      <c r="DR134" s="225"/>
      <c r="DS134" s="225"/>
      <c r="DT134" s="225"/>
      <c r="DU134" s="225"/>
      <c r="DV134" s="225"/>
      <c r="DW134" s="225"/>
      <c r="DX134" s="225"/>
      <c r="DY134" s="225"/>
      <c r="DZ134" s="225"/>
      <c r="EA134" s="222"/>
    </row>
    <row r="135" spans="1:131" ht="14.25" hidden="1" x14ac:dyDescent="0.15">
      <c r="AU135" s="250"/>
      <c r="AV135" s="250"/>
      <c r="AW135" s="250"/>
      <c r="AX135" s="250"/>
      <c r="AY135" s="250"/>
      <c r="AZ135" s="250"/>
      <c r="BA135" s="250"/>
      <c r="BB135" s="250"/>
      <c r="BC135" s="250"/>
      <c r="BD135" s="250"/>
      <c r="BE135" s="250"/>
      <c r="BF135" s="250"/>
      <c r="BG135" s="250"/>
      <c r="BH135" s="250"/>
      <c r="BI135" s="250"/>
      <c r="BJ135" s="250"/>
      <c r="BK135" s="250"/>
      <c r="BL135" s="250"/>
      <c r="BM135" s="250"/>
      <c r="BN135" s="250"/>
      <c r="BO135" s="250"/>
      <c r="BP135" s="250"/>
      <c r="BQ135" s="250"/>
      <c r="BR135" s="250"/>
      <c r="BS135" s="250"/>
      <c r="BT135" s="250"/>
      <c r="BU135" s="250"/>
      <c r="BV135" s="250"/>
      <c r="BW135" s="250"/>
      <c r="BX135" s="250"/>
      <c r="BY135" s="250"/>
      <c r="BZ135" s="250"/>
      <c r="CA135" s="250"/>
      <c r="CB135" s="250"/>
      <c r="CC135" s="250"/>
      <c r="CD135" s="250"/>
      <c r="CE135" s="250"/>
      <c r="CF135" s="250"/>
      <c r="CG135" s="250"/>
      <c r="CH135" s="250"/>
      <c r="CI135" s="250"/>
      <c r="CJ135" s="250"/>
      <c r="CK135" s="250"/>
      <c r="CL135" s="250"/>
      <c r="CM135" s="250"/>
      <c r="CN135" s="250"/>
      <c r="CO135" s="250"/>
      <c r="CP135" s="250"/>
      <c r="CQ135" s="250"/>
      <c r="CR135" s="250"/>
      <c r="CS135" s="250"/>
      <c r="CT135" s="250"/>
      <c r="CU135" s="250"/>
      <c r="CV135" s="250"/>
      <c r="CW135" s="250"/>
      <c r="CX135" s="250"/>
      <c r="CY135" s="250"/>
      <c r="CZ135" s="250"/>
      <c r="DA135" s="250"/>
      <c r="DB135" s="250"/>
      <c r="DC135" s="250"/>
      <c r="DD135" s="250"/>
      <c r="DE135" s="250"/>
      <c r="DF135" s="250"/>
      <c r="DG135" s="250"/>
      <c r="DH135" s="250"/>
      <c r="DI135" s="250"/>
      <c r="DJ135" s="250"/>
      <c r="DK135" s="250"/>
      <c r="DL135" s="250"/>
      <c r="DM135" s="250"/>
      <c r="DN135" s="250"/>
      <c r="DO135" s="250"/>
      <c r="DP135" s="250"/>
      <c r="DQ135" s="250"/>
      <c r="DR135" s="250"/>
      <c r="DS135" s="250"/>
      <c r="DT135" s="250"/>
      <c r="DU135" s="250"/>
      <c r="DV135" s="250"/>
      <c r="DW135" s="250"/>
      <c r="DX135" s="250"/>
      <c r="DY135" s="250"/>
      <c r="DZ135" s="250"/>
    </row>
  </sheetData>
  <sheetProtection algorithmName="SHA-512" hashValue="vpczTzYZLDKAMD2PNf7sM8j8TFEsY5VpI+ACaaS2R1jvAQlbFXxY2frI/bA9hiRS8j2isXGPlGM1umrGGTXX7Q==" saltValue="6W5ERtl/OUG7OWiox3ZmX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I5" zoomScale="85" zoomScaleNormal="85" zoomScaleSheetLayoutView="85" workbookViewId="0">
      <selection activeCell="AX25" sqref="AX25"/>
    </sheetView>
  </sheetViews>
  <sheetFormatPr defaultColWidth="0" defaultRowHeight="13.5" customHeight="1" zeroHeight="1" x14ac:dyDescent="0.15"/>
  <cols>
    <col min="1" max="120" width="2.75" style="252" customWidth="1"/>
    <col min="121" max="121" width="0" style="251" hidden="1" customWidth="1"/>
    <col min="122" max="16384" width="9" style="251" hidden="1"/>
  </cols>
  <sheetData>
    <row r="1" spans="1:120" x14ac:dyDescent="0.15">
      <c r="A1" s="251"/>
      <c r="B1" s="251"/>
      <c r="C1" s="251"/>
      <c r="D1" s="251"/>
      <c r="E1" s="251"/>
      <c r="F1" s="251"/>
      <c r="G1" s="251"/>
      <c r="H1" s="251"/>
      <c r="I1" s="251"/>
      <c r="J1" s="251"/>
      <c r="K1" s="251"/>
      <c r="L1" s="251"/>
      <c r="M1" s="251"/>
      <c r="N1" s="251"/>
      <c r="O1" s="251"/>
      <c r="P1" s="251"/>
      <c r="Q1" s="251"/>
      <c r="R1" s="251"/>
      <c r="S1" s="251"/>
      <c r="T1" s="251"/>
      <c r="U1" s="251"/>
      <c r="V1" s="251"/>
      <c r="W1" s="251"/>
      <c r="X1" s="251"/>
      <c r="Y1" s="251"/>
      <c r="Z1" s="251"/>
      <c r="AA1" s="251"/>
      <c r="AB1" s="251"/>
      <c r="AC1" s="251"/>
      <c r="AD1" s="251"/>
      <c r="AE1" s="251"/>
      <c r="AF1" s="251"/>
      <c r="AG1" s="251"/>
      <c r="AH1" s="251"/>
      <c r="AI1" s="251"/>
      <c r="AJ1" s="251"/>
      <c r="AK1" s="251"/>
      <c r="AL1" s="251"/>
      <c r="AM1" s="251"/>
      <c r="AN1" s="251"/>
      <c r="AO1" s="251"/>
      <c r="AP1" s="251"/>
      <c r="AQ1" s="251"/>
      <c r="AR1" s="251"/>
      <c r="AS1" s="251"/>
      <c r="AT1" s="251"/>
      <c r="AU1" s="251"/>
      <c r="AV1" s="251"/>
      <c r="AW1" s="251"/>
      <c r="AX1" s="251"/>
      <c r="AY1" s="251"/>
      <c r="AZ1" s="251"/>
      <c r="BA1" s="251"/>
      <c r="BB1" s="251"/>
      <c r="BC1" s="251"/>
      <c r="BD1" s="251"/>
      <c r="BE1" s="251"/>
      <c r="BF1" s="251"/>
      <c r="BG1" s="251"/>
      <c r="BH1" s="251"/>
      <c r="BI1" s="251"/>
      <c r="BJ1" s="251"/>
      <c r="BK1" s="251"/>
      <c r="BL1" s="251"/>
      <c r="BM1" s="251"/>
      <c r="BN1" s="251"/>
      <c r="BO1" s="251"/>
      <c r="BP1" s="251"/>
      <c r="BQ1" s="251"/>
      <c r="BR1" s="251"/>
      <c r="BS1" s="251"/>
      <c r="BT1" s="251"/>
      <c r="BU1" s="251"/>
      <c r="BV1" s="251"/>
      <c r="BW1" s="251"/>
      <c r="BX1" s="251"/>
      <c r="BY1" s="251"/>
      <c r="BZ1" s="251"/>
      <c r="CA1" s="251"/>
      <c r="CB1" s="251"/>
      <c r="CC1" s="251"/>
      <c r="CD1" s="251"/>
      <c r="CE1" s="251"/>
      <c r="CF1" s="251"/>
      <c r="CG1" s="251"/>
      <c r="CH1" s="251"/>
      <c r="CI1" s="251"/>
      <c r="CJ1" s="251"/>
      <c r="CK1" s="251"/>
      <c r="CL1" s="251"/>
      <c r="CM1" s="251"/>
      <c r="CN1" s="251"/>
      <c r="CO1" s="251"/>
      <c r="CP1" s="251"/>
      <c r="CQ1" s="251"/>
      <c r="CR1" s="251"/>
      <c r="CS1" s="251"/>
      <c r="CT1" s="251"/>
      <c r="CU1" s="251"/>
      <c r="CV1" s="251"/>
      <c r="CW1" s="251"/>
      <c r="CX1" s="251"/>
      <c r="CY1" s="251"/>
      <c r="CZ1" s="251"/>
      <c r="DA1" s="251"/>
      <c r="DB1" s="251"/>
      <c r="DC1" s="251"/>
      <c r="DD1" s="251"/>
      <c r="DE1" s="251"/>
      <c r="DF1" s="251"/>
      <c r="DG1" s="251"/>
      <c r="DH1" s="251"/>
      <c r="DI1" s="251"/>
      <c r="DJ1" s="251"/>
      <c r="DK1" s="251"/>
      <c r="DL1" s="251"/>
      <c r="DM1" s="251"/>
      <c r="DN1" s="251"/>
      <c r="DO1" s="251"/>
      <c r="DP1" s="25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1"/>
    </row>
    <row r="17" spans="119:120" x14ac:dyDescent="0.15">
      <c r="DP17" s="251"/>
    </row>
    <row r="18" spans="119:120" x14ac:dyDescent="0.15"/>
    <row r="19" spans="119:120" x14ac:dyDescent="0.15"/>
    <row r="20" spans="119:120" x14ac:dyDescent="0.15">
      <c r="DO20" s="251"/>
      <c r="DP20" s="251"/>
    </row>
    <row r="21" spans="119:120" x14ac:dyDescent="0.15">
      <c r="DP21" s="251"/>
    </row>
    <row r="22" spans="119:120" x14ac:dyDescent="0.15"/>
    <row r="23" spans="119:120" x14ac:dyDescent="0.15">
      <c r="DO23" s="251"/>
      <c r="DP23" s="251"/>
    </row>
    <row r="24" spans="119:120" x14ac:dyDescent="0.15">
      <c r="DP24" s="251"/>
    </row>
    <row r="25" spans="119:120" x14ac:dyDescent="0.15">
      <c r="DP25" s="251"/>
    </row>
    <row r="26" spans="119:120" x14ac:dyDescent="0.15">
      <c r="DO26" s="251"/>
      <c r="DP26" s="251"/>
    </row>
    <row r="27" spans="119:120" x14ac:dyDescent="0.15"/>
    <row r="28" spans="119:120" x14ac:dyDescent="0.15">
      <c r="DO28" s="251"/>
      <c r="DP28" s="251"/>
    </row>
    <row r="29" spans="119:120" x14ac:dyDescent="0.15">
      <c r="DP29" s="251"/>
    </row>
    <row r="30" spans="119:120" x14ac:dyDescent="0.15"/>
    <row r="31" spans="119:120" x14ac:dyDescent="0.15">
      <c r="DO31" s="251"/>
      <c r="DP31" s="251"/>
    </row>
    <row r="32" spans="119:120" x14ac:dyDescent="0.15"/>
    <row r="33" spans="98:120" x14ac:dyDescent="0.15">
      <c r="DO33" s="251"/>
      <c r="DP33" s="251"/>
    </row>
    <row r="34" spans="98:120" x14ac:dyDescent="0.15">
      <c r="DM34" s="251"/>
    </row>
    <row r="35" spans="98:120" x14ac:dyDescent="0.15">
      <c r="CT35" s="251"/>
      <c r="CU35" s="251"/>
      <c r="CV35" s="251"/>
      <c r="CY35" s="251"/>
      <c r="CZ35" s="251"/>
      <c r="DA35" s="251"/>
      <c r="DD35" s="251"/>
      <c r="DE35" s="251"/>
      <c r="DF35" s="251"/>
      <c r="DI35" s="251"/>
      <c r="DJ35" s="251"/>
      <c r="DK35" s="251"/>
      <c r="DM35" s="251"/>
      <c r="DN35" s="251"/>
      <c r="DO35" s="251"/>
      <c r="DP35" s="251"/>
    </row>
    <row r="36" spans="98:120" x14ac:dyDescent="0.15"/>
    <row r="37" spans="98:120" x14ac:dyDescent="0.15">
      <c r="CW37" s="251"/>
      <c r="DB37" s="251"/>
      <c r="DG37" s="251"/>
      <c r="DL37" s="251"/>
      <c r="DP37" s="251"/>
    </row>
    <row r="38" spans="98:120" x14ac:dyDescent="0.15">
      <c r="CT38" s="251"/>
      <c r="CU38" s="251"/>
      <c r="CV38" s="251"/>
      <c r="CW38" s="251"/>
      <c r="CY38" s="251"/>
      <c r="CZ38" s="251"/>
      <c r="DA38" s="251"/>
      <c r="DB38" s="251"/>
      <c r="DD38" s="251"/>
      <c r="DE38" s="251"/>
      <c r="DF38" s="251"/>
      <c r="DG38" s="251"/>
      <c r="DI38" s="251"/>
      <c r="DJ38" s="251"/>
      <c r="DK38" s="251"/>
      <c r="DL38" s="251"/>
      <c r="DN38" s="251"/>
      <c r="DO38" s="251"/>
      <c r="DP38" s="25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1"/>
      <c r="DO49" s="251"/>
      <c r="DP49" s="25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1"/>
      <c r="CS63" s="251"/>
      <c r="CX63" s="251"/>
      <c r="DC63" s="251"/>
      <c r="DH63" s="251"/>
    </row>
    <row r="64" spans="22:120" x14ac:dyDescent="0.15">
      <c r="V64" s="251"/>
    </row>
    <row r="65" spans="15:120" x14ac:dyDescent="0.15">
      <c r="X65" s="251"/>
      <c r="Z65" s="251"/>
      <c r="AA65" s="251"/>
      <c r="AB65" s="251"/>
      <c r="AC65" s="251"/>
      <c r="AD65" s="251"/>
      <c r="AE65" s="251"/>
      <c r="AF65" s="251"/>
      <c r="AG65" s="251"/>
      <c r="AH65" s="251"/>
      <c r="AI65" s="251"/>
      <c r="AJ65" s="251"/>
      <c r="AK65" s="251"/>
      <c r="AL65" s="251"/>
      <c r="AM65" s="251"/>
      <c r="AN65" s="251"/>
      <c r="AO65" s="251"/>
      <c r="AP65" s="251"/>
      <c r="AQ65" s="251"/>
      <c r="AR65" s="251"/>
      <c r="AS65" s="251"/>
      <c r="AT65" s="251"/>
      <c r="AU65" s="251"/>
      <c r="AV65" s="251"/>
      <c r="AW65" s="251"/>
      <c r="AX65" s="251"/>
      <c r="AY65" s="251"/>
      <c r="AZ65" s="251"/>
      <c r="BA65" s="251"/>
      <c r="BB65" s="251"/>
      <c r="BC65" s="251"/>
      <c r="BD65" s="251"/>
      <c r="BE65" s="251"/>
      <c r="BF65" s="251"/>
      <c r="BG65" s="251"/>
      <c r="BH65" s="251"/>
      <c r="BI65" s="251"/>
      <c r="BJ65" s="251"/>
      <c r="BK65" s="251"/>
      <c r="BL65" s="251"/>
      <c r="BM65" s="251"/>
      <c r="BN65" s="251"/>
      <c r="BO65" s="251"/>
      <c r="BP65" s="251"/>
      <c r="BQ65" s="251"/>
      <c r="BR65" s="251"/>
      <c r="BS65" s="251"/>
      <c r="BT65" s="251"/>
      <c r="BU65" s="251"/>
      <c r="BV65" s="251"/>
      <c r="BW65" s="251"/>
      <c r="BX65" s="251"/>
      <c r="BY65" s="251"/>
      <c r="BZ65" s="251"/>
      <c r="CA65" s="251"/>
      <c r="CB65" s="251"/>
      <c r="CC65" s="251"/>
      <c r="CD65" s="251"/>
      <c r="CE65" s="251"/>
      <c r="CF65" s="251"/>
      <c r="CG65" s="251"/>
      <c r="CH65" s="251"/>
      <c r="CI65" s="251"/>
      <c r="CJ65" s="251"/>
      <c r="CK65" s="251"/>
      <c r="CL65" s="251"/>
      <c r="CM65" s="251"/>
      <c r="CN65" s="251"/>
      <c r="CO65" s="251"/>
      <c r="CP65" s="251"/>
      <c r="CQ65" s="251"/>
      <c r="CR65" s="251"/>
      <c r="CU65" s="251"/>
      <c r="CZ65" s="251"/>
      <c r="DE65" s="251"/>
      <c r="DJ65" s="251"/>
    </row>
    <row r="66" spans="15:120" x14ac:dyDescent="0.15">
      <c r="Q66" s="251"/>
      <c r="S66" s="251"/>
      <c r="U66" s="251"/>
      <c r="DM66" s="251"/>
    </row>
    <row r="67" spans="15:120" x14ac:dyDescent="0.15">
      <c r="O67" s="251"/>
      <c r="P67" s="251"/>
      <c r="R67" s="251"/>
      <c r="T67" s="251"/>
      <c r="Y67" s="251"/>
      <c r="CT67" s="251"/>
      <c r="CV67" s="251"/>
      <c r="CW67" s="251"/>
      <c r="CY67" s="251"/>
      <c r="DA67" s="251"/>
      <c r="DB67" s="251"/>
      <c r="DD67" s="251"/>
      <c r="DF67" s="251"/>
      <c r="DG67" s="251"/>
      <c r="DI67" s="251"/>
      <c r="DK67" s="251"/>
      <c r="DL67" s="251"/>
      <c r="DN67" s="251"/>
      <c r="DO67" s="251"/>
      <c r="DP67" s="251"/>
    </row>
    <row r="68" spans="15:120" x14ac:dyDescent="0.15"/>
    <row r="69" spans="15:120" x14ac:dyDescent="0.15"/>
    <row r="70" spans="15:120" x14ac:dyDescent="0.15"/>
    <row r="71" spans="15:120" x14ac:dyDescent="0.15"/>
    <row r="72" spans="15:120" x14ac:dyDescent="0.15">
      <c r="DP72" s="251"/>
    </row>
    <row r="73" spans="15:120" x14ac:dyDescent="0.15">
      <c r="DP73" s="25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1"/>
      <c r="CX96" s="251"/>
      <c r="DC96" s="251"/>
      <c r="DH96" s="251"/>
    </row>
    <row r="97" spans="24:120" x14ac:dyDescent="0.15">
      <c r="CS97" s="251"/>
      <c r="CX97" s="251"/>
      <c r="DC97" s="251"/>
      <c r="DH97" s="251"/>
      <c r="DP97" s="252" t="s">
        <v>497</v>
      </c>
    </row>
    <row r="98" spans="24:120" hidden="1" x14ac:dyDescent="0.15">
      <c r="CS98" s="251"/>
      <c r="CX98" s="251"/>
      <c r="DC98" s="251"/>
      <c r="DH98" s="251"/>
    </row>
    <row r="99" spans="24:120" hidden="1" x14ac:dyDescent="0.15">
      <c r="CS99" s="251"/>
      <c r="CX99" s="251"/>
      <c r="DC99" s="251"/>
      <c r="DH99" s="251"/>
    </row>
    <row r="101" spans="24:120" ht="12" hidden="1" customHeight="1" x14ac:dyDescent="0.15">
      <c r="X101" s="251"/>
      <c r="Y101" s="251"/>
      <c r="Z101" s="251"/>
      <c r="AA101" s="251"/>
      <c r="AB101" s="251"/>
      <c r="AC101" s="251"/>
      <c r="AD101" s="251"/>
      <c r="AE101" s="251"/>
      <c r="AF101" s="251"/>
      <c r="AG101" s="251"/>
      <c r="AH101" s="251"/>
      <c r="AI101" s="251"/>
      <c r="AJ101" s="251"/>
      <c r="AK101" s="251"/>
      <c r="AL101" s="251"/>
      <c r="AM101" s="251"/>
      <c r="AN101" s="251"/>
      <c r="AO101" s="251"/>
      <c r="AP101" s="251"/>
      <c r="AQ101" s="251"/>
      <c r="AR101" s="251"/>
      <c r="AS101" s="251"/>
      <c r="AT101" s="251"/>
      <c r="AU101" s="251"/>
      <c r="AV101" s="251"/>
      <c r="AW101" s="251"/>
      <c r="AX101" s="251"/>
      <c r="AY101" s="251"/>
      <c r="AZ101" s="251"/>
      <c r="BA101" s="251"/>
      <c r="BB101" s="251"/>
      <c r="BC101" s="251"/>
      <c r="BD101" s="251"/>
      <c r="BE101" s="251"/>
      <c r="BF101" s="251"/>
      <c r="BG101" s="251"/>
      <c r="BH101" s="251"/>
      <c r="BI101" s="251"/>
      <c r="BJ101" s="251"/>
      <c r="BK101" s="251"/>
      <c r="BL101" s="251"/>
      <c r="BM101" s="251"/>
      <c r="BN101" s="251"/>
      <c r="BO101" s="251"/>
      <c r="BP101" s="251"/>
      <c r="BQ101" s="251"/>
      <c r="BR101" s="251"/>
      <c r="BS101" s="251"/>
      <c r="BT101" s="251"/>
      <c r="BU101" s="251"/>
      <c r="BV101" s="251"/>
      <c r="BW101" s="251"/>
      <c r="BX101" s="251"/>
      <c r="BY101" s="251"/>
      <c r="BZ101" s="251"/>
      <c r="CA101" s="251"/>
      <c r="CB101" s="251"/>
      <c r="CC101" s="251"/>
      <c r="CD101" s="251"/>
      <c r="CE101" s="251"/>
      <c r="CF101" s="251"/>
      <c r="CG101" s="251"/>
      <c r="CH101" s="251"/>
      <c r="CI101" s="251"/>
      <c r="CJ101" s="251"/>
      <c r="CK101" s="251"/>
      <c r="CL101" s="251"/>
      <c r="CM101" s="251"/>
      <c r="CN101" s="251"/>
      <c r="CO101" s="251"/>
      <c r="CP101" s="251"/>
      <c r="CQ101" s="251"/>
      <c r="CR101" s="251"/>
      <c r="CU101" s="251"/>
      <c r="CZ101" s="251"/>
      <c r="DE101" s="251"/>
      <c r="DJ101" s="251"/>
    </row>
    <row r="102" spans="24:120" ht="1.5" hidden="1" customHeight="1" x14ac:dyDescent="0.15">
      <c r="CU102" s="251"/>
      <c r="CZ102" s="251"/>
      <c r="DE102" s="251"/>
      <c r="DJ102" s="251"/>
      <c r="DM102" s="251"/>
    </row>
    <row r="103" spans="24:120" hidden="1" x14ac:dyDescent="0.15">
      <c r="CT103" s="251"/>
      <c r="CV103" s="251"/>
      <c r="CW103" s="251"/>
      <c r="CY103" s="251"/>
      <c r="DA103" s="251"/>
      <c r="DB103" s="251"/>
      <c r="DD103" s="251"/>
      <c r="DF103" s="251"/>
      <c r="DG103" s="251"/>
      <c r="DI103" s="251"/>
      <c r="DK103" s="251"/>
      <c r="DL103" s="251"/>
      <c r="DM103" s="251"/>
      <c r="DN103" s="251"/>
      <c r="DO103" s="251"/>
      <c r="DP103" s="251"/>
    </row>
    <row r="104" spans="24:120" hidden="1" x14ac:dyDescent="0.15">
      <c r="CV104" s="251"/>
      <c r="CW104" s="251"/>
      <c r="DA104" s="251"/>
      <c r="DB104" s="251"/>
      <c r="DF104" s="251"/>
      <c r="DG104" s="251"/>
      <c r="DK104" s="251"/>
      <c r="DL104" s="251"/>
      <c r="DN104" s="251"/>
      <c r="DO104" s="251"/>
      <c r="DP104" s="251"/>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X7" zoomScale="70" zoomScaleNormal="70" zoomScaleSheetLayoutView="55" workbookViewId="0"/>
  </sheetViews>
  <sheetFormatPr defaultColWidth="0" defaultRowHeight="13.5" customHeight="1" zeroHeight="1" x14ac:dyDescent="0.15"/>
  <cols>
    <col min="1" max="116" width="2.625" style="252" customWidth="1"/>
    <col min="117" max="16384" width="9" style="251" hidden="1"/>
  </cols>
  <sheetData>
    <row r="1" spans="2:116" x14ac:dyDescent="0.15">
      <c r="B1" s="251"/>
      <c r="C1" s="251"/>
      <c r="D1" s="251"/>
      <c r="E1" s="251"/>
      <c r="F1" s="251"/>
      <c r="G1" s="251"/>
      <c r="H1" s="251"/>
      <c r="I1" s="251"/>
      <c r="J1" s="251"/>
      <c r="K1" s="251"/>
      <c r="L1" s="251"/>
      <c r="M1" s="251"/>
      <c r="N1" s="251"/>
      <c r="O1" s="251"/>
      <c r="P1" s="251"/>
      <c r="Q1" s="251"/>
      <c r="R1" s="251"/>
      <c r="S1" s="251"/>
      <c r="T1" s="251"/>
      <c r="U1" s="251"/>
      <c r="V1" s="251"/>
      <c r="W1" s="251"/>
      <c r="X1" s="251"/>
      <c r="Y1" s="251"/>
      <c r="Z1" s="251"/>
      <c r="AA1" s="251"/>
      <c r="AB1" s="251"/>
      <c r="AC1" s="251"/>
      <c r="AD1" s="251"/>
      <c r="AE1" s="251"/>
      <c r="AF1" s="251"/>
      <c r="AG1" s="251"/>
      <c r="AH1" s="251"/>
      <c r="AI1" s="251"/>
      <c r="AJ1" s="251"/>
      <c r="AK1" s="251"/>
      <c r="AL1" s="251"/>
      <c r="AM1" s="251"/>
      <c r="AN1" s="251"/>
      <c r="AO1" s="251"/>
      <c r="AP1" s="251"/>
      <c r="AQ1" s="251"/>
      <c r="AR1" s="251"/>
      <c r="AS1" s="251"/>
      <c r="AT1" s="251"/>
      <c r="AU1" s="251"/>
      <c r="AV1" s="251"/>
      <c r="AW1" s="251"/>
      <c r="AX1" s="251"/>
      <c r="AY1" s="251"/>
      <c r="AZ1" s="251"/>
      <c r="BA1" s="251"/>
      <c r="BB1" s="251"/>
      <c r="BC1" s="251"/>
      <c r="BD1" s="251"/>
      <c r="BE1" s="251"/>
      <c r="BF1" s="251"/>
      <c r="BG1" s="251"/>
      <c r="BH1" s="251"/>
      <c r="BI1" s="251"/>
      <c r="BJ1" s="251"/>
      <c r="BK1" s="251"/>
      <c r="BL1" s="251"/>
      <c r="BM1" s="251"/>
      <c r="BN1" s="251"/>
      <c r="BO1" s="251"/>
      <c r="BP1" s="251"/>
      <c r="BQ1" s="251"/>
      <c r="BR1" s="251"/>
      <c r="BS1" s="251"/>
      <c r="BT1" s="251"/>
      <c r="BU1" s="251"/>
      <c r="BV1" s="251"/>
      <c r="BW1" s="251"/>
      <c r="BX1" s="251"/>
      <c r="BY1" s="251"/>
      <c r="BZ1" s="251"/>
      <c r="CA1" s="251"/>
      <c r="CB1" s="251"/>
      <c r="CC1" s="251"/>
      <c r="CD1" s="251"/>
      <c r="CE1" s="251"/>
      <c r="CF1" s="251"/>
      <c r="CG1" s="251"/>
      <c r="CH1" s="251"/>
      <c r="CI1" s="251"/>
      <c r="CJ1" s="251"/>
      <c r="CK1" s="251"/>
      <c r="CL1" s="251"/>
      <c r="CM1" s="251"/>
      <c r="CN1" s="251"/>
      <c r="CO1" s="251"/>
      <c r="CP1" s="251"/>
      <c r="CQ1" s="251"/>
      <c r="CR1" s="251"/>
      <c r="CS1" s="251"/>
      <c r="CT1" s="251"/>
      <c r="CU1" s="251"/>
      <c r="CV1" s="251"/>
      <c r="CW1" s="251"/>
      <c r="CX1" s="251"/>
      <c r="CY1" s="251"/>
      <c r="CZ1" s="251"/>
      <c r="DA1" s="251"/>
      <c r="DB1" s="251"/>
      <c r="DC1" s="251"/>
      <c r="DD1" s="251"/>
      <c r="DE1" s="251"/>
      <c r="DF1" s="251"/>
      <c r="DG1" s="251"/>
      <c r="DH1" s="251"/>
      <c r="DI1" s="251"/>
      <c r="DJ1" s="251"/>
      <c r="DK1" s="251"/>
      <c r="DL1" s="251"/>
    </row>
    <row r="2" spans="2:116" x14ac:dyDescent="0.15"/>
    <row r="3" spans="2:116" x14ac:dyDescent="0.15"/>
    <row r="4" spans="2:116" x14ac:dyDescent="0.15">
      <c r="R4" s="251"/>
      <c r="S4" s="251"/>
      <c r="T4" s="251"/>
      <c r="U4" s="251"/>
      <c r="V4" s="251"/>
      <c r="W4" s="251"/>
      <c r="X4" s="251"/>
      <c r="Y4" s="251"/>
      <c r="Z4" s="251"/>
      <c r="AA4" s="251"/>
      <c r="AB4" s="251"/>
      <c r="AC4" s="251"/>
      <c r="AD4" s="251"/>
      <c r="AE4" s="251"/>
      <c r="AF4" s="251"/>
      <c r="AG4" s="251"/>
      <c r="AH4" s="251"/>
      <c r="AI4" s="251"/>
      <c r="AJ4" s="251"/>
      <c r="AK4" s="251"/>
      <c r="AL4" s="251"/>
      <c r="AM4" s="251"/>
      <c r="AN4" s="251"/>
      <c r="AO4" s="251"/>
      <c r="AP4" s="251"/>
      <c r="AQ4" s="251"/>
      <c r="AR4" s="251"/>
      <c r="AS4" s="251"/>
      <c r="AT4" s="251"/>
      <c r="AU4" s="251"/>
      <c r="AV4" s="251"/>
      <c r="AW4" s="251"/>
      <c r="AX4" s="251"/>
      <c r="AY4" s="251"/>
      <c r="AZ4" s="251"/>
      <c r="BA4" s="251"/>
      <c r="BB4" s="251"/>
      <c r="BC4" s="251"/>
      <c r="BD4" s="251"/>
      <c r="BE4" s="251"/>
      <c r="BF4" s="251"/>
      <c r="BG4" s="251"/>
      <c r="BH4" s="251"/>
      <c r="BI4" s="251"/>
      <c r="BJ4" s="251"/>
      <c r="BK4" s="251"/>
      <c r="BL4" s="251"/>
      <c r="BM4" s="251"/>
      <c r="BN4" s="251"/>
      <c r="BO4" s="251"/>
      <c r="BP4" s="251"/>
      <c r="BQ4" s="251"/>
      <c r="BR4" s="251"/>
      <c r="BS4" s="251"/>
      <c r="BT4" s="251"/>
      <c r="BU4" s="251"/>
      <c r="BV4" s="251"/>
      <c r="BW4" s="251"/>
      <c r="BX4" s="251"/>
      <c r="BY4" s="251"/>
      <c r="BZ4" s="251"/>
      <c r="CA4" s="251"/>
      <c r="CB4" s="251"/>
      <c r="CC4" s="251"/>
      <c r="CD4" s="251"/>
      <c r="CE4" s="251"/>
      <c r="CF4" s="251"/>
      <c r="CG4" s="251"/>
      <c r="CH4" s="251"/>
      <c r="CI4" s="251"/>
      <c r="CJ4" s="251"/>
      <c r="CK4" s="251"/>
      <c r="CL4" s="251"/>
      <c r="CM4" s="251"/>
      <c r="CN4" s="251"/>
      <c r="CO4" s="251"/>
      <c r="CP4" s="251"/>
      <c r="CQ4" s="251"/>
      <c r="CR4" s="251"/>
      <c r="CS4" s="251"/>
      <c r="CT4" s="251"/>
      <c r="CU4" s="251"/>
      <c r="CV4" s="251"/>
      <c r="CW4" s="251"/>
      <c r="CX4" s="251"/>
      <c r="CY4" s="251"/>
      <c r="CZ4" s="251"/>
      <c r="DA4" s="251"/>
      <c r="DB4" s="251"/>
      <c r="DC4" s="251"/>
      <c r="DD4" s="251"/>
      <c r="DE4" s="251"/>
      <c r="DF4" s="251"/>
      <c r="DG4" s="251"/>
      <c r="DH4" s="251"/>
      <c r="DI4" s="251"/>
      <c r="DJ4" s="251"/>
      <c r="DK4" s="251"/>
      <c r="DL4" s="251"/>
    </row>
    <row r="5" spans="2:116" x14ac:dyDescent="0.15">
      <c r="R5" s="251"/>
      <c r="S5" s="251"/>
      <c r="T5" s="251"/>
      <c r="U5" s="251"/>
      <c r="V5" s="251"/>
      <c r="W5" s="251"/>
      <c r="X5" s="251"/>
      <c r="Y5" s="251"/>
      <c r="Z5" s="251"/>
      <c r="AA5" s="251"/>
      <c r="AB5" s="251"/>
      <c r="AC5" s="251"/>
      <c r="AD5" s="251"/>
      <c r="AE5" s="251"/>
      <c r="AF5" s="251"/>
      <c r="AG5" s="251"/>
      <c r="AH5" s="251"/>
      <c r="AI5" s="251"/>
      <c r="AJ5" s="251"/>
      <c r="AK5" s="251"/>
      <c r="AL5" s="251"/>
      <c r="AM5" s="251"/>
      <c r="AN5" s="251"/>
      <c r="AO5" s="251"/>
      <c r="AP5" s="251"/>
      <c r="AQ5" s="251"/>
      <c r="AR5" s="251"/>
      <c r="AS5" s="251"/>
      <c r="AT5" s="251"/>
      <c r="AU5" s="251"/>
      <c r="AV5" s="251"/>
      <c r="AW5" s="251"/>
      <c r="AX5" s="251"/>
      <c r="AY5" s="251"/>
      <c r="AZ5" s="251"/>
      <c r="BA5" s="251"/>
      <c r="BB5" s="251"/>
      <c r="BC5" s="251"/>
      <c r="BD5" s="251"/>
      <c r="BE5" s="251"/>
      <c r="BF5" s="251"/>
      <c r="BG5" s="251"/>
      <c r="BH5" s="251"/>
      <c r="BI5" s="251"/>
      <c r="BJ5" s="251"/>
      <c r="BK5" s="251"/>
      <c r="BL5" s="251"/>
      <c r="BM5" s="251"/>
      <c r="BN5" s="251"/>
      <c r="BO5" s="251"/>
      <c r="BP5" s="251"/>
      <c r="BQ5" s="251"/>
      <c r="BR5" s="251"/>
      <c r="BS5" s="251"/>
      <c r="BT5" s="251"/>
      <c r="BU5" s="251"/>
      <c r="BV5" s="251"/>
      <c r="BW5" s="251"/>
      <c r="BX5" s="251"/>
      <c r="BY5" s="251"/>
      <c r="BZ5" s="251"/>
      <c r="CA5" s="251"/>
      <c r="CB5" s="251"/>
      <c r="CC5" s="251"/>
      <c r="CD5" s="251"/>
      <c r="CE5" s="251"/>
      <c r="CF5" s="251"/>
      <c r="CG5" s="251"/>
      <c r="CH5" s="251"/>
      <c r="CI5" s="251"/>
      <c r="CJ5" s="251"/>
      <c r="CK5" s="251"/>
      <c r="CL5" s="251"/>
      <c r="CM5" s="251"/>
      <c r="CN5" s="251"/>
      <c r="CO5" s="251"/>
      <c r="CP5" s="251"/>
      <c r="CQ5" s="251"/>
      <c r="CR5" s="251"/>
      <c r="CS5" s="251"/>
      <c r="CT5" s="251"/>
      <c r="CU5" s="251"/>
      <c r="CV5" s="251"/>
      <c r="CW5" s="251"/>
      <c r="CX5" s="251"/>
      <c r="CY5" s="251"/>
      <c r="CZ5" s="251"/>
      <c r="DA5" s="251"/>
      <c r="DB5" s="251"/>
      <c r="DC5" s="251"/>
      <c r="DD5" s="251"/>
      <c r="DE5" s="251"/>
      <c r="DF5" s="251"/>
      <c r="DG5" s="251"/>
      <c r="DH5" s="251"/>
      <c r="DI5" s="251"/>
      <c r="DJ5" s="251"/>
      <c r="DK5" s="251"/>
      <c r="DL5" s="25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1"/>
      <c r="J18" s="251"/>
      <c r="K18" s="251"/>
      <c r="L18" s="251"/>
      <c r="M18" s="251"/>
      <c r="N18" s="251"/>
      <c r="O18" s="251"/>
      <c r="P18" s="251"/>
      <c r="Q18" s="251"/>
      <c r="R18" s="251"/>
      <c r="S18" s="251"/>
      <c r="T18" s="251"/>
      <c r="U18" s="251"/>
      <c r="V18" s="251"/>
      <c r="W18" s="251"/>
      <c r="X18" s="251"/>
      <c r="Y18" s="251"/>
      <c r="Z18" s="251"/>
      <c r="AA18" s="251"/>
      <c r="AB18" s="251"/>
      <c r="AC18" s="251"/>
      <c r="AD18" s="251"/>
      <c r="AE18" s="251"/>
      <c r="AF18" s="251"/>
      <c r="AG18" s="251"/>
      <c r="AH18" s="251"/>
      <c r="AI18" s="251"/>
      <c r="AJ18" s="251"/>
      <c r="AK18" s="251"/>
      <c r="AL18" s="251"/>
      <c r="AM18" s="251"/>
      <c r="AN18" s="251"/>
      <c r="AO18" s="251"/>
      <c r="AP18" s="251"/>
      <c r="AQ18" s="251"/>
      <c r="AR18" s="251"/>
      <c r="AS18" s="251"/>
      <c r="AT18" s="251"/>
      <c r="AU18" s="251"/>
      <c r="AV18" s="251"/>
      <c r="AW18" s="251"/>
      <c r="AX18" s="251"/>
      <c r="AY18" s="251"/>
      <c r="AZ18" s="251"/>
      <c r="BA18" s="251"/>
      <c r="BB18" s="251"/>
      <c r="BC18" s="251"/>
      <c r="BD18" s="251"/>
      <c r="BE18" s="251"/>
      <c r="BF18" s="251"/>
      <c r="BG18" s="251"/>
      <c r="BH18" s="251"/>
      <c r="BI18" s="251"/>
      <c r="BJ18" s="251"/>
      <c r="BK18" s="251"/>
      <c r="BL18" s="251"/>
      <c r="BM18" s="251"/>
      <c r="BN18" s="251"/>
      <c r="BO18" s="251"/>
      <c r="BP18" s="251"/>
      <c r="BQ18" s="251"/>
      <c r="BR18" s="251"/>
      <c r="BS18" s="251"/>
      <c r="BT18" s="251"/>
      <c r="BU18" s="251"/>
      <c r="BV18" s="251"/>
      <c r="BW18" s="251"/>
      <c r="BX18" s="251"/>
      <c r="BY18" s="251"/>
      <c r="BZ18" s="251"/>
      <c r="CA18" s="251"/>
      <c r="CB18" s="251"/>
      <c r="CC18" s="251"/>
      <c r="CD18" s="251"/>
      <c r="CE18" s="251"/>
      <c r="CF18" s="251"/>
      <c r="CG18" s="251"/>
      <c r="CH18" s="251"/>
      <c r="CI18" s="251"/>
      <c r="CJ18" s="251"/>
      <c r="CK18" s="251"/>
      <c r="CL18" s="251"/>
      <c r="CM18" s="251"/>
      <c r="CN18" s="251"/>
      <c r="CO18" s="251"/>
      <c r="CP18" s="251"/>
      <c r="CQ18" s="251"/>
      <c r="CR18" s="251"/>
      <c r="CS18" s="251"/>
      <c r="CT18" s="251"/>
      <c r="CU18" s="251"/>
      <c r="CV18" s="251"/>
      <c r="CW18" s="251"/>
      <c r="CX18" s="251"/>
      <c r="CY18" s="251"/>
      <c r="CZ18" s="251"/>
      <c r="DA18" s="251"/>
      <c r="DB18" s="251"/>
      <c r="DC18" s="251"/>
      <c r="DD18" s="251"/>
      <c r="DE18" s="251"/>
      <c r="DF18" s="251"/>
      <c r="DG18" s="251"/>
      <c r="DH18" s="251"/>
      <c r="DI18" s="251"/>
      <c r="DJ18" s="251"/>
      <c r="DK18" s="251"/>
      <c r="DL18" s="251"/>
    </row>
    <row r="19" spans="9:116" x14ac:dyDescent="0.15"/>
    <row r="20" spans="9:116" x14ac:dyDescent="0.15"/>
    <row r="21" spans="9:116" x14ac:dyDescent="0.15">
      <c r="DL21" s="251"/>
    </row>
    <row r="22" spans="9:116" x14ac:dyDescent="0.15">
      <c r="DI22" s="251"/>
      <c r="DJ22" s="251"/>
      <c r="DK22" s="251"/>
      <c r="DL22" s="251"/>
    </row>
    <row r="23" spans="9:116" x14ac:dyDescent="0.15">
      <c r="CY23" s="251"/>
      <c r="CZ23" s="251"/>
      <c r="DA23" s="251"/>
      <c r="DB23" s="251"/>
      <c r="DC23" s="251"/>
      <c r="DD23" s="251"/>
      <c r="DE23" s="251"/>
      <c r="DF23" s="251"/>
      <c r="DG23" s="251"/>
      <c r="DH23" s="251"/>
      <c r="DI23" s="251"/>
      <c r="DJ23" s="251"/>
      <c r="DK23" s="251"/>
      <c r="DL23" s="25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1"/>
      <c r="DA35" s="251"/>
      <c r="DB35" s="251"/>
      <c r="DC35" s="251"/>
      <c r="DD35" s="251"/>
      <c r="DE35" s="251"/>
      <c r="DF35" s="251"/>
      <c r="DG35" s="251"/>
      <c r="DH35" s="251"/>
      <c r="DI35" s="251"/>
      <c r="DJ35" s="251"/>
      <c r="DK35" s="251"/>
      <c r="DL35" s="251"/>
    </row>
    <row r="36" spans="15:116" x14ac:dyDescent="0.15"/>
    <row r="37" spans="15:116" x14ac:dyDescent="0.15">
      <c r="DL37" s="251"/>
    </row>
    <row r="38" spans="15:116" x14ac:dyDescent="0.15">
      <c r="DI38" s="251"/>
      <c r="DJ38" s="251"/>
      <c r="DK38" s="251"/>
      <c r="DL38" s="251"/>
    </row>
    <row r="39" spans="15:116" x14ac:dyDescent="0.15"/>
    <row r="40" spans="15:116" x14ac:dyDescent="0.15"/>
    <row r="41" spans="15:116" x14ac:dyDescent="0.15"/>
    <row r="42" spans="15:116" x14ac:dyDescent="0.15"/>
    <row r="43" spans="15:116" x14ac:dyDescent="0.15">
      <c r="O43" s="251"/>
      <c r="P43" s="251"/>
      <c r="Q43" s="251"/>
      <c r="R43" s="251"/>
      <c r="S43" s="251"/>
      <c r="T43" s="251"/>
      <c r="U43" s="251"/>
      <c r="V43" s="251"/>
      <c r="W43" s="251"/>
      <c r="X43" s="251"/>
      <c r="Y43" s="251"/>
      <c r="Z43" s="251"/>
      <c r="AA43" s="251"/>
      <c r="AB43" s="251"/>
      <c r="AC43" s="251"/>
      <c r="AD43" s="251"/>
      <c r="AE43" s="251"/>
      <c r="AF43" s="251"/>
      <c r="AG43" s="251"/>
      <c r="AH43" s="251"/>
      <c r="AI43" s="251"/>
      <c r="AJ43" s="251"/>
      <c r="AK43" s="251"/>
      <c r="AL43" s="251"/>
      <c r="AM43" s="251"/>
      <c r="AN43" s="251"/>
      <c r="AO43" s="251"/>
      <c r="AP43" s="251"/>
      <c r="AQ43" s="251"/>
      <c r="AR43" s="251"/>
      <c r="AS43" s="251"/>
      <c r="AT43" s="251"/>
      <c r="AU43" s="251"/>
      <c r="AV43" s="251"/>
      <c r="AW43" s="251"/>
      <c r="AX43" s="251"/>
      <c r="AY43" s="251"/>
      <c r="AZ43" s="251"/>
      <c r="BA43" s="251"/>
      <c r="BB43" s="251"/>
      <c r="BC43" s="251"/>
      <c r="BD43" s="251"/>
      <c r="BE43" s="251"/>
      <c r="BF43" s="251"/>
      <c r="BG43" s="251"/>
      <c r="BH43" s="251"/>
      <c r="BI43" s="251"/>
      <c r="BJ43" s="251"/>
      <c r="BK43" s="251"/>
      <c r="BL43" s="251"/>
      <c r="BM43" s="251"/>
      <c r="BN43" s="251"/>
      <c r="BO43" s="251"/>
      <c r="BP43" s="251"/>
      <c r="BQ43" s="251"/>
      <c r="BR43" s="251"/>
      <c r="BS43" s="251"/>
      <c r="BT43" s="251"/>
      <c r="BU43" s="251"/>
      <c r="BV43" s="251"/>
      <c r="BW43" s="251"/>
      <c r="BX43" s="251"/>
      <c r="BY43" s="251"/>
      <c r="BZ43" s="251"/>
      <c r="CA43" s="251"/>
      <c r="CB43" s="251"/>
      <c r="CC43" s="251"/>
      <c r="CD43" s="251"/>
      <c r="CE43" s="251"/>
      <c r="CF43" s="251"/>
      <c r="CG43" s="251"/>
      <c r="CH43" s="251"/>
      <c r="CI43" s="251"/>
      <c r="CJ43" s="251"/>
      <c r="CK43" s="251"/>
      <c r="CL43" s="251"/>
      <c r="CM43" s="251"/>
      <c r="CN43" s="251"/>
      <c r="CO43" s="251"/>
      <c r="CP43" s="251"/>
      <c r="CQ43" s="251"/>
      <c r="CR43" s="251"/>
      <c r="CS43" s="251"/>
      <c r="CT43" s="251"/>
      <c r="CU43" s="251"/>
      <c r="CV43" s="251"/>
      <c r="CW43" s="251"/>
      <c r="CX43" s="251"/>
      <c r="CY43" s="251"/>
      <c r="CZ43" s="251"/>
      <c r="DA43" s="251"/>
      <c r="DB43" s="251"/>
      <c r="DC43" s="251"/>
      <c r="DD43" s="251"/>
      <c r="DE43" s="251"/>
      <c r="DF43" s="251"/>
      <c r="DG43" s="251"/>
      <c r="DH43" s="251"/>
      <c r="DI43" s="251"/>
      <c r="DJ43" s="251"/>
      <c r="DK43" s="251"/>
      <c r="DL43" s="251"/>
    </row>
    <row r="44" spans="15:116" x14ac:dyDescent="0.15">
      <c r="DL44" s="251"/>
    </row>
    <row r="45" spans="15:116" x14ac:dyDescent="0.15"/>
    <row r="46" spans="15:116" x14ac:dyDescent="0.15">
      <c r="DA46" s="251"/>
      <c r="DB46" s="251"/>
      <c r="DC46" s="251"/>
      <c r="DD46" s="251"/>
      <c r="DE46" s="251"/>
      <c r="DF46" s="251"/>
      <c r="DG46" s="251"/>
      <c r="DH46" s="251"/>
      <c r="DI46" s="251"/>
      <c r="DJ46" s="251"/>
      <c r="DK46" s="251"/>
      <c r="DL46" s="251"/>
    </row>
    <row r="47" spans="15:116" x14ac:dyDescent="0.15"/>
    <row r="48" spans="15:116" x14ac:dyDescent="0.15"/>
    <row r="49" spans="104:116" x14ac:dyDescent="0.15"/>
    <row r="50" spans="104:116" x14ac:dyDescent="0.15">
      <c r="CZ50" s="251"/>
      <c r="DA50" s="251"/>
      <c r="DB50" s="251"/>
      <c r="DC50" s="251"/>
      <c r="DD50" s="251"/>
      <c r="DE50" s="251"/>
      <c r="DF50" s="251"/>
      <c r="DG50" s="251"/>
      <c r="DH50" s="251"/>
      <c r="DI50" s="251"/>
      <c r="DJ50" s="251"/>
      <c r="DK50" s="251"/>
      <c r="DL50" s="251"/>
    </row>
    <row r="51" spans="104:116" x14ac:dyDescent="0.15"/>
    <row r="52" spans="104:116" x14ac:dyDescent="0.15"/>
    <row r="53" spans="104:116" x14ac:dyDescent="0.15">
      <c r="DL53" s="25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1"/>
      <c r="DD67" s="251"/>
      <c r="DE67" s="251"/>
      <c r="DF67" s="251"/>
      <c r="DG67" s="251"/>
      <c r="DH67" s="251"/>
      <c r="DI67" s="251"/>
      <c r="DJ67" s="251"/>
      <c r="DK67" s="251"/>
      <c r="DL67" s="25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NPlNm8UgDaxXGA4TPJqiUVYTnzmMB5kUiz9VT6/f51Uqx0yunLnJwZkzvSboKWW1uzzCWmn9ZscqjQezClKjvg==" saltValue="ep9giWts5BF6mmURAe7urQ=="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7" zoomScale="50" zoomScaleSheetLayoutView="50" workbookViewId="0"/>
  </sheetViews>
  <sheetFormatPr defaultColWidth="0" defaultRowHeight="13.5" customHeight="1" zeroHeight="1" x14ac:dyDescent="0.15"/>
  <cols>
    <col min="1" max="36" width="2.5" style="253" customWidth="1"/>
    <col min="37" max="44" width="17" style="253" customWidth="1"/>
    <col min="45" max="45" width="6.125" style="260" customWidth="1"/>
    <col min="46" max="46" width="3" style="258" customWidth="1"/>
    <col min="47" max="47" width="19.125" style="253" hidden="1" customWidth="1"/>
    <col min="48" max="52" width="12.625" style="253" hidden="1" customWidth="1"/>
    <col min="53" max="16384" width="8.625" style="253" hidden="1"/>
  </cols>
  <sheetData>
    <row r="1" spans="1:46" x14ac:dyDescent="0.15">
      <c r="AS1" s="254"/>
      <c r="AT1" s="254"/>
    </row>
    <row r="2" spans="1:46" x14ac:dyDescent="0.15">
      <c r="AS2" s="254"/>
      <c r="AT2" s="254"/>
    </row>
    <row r="3" spans="1:46" x14ac:dyDescent="0.15">
      <c r="AS3" s="254"/>
      <c r="AT3" s="254"/>
    </row>
    <row r="4" spans="1:46" x14ac:dyDescent="0.15">
      <c r="AS4" s="254"/>
      <c r="AT4" s="254"/>
    </row>
    <row r="5" spans="1:46" ht="17.25" x14ac:dyDescent="0.15">
      <c r="A5" s="255" t="s">
        <v>498</v>
      </c>
      <c r="B5" s="256"/>
      <c r="C5" s="256"/>
      <c r="D5" s="256"/>
      <c r="E5" s="256"/>
      <c r="F5" s="256"/>
      <c r="G5" s="256"/>
      <c r="H5" s="256"/>
      <c r="I5" s="256"/>
      <c r="J5" s="256"/>
      <c r="K5" s="256"/>
      <c r="L5" s="256"/>
      <c r="M5" s="256"/>
      <c r="N5" s="256"/>
      <c r="O5" s="256"/>
      <c r="P5" s="256"/>
      <c r="Q5" s="256"/>
      <c r="R5" s="256"/>
      <c r="S5" s="256"/>
      <c r="T5" s="256"/>
      <c r="U5" s="256"/>
      <c r="V5" s="256"/>
      <c r="W5" s="256"/>
      <c r="X5" s="256"/>
      <c r="Y5" s="256"/>
      <c r="Z5" s="256"/>
      <c r="AA5" s="256"/>
      <c r="AB5" s="256"/>
      <c r="AC5" s="256"/>
      <c r="AD5" s="256"/>
      <c r="AE5" s="256"/>
      <c r="AF5" s="256"/>
      <c r="AG5" s="256"/>
      <c r="AH5" s="256"/>
      <c r="AI5" s="256"/>
      <c r="AJ5" s="256"/>
      <c r="AK5" s="256"/>
      <c r="AL5" s="256"/>
      <c r="AM5" s="256"/>
      <c r="AN5" s="256"/>
      <c r="AO5" s="256"/>
      <c r="AP5" s="256"/>
      <c r="AQ5" s="256"/>
      <c r="AR5" s="256"/>
      <c r="AS5" s="257"/>
    </row>
    <row r="6" spans="1:46" x14ac:dyDescent="0.15">
      <c r="A6" s="258"/>
      <c r="B6" s="254"/>
      <c r="C6" s="254"/>
      <c r="D6" s="254"/>
      <c r="E6" s="254"/>
      <c r="F6" s="254"/>
      <c r="G6" s="254"/>
      <c r="H6" s="254"/>
      <c r="I6" s="254"/>
      <c r="J6" s="254"/>
      <c r="K6" s="254"/>
      <c r="L6" s="254"/>
      <c r="M6" s="254"/>
      <c r="N6" s="254"/>
      <c r="O6" s="254"/>
      <c r="P6" s="254"/>
      <c r="Q6" s="254"/>
      <c r="R6" s="254"/>
      <c r="S6" s="254"/>
      <c r="T6" s="254"/>
      <c r="U6" s="254"/>
      <c r="V6" s="254"/>
      <c r="W6" s="254"/>
      <c r="X6" s="254"/>
      <c r="Y6" s="254"/>
      <c r="Z6" s="254"/>
      <c r="AA6" s="254"/>
      <c r="AB6" s="254"/>
      <c r="AC6" s="254"/>
      <c r="AD6" s="254"/>
      <c r="AE6" s="254"/>
      <c r="AF6" s="254"/>
      <c r="AG6" s="254"/>
      <c r="AH6" s="254"/>
      <c r="AI6" s="254"/>
      <c r="AJ6" s="254"/>
      <c r="AK6" s="259" t="s">
        <v>499</v>
      </c>
      <c r="AL6" s="259"/>
      <c r="AM6" s="259"/>
      <c r="AN6" s="259"/>
      <c r="AO6" s="254"/>
      <c r="AP6" s="254"/>
      <c r="AQ6" s="254"/>
      <c r="AR6" s="254"/>
    </row>
    <row r="7" spans="1:46" ht="13.5" customHeight="1" x14ac:dyDescent="0.15">
      <c r="A7" s="258"/>
      <c r="B7" s="254"/>
      <c r="C7" s="254"/>
      <c r="D7" s="254"/>
      <c r="E7" s="254"/>
      <c r="F7" s="254"/>
      <c r="G7" s="254"/>
      <c r="H7" s="254"/>
      <c r="I7" s="254"/>
      <c r="J7" s="254"/>
      <c r="K7" s="254"/>
      <c r="L7" s="254"/>
      <c r="M7" s="254"/>
      <c r="N7" s="254"/>
      <c r="O7" s="254"/>
      <c r="P7" s="254"/>
      <c r="Q7" s="254"/>
      <c r="R7" s="254"/>
      <c r="S7" s="254"/>
      <c r="T7" s="254"/>
      <c r="U7" s="254"/>
      <c r="V7" s="254"/>
      <c r="W7" s="254"/>
      <c r="X7" s="254"/>
      <c r="Y7" s="254"/>
      <c r="Z7" s="254"/>
      <c r="AA7" s="254"/>
      <c r="AB7" s="254"/>
      <c r="AC7" s="254"/>
      <c r="AD7" s="254"/>
      <c r="AE7" s="254"/>
      <c r="AF7" s="254"/>
      <c r="AG7" s="254"/>
      <c r="AH7" s="254"/>
      <c r="AI7" s="254"/>
      <c r="AJ7" s="254"/>
      <c r="AK7" s="261"/>
      <c r="AL7" s="262"/>
      <c r="AM7" s="262"/>
      <c r="AN7" s="263"/>
      <c r="AO7" s="1179" t="s">
        <v>500</v>
      </c>
      <c r="AP7" s="264"/>
      <c r="AQ7" s="265" t="s">
        <v>501</v>
      </c>
      <c r="AR7" s="266"/>
    </row>
    <row r="8" spans="1:46" x14ac:dyDescent="0.15">
      <c r="A8" s="258"/>
      <c r="B8" s="254"/>
      <c r="C8" s="254"/>
      <c r="D8" s="254"/>
      <c r="E8" s="254"/>
      <c r="F8" s="254"/>
      <c r="G8" s="254"/>
      <c r="H8" s="254"/>
      <c r="I8" s="254"/>
      <c r="J8" s="254"/>
      <c r="K8" s="254"/>
      <c r="L8" s="254"/>
      <c r="M8" s="254"/>
      <c r="N8" s="254"/>
      <c r="O8" s="254"/>
      <c r="P8" s="254"/>
      <c r="Q8" s="254"/>
      <c r="R8" s="254"/>
      <c r="S8" s="254"/>
      <c r="T8" s="254"/>
      <c r="U8" s="254"/>
      <c r="V8" s="254"/>
      <c r="W8" s="254"/>
      <c r="X8" s="254"/>
      <c r="Y8" s="254"/>
      <c r="Z8" s="254"/>
      <c r="AA8" s="254"/>
      <c r="AB8" s="254"/>
      <c r="AC8" s="254"/>
      <c r="AD8" s="254"/>
      <c r="AE8" s="254"/>
      <c r="AF8" s="254"/>
      <c r="AG8" s="254"/>
      <c r="AH8" s="254"/>
      <c r="AI8" s="254"/>
      <c r="AJ8" s="254"/>
      <c r="AK8" s="267"/>
      <c r="AL8" s="268"/>
      <c r="AM8" s="268"/>
      <c r="AN8" s="269"/>
      <c r="AO8" s="1180"/>
      <c r="AP8" s="270" t="s">
        <v>502</v>
      </c>
      <c r="AQ8" s="271" t="s">
        <v>503</v>
      </c>
      <c r="AR8" s="272" t="s">
        <v>504</v>
      </c>
    </row>
    <row r="9" spans="1:46" x14ac:dyDescent="0.15">
      <c r="A9" s="258"/>
      <c r="B9" s="254"/>
      <c r="C9" s="254"/>
      <c r="D9" s="254"/>
      <c r="E9" s="254"/>
      <c r="F9" s="254"/>
      <c r="G9" s="254"/>
      <c r="H9" s="254"/>
      <c r="I9" s="254"/>
      <c r="J9" s="254"/>
      <c r="K9" s="254"/>
      <c r="L9" s="254"/>
      <c r="M9" s="254"/>
      <c r="N9" s="254"/>
      <c r="O9" s="254"/>
      <c r="P9" s="254"/>
      <c r="Q9" s="254"/>
      <c r="R9" s="254"/>
      <c r="S9" s="254"/>
      <c r="T9" s="254"/>
      <c r="U9" s="254"/>
      <c r="V9" s="254"/>
      <c r="W9" s="254"/>
      <c r="X9" s="254"/>
      <c r="Y9" s="254"/>
      <c r="Z9" s="254"/>
      <c r="AA9" s="254"/>
      <c r="AB9" s="254"/>
      <c r="AC9" s="254"/>
      <c r="AD9" s="254"/>
      <c r="AE9" s="254"/>
      <c r="AF9" s="254"/>
      <c r="AG9" s="254"/>
      <c r="AH9" s="254"/>
      <c r="AI9" s="254"/>
      <c r="AJ9" s="254"/>
      <c r="AK9" s="1181" t="s">
        <v>505</v>
      </c>
      <c r="AL9" s="1182"/>
      <c r="AM9" s="1182"/>
      <c r="AN9" s="1183"/>
      <c r="AO9" s="273">
        <v>1639544</v>
      </c>
      <c r="AP9" s="273">
        <v>153515</v>
      </c>
      <c r="AQ9" s="274">
        <v>118567</v>
      </c>
      <c r="AR9" s="275">
        <v>29.5</v>
      </c>
    </row>
    <row r="10" spans="1:46" ht="13.5" customHeight="1" x14ac:dyDescent="0.15">
      <c r="A10" s="258"/>
      <c r="B10" s="254"/>
      <c r="C10" s="254"/>
      <c r="D10" s="254"/>
      <c r="E10" s="254"/>
      <c r="F10" s="254"/>
      <c r="G10" s="254"/>
      <c r="H10" s="254"/>
      <c r="I10" s="254"/>
      <c r="J10" s="254"/>
      <c r="K10" s="254"/>
      <c r="L10" s="254"/>
      <c r="M10" s="254"/>
      <c r="N10" s="254"/>
      <c r="O10" s="254"/>
      <c r="P10" s="254"/>
      <c r="Q10" s="254"/>
      <c r="R10" s="254"/>
      <c r="S10" s="254"/>
      <c r="T10" s="254"/>
      <c r="U10" s="254"/>
      <c r="V10" s="254"/>
      <c r="W10" s="254"/>
      <c r="X10" s="254"/>
      <c r="Y10" s="254"/>
      <c r="Z10" s="254"/>
      <c r="AA10" s="254"/>
      <c r="AB10" s="254"/>
      <c r="AC10" s="254"/>
      <c r="AD10" s="254"/>
      <c r="AE10" s="254"/>
      <c r="AF10" s="254"/>
      <c r="AG10" s="254"/>
      <c r="AH10" s="254"/>
      <c r="AI10" s="254"/>
      <c r="AJ10" s="254"/>
      <c r="AK10" s="1181" t="s">
        <v>506</v>
      </c>
      <c r="AL10" s="1182"/>
      <c r="AM10" s="1182"/>
      <c r="AN10" s="1183"/>
      <c r="AO10" s="276">
        <v>22671</v>
      </c>
      <c r="AP10" s="276">
        <v>2123</v>
      </c>
      <c r="AQ10" s="277">
        <v>18618</v>
      </c>
      <c r="AR10" s="278">
        <v>-88.6</v>
      </c>
    </row>
    <row r="11" spans="1:46" ht="13.5" customHeight="1" x14ac:dyDescent="0.15">
      <c r="A11" s="258"/>
      <c r="B11" s="254"/>
      <c r="C11" s="254"/>
      <c r="D11" s="254"/>
      <c r="E11" s="254"/>
      <c r="F11" s="254"/>
      <c r="G11" s="254"/>
      <c r="H11" s="254"/>
      <c r="I11" s="254"/>
      <c r="J11" s="254"/>
      <c r="K11" s="254"/>
      <c r="L11" s="254"/>
      <c r="M11" s="254"/>
      <c r="N11" s="254"/>
      <c r="O11" s="254"/>
      <c r="P11" s="254"/>
      <c r="Q11" s="254"/>
      <c r="R11" s="254"/>
      <c r="S11" s="254"/>
      <c r="T11" s="254"/>
      <c r="U11" s="254"/>
      <c r="V11" s="254"/>
      <c r="W11" s="254"/>
      <c r="X11" s="254"/>
      <c r="Y11" s="254"/>
      <c r="Z11" s="254"/>
      <c r="AA11" s="254"/>
      <c r="AB11" s="254"/>
      <c r="AC11" s="254"/>
      <c r="AD11" s="254"/>
      <c r="AE11" s="254"/>
      <c r="AF11" s="254"/>
      <c r="AG11" s="254"/>
      <c r="AH11" s="254"/>
      <c r="AI11" s="254"/>
      <c r="AJ11" s="254"/>
      <c r="AK11" s="1181" t="s">
        <v>507</v>
      </c>
      <c r="AL11" s="1182"/>
      <c r="AM11" s="1182"/>
      <c r="AN11" s="1183"/>
      <c r="AO11" s="276">
        <v>360</v>
      </c>
      <c r="AP11" s="276">
        <v>34</v>
      </c>
      <c r="AQ11" s="277">
        <v>3260</v>
      </c>
      <c r="AR11" s="278">
        <v>-99</v>
      </c>
    </row>
    <row r="12" spans="1:46" ht="13.5" customHeight="1" x14ac:dyDescent="0.15">
      <c r="A12" s="258"/>
      <c r="B12" s="254"/>
      <c r="C12" s="254"/>
      <c r="D12" s="254"/>
      <c r="E12" s="254"/>
      <c r="F12" s="254"/>
      <c r="G12" s="254"/>
      <c r="H12" s="254"/>
      <c r="I12" s="254"/>
      <c r="J12" s="254"/>
      <c r="K12" s="254"/>
      <c r="L12" s="254"/>
      <c r="M12" s="254"/>
      <c r="N12" s="254"/>
      <c r="O12" s="254"/>
      <c r="P12" s="254"/>
      <c r="Q12" s="254"/>
      <c r="R12" s="254"/>
      <c r="S12" s="254"/>
      <c r="T12" s="254"/>
      <c r="U12" s="254"/>
      <c r="V12" s="254"/>
      <c r="W12" s="254"/>
      <c r="X12" s="254"/>
      <c r="Y12" s="254"/>
      <c r="Z12" s="254"/>
      <c r="AA12" s="254"/>
      <c r="AB12" s="254"/>
      <c r="AC12" s="254"/>
      <c r="AD12" s="254"/>
      <c r="AE12" s="254"/>
      <c r="AF12" s="254"/>
      <c r="AG12" s="254"/>
      <c r="AH12" s="254"/>
      <c r="AI12" s="254"/>
      <c r="AJ12" s="254"/>
      <c r="AK12" s="1181" t="s">
        <v>508</v>
      </c>
      <c r="AL12" s="1182"/>
      <c r="AM12" s="1182"/>
      <c r="AN12" s="1183"/>
      <c r="AO12" s="276" t="s">
        <v>509</v>
      </c>
      <c r="AP12" s="276" t="s">
        <v>509</v>
      </c>
      <c r="AQ12" s="277" t="s">
        <v>509</v>
      </c>
      <c r="AR12" s="278" t="s">
        <v>509</v>
      </c>
    </row>
    <row r="13" spans="1:46" ht="13.5" customHeight="1" x14ac:dyDescent="0.15">
      <c r="A13" s="258"/>
      <c r="B13" s="254"/>
      <c r="C13" s="254"/>
      <c r="D13" s="254"/>
      <c r="E13" s="254"/>
      <c r="F13" s="254"/>
      <c r="G13" s="254"/>
      <c r="H13" s="254"/>
      <c r="I13" s="254"/>
      <c r="J13" s="254"/>
      <c r="K13" s="254"/>
      <c r="L13" s="254"/>
      <c r="M13" s="254"/>
      <c r="N13" s="254"/>
      <c r="O13" s="254"/>
      <c r="P13" s="254"/>
      <c r="Q13" s="254"/>
      <c r="R13" s="254"/>
      <c r="S13" s="254"/>
      <c r="T13" s="254"/>
      <c r="U13" s="254"/>
      <c r="V13" s="254"/>
      <c r="W13" s="254"/>
      <c r="X13" s="254"/>
      <c r="Y13" s="254"/>
      <c r="Z13" s="254"/>
      <c r="AA13" s="254"/>
      <c r="AB13" s="254"/>
      <c r="AC13" s="254"/>
      <c r="AD13" s="254"/>
      <c r="AE13" s="254"/>
      <c r="AF13" s="254"/>
      <c r="AG13" s="254"/>
      <c r="AH13" s="254"/>
      <c r="AI13" s="254"/>
      <c r="AJ13" s="254"/>
      <c r="AK13" s="1181" t="s">
        <v>510</v>
      </c>
      <c r="AL13" s="1182"/>
      <c r="AM13" s="1182"/>
      <c r="AN13" s="1183"/>
      <c r="AO13" s="276">
        <v>27030</v>
      </c>
      <c r="AP13" s="276">
        <v>2531</v>
      </c>
      <c r="AQ13" s="277">
        <v>6416</v>
      </c>
      <c r="AR13" s="278">
        <v>-60.6</v>
      </c>
    </row>
    <row r="14" spans="1:46" ht="13.5" customHeight="1" x14ac:dyDescent="0.15">
      <c r="A14" s="258"/>
      <c r="B14" s="254"/>
      <c r="C14" s="254"/>
      <c r="D14" s="254"/>
      <c r="E14" s="254"/>
      <c r="F14" s="254"/>
      <c r="G14" s="254"/>
      <c r="H14" s="254"/>
      <c r="I14" s="254"/>
      <c r="J14" s="254"/>
      <c r="K14" s="254"/>
      <c r="L14" s="254"/>
      <c r="M14" s="254"/>
      <c r="N14" s="254"/>
      <c r="O14" s="254"/>
      <c r="P14" s="254"/>
      <c r="Q14" s="254"/>
      <c r="R14" s="254"/>
      <c r="S14" s="254"/>
      <c r="T14" s="254"/>
      <c r="U14" s="254"/>
      <c r="V14" s="254"/>
      <c r="W14" s="254"/>
      <c r="X14" s="254"/>
      <c r="Y14" s="254"/>
      <c r="Z14" s="254"/>
      <c r="AA14" s="254"/>
      <c r="AB14" s="254"/>
      <c r="AC14" s="254"/>
      <c r="AD14" s="254"/>
      <c r="AE14" s="254"/>
      <c r="AF14" s="254"/>
      <c r="AG14" s="254"/>
      <c r="AH14" s="254"/>
      <c r="AI14" s="254"/>
      <c r="AJ14" s="254"/>
      <c r="AK14" s="1181" t="s">
        <v>511</v>
      </c>
      <c r="AL14" s="1182"/>
      <c r="AM14" s="1182"/>
      <c r="AN14" s="1183"/>
      <c r="AO14" s="276" t="s">
        <v>509</v>
      </c>
      <c r="AP14" s="276" t="s">
        <v>509</v>
      </c>
      <c r="AQ14" s="277">
        <v>2560</v>
      </c>
      <c r="AR14" s="278" t="s">
        <v>509</v>
      </c>
    </row>
    <row r="15" spans="1:46" ht="13.5" customHeight="1" x14ac:dyDescent="0.15">
      <c r="A15" s="258"/>
      <c r="B15" s="254"/>
      <c r="C15" s="254"/>
      <c r="D15" s="254"/>
      <c r="E15" s="254"/>
      <c r="F15" s="254"/>
      <c r="G15" s="254"/>
      <c r="H15" s="254"/>
      <c r="I15" s="254"/>
      <c r="J15" s="254"/>
      <c r="K15" s="254"/>
      <c r="L15" s="254"/>
      <c r="M15" s="254"/>
      <c r="N15" s="254"/>
      <c r="O15" s="254"/>
      <c r="P15" s="254"/>
      <c r="Q15" s="254"/>
      <c r="R15" s="254"/>
      <c r="S15" s="254"/>
      <c r="T15" s="254"/>
      <c r="U15" s="254"/>
      <c r="V15" s="254"/>
      <c r="W15" s="254"/>
      <c r="X15" s="254"/>
      <c r="Y15" s="254"/>
      <c r="Z15" s="254"/>
      <c r="AA15" s="254"/>
      <c r="AB15" s="254"/>
      <c r="AC15" s="254"/>
      <c r="AD15" s="254"/>
      <c r="AE15" s="254"/>
      <c r="AF15" s="254"/>
      <c r="AG15" s="254"/>
      <c r="AH15" s="254"/>
      <c r="AI15" s="254"/>
      <c r="AJ15" s="254"/>
      <c r="AK15" s="1184" t="s">
        <v>512</v>
      </c>
      <c r="AL15" s="1185"/>
      <c r="AM15" s="1185"/>
      <c r="AN15" s="1186"/>
      <c r="AO15" s="276">
        <v>-122260</v>
      </c>
      <c r="AP15" s="276">
        <v>-11448</v>
      </c>
      <c r="AQ15" s="277">
        <v>-9017</v>
      </c>
      <c r="AR15" s="278">
        <v>27</v>
      </c>
    </row>
    <row r="16" spans="1:46" x14ac:dyDescent="0.15">
      <c r="A16" s="258"/>
      <c r="B16" s="254"/>
      <c r="C16" s="254"/>
      <c r="D16" s="254"/>
      <c r="E16" s="254"/>
      <c r="F16" s="254"/>
      <c r="G16" s="254"/>
      <c r="H16" s="254"/>
      <c r="I16" s="254"/>
      <c r="J16" s="254"/>
      <c r="K16" s="254"/>
      <c r="L16" s="254"/>
      <c r="M16" s="254"/>
      <c r="N16" s="254"/>
      <c r="O16" s="254"/>
      <c r="P16" s="254"/>
      <c r="Q16" s="254"/>
      <c r="R16" s="254"/>
      <c r="S16" s="254"/>
      <c r="T16" s="254"/>
      <c r="U16" s="254"/>
      <c r="V16" s="254"/>
      <c r="W16" s="254"/>
      <c r="X16" s="254"/>
      <c r="Y16" s="254"/>
      <c r="Z16" s="254"/>
      <c r="AA16" s="254"/>
      <c r="AB16" s="254"/>
      <c r="AC16" s="254"/>
      <c r="AD16" s="254"/>
      <c r="AE16" s="254"/>
      <c r="AF16" s="254"/>
      <c r="AG16" s="254"/>
      <c r="AH16" s="254"/>
      <c r="AI16" s="254"/>
      <c r="AJ16" s="254"/>
      <c r="AK16" s="1184" t="s">
        <v>186</v>
      </c>
      <c r="AL16" s="1185"/>
      <c r="AM16" s="1185"/>
      <c r="AN16" s="1186"/>
      <c r="AO16" s="276">
        <v>1567345</v>
      </c>
      <c r="AP16" s="276">
        <v>146755</v>
      </c>
      <c r="AQ16" s="277">
        <v>140405</v>
      </c>
      <c r="AR16" s="278">
        <v>4.5</v>
      </c>
    </row>
    <row r="17" spans="1:46" x14ac:dyDescent="0.15">
      <c r="A17" s="258"/>
      <c r="B17" s="254"/>
      <c r="C17" s="254"/>
      <c r="D17" s="254"/>
      <c r="E17" s="254"/>
      <c r="F17" s="254"/>
      <c r="G17" s="254"/>
      <c r="H17" s="254"/>
      <c r="I17" s="254"/>
      <c r="J17" s="254"/>
      <c r="K17" s="254"/>
      <c r="L17" s="254"/>
      <c r="M17" s="254"/>
      <c r="N17" s="254"/>
      <c r="O17" s="254"/>
      <c r="P17" s="254"/>
      <c r="Q17" s="254"/>
      <c r="R17" s="254"/>
      <c r="S17" s="254"/>
      <c r="T17" s="254"/>
      <c r="U17" s="254"/>
      <c r="V17" s="254"/>
      <c r="W17" s="254"/>
      <c r="X17" s="254"/>
      <c r="Y17" s="254"/>
      <c r="Z17" s="254"/>
      <c r="AA17" s="254"/>
      <c r="AB17" s="254"/>
      <c r="AC17" s="254"/>
      <c r="AD17" s="254"/>
      <c r="AE17" s="254"/>
      <c r="AF17" s="254"/>
      <c r="AG17" s="254"/>
      <c r="AH17" s="254"/>
      <c r="AI17" s="254"/>
      <c r="AJ17" s="254"/>
      <c r="AK17" s="254"/>
      <c r="AL17" s="254"/>
      <c r="AM17" s="254"/>
      <c r="AN17" s="254"/>
      <c r="AO17" s="254"/>
      <c r="AP17" s="254"/>
      <c r="AQ17" s="254"/>
      <c r="AR17" s="279"/>
    </row>
    <row r="18" spans="1:46" x14ac:dyDescent="0.15">
      <c r="A18" s="258"/>
      <c r="B18" s="254"/>
      <c r="C18" s="254"/>
      <c r="D18" s="254"/>
      <c r="E18" s="254"/>
      <c r="F18" s="254"/>
      <c r="G18" s="254"/>
      <c r="H18" s="254"/>
      <c r="I18" s="254"/>
      <c r="J18" s="254"/>
      <c r="K18" s="254"/>
      <c r="L18" s="254"/>
      <c r="M18" s="254"/>
      <c r="N18" s="254"/>
      <c r="O18" s="254"/>
      <c r="P18" s="254"/>
      <c r="Q18" s="254"/>
      <c r="R18" s="254"/>
      <c r="S18" s="254"/>
      <c r="T18" s="254"/>
      <c r="U18" s="254"/>
      <c r="V18" s="254"/>
      <c r="W18" s="254"/>
      <c r="X18" s="254"/>
      <c r="Y18" s="254"/>
      <c r="Z18" s="254"/>
      <c r="AA18" s="254"/>
      <c r="AB18" s="254"/>
      <c r="AC18" s="254"/>
      <c r="AD18" s="254"/>
      <c r="AE18" s="254"/>
      <c r="AF18" s="254"/>
      <c r="AG18" s="254"/>
      <c r="AH18" s="254"/>
      <c r="AI18" s="254"/>
      <c r="AJ18" s="254"/>
      <c r="AK18" s="254"/>
      <c r="AL18" s="254"/>
      <c r="AM18" s="254"/>
      <c r="AN18" s="254"/>
      <c r="AO18" s="254"/>
      <c r="AP18" s="254"/>
      <c r="AQ18" s="280"/>
      <c r="AR18" s="280"/>
    </row>
    <row r="19" spans="1:46" x14ac:dyDescent="0.15">
      <c r="A19" s="258"/>
      <c r="B19" s="254"/>
      <c r="C19" s="254"/>
      <c r="D19" s="254"/>
      <c r="E19" s="254"/>
      <c r="F19" s="254"/>
      <c r="G19" s="254"/>
      <c r="H19" s="254"/>
      <c r="I19" s="254"/>
      <c r="J19" s="254"/>
      <c r="K19" s="254"/>
      <c r="L19" s="254"/>
      <c r="M19" s="254"/>
      <c r="N19" s="254"/>
      <c r="O19" s="254"/>
      <c r="P19" s="254"/>
      <c r="Q19" s="254"/>
      <c r="R19" s="254"/>
      <c r="S19" s="254"/>
      <c r="T19" s="254"/>
      <c r="U19" s="254"/>
      <c r="V19" s="254"/>
      <c r="W19" s="254"/>
      <c r="X19" s="254"/>
      <c r="Y19" s="254"/>
      <c r="Z19" s="254"/>
      <c r="AA19" s="254"/>
      <c r="AB19" s="254"/>
      <c r="AC19" s="254"/>
      <c r="AD19" s="254"/>
      <c r="AE19" s="254"/>
      <c r="AF19" s="254"/>
      <c r="AG19" s="254"/>
      <c r="AH19" s="254"/>
      <c r="AI19" s="254"/>
      <c r="AJ19" s="254"/>
      <c r="AK19" s="254" t="s">
        <v>513</v>
      </c>
      <c r="AL19" s="254"/>
      <c r="AM19" s="254"/>
      <c r="AN19" s="254"/>
      <c r="AO19" s="254"/>
      <c r="AP19" s="254"/>
      <c r="AQ19" s="254"/>
      <c r="AR19" s="254"/>
    </row>
    <row r="20" spans="1:46" x14ac:dyDescent="0.15">
      <c r="A20" s="258"/>
      <c r="B20" s="254"/>
      <c r="C20" s="254"/>
      <c r="D20" s="254"/>
      <c r="E20" s="254"/>
      <c r="F20" s="254"/>
      <c r="G20" s="254"/>
      <c r="H20" s="254"/>
      <c r="I20" s="254"/>
      <c r="J20" s="254"/>
      <c r="K20" s="254"/>
      <c r="L20" s="254"/>
      <c r="M20" s="254"/>
      <c r="N20" s="254"/>
      <c r="O20" s="254"/>
      <c r="P20" s="254"/>
      <c r="Q20" s="254"/>
      <c r="R20" s="254"/>
      <c r="S20" s="254"/>
      <c r="T20" s="254"/>
      <c r="U20" s="254"/>
      <c r="V20" s="254"/>
      <c r="W20" s="254"/>
      <c r="X20" s="254"/>
      <c r="Y20" s="254"/>
      <c r="Z20" s="254"/>
      <c r="AA20" s="254"/>
      <c r="AB20" s="254"/>
      <c r="AC20" s="254"/>
      <c r="AD20" s="254"/>
      <c r="AE20" s="254"/>
      <c r="AF20" s="254"/>
      <c r="AG20" s="254"/>
      <c r="AH20" s="254"/>
      <c r="AI20" s="254"/>
      <c r="AJ20" s="254"/>
      <c r="AK20" s="281"/>
      <c r="AL20" s="282"/>
      <c r="AM20" s="282"/>
      <c r="AN20" s="283"/>
      <c r="AO20" s="284" t="s">
        <v>514</v>
      </c>
      <c r="AP20" s="285" t="s">
        <v>515</v>
      </c>
      <c r="AQ20" s="286" t="s">
        <v>516</v>
      </c>
      <c r="AR20" s="287"/>
    </row>
    <row r="21" spans="1:46" s="293" customFormat="1" x14ac:dyDescent="0.15">
      <c r="A21" s="288"/>
      <c r="B21" s="259"/>
      <c r="C21" s="259"/>
      <c r="D21" s="259"/>
      <c r="E21" s="259"/>
      <c r="F21" s="259"/>
      <c r="G21" s="259"/>
      <c r="H21" s="259"/>
      <c r="I21" s="259"/>
      <c r="J21" s="259"/>
      <c r="K21" s="259"/>
      <c r="L21" s="259"/>
      <c r="M21" s="259"/>
      <c r="N21" s="259"/>
      <c r="O21" s="259"/>
      <c r="P21" s="259"/>
      <c r="Q21" s="259"/>
      <c r="R21" s="259"/>
      <c r="S21" s="259"/>
      <c r="T21" s="259"/>
      <c r="U21" s="259"/>
      <c r="V21" s="259"/>
      <c r="W21" s="259"/>
      <c r="X21" s="259"/>
      <c r="Y21" s="259"/>
      <c r="Z21" s="259"/>
      <c r="AA21" s="259"/>
      <c r="AB21" s="259"/>
      <c r="AC21" s="259"/>
      <c r="AD21" s="259"/>
      <c r="AE21" s="259"/>
      <c r="AF21" s="259"/>
      <c r="AG21" s="259"/>
      <c r="AH21" s="259"/>
      <c r="AI21" s="259"/>
      <c r="AJ21" s="259"/>
      <c r="AK21" s="1187" t="s">
        <v>517</v>
      </c>
      <c r="AL21" s="1188"/>
      <c r="AM21" s="1188"/>
      <c r="AN21" s="1189"/>
      <c r="AO21" s="289">
        <v>18.54</v>
      </c>
      <c r="AP21" s="290">
        <v>12.43</v>
      </c>
      <c r="AQ21" s="291">
        <v>6.11</v>
      </c>
      <c r="AR21" s="259"/>
      <c r="AS21" s="292"/>
      <c r="AT21" s="288"/>
    </row>
    <row r="22" spans="1:46" s="293" customFormat="1" x14ac:dyDescent="0.15">
      <c r="A22" s="288"/>
      <c r="B22" s="259"/>
      <c r="C22" s="259"/>
      <c r="D22" s="259"/>
      <c r="E22" s="259"/>
      <c r="F22" s="259"/>
      <c r="G22" s="259"/>
      <c r="H22" s="259"/>
      <c r="I22" s="259"/>
      <c r="J22" s="259"/>
      <c r="K22" s="259"/>
      <c r="L22" s="259"/>
      <c r="M22" s="259"/>
      <c r="N22" s="259"/>
      <c r="O22" s="259"/>
      <c r="P22" s="259"/>
      <c r="Q22" s="259"/>
      <c r="R22" s="259"/>
      <c r="S22" s="259"/>
      <c r="T22" s="259"/>
      <c r="U22" s="259"/>
      <c r="V22" s="259"/>
      <c r="W22" s="259"/>
      <c r="X22" s="259"/>
      <c r="Y22" s="259"/>
      <c r="Z22" s="259"/>
      <c r="AA22" s="259"/>
      <c r="AB22" s="259"/>
      <c r="AC22" s="259"/>
      <c r="AD22" s="259"/>
      <c r="AE22" s="259"/>
      <c r="AF22" s="259"/>
      <c r="AG22" s="259"/>
      <c r="AH22" s="259"/>
      <c r="AI22" s="259"/>
      <c r="AJ22" s="259"/>
      <c r="AK22" s="1187" t="s">
        <v>518</v>
      </c>
      <c r="AL22" s="1188"/>
      <c r="AM22" s="1188"/>
      <c r="AN22" s="1189"/>
      <c r="AO22" s="294">
        <v>95.5</v>
      </c>
      <c r="AP22" s="295">
        <v>95.8</v>
      </c>
      <c r="AQ22" s="296">
        <v>-0.3</v>
      </c>
      <c r="AR22" s="280"/>
      <c r="AS22" s="292"/>
      <c r="AT22" s="288"/>
    </row>
    <row r="23" spans="1:46" s="293" customFormat="1" x14ac:dyDescent="0.15">
      <c r="A23" s="288"/>
      <c r="B23" s="259"/>
      <c r="C23" s="259"/>
      <c r="D23" s="259"/>
      <c r="E23" s="259"/>
      <c r="F23" s="259"/>
      <c r="G23" s="259"/>
      <c r="H23" s="259"/>
      <c r="I23" s="259"/>
      <c r="J23" s="259"/>
      <c r="K23" s="259"/>
      <c r="L23" s="259"/>
      <c r="M23" s="259"/>
      <c r="N23" s="259"/>
      <c r="O23" s="259"/>
      <c r="P23" s="259"/>
      <c r="Q23" s="259"/>
      <c r="R23" s="259"/>
      <c r="S23" s="259"/>
      <c r="T23" s="259"/>
      <c r="U23" s="259"/>
      <c r="V23" s="259"/>
      <c r="W23" s="259"/>
      <c r="X23" s="259"/>
      <c r="Y23" s="259"/>
      <c r="Z23" s="259"/>
      <c r="AA23" s="259"/>
      <c r="AB23" s="259"/>
      <c r="AC23" s="259"/>
      <c r="AD23" s="259"/>
      <c r="AE23" s="259"/>
      <c r="AF23" s="259"/>
      <c r="AG23" s="259"/>
      <c r="AH23" s="259"/>
      <c r="AI23" s="259"/>
      <c r="AJ23" s="259"/>
      <c r="AK23" s="259"/>
      <c r="AL23" s="259"/>
      <c r="AM23" s="259"/>
      <c r="AN23" s="259"/>
      <c r="AO23" s="259"/>
      <c r="AP23" s="280"/>
      <c r="AQ23" s="280"/>
      <c r="AR23" s="280"/>
      <c r="AS23" s="292"/>
      <c r="AT23" s="288"/>
    </row>
    <row r="24" spans="1:46" s="293" customFormat="1" x14ac:dyDescent="0.15">
      <c r="A24" s="288"/>
      <c r="B24" s="259"/>
      <c r="C24" s="259"/>
      <c r="D24" s="259"/>
      <c r="E24" s="259"/>
      <c r="F24" s="259"/>
      <c r="G24" s="259"/>
      <c r="H24" s="259"/>
      <c r="I24" s="259"/>
      <c r="J24" s="259"/>
      <c r="K24" s="259"/>
      <c r="L24" s="259"/>
      <c r="M24" s="259"/>
      <c r="N24" s="259"/>
      <c r="O24" s="259"/>
      <c r="P24" s="259"/>
      <c r="Q24" s="259"/>
      <c r="R24" s="259"/>
      <c r="S24" s="259"/>
      <c r="T24" s="259"/>
      <c r="U24" s="259"/>
      <c r="V24" s="259"/>
      <c r="W24" s="259"/>
      <c r="X24" s="259"/>
      <c r="Y24" s="259"/>
      <c r="Z24" s="259"/>
      <c r="AA24" s="259"/>
      <c r="AB24" s="259"/>
      <c r="AC24" s="259"/>
      <c r="AD24" s="259"/>
      <c r="AE24" s="259"/>
      <c r="AF24" s="259"/>
      <c r="AG24" s="259"/>
      <c r="AH24" s="259"/>
      <c r="AI24" s="259"/>
      <c r="AJ24" s="259"/>
      <c r="AK24" s="259"/>
      <c r="AL24" s="259"/>
      <c r="AM24" s="259"/>
      <c r="AN24" s="259"/>
      <c r="AO24" s="259"/>
      <c r="AP24" s="280"/>
      <c r="AQ24" s="280"/>
      <c r="AR24" s="280"/>
      <c r="AS24" s="292"/>
      <c r="AT24" s="288"/>
    </row>
    <row r="25" spans="1:46" s="293" customFormat="1" x14ac:dyDescent="0.15">
      <c r="A25" s="297"/>
      <c r="B25" s="298"/>
      <c r="C25" s="298"/>
      <c r="D25" s="298"/>
      <c r="E25" s="298"/>
      <c r="F25" s="298"/>
      <c r="G25" s="298"/>
      <c r="H25" s="298"/>
      <c r="I25" s="298"/>
      <c r="J25" s="298"/>
      <c r="K25" s="298"/>
      <c r="L25" s="298"/>
      <c r="M25" s="298"/>
      <c r="N25" s="298"/>
      <c r="O25" s="298"/>
      <c r="P25" s="298"/>
      <c r="Q25" s="298"/>
      <c r="R25" s="298"/>
      <c r="S25" s="298"/>
      <c r="T25" s="298"/>
      <c r="U25" s="298"/>
      <c r="V25" s="298"/>
      <c r="W25" s="298"/>
      <c r="X25" s="298"/>
      <c r="Y25" s="298"/>
      <c r="Z25" s="298"/>
      <c r="AA25" s="298"/>
      <c r="AB25" s="298"/>
      <c r="AC25" s="298"/>
      <c r="AD25" s="298"/>
      <c r="AE25" s="298"/>
      <c r="AF25" s="298"/>
      <c r="AG25" s="298"/>
      <c r="AH25" s="298"/>
      <c r="AI25" s="298"/>
      <c r="AJ25" s="298"/>
      <c r="AK25" s="298"/>
      <c r="AL25" s="298"/>
      <c r="AM25" s="298"/>
      <c r="AN25" s="298"/>
      <c r="AO25" s="298"/>
      <c r="AP25" s="299"/>
      <c r="AQ25" s="299"/>
      <c r="AR25" s="299"/>
      <c r="AS25" s="300"/>
      <c r="AT25" s="288"/>
    </row>
    <row r="26" spans="1:46" s="293" customFormat="1" x14ac:dyDescent="0.15">
      <c r="A26" s="1178" t="s">
        <v>519</v>
      </c>
      <c r="B26" s="1178"/>
      <c r="C26" s="1178"/>
      <c r="D26" s="1178"/>
      <c r="E26" s="1178"/>
      <c r="F26" s="1178"/>
      <c r="G26" s="1178"/>
      <c r="H26" s="1178"/>
      <c r="I26" s="1178"/>
      <c r="J26" s="1178"/>
      <c r="K26" s="1178"/>
      <c r="L26" s="1178"/>
      <c r="M26" s="1178"/>
      <c r="N26" s="1178"/>
      <c r="O26" s="1178"/>
      <c r="P26" s="1178"/>
      <c r="Q26" s="1178"/>
      <c r="R26" s="1178"/>
      <c r="S26" s="1178"/>
      <c r="T26" s="1178"/>
      <c r="U26" s="1178"/>
      <c r="V26" s="1178"/>
      <c r="W26" s="1178"/>
      <c r="X26" s="1178"/>
      <c r="Y26" s="1178"/>
      <c r="Z26" s="1178"/>
      <c r="AA26" s="1178"/>
      <c r="AB26" s="1178"/>
      <c r="AC26" s="1178"/>
      <c r="AD26" s="1178"/>
      <c r="AE26" s="1178"/>
      <c r="AF26" s="1178"/>
      <c r="AG26" s="1178"/>
      <c r="AH26" s="1178"/>
      <c r="AI26" s="1178"/>
      <c r="AJ26" s="1178"/>
      <c r="AK26" s="1178"/>
      <c r="AL26" s="1178"/>
      <c r="AM26" s="1178"/>
      <c r="AN26" s="1178"/>
      <c r="AO26" s="1178"/>
      <c r="AP26" s="1178"/>
      <c r="AQ26" s="1178"/>
      <c r="AR26" s="1178"/>
      <c r="AS26" s="1178"/>
      <c r="AT26" s="259"/>
    </row>
    <row r="27" spans="1:46" x14ac:dyDescent="0.15">
      <c r="A27" s="301"/>
      <c r="AO27" s="254"/>
      <c r="AP27" s="254"/>
      <c r="AQ27" s="254"/>
      <c r="AR27" s="254"/>
      <c r="AS27" s="254"/>
      <c r="AT27" s="254"/>
    </row>
    <row r="28" spans="1:46" ht="17.25" x14ac:dyDescent="0.15">
      <c r="A28" s="255" t="s">
        <v>520</v>
      </c>
      <c r="B28" s="256"/>
      <c r="C28" s="256"/>
      <c r="D28" s="256"/>
      <c r="E28" s="256"/>
      <c r="F28" s="256"/>
      <c r="G28" s="256"/>
      <c r="H28" s="256"/>
      <c r="I28" s="256"/>
      <c r="J28" s="256"/>
      <c r="K28" s="256"/>
      <c r="L28" s="256"/>
      <c r="M28" s="256"/>
      <c r="N28" s="256"/>
      <c r="O28" s="256"/>
      <c r="P28" s="256"/>
      <c r="Q28" s="256"/>
      <c r="R28" s="256"/>
      <c r="S28" s="256"/>
      <c r="T28" s="256"/>
      <c r="U28" s="256"/>
      <c r="V28" s="256"/>
      <c r="W28" s="256"/>
      <c r="X28" s="256"/>
      <c r="Y28" s="256"/>
      <c r="Z28" s="256"/>
      <c r="AA28" s="256"/>
      <c r="AB28" s="256"/>
      <c r="AC28" s="256"/>
      <c r="AD28" s="256"/>
      <c r="AE28" s="256"/>
      <c r="AF28" s="256"/>
      <c r="AG28" s="256"/>
      <c r="AH28" s="256"/>
      <c r="AI28" s="256"/>
      <c r="AJ28" s="256"/>
      <c r="AK28" s="256"/>
      <c r="AL28" s="256"/>
      <c r="AM28" s="256"/>
      <c r="AN28" s="256"/>
      <c r="AO28" s="256"/>
      <c r="AP28" s="256"/>
      <c r="AQ28" s="256"/>
      <c r="AR28" s="256"/>
      <c r="AS28" s="302"/>
    </row>
    <row r="29" spans="1:46" x14ac:dyDescent="0.15">
      <c r="A29" s="258"/>
      <c r="B29" s="254"/>
      <c r="C29" s="254"/>
      <c r="D29" s="254"/>
      <c r="E29" s="254"/>
      <c r="F29" s="254"/>
      <c r="G29" s="254"/>
      <c r="H29" s="254"/>
      <c r="I29" s="254"/>
      <c r="J29" s="254"/>
      <c r="K29" s="254"/>
      <c r="L29" s="254"/>
      <c r="M29" s="254"/>
      <c r="N29" s="254"/>
      <c r="O29" s="254"/>
      <c r="P29" s="254"/>
      <c r="Q29" s="254"/>
      <c r="R29" s="254"/>
      <c r="S29" s="254"/>
      <c r="T29" s="254"/>
      <c r="U29" s="254"/>
      <c r="V29" s="254"/>
      <c r="W29" s="254"/>
      <c r="X29" s="254"/>
      <c r="Y29" s="254"/>
      <c r="Z29" s="254"/>
      <c r="AA29" s="254"/>
      <c r="AB29" s="254"/>
      <c r="AC29" s="254"/>
      <c r="AD29" s="254"/>
      <c r="AE29" s="254"/>
      <c r="AF29" s="254"/>
      <c r="AG29" s="254"/>
      <c r="AH29" s="254"/>
      <c r="AI29" s="254"/>
      <c r="AJ29" s="254"/>
      <c r="AK29" s="259" t="s">
        <v>521</v>
      </c>
      <c r="AL29" s="259"/>
      <c r="AM29" s="259"/>
      <c r="AN29" s="259"/>
      <c r="AO29" s="254"/>
      <c r="AP29" s="254"/>
      <c r="AQ29" s="254"/>
      <c r="AR29" s="254"/>
      <c r="AS29" s="303"/>
    </row>
    <row r="30" spans="1:46" ht="13.5" customHeight="1" x14ac:dyDescent="0.15">
      <c r="A30" s="258"/>
      <c r="B30" s="254"/>
      <c r="C30" s="254"/>
      <c r="D30" s="254"/>
      <c r="E30" s="254"/>
      <c r="F30" s="254"/>
      <c r="G30" s="254"/>
      <c r="H30" s="254"/>
      <c r="I30" s="254"/>
      <c r="J30" s="254"/>
      <c r="K30" s="254"/>
      <c r="L30" s="254"/>
      <c r="M30" s="254"/>
      <c r="N30" s="254"/>
      <c r="O30" s="254"/>
      <c r="P30" s="254"/>
      <c r="Q30" s="254"/>
      <c r="R30" s="254"/>
      <c r="S30" s="254"/>
      <c r="T30" s="254"/>
      <c r="U30" s="254"/>
      <c r="V30" s="254"/>
      <c r="W30" s="254"/>
      <c r="X30" s="254"/>
      <c r="Y30" s="254"/>
      <c r="Z30" s="254"/>
      <c r="AA30" s="254"/>
      <c r="AB30" s="254"/>
      <c r="AC30" s="254"/>
      <c r="AD30" s="254"/>
      <c r="AE30" s="254"/>
      <c r="AF30" s="254"/>
      <c r="AG30" s="254"/>
      <c r="AH30" s="254"/>
      <c r="AI30" s="254"/>
      <c r="AJ30" s="254"/>
      <c r="AK30" s="261"/>
      <c r="AL30" s="262"/>
      <c r="AM30" s="262"/>
      <c r="AN30" s="263"/>
      <c r="AO30" s="1179" t="s">
        <v>500</v>
      </c>
      <c r="AP30" s="264"/>
      <c r="AQ30" s="265" t="s">
        <v>501</v>
      </c>
      <c r="AR30" s="266"/>
    </row>
    <row r="31" spans="1:46" x14ac:dyDescent="0.15">
      <c r="A31" s="258"/>
      <c r="B31" s="254"/>
      <c r="C31" s="254"/>
      <c r="D31" s="254"/>
      <c r="E31" s="254"/>
      <c r="F31" s="254"/>
      <c r="G31" s="254"/>
      <c r="H31" s="254"/>
      <c r="I31" s="254"/>
      <c r="J31" s="254"/>
      <c r="K31" s="254"/>
      <c r="L31" s="254"/>
      <c r="M31" s="254"/>
      <c r="N31" s="254"/>
      <c r="O31" s="254"/>
      <c r="P31" s="254"/>
      <c r="Q31" s="254"/>
      <c r="R31" s="254"/>
      <c r="S31" s="254"/>
      <c r="T31" s="254"/>
      <c r="U31" s="254"/>
      <c r="V31" s="254"/>
      <c r="W31" s="254"/>
      <c r="X31" s="254"/>
      <c r="Y31" s="254"/>
      <c r="Z31" s="254"/>
      <c r="AA31" s="254"/>
      <c r="AB31" s="254"/>
      <c r="AC31" s="254"/>
      <c r="AD31" s="254"/>
      <c r="AE31" s="254"/>
      <c r="AF31" s="254"/>
      <c r="AG31" s="254"/>
      <c r="AH31" s="254"/>
      <c r="AI31" s="254"/>
      <c r="AJ31" s="254"/>
      <c r="AK31" s="267"/>
      <c r="AL31" s="268"/>
      <c r="AM31" s="268"/>
      <c r="AN31" s="269"/>
      <c r="AO31" s="1180"/>
      <c r="AP31" s="270" t="s">
        <v>502</v>
      </c>
      <c r="AQ31" s="271" t="s">
        <v>503</v>
      </c>
      <c r="AR31" s="272" t="s">
        <v>504</v>
      </c>
    </row>
    <row r="32" spans="1:46" ht="27" customHeight="1" x14ac:dyDescent="0.15">
      <c r="A32" s="258"/>
      <c r="B32" s="254"/>
      <c r="C32" s="254"/>
      <c r="D32" s="254"/>
      <c r="E32" s="254"/>
      <c r="F32" s="254"/>
      <c r="G32" s="254"/>
      <c r="H32" s="254"/>
      <c r="I32" s="254"/>
      <c r="J32" s="254"/>
      <c r="K32" s="254"/>
      <c r="L32" s="254"/>
      <c r="M32" s="254"/>
      <c r="N32" s="254"/>
      <c r="O32" s="254"/>
      <c r="P32" s="254"/>
      <c r="Q32" s="254"/>
      <c r="R32" s="254"/>
      <c r="S32" s="254"/>
      <c r="T32" s="254"/>
      <c r="U32" s="254"/>
      <c r="V32" s="254"/>
      <c r="W32" s="254"/>
      <c r="X32" s="254"/>
      <c r="Y32" s="254"/>
      <c r="Z32" s="254"/>
      <c r="AA32" s="254"/>
      <c r="AB32" s="254"/>
      <c r="AC32" s="254"/>
      <c r="AD32" s="254"/>
      <c r="AE32" s="254"/>
      <c r="AF32" s="254"/>
      <c r="AG32" s="254"/>
      <c r="AH32" s="254"/>
      <c r="AI32" s="254"/>
      <c r="AJ32" s="254"/>
      <c r="AK32" s="1195" t="s">
        <v>522</v>
      </c>
      <c r="AL32" s="1196"/>
      <c r="AM32" s="1196"/>
      <c r="AN32" s="1197"/>
      <c r="AO32" s="304">
        <v>1022470</v>
      </c>
      <c r="AP32" s="304">
        <v>95737</v>
      </c>
      <c r="AQ32" s="305">
        <v>81678</v>
      </c>
      <c r="AR32" s="306">
        <v>17.2</v>
      </c>
    </row>
    <row r="33" spans="1:46" ht="13.5" customHeight="1" x14ac:dyDescent="0.15">
      <c r="A33" s="258"/>
      <c r="B33" s="254"/>
      <c r="C33" s="254"/>
      <c r="D33" s="254"/>
      <c r="E33" s="254"/>
      <c r="F33" s="254"/>
      <c r="G33" s="254"/>
      <c r="H33" s="254"/>
      <c r="I33" s="254"/>
      <c r="J33" s="254"/>
      <c r="K33" s="254"/>
      <c r="L33" s="254"/>
      <c r="M33" s="254"/>
      <c r="N33" s="254"/>
      <c r="O33" s="254"/>
      <c r="P33" s="254"/>
      <c r="Q33" s="254"/>
      <c r="R33" s="254"/>
      <c r="S33" s="254"/>
      <c r="T33" s="254"/>
      <c r="U33" s="254"/>
      <c r="V33" s="254"/>
      <c r="W33" s="254"/>
      <c r="X33" s="254"/>
      <c r="Y33" s="254"/>
      <c r="Z33" s="254"/>
      <c r="AA33" s="254"/>
      <c r="AB33" s="254"/>
      <c r="AC33" s="254"/>
      <c r="AD33" s="254"/>
      <c r="AE33" s="254"/>
      <c r="AF33" s="254"/>
      <c r="AG33" s="254"/>
      <c r="AH33" s="254"/>
      <c r="AI33" s="254"/>
      <c r="AJ33" s="254"/>
      <c r="AK33" s="1195" t="s">
        <v>523</v>
      </c>
      <c r="AL33" s="1196"/>
      <c r="AM33" s="1196"/>
      <c r="AN33" s="1197"/>
      <c r="AO33" s="304" t="s">
        <v>509</v>
      </c>
      <c r="AP33" s="304" t="s">
        <v>509</v>
      </c>
      <c r="AQ33" s="305" t="s">
        <v>509</v>
      </c>
      <c r="AR33" s="306" t="s">
        <v>509</v>
      </c>
    </row>
    <row r="34" spans="1:46" ht="27" customHeight="1" x14ac:dyDescent="0.15">
      <c r="A34" s="258"/>
      <c r="B34" s="254"/>
      <c r="C34" s="254"/>
      <c r="D34" s="254"/>
      <c r="E34" s="254"/>
      <c r="F34" s="254"/>
      <c r="G34" s="254"/>
      <c r="H34" s="254"/>
      <c r="I34" s="254"/>
      <c r="J34" s="254"/>
      <c r="K34" s="254"/>
      <c r="L34" s="254"/>
      <c r="M34" s="254"/>
      <c r="N34" s="254"/>
      <c r="O34" s="254"/>
      <c r="P34" s="254"/>
      <c r="Q34" s="254"/>
      <c r="R34" s="254"/>
      <c r="S34" s="254"/>
      <c r="T34" s="254"/>
      <c r="U34" s="254"/>
      <c r="V34" s="254"/>
      <c r="W34" s="254"/>
      <c r="X34" s="254"/>
      <c r="Y34" s="254"/>
      <c r="Z34" s="254"/>
      <c r="AA34" s="254"/>
      <c r="AB34" s="254"/>
      <c r="AC34" s="254"/>
      <c r="AD34" s="254"/>
      <c r="AE34" s="254"/>
      <c r="AF34" s="254"/>
      <c r="AG34" s="254"/>
      <c r="AH34" s="254"/>
      <c r="AI34" s="254"/>
      <c r="AJ34" s="254"/>
      <c r="AK34" s="1195" t="s">
        <v>524</v>
      </c>
      <c r="AL34" s="1196"/>
      <c r="AM34" s="1196"/>
      <c r="AN34" s="1197"/>
      <c r="AO34" s="304" t="s">
        <v>509</v>
      </c>
      <c r="AP34" s="304" t="s">
        <v>509</v>
      </c>
      <c r="AQ34" s="305" t="s">
        <v>509</v>
      </c>
      <c r="AR34" s="306" t="s">
        <v>509</v>
      </c>
    </row>
    <row r="35" spans="1:46" ht="27" customHeight="1" x14ac:dyDescent="0.15">
      <c r="A35" s="258"/>
      <c r="B35" s="254"/>
      <c r="C35" s="254"/>
      <c r="D35" s="254"/>
      <c r="E35" s="254"/>
      <c r="F35" s="254"/>
      <c r="G35" s="254"/>
      <c r="H35" s="254"/>
      <c r="I35" s="254"/>
      <c r="J35" s="254"/>
      <c r="K35" s="254"/>
      <c r="L35" s="254"/>
      <c r="M35" s="254"/>
      <c r="N35" s="254"/>
      <c r="O35" s="254"/>
      <c r="P35" s="254"/>
      <c r="Q35" s="254"/>
      <c r="R35" s="254"/>
      <c r="S35" s="254"/>
      <c r="T35" s="254"/>
      <c r="U35" s="254"/>
      <c r="V35" s="254"/>
      <c r="W35" s="254"/>
      <c r="X35" s="254"/>
      <c r="Y35" s="254"/>
      <c r="Z35" s="254"/>
      <c r="AA35" s="254"/>
      <c r="AB35" s="254"/>
      <c r="AC35" s="254"/>
      <c r="AD35" s="254"/>
      <c r="AE35" s="254"/>
      <c r="AF35" s="254"/>
      <c r="AG35" s="254"/>
      <c r="AH35" s="254"/>
      <c r="AI35" s="254"/>
      <c r="AJ35" s="254"/>
      <c r="AK35" s="1195" t="s">
        <v>525</v>
      </c>
      <c r="AL35" s="1196"/>
      <c r="AM35" s="1196"/>
      <c r="AN35" s="1197"/>
      <c r="AO35" s="304">
        <v>234802</v>
      </c>
      <c r="AP35" s="304">
        <v>21985</v>
      </c>
      <c r="AQ35" s="305">
        <v>27670</v>
      </c>
      <c r="AR35" s="306">
        <v>-20.5</v>
      </c>
    </row>
    <row r="36" spans="1:46" ht="27" customHeight="1" x14ac:dyDescent="0.15">
      <c r="A36" s="258"/>
      <c r="B36" s="254"/>
      <c r="C36" s="254"/>
      <c r="D36" s="254"/>
      <c r="E36" s="254"/>
      <c r="F36" s="254"/>
      <c r="G36" s="254"/>
      <c r="H36" s="254"/>
      <c r="I36" s="254"/>
      <c r="J36" s="254"/>
      <c r="K36" s="254"/>
      <c r="L36" s="254"/>
      <c r="M36" s="254"/>
      <c r="N36" s="254"/>
      <c r="O36" s="254"/>
      <c r="P36" s="254"/>
      <c r="Q36" s="254"/>
      <c r="R36" s="254"/>
      <c r="S36" s="254"/>
      <c r="T36" s="254"/>
      <c r="U36" s="254"/>
      <c r="V36" s="254"/>
      <c r="W36" s="254"/>
      <c r="X36" s="254"/>
      <c r="Y36" s="254"/>
      <c r="Z36" s="254"/>
      <c r="AA36" s="254"/>
      <c r="AB36" s="254"/>
      <c r="AC36" s="254"/>
      <c r="AD36" s="254"/>
      <c r="AE36" s="254"/>
      <c r="AF36" s="254"/>
      <c r="AG36" s="254"/>
      <c r="AH36" s="254"/>
      <c r="AI36" s="254"/>
      <c r="AJ36" s="254"/>
      <c r="AK36" s="1195" t="s">
        <v>526</v>
      </c>
      <c r="AL36" s="1196"/>
      <c r="AM36" s="1196"/>
      <c r="AN36" s="1197"/>
      <c r="AO36" s="304">
        <v>16425</v>
      </c>
      <c r="AP36" s="304">
        <v>1538</v>
      </c>
      <c r="AQ36" s="305">
        <v>3435</v>
      </c>
      <c r="AR36" s="306">
        <v>-55.2</v>
      </c>
    </row>
    <row r="37" spans="1:46" ht="13.5" customHeight="1" x14ac:dyDescent="0.15">
      <c r="A37" s="258"/>
      <c r="B37" s="254"/>
      <c r="C37" s="254"/>
      <c r="D37" s="254"/>
      <c r="E37" s="254"/>
      <c r="F37" s="254"/>
      <c r="G37" s="254"/>
      <c r="H37" s="254"/>
      <c r="I37" s="254"/>
      <c r="J37" s="254"/>
      <c r="K37" s="254"/>
      <c r="L37" s="254"/>
      <c r="M37" s="254"/>
      <c r="N37" s="254"/>
      <c r="O37" s="254"/>
      <c r="P37" s="254"/>
      <c r="Q37" s="254"/>
      <c r="R37" s="254"/>
      <c r="S37" s="254"/>
      <c r="T37" s="254"/>
      <c r="U37" s="254"/>
      <c r="V37" s="254"/>
      <c r="W37" s="254"/>
      <c r="X37" s="254"/>
      <c r="Y37" s="254"/>
      <c r="Z37" s="254"/>
      <c r="AA37" s="254"/>
      <c r="AB37" s="254"/>
      <c r="AC37" s="254"/>
      <c r="AD37" s="254"/>
      <c r="AE37" s="254"/>
      <c r="AF37" s="254"/>
      <c r="AG37" s="254"/>
      <c r="AH37" s="254"/>
      <c r="AI37" s="254"/>
      <c r="AJ37" s="254"/>
      <c r="AK37" s="1195" t="s">
        <v>527</v>
      </c>
      <c r="AL37" s="1196"/>
      <c r="AM37" s="1196"/>
      <c r="AN37" s="1197"/>
      <c r="AO37" s="304">
        <v>14443</v>
      </c>
      <c r="AP37" s="304">
        <v>1352</v>
      </c>
      <c r="AQ37" s="305">
        <v>958</v>
      </c>
      <c r="AR37" s="306">
        <v>41.1</v>
      </c>
    </row>
    <row r="38" spans="1:46" ht="27" customHeight="1" x14ac:dyDescent="0.15">
      <c r="A38" s="258"/>
      <c r="B38" s="254"/>
      <c r="C38" s="254"/>
      <c r="D38" s="254"/>
      <c r="E38" s="254"/>
      <c r="F38" s="254"/>
      <c r="G38" s="254"/>
      <c r="H38" s="254"/>
      <c r="I38" s="254"/>
      <c r="J38" s="254"/>
      <c r="K38" s="254"/>
      <c r="L38" s="254"/>
      <c r="M38" s="254"/>
      <c r="N38" s="254"/>
      <c r="O38" s="254"/>
      <c r="P38" s="254"/>
      <c r="Q38" s="254"/>
      <c r="R38" s="254"/>
      <c r="S38" s="254"/>
      <c r="T38" s="254"/>
      <c r="U38" s="254"/>
      <c r="V38" s="254"/>
      <c r="W38" s="254"/>
      <c r="X38" s="254"/>
      <c r="Y38" s="254"/>
      <c r="Z38" s="254"/>
      <c r="AA38" s="254"/>
      <c r="AB38" s="254"/>
      <c r="AC38" s="254"/>
      <c r="AD38" s="254"/>
      <c r="AE38" s="254"/>
      <c r="AF38" s="254"/>
      <c r="AG38" s="254"/>
      <c r="AH38" s="254"/>
      <c r="AI38" s="254"/>
      <c r="AJ38" s="254"/>
      <c r="AK38" s="1198" t="s">
        <v>528</v>
      </c>
      <c r="AL38" s="1199"/>
      <c r="AM38" s="1199"/>
      <c r="AN38" s="1200"/>
      <c r="AO38" s="307">
        <v>153</v>
      </c>
      <c r="AP38" s="307">
        <v>14</v>
      </c>
      <c r="AQ38" s="308">
        <v>13</v>
      </c>
      <c r="AR38" s="296">
        <v>7.7</v>
      </c>
      <c r="AS38" s="303"/>
    </row>
    <row r="39" spans="1:46" x14ac:dyDescent="0.15">
      <c r="A39" s="258"/>
      <c r="B39" s="254"/>
      <c r="C39" s="254"/>
      <c r="D39" s="254"/>
      <c r="E39" s="254"/>
      <c r="F39" s="254"/>
      <c r="G39" s="254"/>
      <c r="H39" s="254"/>
      <c r="I39" s="254"/>
      <c r="J39" s="254"/>
      <c r="K39" s="254"/>
      <c r="L39" s="254"/>
      <c r="M39" s="254"/>
      <c r="N39" s="254"/>
      <c r="O39" s="254"/>
      <c r="P39" s="254"/>
      <c r="Q39" s="254"/>
      <c r="R39" s="254"/>
      <c r="S39" s="254"/>
      <c r="T39" s="254"/>
      <c r="U39" s="254"/>
      <c r="V39" s="254"/>
      <c r="W39" s="254"/>
      <c r="X39" s="254"/>
      <c r="Y39" s="254"/>
      <c r="Z39" s="254"/>
      <c r="AA39" s="254"/>
      <c r="AB39" s="254"/>
      <c r="AC39" s="254"/>
      <c r="AD39" s="254"/>
      <c r="AE39" s="254"/>
      <c r="AF39" s="254"/>
      <c r="AG39" s="254"/>
      <c r="AH39" s="254"/>
      <c r="AI39" s="254"/>
      <c r="AJ39" s="254"/>
      <c r="AK39" s="1198" t="s">
        <v>529</v>
      </c>
      <c r="AL39" s="1199"/>
      <c r="AM39" s="1199"/>
      <c r="AN39" s="1200"/>
      <c r="AO39" s="304">
        <v>-69123</v>
      </c>
      <c r="AP39" s="304">
        <v>-6472</v>
      </c>
      <c r="AQ39" s="305">
        <v>-3370</v>
      </c>
      <c r="AR39" s="306">
        <v>92</v>
      </c>
      <c r="AS39" s="303"/>
    </row>
    <row r="40" spans="1:46" ht="27" customHeight="1" x14ac:dyDescent="0.15">
      <c r="A40" s="258"/>
      <c r="B40" s="254"/>
      <c r="C40" s="254"/>
      <c r="D40" s="254"/>
      <c r="E40" s="254"/>
      <c r="F40" s="254"/>
      <c r="G40" s="254"/>
      <c r="H40" s="254"/>
      <c r="I40" s="254"/>
      <c r="J40" s="254"/>
      <c r="K40" s="254"/>
      <c r="L40" s="254"/>
      <c r="M40" s="254"/>
      <c r="N40" s="254"/>
      <c r="O40" s="254"/>
      <c r="P40" s="254"/>
      <c r="Q40" s="254"/>
      <c r="R40" s="254"/>
      <c r="S40" s="254"/>
      <c r="T40" s="254"/>
      <c r="U40" s="254"/>
      <c r="V40" s="254"/>
      <c r="W40" s="254"/>
      <c r="X40" s="254"/>
      <c r="Y40" s="254"/>
      <c r="Z40" s="254"/>
      <c r="AA40" s="254"/>
      <c r="AB40" s="254"/>
      <c r="AC40" s="254"/>
      <c r="AD40" s="254"/>
      <c r="AE40" s="254"/>
      <c r="AF40" s="254"/>
      <c r="AG40" s="254"/>
      <c r="AH40" s="254"/>
      <c r="AI40" s="254"/>
      <c r="AJ40" s="254"/>
      <c r="AK40" s="1195" t="s">
        <v>530</v>
      </c>
      <c r="AL40" s="1196"/>
      <c r="AM40" s="1196"/>
      <c r="AN40" s="1197"/>
      <c r="AO40" s="304">
        <v>-771130</v>
      </c>
      <c r="AP40" s="304">
        <v>-72203</v>
      </c>
      <c r="AQ40" s="305">
        <v>-74594</v>
      </c>
      <c r="AR40" s="306">
        <v>-3.2</v>
      </c>
      <c r="AS40" s="303"/>
    </row>
    <row r="41" spans="1:46" x14ac:dyDescent="0.15">
      <c r="A41" s="258"/>
      <c r="B41" s="254"/>
      <c r="C41" s="254"/>
      <c r="D41" s="254"/>
      <c r="E41" s="254"/>
      <c r="F41" s="254"/>
      <c r="G41" s="254"/>
      <c r="H41" s="254"/>
      <c r="I41" s="254"/>
      <c r="J41" s="254"/>
      <c r="K41" s="254"/>
      <c r="L41" s="254"/>
      <c r="M41" s="254"/>
      <c r="N41" s="254"/>
      <c r="O41" s="254"/>
      <c r="P41" s="254"/>
      <c r="Q41" s="254"/>
      <c r="R41" s="254"/>
      <c r="S41" s="254"/>
      <c r="T41" s="254"/>
      <c r="U41" s="254"/>
      <c r="V41" s="254"/>
      <c r="W41" s="254"/>
      <c r="X41" s="254"/>
      <c r="Y41" s="254"/>
      <c r="Z41" s="254"/>
      <c r="AA41" s="254"/>
      <c r="AB41" s="254"/>
      <c r="AC41" s="254"/>
      <c r="AD41" s="254"/>
      <c r="AE41" s="254"/>
      <c r="AF41" s="254"/>
      <c r="AG41" s="254"/>
      <c r="AH41" s="254"/>
      <c r="AI41" s="254"/>
      <c r="AJ41" s="254"/>
      <c r="AK41" s="1201" t="s">
        <v>297</v>
      </c>
      <c r="AL41" s="1202"/>
      <c r="AM41" s="1202"/>
      <c r="AN41" s="1203"/>
      <c r="AO41" s="304">
        <v>448040</v>
      </c>
      <c r="AP41" s="304">
        <v>41951</v>
      </c>
      <c r="AQ41" s="305">
        <v>35790</v>
      </c>
      <c r="AR41" s="306">
        <v>17.2</v>
      </c>
      <c r="AS41" s="303"/>
    </row>
    <row r="42" spans="1:46" x14ac:dyDescent="0.15">
      <c r="A42" s="258"/>
      <c r="B42" s="254"/>
      <c r="C42" s="254"/>
      <c r="D42" s="254"/>
      <c r="E42" s="254"/>
      <c r="F42" s="254"/>
      <c r="G42" s="254"/>
      <c r="H42" s="254"/>
      <c r="I42" s="254"/>
      <c r="J42" s="254"/>
      <c r="K42" s="254"/>
      <c r="L42" s="254"/>
      <c r="M42" s="254"/>
      <c r="N42" s="254"/>
      <c r="O42" s="254"/>
      <c r="P42" s="254"/>
      <c r="Q42" s="254"/>
      <c r="R42" s="254"/>
      <c r="S42" s="254"/>
      <c r="T42" s="254"/>
      <c r="U42" s="254"/>
      <c r="V42" s="254"/>
      <c r="W42" s="254"/>
      <c r="X42" s="254"/>
      <c r="Y42" s="254"/>
      <c r="Z42" s="254"/>
      <c r="AA42" s="254"/>
      <c r="AB42" s="254"/>
      <c r="AC42" s="254"/>
      <c r="AD42" s="254"/>
      <c r="AE42" s="254"/>
      <c r="AF42" s="254"/>
      <c r="AG42" s="254"/>
      <c r="AH42" s="254"/>
      <c r="AI42" s="254"/>
      <c r="AJ42" s="254"/>
      <c r="AK42" s="309" t="s">
        <v>531</v>
      </c>
      <c r="AL42" s="254"/>
      <c r="AM42" s="254"/>
      <c r="AN42" s="254"/>
      <c r="AO42" s="254"/>
      <c r="AP42" s="254"/>
      <c r="AQ42" s="280"/>
      <c r="AR42" s="280"/>
      <c r="AS42" s="303"/>
    </row>
    <row r="43" spans="1:46" x14ac:dyDescent="0.15">
      <c r="A43" s="258"/>
      <c r="B43" s="254"/>
      <c r="C43" s="254"/>
      <c r="D43" s="254"/>
      <c r="E43" s="254"/>
      <c r="F43" s="254"/>
      <c r="G43" s="254"/>
      <c r="H43" s="254"/>
      <c r="I43" s="254"/>
      <c r="J43" s="254"/>
      <c r="K43" s="254"/>
      <c r="L43" s="254"/>
      <c r="M43" s="254"/>
      <c r="N43" s="254"/>
      <c r="O43" s="254"/>
      <c r="P43" s="254"/>
      <c r="Q43" s="254"/>
      <c r="R43" s="254"/>
      <c r="S43" s="254"/>
      <c r="T43" s="254"/>
      <c r="U43" s="254"/>
      <c r="V43" s="254"/>
      <c r="W43" s="254"/>
      <c r="X43" s="254"/>
      <c r="Y43" s="254"/>
      <c r="Z43" s="254"/>
      <c r="AA43" s="254"/>
      <c r="AB43" s="254"/>
      <c r="AC43" s="254"/>
      <c r="AD43" s="254"/>
      <c r="AE43" s="254"/>
      <c r="AF43" s="254"/>
      <c r="AG43" s="254"/>
      <c r="AH43" s="254"/>
      <c r="AI43" s="254"/>
      <c r="AJ43" s="254"/>
      <c r="AK43" s="254"/>
      <c r="AL43" s="254"/>
      <c r="AM43" s="254"/>
      <c r="AN43" s="254"/>
      <c r="AO43" s="254"/>
      <c r="AP43" s="310"/>
      <c r="AQ43" s="280"/>
      <c r="AR43" s="254"/>
      <c r="AS43" s="303"/>
    </row>
    <row r="44" spans="1:46" x14ac:dyDescent="0.15">
      <c r="A44" s="258"/>
      <c r="B44" s="254"/>
      <c r="C44" s="254"/>
      <c r="D44" s="254"/>
      <c r="E44" s="254"/>
      <c r="F44" s="254"/>
      <c r="G44" s="254"/>
      <c r="H44" s="254"/>
      <c r="I44" s="254"/>
      <c r="J44" s="254"/>
      <c r="K44" s="254"/>
      <c r="L44" s="254"/>
      <c r="M44" s="254"/>
      <c r="N44" s="254"/>
      <c r="O44" s="254"/>
      <c r="P44" s="254"/>
      <c r="Q44" s="254"/>
      <c r="R44" s="254"/>
      <c r="S44" s="254"/>
      <c r="T44" s="254"/>
      <c r="U44" s="254"/>
      <c r="V44" s="254"/>
      <c r="W44" s="254"/>
      <c r="X44" s="254"/>
      <c r="Y44" s="254"/>
      <c r="Z44" s="254"/>
      <c r="AA44" s="254"/>
      <c r="AB44" s="254"/>
      <c r="AC44" s="254"/>
      <c r="AD44" s="254"/>
      <c r="AE44" s="254"/>
      <c r="AF44" s="254"/>
      <c r="AG44" s="254"/>
      <c r="AH44" s="254"/>
      <c r="AI44" s="254"/>
      <c r="AJ44" s="254"/>
      <c r="AK44" s="254"/>
      <c r="AL44" s="254"/>
      <c r="AM44" s="254"/>
      <c r="AN44" s="254"/>
      <c r="AO44" s="254"/>
      <c r="AP44" s="254"/>
      <c r="AQ44" s="280"/>
      <c r="AR44" s="254"/>
    </row>
    <row r="45" spans="1:46" x14ac:dyDescent="0.15">
      <c r="A45" s="256"/>
      <c r="B45" s="256"/>
      <c r="C45" s="256"/>
      <c r="D45" s="256"/>
      <c r="E45" s="256"/>
      <c r="F45" s="256"/>
      <c r="G45" s="256"/>
      <c r="H45" s="256"/>
      <c r="I45" s="256"/>
      <c r="J45" s="256"/>
      <c r="K45" s="256"/>
      <c r="L45" s="256"/>
      <c r="M45" s="256"/>
      <c r="N45" s="256"/>
      <c r="O45" s="256"/>
      <c r="P45" s="256"/>
      <c r="Q45" s="256"/>
      <c r="R45" s="256"/>
      <c r="S45" s="256"/>
      <c r="T45" s="256"/>
      <c r="U45" s="256"/>
      <c r="V45" s="256"/>
      <c r="W45" s="256"/>
      <c r="X45" s="256"/>
      <c r="Y45" s="256"/>
      <c r="Z45" s="256"/>
      <c r="AA45" s="256"/>
      <c r="AB45" s="256"/>
      <c r="AC45" s="256"/>
      <c r="AD45" s="256"/>
      <c r="AE45" s="256"/>
      <c r="AF45" s="256"/>
      <c r="AG45" s="256"/>
      <c r="AH45" s="256"/>
      <c r="AI45" s="256"/>
      <c r="AJ45" s="256"/>
      <c r="AK45" s="256"/>
      <c r="AL45" s="256"/>
      <c r="AM45" s="256"/>
      <c r="AN45" s="256"/>
      <c r="AO45" s="256"/>
      <c r="AP45" s="256"/>
      <c r="AQ45" s="311"/>
      <c r="AR45" s="256"/>
      <c r="AS45" s="256"/>
      <c r="AT45" s="254"/>
    </row>
    <row r="46" spans="1:46" x14ac:dyDescent="0.15">
      <c r="A46" s="312"/>
      <c r="B46" s="312"/>
      <c r="C46" s="312"/>
      <c r="D46" s="312"/>
      <c r="E46" s="312"/>
      <c r="F46" s="312"/>
      <c r="G46" s="312"/>
      <c r="H46" s="312"/>
      <c r="I46" s="312"/>
      <c r="J46" s="312"/>
      <c r="K46" s="312"/>
      <c r="L46" s="312"/>
      <c r="M46" s="312"/>
      <c r="N46" s="312"/>
      <c r="O46" s="312"/>
      <c r="P46" s="312"/>
      <c r="Q46" s="312"/>
      <c r="R46" s="312"/>
      <c r="S46" s="312"/>
      <c r="T46" s="312"/>
      <c r="U46" s="312"/>
      <c r="V46" s="312"/>
      <c r="W46" s="312"/>
      <c r="X46" s="312"/>
      <c r="Y46" s="312"/>
      <c r="Z46" s="312"/>
      <c r="AA46" s="312"/>
      <c r="AB46" s="312"/>
      <c r="AC46" s="312"/>
      <c r="AD46" s="312"/>
      <c r="AE46" s="312"/>
      <c r="AF46" s="312"/>
      <c r="AG46" s="312"/>
      <c r="AH46" s="312"/>
      <c r="AI46" s="312"/>
      <c r="AJ46" s="312"/>
      <c r="AK46" s="312"/>
      <c r="AL46" s="312"/>
      <c r="AM46" s="312"/>
      <c r="AN46" s="312"/>
      <c r="AO46" s="312"/>
      <c r="AP46" s="312"/>
      <c r="AQ46" s="312"/>
      <c r="AR46" s="312"/>
      <c r="AS46" s="312"/>
      <c r="AT46" s="254"/>
    </row>
    <row r="47" spans="1:46" ht="17.25" customHeight="1" x14ac:dyDescent="0.15">
      <c r="A47" s="313" t="s">
        <v>532</v>
      </c>
      <c r="B47" s="254"/>
      <c r="C47" s="254"/>
      <c r="D47" s="254"/>
      <c r="E47" s="254"/>
      <c r="F47" s="254"/>
      <c r="G47" s="254"/>
      <c r="H47" s="254"/>
      <c r="I47" s="254"/>
      <c r="J47" s="254"/>
      <c r="K47" s="254"/>
      <c r="L47" s="254"/>
      <c r="M47" s="254"/>
      <c r="N47" s="254"/>
      <c r="O47" s="254"/>
      <c r="P47" s="254"/>
      <c r="Q47" s="254"/>
      <c r="R47" s="254"/>
      <c r="S47" s="254"/>
      <c r="T47" s="254"/>
      <c r="U47" s="254"/>
      <c r="V47" s="254"/>
      <c r="W47" s="254"/>
      <c r="X47" s="254"/>
      <c r="Y47" s="254"/>
      <c r="Z47" s="254"/>
      <c r="AA47" s="254"/>
      <c r="AB47" s="254"/>
      <c r="AC47" s="254"/>
      <c r="AD47" s="254"/>
      <c r="AE47" s="254"/>
      <c r="AF47" s="254"/>
      <c r="AG47" s="254"/>
      <c r="AH47" s="254"/>
      <c r="AI47" s="254"/>
      <c r="AJ47" s="254"/>
      <c r="AK47" s="254"/>
      <c r="AL47" s="254"/>
      <c r="AM47" s="254"/>
      <c r="AN47" s="254"/>
      <c r="AO47" s="254"/>
      <c r="AP47" s="254"/>
      <c r="AQ47" s="254"/>
      <c r="AR47" s="254"/>
    </row>
    <row r="48" spans="1:46" x14ac:dyDescent="0.15">
      <c r="A48" s="258"/>
      <c r="B48" s="254"/>
      <c r="C48" s="254"/>
      <c r="D48" s="254"/>
      <c r="E48" s="254"/>
      <c r="F48" s="254"/>
      <c r="G48" s="254"/>
      <c r="H48" s="254"/>
      <c r="I48" s="254"/>
      <c r="J48" s="254"/>
      <c r="K48" s="254"/>
      <c r="L48" s="254"/>
      <c r="M48" s="254"/>
      <c r="N48" s="254"/>
      <c r="O48" s="254"/>
      <c r="P48" s="254"/>
      <c r="Q48" s="254"/>
      <c r="R48" s="254"/>
      <c r="S48" s="254"/>
      <c r="T48" s="254"/>
      <c r="U48" s="254"/>
      <c r="V48" s="254"/>
      <c r="W48" s="254"/>
      <c r="X48" s="254"/>
      <c r="Y48" s="254"/>
      <c r="Z48" s="254"/>
      <c r="AA48" s="254"/>
      <c r="AB48" s="254"/>
      <c r="AC48" s="254"/>
      <c r="AD48" s="254"/>
      <c r="AE48" s="254"/>
      <c r="AF48" s="254"/>
      <c r="AG48" s="254"/>
      <c r="AH48" s="254"/>
      <c r="AI48" s="254"/>
      <c r="AJ48" s="254"/>
      <c r="AK48" s="314" t="s">
        <v>533</v>
      </c>
      <c r="AL48" s="314"/>
      <c r="AM48" s="314"/>
      <c r="AN48" s="314"/>
      <c r="AO48" s="314"/>
      <c r="AP48" s="314"/>
      <c r="AQ48" s="315"/>
      <c r="AR48" s="314"/>
    </row>
    <row r="49" spans="1:44" ht="13.5" customHeight="1" x14ac:dyDescent="0.15">
      <c r="A49" s="258"/>
      <c r="B49" s="254"/>
      <c r="C49" s="254"/>
      <c r="D49" s="254"/>
      <c r="E49" s="254"/>
      <c r="F49" s="254"/>
      <c r="G49" s="254"/>
      <c r="H49" s="254"/>
      <c r="I49" s="254"/>
      <c r="J49" s="254"/>
      <c r="K49" s="254"/>
      <c r="L49" s="254"/>
      <c r="M49" s="254"/>
      <c r="N49" s="254"/>
      <c r="O49" s="254"/>
      <c r="P49" s="254"/>
      <c r="Q49" s="254"/>
      <c r="R49" s="254"/>
      <c r="S49" s="254"/>
      <c r="T49" s="254"/>
      <c r="U49" s="254"/>
      <c r="V49" s="254"/>
      <c r="W49" s="254"/>
      <c r="X49" s="254"/>
      <c r="Y49" s="254"/>
      <c r="Z49" s="254"/>
      <c r="AA49" s="254"/>
      <c r="AB49" s="254"/>
      <c r="AC49" s="254"/>
      <c r="AD49" s="254"/>
      <c r="AE49" s="254"/>
      <c r="AF49" s="254"/>
      <c r="AG49" s="254"/>
      <c r="AH49" s="254"/>
      <c r="AI49" s="254"/>
      <c r="AJ49" s="254"/>
      <c r="AK49" s="316"/>
      <c r="AL49" s="317"/>
      <c r="AM49" s="1190" t="s">
        <v>500</v>
      </c>
      <c r="AN49" s="1192" t="s">
        <v>534</v>
      </c>
      <c r="AO49" s="1193"/>
      <c r="AP49" s="1193"/>
      <c r="AQ49" s="1193"/>
      <c r="AR49" s="1194"/>
    </row>
    <row r="50" spans="1:44" x14ac:dyDescent="0.15">
      <c r="A50" s="258"/>
      <c r="B50" s="254"/>
      <c r="C50" s="254"/>
      <c r="D50" s="254"/>
      <c r="E50" s="254"/>
      <c r="F50" s="254"/>
      <c r="G50" s="254"/>
      <c r="H50" s="254"/>
      <c r="I50" s="254"/>
      <c r="J50" s="254"/>
      <c r="K50" s="254"/>
      <c r="L50" s="254"/>
      <c r="M50" s="254"/>
      <c r="N50" s="254"/>
      <c r="O50" s="254"/>
      <c r="P50" s="254"/>
      <c r="Q50" s="254"/>
      <c r="R50" s="254"/>
      <c r="S50" s="254"/>
      <c r="T50" s="254"/>
      <c r="U50" s="254"/>
      <c r="V50" s="254"/>
      <c r="W50" s="254"/>
      <c r="X50" s="254"/>
      <c r="Y50" s="254"/>
      <c r="Z50" s="254"/>
      <c r="AA50" s="254"/>
      <c r="AB50" s="254"/>
      <c r="AC50" s="254"/>
      <c r="AD50" s="254"/>
      <c r="AE50" s="254"/>
      <c r="AF50" s="254"/>
      <c r="AG50" s="254"/>
      <c r="AH50" s="254"/>
      <c r="AI50" s="254"/>
      <c r="AJ50" s="254"/>
      <c r="AK50" s="318"/>
      <c r="AL50" s="319"/>
      <c r="AM50" s="1191"/>
      <c r="AN50" s="320" t="s">
        <v>535</v>
      </c>
      <c r="AO50" s="321" t="s">
        <v>536</v>
      </c>
      <c r="AP50" s="322" t="s">
        <v>537</v>
      </c>
      <c r="AQ50" s="323" t="s">
        <v>538</v>
      </c>
      <c r="AR50" s="324" t="s">
        <v>539</v>
      </c>
    </row>
    <row r="51" spans="1:44" x14ac:dyDescent="0.15">
      <c r="A51" s="258"/>
      <c r="B51" s="254"/>
      <c r="C51" s="254"/>
      <c r="D51" s="254"/>
      <c r="E51" s="254"/>
      <c r="F51" s="254"/>
      <c r="G51" s="254"/>
      <c r="H51" s="254"/>
      <c r="I51" s="254"/>
      <c r="J51" s="254"/>
      <c r="K51" s="254"/>
      <c r="L51" s="254"/>
      <c r="M51" s="254"/>
      <c r="N51" s="254"/>
      <c r="O51" s="254"/>
      <c r="P51" s="254"/>
      <c r="Q51" s="254"/>
      <c r="R51" s="254"/>
      <c r="S51" s="254"/>
      <c r="T51" s="254"/>
      <c r="U51" s="254"/>
      <c r="V51" s="254"/>
      <c r="W51" s="254"/>
      <c r="X51" s="254"/>
      <c r="Y51" s="254"/>
      <c r="Z51" s="254"/>
      <c r="AA51" s="254"/>
      <c r="AB51" s="254"/>
      <c r="AC51" s="254"/>
      <c r="AD51" s="254"/>
      <c r="AE51" s="254"/>
      <c r="AF51" s="254"/>
      <c r="AG51" s="254"/>
      <c r="AH51" s="254"/>
      <c r="AI51" s="254"/>
      <c r="AJ51" s="254"/>
      <c r="AK51" s="316" t="s">
        <v>540</v>
      </c>
      <c r="AL51" s="317"/>
      <c r="AM51" s="325">
        <v>754905</v>
      </c>
      <c r="AN51" s="326">
        <v>63775</v>
      </c>
      <c r="AO51" s="327">
        <v>2.4</v>
      </c>
      <c r="AP51" s="328">
        <v>113913</v>
      </c>
      <c r="AQ51" s="329">
        <v>5.9</v>
      </c>
      <c r="AR51" s="330">
        <v>-3.5</v>
      </c>
    </row>
    <row r="52" spans="1:44" x14ac:dyDescent="0.15">
      <c r="A52" s="258"/>
      <c r="B52" s="254"/>
      <c r="C52" s="254"/>
      <c r="D52" s="254"/>
      <c r="E52" s="254"/>
      <c r="F52" s="254"/>
      <c r="G52" s="254"/>
      <c r="H52" s="254"/>
      <c r="I52" s="254"/>
      <c r="J52" s="254"/>
      <c r="K52" s="254"/>
      <c r="L52" s="254"/>
      <c r="M52" s="254"/>
      <c r="N52" s="254"/>
      <c r="O52" s="254"/>
      <c r="P52" s="254"/>
      <c r="Q52" s="254"/>
      <c r="R52" s="254"/>
      <c r="S52" s="254"/>
      <c r="T52" s="254"/>
      <c r="U52" s="254"/>
      <c r="V52" s="254"/>
      <c r="W52" s="254"/>
      <c r="X52" s="254"/>
      <c r="Y52" s="254"/>
      <c r="Z52" s="254"/>
      <c r="AA52" s="254"/>
      <c r="AB52" s="254"/>
      <c r="AC52" s="254"/>
      <c r="AD52" s="254"/>
      <c r="AE52" s="254"/>
      <c r="AF52" s="254"/>
      <c r="AG52" s="254"/>
      <c r="AH52" s="254"/>
      <c r="AI52" s="254"/>
      <c r="AJ52" s="254"/>
      <c r="AK52" s="331"/>
      <c r="AL52" s="332" t="s">
        <v>541</v>
      </c>
      <c r="AM52" s="333">
        <v>579869</v>
      </c>
      <c r="AN52" s="334">
        <v>48988</v>
      </c>
      <c r="AO52" s="335">
        <v>52.3</v>
      </c>
      <c r="AP52" s="336">
        <v>53160</v>
      </c>
      <c r="AQ52" s="337">
        <v>-8.1999999999999993</v>
      </c>
      <c r="AR52" s="338">
        <v>60.5</v>
      </c>
    </row>
    <row r="53" spans="1:44" x14ac:dyDescent="0.15">
      <c r="A53" s="258"/>
      <c r="B53" s="254"/>
      <c r="C53" s="254"/>
      <c r="D53" s="254"/>
      <c r="E53" s="254"/>
      <c r="F53" s="254"/>
      <c r="G53" s="254"/>
      <c r="H53" s="254"/>
      <c r="I53" s="254"/>
      <c r="J53" s="254"/>
      <c r="K53" s="254"/>
      <c r="L53" s="254"/>
      <c r="M53" s="254"/>
      <c r="N53" s="254"/>
      <c r="O53" s="254"/>
      <c r="P53" s="254"/>
      <c r="Q53" s="254"/>
      <c r="R53" s="254"/>
      <c r="S53" s="254"/>
      <c r="T53" s="254"/>
      <c r="U53" s="254"/>
      <c r="V53" s="254"/>
      <c r="W53" s="254"/>
      <c r="X53" s="254"/>
      <c r="Y53" s="254"/>
      <c r="Z53" s="254"/>
      <c r="AA53" s="254"/>
      <c r="AB53" s="254"/>
      <c r="AC53" s="254"/>
      <c r="AD53" s="254"/>
      <c r="AE53" s="254"/>
      <c r="AF53" s="254"/>
      <c r="AG53" s="254"/>
      <c r="AH53" s="254"/>
      <c r="AI53" s="254"/>
      <c r="AJ53" s="254"/>
      <c r="AK53" s="316" t="s">
        <v>542</v>
      </c>
      <c r="AL53" s="317"/>
      <c r="AM53" s="325">
        <v>529457</v>
      </c>
      <c r="AN53" s="326">
        <v>45916</v>
      </c>
      <c r="AO53" s="327">
        <v>-28</v>
      </c>
      <c r="AP53" s="328">
        <v>115050</v>
      </c>
      <c r="AQ53" s="329">
        <v>1</v>
      </c>
      <c r="AR53" s="330">
        <v>-29</v>
      </c>
    </row>
    <row r="54" spans="1:44" x14ac:dyDescent="0.15">
      <c r="A54" s="258"/>
      <c r="B54" s="254"/>
      <c r="C54" s="254"/>
      <c r="D54" s="254"/>
      <c r="E54" s="254"/>
      <c r="F54" s="254"/>
      <c r="G54" s="254"/>
      <c r="H54" s="254"/>
      <c r="I54" s="254"/>
      <c r="J54" s="254"/>
      <c r="K54" s="254"/>
      <c r="L54" s="254"/>
      <c r="M54" s="254"/>
      <c r="N54" s="254"/>
      <c r="O54" s="254"/>
      <c r="P54" s="254"/>
      <c r="Q54" s="254"/>
      <c r="R54" s="254"/>
      <c r="S54" s="254"/>
      <c r="T54" s="254"/>
      <c r="U54" s="254"/>
      <c r="V54" s="254"/>
      <c r="W54" s="254"/>
      <c r="X54" s="254"/>
      <c r="Y54" s="254"/>
      <c r="Z54" s="254"/>
      <c r="AA54" s="254"/>
      <c r="AB54" s="254"/>
      <c r="AC54" s="254"/>
      <c r="AD54" s="254"/>
      <c r="AE54" s="254"/>
      <c r="AF54" s="254"/>
      <c r="AG54" s="254"/>
      <c r="AH54" s="254"/>
      <c r="AI54" s="254"/>
      <c r="AJ54" s="254"/>
      <c r="AK54" s="331"/>
      <c r="AL54" s="332" t="s">
        <v>541</v>
      </c>
      <c r="AM54" s="333">
        <v>369920</v>
      </c>
      <c r="AN54" s="334">
        <v>32080</v>
      </c>
      <c r="AO54" s="335">
        <v>-34.5</v>
      </c>
      <c r="AP54" s="336">
        <v>53792</v>
      </c>
      <c r="AQ54" s="337">
        <v>1.2</v>
      </c>
      <c r="AR54" s="338">
        <v>-35.700000000000003</v>
      </c>
    </row>
    <row r="55" spans="1:44" x14ac:dyDescent="0.15">
      <c r="A55" s="258"/>
      <c r="B55" s="254"/>
      <c r="C55" s="254"/>
      <c r="D55" s="254"/>
      <c r="E55" s="254"/>
      <c r="F55" s="254"/>
      <c r="G55" s="254"/>
      <c r="H55" s="254"/>
      <c r="I55" s="254"/>
      <c r="J55" s="254"/>
      <c r="K55" s="254"/>
      <c r="L55" s="254"/>
      <c r="M55" s="254"/>
      <c r="N55" s="254"/>
      <c r="O55" s="254"/>
      <c r="P55" s="254"/>
      <c r="Q55" s="254"/>
      <c r="R55" s="254"/>
      <c r="S55" s="254"/>
      <c r="T55" s="254"/>
      <c r="U55" s="254"/>
      <c r="V55" s="254"/>
      <c r="W55" s="254"/>
      <c r="X55" s="254"/>
      <c r="Y55" s="254"/>
      <c r="Z55" s="254"/>
      <c r="AA55" s="254"/>
      <c r="AB55" s="254"/>
      <c r="AC55" s="254"/>
      <c r="AD55" s="254"/>
      <c r="AE55" s="254"/>
      <c r="AF55" s="254"/>
      <c r="AG55" s="254"/>
      <c r="AH55" s="254"/>
      <c r="AI55" s="254"/>
      <c r="AJ55" s="254"/>
      <c r="AK55" s="316" t="s">
        <v>543</v>
      </c>
      <c r="AL55" s="317"/>
      <c r="AM55" s="325">
        <v>1160088</v>
      </c>
      <c r="AN55" s="326">
        <v>103626</v>
      </c>
      <c r="AO55" s="327">
        <v>125.7</v>
      </c>
      <c r="AP55" s="328">
        <v>118252</v>
      </c>
      <c r="AQ55" s="329">
        <v>2.8</v>
      </c>
      <c r="AR55" s="330">
        <v>122.9</v>
      </c>
    </row>
    <row r="56" spans="1:44" x14ac:dyDescent="0.15">
      <c r="A56" s="258"/>
      <c r="B56" s="254"/>
      <c r="C56" s="254"/>
      <c r="D56" s="254"/>
      <c r="E56" s="254"/>
      <c r="F56" s="254"/>
      <c r="G56" s="254"/>
      <c r="H56" s="254"/>
      <c r="I56" s="254"/>
      <c r="J56" s="254"/>
      <c r="K56" s="254"/>
      <c r="L56" s="254"/>
      <c r="M56" s="254"/>
      <c r="N56" s="254"/>
      <c r="O56" s="254"/>
      <c r="P56" s="254"/>
      <c r="Q56" s="254"/>
      <c r="R56" s="254"/>
      <c r="S56" s="254"/>
      <c r="T56" s="254"/>
      <c r="U56" s="254"/>
      <c r="V56" s="254"/>
      <c r="W56" s="254"/>
      <c r="X56" s="254"/>
      <c r="Y56" s="254"/>
      <c r="Z56" s="254"/>
      <c r="AA56" s="254"/>
      <c r="AB56" s="254"/>
      <c r="AC56" s="254"/>
      <c r="AD56" s="254"/>
      <c r="AE56" s="254"/>
      <c r="AF56" s="254"/>
      <c r="AG56" s="254"/>
      <c r="AH56" s="254"/>
      <c r="AI56" s="254"/>
      <c r="AJ56" s="254"/>
      <c r="AK56" s="331"/>
      <c r="AL56" s="332" t="s">
        <v>541</v>
      </c>
      <c r="AM56" s="333">
        <v>894743</v>
      </c>
      <c r="AN56" s="334">
        <v>79923</v>
      </c>
      <c r="AO56" s="335">
        <v>149.1</v>
      </c>
      <c r="AP56" s="336">
        <v>49994</v>
      </c>
      <c r="AQ56" s="337">
        <v>-7.1</v>
      </c>
      <c r="AR56" s="338">
        <v>156.19999999999999</v>
      </c>
    </row>
    <row r="57" spans="1:44" x14ac:dyDescent="0.15">
      <c r="A57" s="258"/>
      <c r="B57" s="254"/>
      <c r="C57" s="254"/>
      <c r="D57" s="254"/>
      <c r="E57" s="254"/>
      <c r="F57" s="254"/>
      <c r="G57" s="254"/>
      <c r="H57" s="254"/>
      <c r="I57" s="254"/>
      <c r="J57" s="254"/>
      <c r="K57" s="254"/>
      <c r="L57" s="254"/>
      <c r="M57" s="254"/>
      <c r="N57" s="254"/>
      <c r="O57" s="254"/>
      <c r="P57" s="254"/>
      <c r="Q57" s="254"/>
      <c r="R57" s="254"/>
      <c r="S57" s="254"/>
      <c r="T57" s="254"/>
      <c r="U57" s="254"/>
      <c r="V57" s="254"/>
      <c r="W57" s="254"/>
      <c r="X57" s="254"/>
      <c r="Y57" s="254"/>
      <c r="Z57" s="254"/>
      <c r="AA57" s="254"/>
      <c r="AB57" s="254"/>
      <c r="AC57" s="254"/>
      <c r="AD57" s="254"/>
      <c r="AE57" s="254"/>
      <c r="AF57" s="254"/>
      <c r="AG57" s="254"/>
      <c r="AH57" s="254"/>
      <c r="AI57" s="254"/>
      <c r="AJ57" s="254"/>
      <c r="AK57" s="316" t="s">
        <v>544</v>
      </c>
      <c r="AL57" s="317"/>
      <c r="AM57" s="325">
        <v>1251835</v>
      </c>
      <c r="AN57" s="326">
        <v>114574</v>
      </c>
      <c r="AO57" s="327">
        <v>10.6</v>
      </c>
      <c r="AP57" s="328">
        <v>120302</v>
      </c>
      <c r="AQ57" s="329">
        <v>1.7</v>
      </c>
      <c r="AR57" s="330">
        <v>8.9</v>
      </c>
    </row>
    <row r="58" spans="1:44" x14ac:dyDescent="0.15">
      <c r="A58" s="258"/>
      <c r="B58" s="254"/>
      <c r="C58" s="254"/>
      <c r="D58" s="254"/>
      <c r="E58" s="254"/>
      <c r="F58" s="254"/>
      <c r="G58" s="254"/>
      <c r="H58" s="254"/>
      <c r="I58" s="254"/>
      <c r="J58" s="254"/>
      <c r="K58" s="254"/>
      <c r="L58" s="254"/>
      <c r="M58" s="254"/>
      <c r="N58" s="254"/>
      <c r="O58" s="254"/>
      <c r="P58" s="254"/>
      <c r="Q58" s="254"/>
      <c r="R58" s="254"/>
      <c r="S58" s="254"/>
      <c r="T58" s="254"/>
      <c r="U58" s="254"/>
      <c r="V58" s="254"/>
      <c r="W58" s="254"/>
      <c r="X58" s="254"/>
      <c r="Y58" s="254"/>
      <c r="Z58" s="254"/>
      <c r="AA58" s="254"/>
      <c r="AB58" s="254"/>
      <c r="AC58" s="254"/>
      <c r="AD58" s="254"/>
      <c r="AE58" s="254"/>
      <c r="AF58" s="254"/>
      <c r="AG58" s="254"/>
      <c r="AH58" s="254"/>
      <c r="AI58" s="254"/>
      <c r="AJ58" s="254"/>
      <c r="AK58" s="331"/>
      <c r="AL58" s="332" t="s">
        <v>541</v>
      </c>
      <c r="AM58" s="333">
        <v>573189</v>
      </c>
      <c r="AN58" s="334">
        <v>52461</v>
      </c>
      <c r="AO58" s="335">
        <v>-34.4</v>
      </c>
      <c r="AP58" s="336">
        <v>59328</v>
      </c>
      <c r="AQ58" s="337">
        <v>18.7</v>
      </c>
      <c r="AR58" s="338">
        <v>-53.1</v>
      </c>
    </row>
    <row r="59" spans="1:44" x14ac:dyDescent="0.15">
      <c r="A59" s="258"/>
      <c r="B59" s="254"/>
      <c r="C59" s="254"/>
      <c r="D59" s="254"/>
      <c r="E59" s="254"/>
      <c r="F59" s="254"/>
      <c r="G59" s="254"/>
      <c r="H59" s="254"/>
      <c r="I59" s="254"/>
      <c r="J59" s="254"/>
      <c r="K59" s="254"/>
      <c r="L59" s="254"/>
      <c r="M59" s="254"/>
      <c r="N59" s="254"/>
      <c r="O59" s="254"/>
      <c r="P59" s="254"/>
      <c r="Q59" s="254"/>
      <c r="R59" s="254"/>
      <c r="S59" s="254"/>
      <c r="T59" s="254"/>
      <c r="U59" s="254"/>
      <c r="V59" s="254"/>
      <c r="W59" s="254"/>
      <c r="X59" s="254"/>
      <c r="Y59" s="254"/>
      <c r="Z59" s="254"/>
      <c r="AA59" s="254"/>
      <c r="AB59" s="254"/>
      <c r="AC59" s="254"/>
      <c r="AD59" s="254"/>
      <c r="AE59" s="254"/>
      <c r="AF59" s="254"/>
      <c r="AG59" s="254"/>
      <c r="AH59" s="254"/>
      <c r="AI59" s="254"/>
      <c r="AJ59" s="254"/>
      <c r="AK59" s="316" t="s">
        <v>545</v>
      </c>
      <c r="AL59" s="317"/>
      <c r="AM59" s="325">
        <v>1186346</v>
      </c>
      <c r="AN59" s="326">
        <v>111081</v>
      </c>
      <c r="AO59" s="327">
        <v>-3</v>
      </c>
      <c r="AP59" s="328">
        <v>114841</v>
      </c>
      <c r="AQ59" s="329">
        <v>-4.5</v>
      </c>
      <c r="AR59" s="330">
        <v>1.5</v>
      </c>
    </row>
    <row r="60" spans="1:44" x14ac:dyDescent="0.15">
      <c r="A60" s="258"/>
      <c r="B60" s="254"/>
      <c r="C60" s="254"/>
      <c r="D60" s="254"/>
      <c r="E60" s="254"/>
      <c r="F60" s="254"/>
      <c r="G60" s="254"/>
      <c r="H60" s="254"/>
      <c r="I60" s="254"/>
      <c r="J60" s="254"/>
      <c r="K60" s="254"/>
      <c r="L60" s="254"/>
      <c r="M60" s="254"/>
      <c r="N60" s="254"/>
      <c r="O60" s="254"/>
      <c r="P60" s="254"/>
      <c r="Q60" s="254"/>
      <c r="R60" s="254"/>
      <c r="S60" s="254"/>
      <c r="T60" s="254"/>
      <c r="U60" s="254"/>
      <c r="V60" s="254"/>
      <c r="W60" s="254"/>
      <c r="X60" s="254"/>
      <c r="Y60" s="254"/>
      <c r="Z60" s="254"/>
      <c r="AA60" s="254"/>
      <c r="AB60" s="254"/>
      <c r="AC60" s="254"/>
      <c r="AD60" s="254"/>
      <c r="AE60" s="254"/>
      <c r="AF60" s="254"/>
      <c r="AG60" s="254"/>
      <c r="AH60" s="254"/>
      <c r="AI60" s="254"/>
      <c r="AJ60" s="254"/>
      <c r="AK60" s="331"/>
      <c r="AL60" s="332" t="s">
        <v>541</v>
      </c>
      <c r="AM60" s="333">
        <v>686609</v>
      </c>
      <c r="AN60" s="334">
        <v>64289</v>
      </c>
      <c r="AO60" s="335">
        <v>22.5</v>
      </c>
      <c r="AP60" s="336">
        <v>51589</v>
      </c>
      <c r="AQ60" s="337">
        <v>-13</v>
      </c>
      <c r="AR60" s="338">
        <v>35.5</v>
      </c>
    </row>
    <row r="61" spans="1:44" x14ac:dyDescent="0.15">
      <c r="A61" s="258"/>
      <c r="B61" s="254"/>
      <c r="C61" s="254"/>
      <c r="D61" s="254"/>
      <c r="E61" s="254"/>
      <c r="F61" s="254"/>
      <c r="G61" s="254"/>
      <c r="H61" s="254"/>
      <c r="I61" s="254"/>
      <c r="J61" s="254"/>
      <c r="K61" s="254"/>
      <c r="L61" s="254"/>
      <c r="M61" s="254"/>
      <c r="N61" s="254"/>
      <c r="O61" s="254"/>
      <c r="P61" s="254"/>
      <c r="Q61" s="254"/>
      <c r="R61" s="254"/>
      <c r="S61" s="254"/>
      <c r="T61" s="254"/>
      <c r="U61" s="254"/>
      <c r="V61" s="254"/>
      <c r="W61" s="254"/>
      <c r="X61" s="254"/>
      <c r="Y61" s="254"/>
      <c r="Z61" s="254"/>
      <c r="AA61" s="254"/>
      <c r="AB61" s="254"/>
      <c r="AC61" s="254"/>
      <c r="AD61" s="254"/>
      <c r="AE61" s="254"/>
      <c r="AF61" s="254"/>
      <c r="AG61" s="254"/>
      <c r="AH61" s="254"/>
      <c r="AI61" s="254"/>
      <c r="AJ61" s="254"/>
      <c r="AK61" s="316" t="s">
        <v>546</v>
      </c>
      <c r="AL61" s="339"/>
      <c r="AM61" s="340">
        <v>976526</v>
      </c>
      <c r="AN61" s="341">
        <v>87794</v>
      </c>
      <c r="AO61" s="342">
        <v>21.5</v>
      </c>
      <c r="AP61" s="343">
        <v>116472</v>
      </c>
      <c r="AQ61" s="344">
        <v>1.4</v>
      </c>
      <c r="AR61" s="330">
        <v>20.100000000000001</v>
      </c>
    </row>
    <row r="62" spans="1:44" x14ac:dyDescent="0.15">
      <c r="A62" s="258"/>
      <c r="B62" s="254"/>
      <c r="C62" s="254"/>
      <c r="D62" s="254"/>
      <c r="E62" s="254"/>
      <c r="F62" s="254"/>
      <c r="G62" s="254"/>
      <c r="H62" s="254"/>
      <c r="I62" s="254"/>
      <c r="J62" s="254"/>
      <c r="K62" s="254"/>
      <c r="L62" s="254"/>
      <c r="M62" s="254"/>
      <c r="N62" s="254"/>
      <c r="O62" s="254"/>
      <c r="P62" s="254"/>
      <c r="Q62" s="254"/>
      <c r="R62" s="254"/>
      <c r="S62" s="254"/>
      <c r="T62" s="254"/>
      <c r="U62" s="254"/>
      <c r="V62" s="254"/>
      <c r="W62" s="254"/>
      <c r="X62" s="254"/>
      <c r="Y62" s="254"/>
      <c r="Z62" s="254"/>
      <c r="AA62" s="254"/>
      <c r="AB62" s="254"/>
      <c r="AC62" s="254"/>
      <c r="AD62" s="254"/>
      <c r="AE62" s="254"/>
      <c r="AF62" s="254"/>
      <c r="AG62" s="254"/>
      <c r="AH62" s="254"/>
      <c r="AI62" s="254"/>
      <c r="AJ62" s="254"/>
      <c r="AK62" s="331"/>
      <c r="AL62" s="332" t="s">
        <v>541</v>
      </c>
      <c r="AM62" s="333">
        <v>620866</v>
      </c>
      <c r="AN62" s="334">
        <v>55548</v>
      </c>
      <c r="AO62" s="335">
        <v>31</v>
      </c>
      <c r="AP62" s="336">
        <v>53573</v>
      </c>
      <c r="AQ62" s="337">
        <v>-1.7</v>
      </c>
      <c r="AR62" s="338">
        <v>32.700000000000003</v>
      </c>
    </row>
    <row r="63" spans="1:44" x14ac:dyDescent="0.15">
      <c r="A63" s="258"/>
      <c r="B63" s="254"/>
      <c r="C63" s="254"/>
      <c r="D63" s="254"/>
      <c r="E63" s="254"/>
      <c r="F63" s="254"/>
      <c r="G63" s="254"/>
      <c r="H63" s="254"/>
      <c r="I63" s="254"/>
      <c r="J63" s="254"/>
      <c r="K63" s="254"/>
      <c r="L63" s="254"/>
      <c r="M63" s="254"/>
      <c r="N63" s="254"/>
      <c r="O63" s="254"/>
      <c r="P63" s="254"/>
      <c r="Q63" s="254"/>
      <c r="R63" s="254"/>
      <c r="S63" s="254"/>
      <c r="T63" s="254"/>
      <c r="U63" s="254"/>
      <c r="V63" s="254"/>
      <c r="W63" s="254"/>
      <c r="X63" s="254"/>
      <c r="Y63" s="254"/>
      <c r="Z63" s="254"/>
      <c r="AA63" s="254"/>
      <c r="AB63" s="254"/>
      <c r="AC63" s="254"/>
      <c r="AD63" s="254"/>
      <c r="AE63" s="254"/>
      <c r="AF63" s="254"/>
      <c r="AG63" s="254"/>
      <c r="AH63" s="254"/>
      <c r="AI63" s="254"/>
      <c r="AJ63" s="254"/>
      <c r="AK63" s="254"/>
      <c r="AL63" s="254"/>
      <c r="AM63" s="254"/>
      <c r="AN63" s="254"/>
      <c r="AO63" s="254"/>
      <c r="AP63" s="254"/>
      <c r="AQ63" s="254"/>
      <c r="AR63" s="254"/>
    </row>
    <row r="64" spans="1:44" x14ac:dyDescent="0.15">
      <c r="A64" s="258"/>
      <c r="B64" s="254"/>
      <c r="C64" s="254"/>
      <c r="D64" s="254"/>
      <c r="E64" s="254"/>
      <c r="F64" s="254"/>
      <c r="G64" s="254"/>
      <c r="H64" s="254"/>
      <c r="I64" s="254"/>
      <c r="J64" s="254"/>
      <c r="K64" s="254"/>
      <c r="L64" s="254"/>
      <c r="M64" s="254"/>
      <c r="N64" s="254"/>
      <c r="O64" s="254"/>
      <c r="P64" s="254"/>
      <c r="Q64" s="254"/>
      <c r="R64" s="254"/>
      <c r="S64" s="254"/>
      <c r="T64" s="254"/>
      <c r="U64" s="254"/>
      <c r="V64" s="254"/>
      <c r="W64" s="254"/>
      <c r="X64" s="254"/>
      <c r="Y64" s="254"/>
      <c r="Z64" s="254"/>
      <c r="AA64" s="254"/>
      <c r="AB64" s="254"/>
      <c r="AC64" s="254"/>
      <c r="AD64" s="254"/>
      <c r="AE64" s="254"/>
      <c r="AF64" s="254"/>
      <c r="AG64" s="254"/>
      <c r="AH64" s="254"/>
      <c r="AI64" s="254"/>
      <c r="AJ64" s="254"/>
      <c r="AK64" s="254"/>
      <c r="AL64" s="254"/>
      <c r="AM64" s="254"/>
      <c r="AN64" s="254"/>
      <c r="AO64" s="254"/>
      <c r="AP64" s="254"/>
      <c r="AQ64" s="254"/>
      <c r="AR64" s="254"/>
    </row>
    <row r="65" spans="1:46" x14ac:dyDescent="0.15">
      <c r="A65" s="258"/>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row>
    <row r="66" spans="1:46" x14ac:dyDescent="0.15">
      <c r="A66" s="345"/>
      <c r="B66" s="312"/>
      <c r="C66" s="312"/>
      <c r="D66" s="312"/>
      <c r="E66" s="312"/>
      <c r="F66" s="312"/>
      <c r="G66" s="312"/>
      <c r="H66" s="312"/>
      <c r="I66" s="312"/>
      <c r="J66" s="312"/>
      <c r="K66" s="312"/>
      <c r="L66" s="312"/>
      <c r="M66" s="312"/>
      <c r="N66" s="312"/>
      <c r="O66" s="312"/>
      <c r="P66" s="312"/>
      <c r="Q66" s="312"/>
      <c r="R66" s="312"/>
      <c r="S66" s="312"/>
      <c r="T66" s="312"/>
      <c r="U66" s="312"/>
      <c r="V66" s="312"/>
      <c r="W66" s="312"/>
      <c r="X66" s="312"/>
      <c r="Y66" s="312"/>
      <c r="Z66" s="312"/>
      <c r="AA66" s="312"/>
      <c r="AB66" s="312"/>
      <c r="AC66" s="312"/>
      <c r="AD66" s="312"/>
      <c r="AE66" s="312"/>
      <c r="AF66" s="312"/>
      <c r="AG66" s="312"/>
      <c r="AH66" s="312"/>
      <c r="AI66" s="312"/>
      <c r="AJ66" s="312"/>
      <c r="AK66" s="312"/>
      <c r="AL66" s="312"/>
      <c r="AM66" s="312"/>
      <c r="AN66" s="312"/>
      <c r="AO66" s="312"/>
      <c r="AP66" s="312"/>
      <c r="AQ66" s="312"/>
      <c r="AR66" s="312"/>
      <c r="AS66" s="346"/>
    </row>
    <row r="67" spans="1:46" ht="13.5" hidden="1" customHeight="1" x14ac:dyDescent="0.15">
      <c r="AK67" s="254"/>
      <c r="AL67" s="254"/>
      <c r="AM67" s="254"/>
      <c r="AN67" s="254"/>
      <c r="AO67" s="254"/>
      <c r="AP67" s="254"/>
      <c r="AQ67" s="254"/>
      <c r="AR67" s="254"/>
      <c r="AS67" s="254"/>
      <c r="AT67" s="254"/>
    </row>
    <row r="68" spans="1:46" ht="13.5" hidden="1" customHeight="1" x14ac:dyDescent="0.15">
      <c r="AK68" s="254"/>
      <c r="AL68" s="254"/>
      <c r="AM68" s="254"/>
      <c r="AN68" s="254"/>
      <c r="AO68" s="254"/>
      <c r="AP68" s="254"/>
      <c r="AQ68" s="254"/>
      <c r="AR68" s="254"/>
    </row>
    <row r="69" spans="1:46" ht="13.5" hidden="1" customHeight="1" x14ac:dyDescent="0.15">
      <c r="AK69" s="254"/>
      <c r="AL69" s="254"/>
      <c r="AM69" s="254"/>
      <c r="AN69" s="254"/>
      <c r="AO69" s="254"/>
      <c r="AP69" s="254"/>
      <c r="AQ69" s="254"/>
      <c r="AR69" s="254"/>
    </row>
    <row r="70" spans="1:46" hidden="1" x14ac:dyDescent="0.15">
      <c r="AK70" s="254"/>
      <c r="AL70" s="254"/>
      <c r="AM70" s="254"/>
      <c r="AN70" s="254"/>
      <c r="AO70" s="254"/>
      <c r="AP70" s="254"/>
      <c r="AQ70" s="254"/>
      <c r="AR70" s="254"/>
    </row>
    <row r="71" spans="1:46" hidden="1" x14ac:dyDescent="0.15">
      <c r="AK71" s="254"/>
      <c r="AL71" s="254"/>
      <c r="AM71" s="254"/>
      <c r="AN71" s="254"/>
      <c r="AO71" s="254"/>
      <c r="AP71" s="254"/>
      <c r="AQ71" s="254"/>
      <c r="AR71" s="254"/>
    </row>
    <row r="72" spans="1:46" hidden="1" x14ac:dyDescent="0.15">
      <c r="AK72" s="254"/>
      <c r="AL72" s="254"/>
      <c r="AM72" s="254"/>
      <c r="AN72" s="254"/>
      <c r="AO72" s="254"/>
      <c r="AP72" s="254"/>
      <c r="AQ72" s="254"/>
      <c r="AR72" s="254"/>
    </row>
    <row r="73" spans="1:46" hidden="1" x14ac:dyDescent="0.15">
      <c r="AK73" s="254"/>
      <c r="AL73" s="254"/>
      <c r="AM73" s="254"/>
      <c r="AN73" s="254"/>
      <c r="AO73" s="254"/>
      <c r="AP73" s="254"/>
      <c r="AQ73" s="254"/>
      <c r="AR73" s="254"/>
    </row>
  </sheetData>
  <sheetProtection algorithmName="SHA-512" hashValue="OkqgYdOAFZevoLDQLmYM8hb64APaXPEZcwAmV9FuKR6c8d7TIW1WdXyQuUzzl/zUXR4XE+tbrwxseQM0wQ9RMQ==" saltValue="a4J4E6OZId3J+sd7oUU7e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95" zoomScale="80" zoomScaleNormal="80" zoomScaleSheetLayoutView="55" workbookViewId="0">
      <selection activeCell="A105" sqref="A105"/>
    </sheetView>
  </sheetViews>
  <sheetFormatPr defaultColWidth="0" defaultRowHeight="13.5" customHeight="1" zeroHeight="1" x14ac:dyDescent="0.15"/>
  <cols>
    <col min="1" max="125" width="2.5" style="252" customWidth="1"/>
    <col min="126" max="16384" width="9" style="251" hidden="1"/>
  </cols>
  <sheetData>
    <row r="1" spans="2:125" ht="13.5" customHeight="1" x14ac:dyDescent="0.15">
      <c r="B1" s="251"/>
      <c r="C1" s="251"/>
      <c r="D1" s="251"/>
      <c r="E1" s="251"/>
      <c r="F1" s="251"/>
      <c r="G1" s="251"/>
      <c r="H1" s="251"/>
      <c r="I1" s="251"/>
      <c r="J1" s="251"/>
      <c r="K1" s="251"/>
      <c r="L1" s="251"/>
      <c r="M1" s="251"/>
      <c r="N1" s="251"/>
      <c r="O1" s="251"/>
      <c r="P1" s="251"/>
      <c r="Q1" s="251"/>
      <c r="R1" s="251"/>
      <c r="S1" s="251"/>
      <c r="T1" s="251"/>
      <c r="U1" s="251"/>
      <c r="V1" s="251"/>
      <c r="W1" s="251"/>
      <c r="X1" s="251"/>
      <c r="Y1" s="251"/>
      <c r="Z1" s="251"/>
      <c r="AA1" s="251"/>
      <c r="AB1" s="251"/>
      <c r="AC1" s="251"/>
      <c r="AD1" s="251"/>
      <c r="AE1" s="251"/>
      <c r="AF1" s="251"/>
      <c r="AG1" s="251"/>
      <c r="AH1" s="251"/>
      <c r="AI1" s="251"/>
      <c r="AJ1" s="251"/>
      <c r="AK1" s="251"/>
      <c r="AL1" s="251"/>
      <c r="AM1" s="251"/>
      <c r="AN1" s="251"/>
      <c r="AO1" s="251"/>
      <c r="AP1" s="251"/>
      <c r="AQ1" s="251"/>
      <c r="AR1" s="251"/>
      <c r="AS1" s="251"/>
      <c r="AT1" s="251"/>
      <c r="AU1" s="251"/>
      <c r="AV1" s="251"/>
      <c r="AW1" s="251"/>
      <c r="AX1" s="251"/>
      <c r="AY1" s="251"/>
      <c r="AZ1" s="251"/>
      <c r="BA1" s="251"/>
      <c r="BB1" s="251"/>
      <c r="BC1" s="251"/>
      <c r="BD1" s="251"/>
      <c r="BE1" s="251"/>
      <c r="BF1" s="251"/>
      <c r="BG1" s="251"/>
      <c r="BH1" s="251"/>
      <c r="BI1" s="251"/>
      <c r="BJ1" s="251"/>
      <c r="BK1" s="251"/>
      <c r="BL1" s="251"/>
      <c r="BM1" s="251"/>
      <c r="BN1" s="251"/>
      <c r="BO1" s="251"/>
      <c r="BP1" s="251"/>
      <c r="BQ1" s="251"/>
      <c r="BR1" s="251"/>
      <c r="BS1" s="251"/>
      <c r="BT1" s="251"/>
      <c r="BU1" s="251"/>
      <c r="BV1" s="251"/>
      <c r="BW1" s="251"/>
      <c r="BX1" s="251"/>
      <c r="BY1" s="251"/>
      <c r="BZ1" s="251"/>
      <c r="CA1" s="251"/>
      <c r="CB1" s="251"/>
      <c r="CC1" s="251"/>
      <c r="CD1" s="251"/>
      <c r="CE1" s="251"/>
      <c r="CF1" s="251"/>
      <c r="CG1" s="251"/>
      <c r="CH1" s="251"/>
      <c r="CI1" s="251"/>
      <c r="CJ1" s="251"/>
      <c r="CK1" s="251"/>
      <c r="CL1" s="251"/>
      <c r="CM1" s="251"/>
      <c r="CN1" s="251"/>
      <c r="CO1" s="251"/>
      <c r="CP1" s="251"/>
      <c r="CQ1" s="251"/>
      <c r="CR1" s="251"/>
      <c r="CS1" s="251"/>
      <c r="CT1" s="251"/>
      <c r="CU1" s="251"/>
      <c r="CV1" s="251"/>
      <c r="CW1" s="251"/>
      <c r="CX1" s="251"/>
      <c r="CY1" s="251"/>
      <c r="CZ1" s="251"/>
      <c r="DA1" s="251"/>
      <c r="DB1" s="251"/>
      <c r="DC1" s="251"/>
      <c r="DD1" s="251"/>
      <c r="DE1" s="251"/>
      <c r="DF1" s="251"/>
      <c r="DG1" s="251"/>
      <c r="DH1" s="251"/>
      <c r="DI1" s="251"/>
      <c r="DJ1" s="251"/>
      <c r="DK1" s="251"/>
      <c r="DL1" s="251"/>
      <c r="DM1" s="251"/>
      <c r="DN1" s="251"/>
      <c r="DO1" s="251"/>
      <c r="DP1" s="251"/>
      <c r="DQ1" s="251"/>
      <c r="DR1" s="251"/>
      <c r="DS1" s="251"/>
      <c r="DT1" s="251"/>
      <c r="DU1" s="251"/>
    </row>
    <row r="2" spans="2:125" x14ac:dyDescent="0.15">
      <c r="B2" s="251"/>
      <c r="DG2" s="251"/>
    </row>
    <row r="3" spans="2:125" x14ac:dyDescent="0.15">
      <c r="C3" s="251"/>
      <c r="D3" s="251"/>
      <c r="E3" s="251"/>
      <c r="F3" s="251"/>
      <c r="G3" s="251"/>
      <c r="H3" s="251"/>
      <c r="I3" s="251"/>
      <c r="J3" s="251"/>
      <c r="K3" s="251"/>
      <c r="L3" s="251"/>
      <c r="M3" s="251"/>
      <c r="N3" s="251"/>
      <c r="O3" s="251"/>
      <c r="P3" s="251"/>
      <c r="Q3" s="251"/>
      <c r="R3" s="251"/>
      <c r="S3" s="251"/>
      <c r="T3" s="251"/>
      <c r="U3" s="251"/>
      <c r="V3" s="251"/>
      <c r="W3" s="251"/>
      <c r="X3" s="251"/>
      <c r="Y3" s="251"/>
      <c r="Z3" s="251"/>
      <c r="AA3" s="251"/>
      <c r="AB3" s="251"/>
      <c r="AC3" s="251"/>
      <c r="AD3" s="251"/>
      <c r="AE3" s="251"/>
      <c r="AF3" s="251"/>
      <c r="AG3" s="251"/>
      <c r="AH3" s="251"/>
      <c r="AI3" s="251"/>
      <c r="AJ3" s="251"/>
      <c r="AK3" s="251"/>
      <c r="AL3" s="251"/>
      <c r="AM3" s="251"/>
      <c r="AN3" s="251"/>
      <c r="AO3" s="251"/>
      <c r="AP3" s="251"/>
      <c r="AQ3" s="251"/>
      <c r="AR3" s="251"/>
      <c r="AS3" s="251"/>
      <c r="AT3" s="251"/>
      <c r="AU3" s="251"/>
      <c r="AV3" s="251"/>
      <c r="AW3" s="251"/>
      <c r="AX3" s="251"/>
      <c r="AY3" s="251"/>
      <c r="AZ3" s="251"/>
      <c r="BA3" s="251"/>
      <c r="BB3" s="251"/>
      <c r="BC3" s="251"/>
      <c r="BD3" s="251"/>
      <c r="BE3" s="251"/>
      <c r="BF3" s="251"/>
      <c r="BG3" s="251"/>
      <c r="BH3" s="251"/>
      <c r="BI3" s="251"/>
      <c r="BJ3" s="251"/>
      <c r="BK3" s="251"/>
      <c r="BL3" s="251"/>
      <c r="BM3" s="251"/>
      <c r="BN3" s="251"/>
      <c r="BO3" s="251"/>
      <c r="BP3" s="251"/>
      <c r="BQ3" s="251"/>
      <c r="BR3" s="251"/>
      <c r="BS3" s="251"/>
      <c r="BT3" s="251"/>
      <c r="BU3" s="251"/>
      <c r="BV3" s="251"/>
      <c r="BW3" s="251"/>
      <c r="BX3" s="251"/>
      <c r="BY3" s="251"/>
      <c r="BZ3" s="251"/>
      <c r="CA3" s="251"/>
      <c r="CB3" s="251"/>
      <c r="CC3" s="251"/>
      <c r="CD3" s="251"/>
      <c r="CE3" s="251"/>
      <c r="CF3" s="251"/>
      <c r="CG3" s="251"/>
      <c r="CH3" s="251"/>
      <c r="CI3" s="251"/>
      <c r="CJ3" s="251"/>
      <c r="CK3" s="251"/>
      <c r="CL3" s="251"/>
      <c r="CM3" s="251"/>
      <c r="CN3" s="251"/>
      <c r="CO3" s="251"/>
      <c r="CP3" s="251"/>
      <c r="CQ3" s="251"/>
      <c r="CR3" s="251"/>
      <c r="CS3" s="251"/>
      <c r="CT3" s="251"/>
      <c r="CU3" s="251"/>
      <c r="CV3" s="251"/>
      <c r="CW3" s="251"/>
      <c r="CX3" s="251"/>
      <c r="CY3" s="251"/>
      <c r="CZ3" s="251"/>
      <c r="DA3" s="251"/>
      <c r="DB3" s="251"/>
      <c r="DC3" s="251"/>
      <c r="DD3" s="251"/>
      <c r="DE3" s="251"/>
      <c r="DF3" s="251"/>
      <c r="DH3" s="251"/>
      <c r="DI3" s="251"/>
      <c r="DJ3" s="251"/>
      <c r="DK3" s="251"/>
      <c r="DL3" s="251"/>
      <c r="DM3" s="251"/>
      <c r="DN3" s="251"/>
      <c r="DO3" s="251"/>
      <c r="DP3" s="251"/>
      <c r="DQ3" s="251"/>
      <c r="DR3" s="251"/>
      <c r="DS3" s="251"/>
      <c r="DT3" s="251"/>
      <c r="DU3" s="251"/>
    </row>
    <row r="4" spans="2:125" x14ac:dyDescent="0.15"/>
    <row r="5" spans="2:125" x14ac:dyDescent="0.15"/>
    <row r="6" spans="2:125" x14ac:dyDescent="0.15"/>
    <row r="7" spans="2:125" x14ac:dyDescent="0.15"/>
    <row r="8" spans="2:125" x14ac:dyDescent="0.15"/>
    <row r="9" spans="2:125" x14ac:dyDescent="0.15">
      <c r="DU9" s="25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1"/>
    </row>
    <row r="18" spans="125:125" x14ac:dyDescent="0.15"/>
    <row r="19" spans="125:125" x14ac:dyDescent="0.15"/>
    <row r="20" spans="125:125" x14ac:dyDescent="0.15">
      <c r="DU20" s="251"/>
    </row>
    <row r="21" spans="125:125" x14ac:dyDescent="0.15">
      <c r="DU21" s="25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1"/>
    </row>
    <row r="29" spans="125:125" x14ac:dyDescent="0.15"/>
    <row r="30" spans="125:125" x14ac:dyDescent="0.15"/>
    <row r="31" spans="125:125" x14ac:dyDescent="0.15"/>
    <row r="32" spans="125:125" x14ac:dyDescent="0.15"/>
    <row r="33" spans="2:125" x14ac:dyDescent="0.15">
      <c r="B33" s="251"/>
      <c r="G33" s="251"/>
      <c r="I33" s="251"/>
    </row>
    <row r="34" spans="2:125" x14ac:dyDescent="0.15">
      <c r="C34" s="251"/>
      <c r="P34" s="251"/>
      <c r="DE34" s="251"/>
      <c r="DH34" s="251"/>
    </row>
    <row r="35" spans="2:125" x14ac:dyDescent="0.15">
      <c r="D35" s="251"/>
      <c r="E35" s="251"/>
      <c r="DG35" s="251"/>
      <c r="DJ35" s="251"/>
      <c r="DP35" s="251"/>
      <c r="DQ35" s="251"/>
      <c r="DR35" s="251"/>
      <c r="DS35" s="251"/>
      <c r="DT35" s="251"/>
      <c r="DU35" s="251"/>
    </row>
    <row r="36" spans="2:125" x14ac:dyDescent="0.15">
      <c r="F36" s="251"/>
      <c r="H36" s="251"/>
      <c r="J36" s="251"/>
      <c r="K36" s="251"/>
      <c r="L36" s="251"/>
      <c r="M36" s="251"/>
      <c r="N36" s="251"/>
      <c r="O36" s="251"/>
      <c r="Q36" s="251"/>
      <c r="R36" s="251"/>
      <c r="S36" s="251"/>
      <c r="T36" s="251"/>
      <c r="U36" s="251"/>
      <c r="V36" s="251"/>
      <c r="W36" s="251"/>
      <c r="X36" s="251"/>
      <c r="Y36" s="251"/>
      <c r="Z36" s="251"/>
      <c r="AA36" s="251"/>
      <c r="AB36" s="251"/>
      <c r="AC36" s="251"/>
      <c r="AD36" s="251"/>
      <c r="AE36" s="251"/>
      <c r="AF36" s="251"/>
      <c r="AG36" s="251"/>
      <c r="AH36" s="251"/>
      <c r="AI36" s="251"/>
      <c r="AJ36" s="251"/>
      <c r="AK36" s="251"/>
      <c r="AL36" s="251"/>
      <c r="AM36" s="251"/>
      <c r="AN36" s="251"/>
      <c r="AO36" s="251"/>
      <c r="AP36" s="251"/>
      <c r="AQ36" s="251"/>
      <c r="AR36" s="251"/>
      <c r="AS36" s="251"/>
      <c r="AT36" s="251"/>
      <c r="AU36" s="251"/>
      <c r="AV36" s="251"/>
      <c r="AW36" s="251"/>
      <c r="AX36" s="251"/>
      <c r="AY36" s="251"/>
      <c r="AZ36" s="251"/>
      <c r="BA36" s="251"/>
      <c r="BB36" s="251"/>
      <c r="BC36" s="251"/>
      <c r="BD36" s="251"/>
      <c r="BE36" s="251"/>
      <c r="BF36" s="251"/>
      <c r="BG36" s="251"/>
      <c r="BH36" s="251"/>
      <c r="BI36" s="251"/>
      <c r="BJ36" s="251"/>
      <c r="BK36" s="251"/>
      <c r="BL36" s="251"/>
      <c r="BM36" s="251"/>
      <c r="BN36" s="251"/>
      <c r="BO36" s="251"/>
      <c r="BP36" s="251"/>
      <c r="BQ36" s="251"/>
      <c r="BR36" s="251"/>
      <c r="BS36" s="251"/>
      <c r="BT36" s="251"/>
      <c r="BU36" s="251"/>
      <c r="BV36" s="251"/>
      <c r="BW36" s="251"/>
      <c r="BX36" s="251"/>
      <c r="BY36" s="251"/>
      <c r="BZ36" s="251"/>
      <c r="CA36" s="251"/>
      <c r="CB36" s="251"/>
      <c r="CC36" s="251"/>
      <c r="CD36" s="251"/>
      <c r="CE36" s="251"/>
      <c r="CF36" s="251"/>
      <c r="CG36" s="251"/>
      <c r="CH36" s="251"/>
      <c r="CI36" s="251"/>
      <c r="CJ36" s="251"/>
      <c r="CK36" s="251"/>
      <c r="CL36" s="251"/>
      <c r="CM36" s="251"/>
      <c r="CN36" s="251"/>
      <c r="CO36" s="251"/>
      <c r="CP36" s="251"/>
      <c r="CQ36" s="251"/>
      <c r="CR36" s="251"/>
      <c r="CS36" s="251"/>
      <c r="CT36" s="251"/>
      <c r="CU36" s="251"/>
      <c r="CV36" s="251"/>
      <c r="CW36" s="251"/>
      <c r="CX36" s="251"/>
      <c r="CY36" s="251"/>
      <c r="CZ36" s="251"/>
      <c r="DA36" s="251"/>
      <c r="DB36" s="251"/>
      <c r="DC36" s="251"/>
      <c r="DD36" s="251"/>
      <c r="DF36" s="251"/>
      <c r="DI36" s="251"/>
      <c r="DK36" s="251"/>
      <c r="DL36" s="251"/>
      <c r="DM36" s="251"/>
      <c r="DN36" s="251"/>
      <c r="DO36" s="251"/>
      <c r="DP36" s="251"/>
      <c r="DQ36" s="251"/>
      <c r="DR36" s="251"/>
      <c r="DS36" s="251"/>
      <c r="DT36" s="251"/>
      <c r="DU36" s="251"/>
    </row>
    <row r="37" spans="2:125" x14ac:dyDescent="0.15">
      <c r="DU37" s="251"/>
    </row>
    <row r="38" spans="2:125" x14ac:dyDescent="0.15">
      <c r="DT38" s="251"/>
      <c r="DU38" s="251"/>
    </row>
    <row r="39" spans="2:125" x14ac:dyDescent="0.15"/>
    <row r="40" spans="2:125" x14ac:dyDescent="0.15">
      <c r="DH40" s="251"/>
    </row>
    <row r="41" spans="2:125" x14ac:dyDescent="0.15">
      <c r="DE41" s="251"/>
    </row>
    <row r="42" spans="2:125" x14ac:dyDescent="0.15">
      <c r="DG42" s="251"/>
      <c r="DJ42" s="251"/>
    </row>
    <row r="43" spans="2:125" x14ac:dyDescent="0.15">
      <c r="Q43" s="251"/>
      <c r="R43" s="251"/>
      <c r="S43" s="251"/>
      <c r="T43" s="251"/>
      <c r="U43" s="251"/>
      <c r="V43" s="251"/>
      <c r="W43" s="251"/>
      <c r="X43" s="251"/>
      <c r="Y43" s="251"/>
      <c r="Z43" s="251"/>
      <c r="AA43" s="251"/>
      <c r="AB43" s="251"/>
      <c r="AC43" s="251"/>
      <c r="AD43" s="251"/>
      <c r="AE43" s="251"/>
      <c r="AF43" s="251"/>
      <c r="AG43" s="251"/>
      <c r="AH43" s="251"/>
      <c r="AI43" s="251"/>
      <c r="AJ43" s="251"/>
      <c r="AK43" s="251"/>
      <c r="AL43" s="251"/>
      <c r="AM43" s="251"/>
      <c r="AN43" s="251"/>
      <c r="AO43" s="251"/>
      <c r="AP43" s="251"/>
      <c r="AQ43" s="251"/>
      <c r="AR43" s="251"/>
      <c r="AS43" s="251"/>
      <c r="AT43" s="251"/>
      <c r="AU43" s="251"/>
      <c r="AV43" s="251"/>
      <c r="AW43" s="251"/>
      <c r="AX43" s="251"/>
      <c r="AY43" s="251"/>
      <c r="AZ43" s="251"/>
      <c r="BA43" s="251"/>
      <c r="BB43" s="251"/>
      <c r="BC43" s="251"/>
      <c r="BD43" s="251"/>
      <c r="BE43" s="251"/>
      <c r="BF43" s="251"/>
      <c r="BG43" s="251"/>
      <c r="BH43" s="251"/>
      <c r="BI43" s="251"/>
      <c r="BJ43" s="251"/>
      <c r="BK43" s="251"/>
      <c r="BL43" s="251"/>
      <c r="BM43" s="251"/>
      <c r="BN43" s="251"/>
      <c r="BO43" s="251"/>
      <c r="BP43" s="251"/>
      <c r="BQ43" s="251"/>
      <c r="BR43" s="251"/>
      <c r="BS43" s="251"/>
      <c r="BT43" s="251"/>
      <c r="BU43" s="251"/>
      <c r="BV43" s="251"/>
      <c r="BW43" s="251"/>
      <c r="BX43" s="251"/>
      <c r="BY43" s="251"/>
      <c r="BZ43" s="251"/>
      <c r="CA43" s="251"/>
      <c r="CB43" s="251"/>
      <c r="CC43" s="251"/>
      <c r="CD43" s="251"/>
      <c r="CE43" s="251"/>
      <c r="CF43" s="251"/>
      <c r="CG43" s="251"/>
      <c r="CH43" s="251"/>
      <c r="CI43" s="251"/>
      <c r="CJ43" s="251"/>
      <c r="CK43" s="251"/>
      <c r="CL43" s="251"/>
      <c r="CM43" s="251"/>
      <c r="CN43" s="251"/>
      <c r="CO43" s="251"/>
      <c r="CP43" s="251"/>
      <c r="CQ43" s="251"/>
      <c r="CR43" s="251"/>
      <c r="CS43" s="251"/>
      <c r="CT43" s="251"/>
      <c r="CU43" s="251"/>
      <c r="CV43" s="251"/>
      <c r="CW43" s="251"/>
      <c r="CX43" s="251"/>
      <c r="CY43" s="251"/>
      <c r="CZ43" s="251"/>
      <c r="DA43" s="251"/>
      <c r="DB43" s="251"/>
      <c r="DC43" s="251"/>
      <c r="DD43" s="251"/>
      <c r="DF43" s="251"/>
      <c r="DI43" s="251"/>
      <c r="DK43" s="251"/>
      <c r="DL43" s="251"/>
      <c r="DM43" s="251"/>
      <c r="DN43" s="251"/>
      <c r="DO43" s="251"/>
      <c r="DP43" s="251"/>
      <c r="DQ43" s="251"/>
      <c r="DR43" s="251"/>
      <c r="DS43" s="251"/>
      <c r="DT43" s="251"/>
      <c r="DU43" s="251"/>
    </row>
    <row r="44" spans="2:125" x14ac:dyDescent="0.15">
      <c r="DU44" s="251"/>
    </row>
    <row r="45" spans="2:125" x14ac:dyDescent="0.15"/>
    <row r="46" spans="2:125" x14ac:dyDescent="0.15"/>
    <row r="47" spans="2:125" x14ac:dyDescent="0.15"/>
    <row r="48" spans="2:125" x14ac:dyDescent="0.15">
      <c r="DT48" s="251"/>
      <c r="DU48" s="251"/>
    </row>
    <row r="49" spans="120:125" x14ac:dyDescent="0.15">
      <c r="DU49" s="251"/>
    </row>
    <row r="50" spans="120:125" x14ac:dyDescent="0.15">
      <c r="DU50" s="251"/>
    </row>
    <row r="51" spans="120:125" x14ac:dyDescent="0.15">
      <c r="DP51" s="251"/>
      <c r="DQ51" s="251"/>
      <c r="DR51" s="251"/>
      <c r="DS51" s="251"/>
      <c r="DT51" s="251"/>
      <c r="DU51" s="251"/>
    </row>
    <row r="52" spans="120:125" x14ac:dyDescent="0.15"/>
    <row r="53" spans="120:125" x14ac:dyDescent="0.15"/>
    <row r="54" spans="120:125" x14ac:dyDescent="0.15">
      <c r="DU54" s="251"/>
    </row>
    <row r="55" spans="120:125" x14ac:dyDescent="0.15"/>
    <row r="56" spans="120:125" x14ac:dyDescent="0.15"/>
    <row r="57" spans="120:125" x14ac:dyDescent="0.15"/>
    <row r="58" spans="120:125" x14ac:dyDescent="0.15">
      <c r="DU58" s="251"/>
    </row>
    <row r="59" spans="120:125" x14ac:dyDescent="0.15"/>
    <row r="60" spans="120:125" x14ac:dyDescent="0.15"/>
    <row r="61" spans="120:125" x14ac:dyDescent="0.15"/>
    <row r="62" spans="120:125" x14ac:dyDescent="0.15"/>
    <row r="63" spans="120:125" x14ac:dyDescent="0.15">
      <c r="DU63" s="251"/>
    </row>
    <row r="64" spans="120:125" x14ac:dyDescent="0.15">
      <c r="DT64" s="251"/>
      <c r="DU64" s="251"/>
    </row>
    <row r="65" spans="123:125" x14ac:dyDescent="0.15"/>
    <row r="66" spans="123:125" x14ac:dyDescent="0.15"/>
    <row r="67" spans="123:125" x14ac:dyDescent="0.15"/>
    <row r="68" spans="123:125" x14ac:dyDescent="0.15"/>
    <row r="69" spans="123:125" x14ac:dyDescent="0.15">
      <c r="DS69" s="251"/>
      <c r="DT69" s="251"/>
      <c r="DU69" s="25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1"/>
    </row>
    <row r="83" spans="116:125" x14ac:dyDescent="0.15">
      <c r="DM83" s="251"/>
      <c r="DN83" s="251"/>
      <c r="DO83" s="251"/>
      <c r="DP83" s="251"/>
      <c r="DQ83" s="251"/>
      <c r="DR83" s="251"/>
      <c r="DS83" s="251"/>
      <c r="DT83" s="251"/>
      <c r="DU83" s="251"/>
    </row>
    <row r="84" spans="116:125" x14ac:dyDescent="0.15"/>
    <row r="85" spans="116:125" x14ac:dyDescent="0.15"/>
    <row r="86" spans="116:125" x14ac:dyDescent="0.15"/>
    <row r="87" spans="116:125" x14ac:dyDescent="0.15"/>
    <row r="88" spans="116:125" x14ac:dyDescent="0.15">
      <c r="DU88" s="25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1"/>
      <c r="DT94" s="251"/>
      <c r="DU94" s="251"/>
    </row>
    <row r="95" spans="116:125" ht="13.5" customHeight="1" x14ac:dyDescent="0.15">
      <c r="DU95" s="25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1"/>
    </row>
    <row r="102" spans="124:125" ht="13.5" customHeight="1" x14ac:dyDescent="0.15"/>
    <row r="103" spans="124:125" ht="13.5" customHeight="1" x14ac:dyDescent="0.15"/>
    <row r="104" spans="124:125" ht="13.5" customHeight="1" x14ac:dyDescent="0.15">
      <c r="DT104" s="251"/>
      <c r="DU104" s="25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1" t="s">
        <v>548</v>
      </c>
    </row>
    <row r="121" spans="125:125" ht="13.5" hidden="1" customHeight="1" x14ac:dyDescent="0.15">
      <c r="DU121" s="251"/>
    </row>
  </sheetData>
  <sheetProtection algorithmName="SHA-512" hashValue="47llL4AWoWf8g/fSvBL58S0d+HQl2eUT4sasZXj6Ls9MM59laqWYGojtZy8okQe5eRQRdjCUqeT37XOGZ5lI4g==" saltValue="I76ymLr5Z3B+jRwYVpaW0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80" zoomScale="70" zoomScaleNormal="70" zoomScaleSheetLayoutView="55" workbookViewId="0">
      <selection activeCell="AT113" sqref="AT113"/>
    </sheetView>
  </sheetViews>
  <sheetFormatPr defaultColWidth="0" defaultRowHeight="13.5" customHeight="1" zeroHeight="1" x14ac:dyDescent="0.15"/>
  <cols>
    <col min="1" max="125" width="2.5" style="252" customWidth="1"/>
    <col min="126" max="142" width="0" style="251" hidden="1" customWidth="1"/>
    <col min="143" max="16384" width="9" style="251" hidden="1"/>
  </cols>
  <sheetData>
    <row r="1" spans="1:125" ht="13.5" customHeight="1" x14ac:dyDescent="0.15">
      <c r="A1" s="251"/>
      <c r="B1" s="251"/>
      <c r="C1" s="251"/>
      <c r="D1" s="251"/>
      <c r="E1" s="251"/>
      <c r="F1" s="251"/>
      <c r="G1" s="251"/>
      <c r="H1" s="251"/>
      <c r="I1" s="251"/>
      <c r="J1" s="251"/>
      <c r="K1" s="251"/>
      <c r="L1" s="251"/>
      <c r="M1" s="251"/>
      <c r="N1" s="251"/>
      <c r="O1" s="251"/>
      <c r="P1" s="251"/>
      <c r="Q1" s="251"/>
      <c r="R1" s="251"/>
      <c r="S1" s="251"/>
      <c r="T1" s="251"/>
      <c r="U1" s="251"/>
      <c r="V1" s="251"/>
      <c r="W1" s="251"/>
      <c r="X1" s="251"/>
      <c r="Y1" s="251"/>
      <c r="Z1" s="251"/>
      <c r="AA1" s="251"/>
      <c r="AB1" s="251"/>
      <c r="AC1" s="251"/>
      <c r="AD1" s="251"/>
      <c r="AE1" s="251"/>
      <c r="AF1" s="251"/>
      <c r="AG1" s="251"/>
      <c r="AH1" s="251"/>
      <c r="AI1" s="251"/>
      <c r="AJ1" s="251"/>
      <c r="AK1" s="251"/>
      <c r="AL1" s="251"/>
      <c r="AM1" s="251"/>
      <c r="AN1" s="251"/>
      <c r="AO1" s="251"/>
      <c r="AP1" s="251"/>
      <c r="AQ1" s="251"/>
      <c r="AR1" s="251"/>
      <c r="AS1" s="251"/>
      <c r="AT1" s="251"/>
      <c r="AU1" s="251"/>
      <c r="AV1" s="251"/>
      <c r="AW1" s="251"/>
      <c r="AX1" s="251"/>
      <c r="AY1" s="251"/>
      <c r="AZ1" s="251"/>
      <c r="BA1" s="251"/>
      <c r="BB1" s="251"/>
      <c r="BC1" s="251"/>
      <c r="BD1" s="251"/>
      <c r="BE1" s="251"/>
      <c r="BF1" s="251"/>
      <c r="BG1" s="251"/>
      <c r="BH1" s="251"/>
      <c r="BI1" s="251"/>
      <c r="BJ1" s="251"/>
      <c r="BK1" s="251"/>
      <c r="BL1" s="251"/>
      <c r="BM1" s="251"/>
      <c r="BN1" s="251"/>
      <c r="BO1" s="251"/>
      <c r="BP1" s="251"/>
      <c r="BQ1" s="251"/>
      <c r="BR1" s="251"/>
      <c r="BS1" s="251"/>
      <c r="BT1" s="251"/>
      <c r="BU1" s="251"/>
      <c r="BV1" s="251"/>
      <c r="BW1" s="251"/>
      <c r="BX1" s="251"/>
      <c r="BY1" s="251"/>
      <c r="BZ1" s="251"/>
      <c r="CA1" s="251"/>
      <c r="CB1" s="251"/>
      <c r="CC1" s="251"/>
      <c r="CD1" s="251"/>
      <c r="CE1" s="251"/>
      <c r="CF1" s="251"/>
      <c r="CG1" s="251"/>
      <c r="CH1" s="251"/>
      <c r="CI1" s="251"/>
      <c r="CJ1" s="251"/>
      <c r="CK1" s="251"/>
      <c r="CL1" s="251"/>
      <c r="CM1" s="251"/>
      <c r="CN1" s="251"/>
      <c r="CO1" s="251"/>
      <c r="CP1" s="251"/>
      <c r="CQ1" s="251"/>
      <c r="CR1" s="251"/>
      <c r="CS1" s="251"/>
      <c r="CT1" s="251"/>
      <c r="CU1" s="251"/>
      <c r="CV1" s="251"/>
      <c r="CW1" s="251"/>
      <c r="CX1" s="251"/>
      <c r="CY1" s="251"/>
      <c r="CZ1" s="251"/>
      <c r="DA1" s="251"/>
      <c r="DB1" s="251"/>
      <c r="DC1" s="251"/>
      <c r="DD1" s="251"/>
      <c r="DE1" s="251"/>
      <c r="DF1" s="251"/>
      <c r="DG1" s="251"/>
      <c r="DH1" s="251"/>
      <c r="DI1" s="251"/>
      <c r="DJ1" s="251"/>
      <c r="DK1" s="251"/>
      <c r="DL1" s="251"/>
      <c r="DM1" s="251"/>
      <c r="DN1" s="251"/>
      <c r="DO1" s="251"/>
      <c r="DP1" s="251"/>
      <c r="DQ1" s="251"/>
      <c r="DR1" s="251"/>
      <c r="DS1" s="251"/>
      <c r="DT1" s="251"/>
      <c r="DU1" s="251"/>
    </row>
    <row r="2" spans="1:125" x14ac:dyDescent="0.15">
      <c r="B2" s="251"/>
      <c r="T2" s="251"/>
    </row>
    <row r="3" spans="1:125" x14ac:dyDescent="0.15">
      <c r="C3" s="251"/>
      <c r="D3" s="251"/>
      <c r="E3" s="251"/>
      <c r="F3" s="251"/>
      <c r="G3" s="251"/>
      <c r="H3" s="251"/>
      <c r="I3" s="251"/>
      <c r="J3" s="251"/>
      <c r="K3" s="251"/>
      <c r="L3" s="251"/>
      <c r="M3" s="251"/>
      <c r="N3" s="251"/>
      <c r="O3" s="251"/>
      <c r="P3" s="251"/>
      <c r="Q3" s="251"/>
      <c r="R3" s="251"/>
      <c r="S3" s="251"/>
      <c r="U3" s="251"/>
      <c r="V3" s="251"/>
      <c r="W3" s="251"/>
      <c r="X3" s="251"/>
      <c r="Y3" s="251"/>
      <c r="Z3" s="251"/>
      <c r="AA3" s="251"/>
      <c r="AB3" s="251"/>
      <c r="AC3" s="251"/>
      <c r="AD3" s="251"/>
      <c r="AE3" s="251"/>
      <c r="AF3" s="251"/>
      <c r="AG3" s="251"/>
      <c r="AH3" s="251"/>
      <c r="AI3" s="251"/>
      <c r="AJ3" s="251"/>
      <c r="AK3" s="251"/>
      <c r="AL3" s="251"/>
      <c r="AM3" s="251"/>
      <c r="AN3" s="251"/>
      <c r="AO3" s="251"/>
      <c r="AP3" s="251"/>
      <c r="AQ3" s="251"/>
      <c r="AR3" s="251"/>
      <c r="AS3" s="251"/>
      <c r="AT3" s="251"/>
      <c r="AU3" s="251"/>
      <c r="AV3" s="251"/>
      <c r="AW3" s="251"/>
      <c r="AX3" s="251"/>
      <c r="AY3" s="251"/>
      <c r="AZ3" s="251"/>
      <c r="BA3" s="251"/>
      <c r="BB3" s="251"/>
      <c r="BC3" s="251"/>
      <c r="BD3" s="251"/>
      <c r="BE3" s="251"/>
      <c r="BF3" s="251"/>
      <c r="BG3" s="251"/>
      <c r="BH3" s="251"/>
      <c r="BI3" s="251"/>
      <c r="BJ3" s="251"/>
      <c r="BK3" s="251"/>
      <c r="BL3" s="251"/>
      <c r="BM3" s="251"/>
      <c r="BN3" s="251"/>
      <c r="BO3" s="251"/>
      <c r="BP3" s="251"/>
      <c r="BQ3" s="251"/>
      <c r="BR3" s="251"/>
      <c r="BS3" s="251"/>
      <c r="BT3" s="251"/>
      <c r="BU3" s="251"/>
      <c r="BV3" s="251"/>
      <c r="BW3" s="251"/>
      <c r="BX3" s="251"/>
      <c r="BY3" s="251"/>
      <c r="BZ3" s="251"/>
      <c r="CA3" s="251"/>
      <c r="CB3" s="251"/>
      <c r="CC3" s="251"/>
      <c r="CD3" s="251"/>
      <c r="CE3" s="251"/>
      <c r="CF3" s="251"/>
      <c r="CG3" s="251"/>
      <c r="CH3" s="251"/>
      <c r="CI3" s="251"/>
      <c r="CJ3" s="251"/>
      <c r="CK3" s="251"/>
      <c r="CL3" s="251"/>
      <c r="CM3" s="251"/>
      <c r="CN3" s="251"/>
      <c r="CO3" s="251"/>
      <c r="CP3" s="251"/>
      <c r="CQ3" s="251"/>
      <c r="CR3" s="251"/>
      <c r="CS3" s="251"/>
      <c r="CT3" s="251"/>
      <c r="CU3" s="251"/>
      <c r="CV3" s="251"/>
      <c r="CW3" s="251"/>
      <c r="CX3" s="251"/>
      <c r="CY3" s="251"/>
      <c r="CZ3" s="251"/>
      <c r="DA3" s="251"/>
      <c r="DB3" s="251"/>
      <c r="DC3" s="251"/>
      <c r="DD3" s="251"/>
      <c r="DE3" s="251"/>
      <c r="DF3" s="251"/>
      <c r="DG3" s="251"/>
      <c r="DH3" s="251"/>
      <c r="DI3" s="251"/>
      <c r="DJ3" s="251"/>
      <c r="DK3" s="251"/>
      <c r="DL3" s="251"/>
      <c r="DM3" s="251"/>
      <c r="DN3" s="251"/>
      <c r="DO3" s="251"/>
      <c r="DP3" s="251"/>
      <c r="DQ3" s="251"/>
      <c r="DR3" s="251"/>
      <c r="DS3" s="251"/>
      <c r="DT3" s="251"/>
      <c r="DU3" s="25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1"/>
      <c r="G33" s="251"/>
      <c r="I33" s="251"/>
    </row>
    <row r="34" spans="2:125" x14ac:dyDescent="0.15">
      <c r="C34" s="251"/>
      <c r="P34" s="251"/>
      <c r="R34" s="251"/>
      <c r="U34" s="251"/>
    </row>
    <row r="35" spans="2:125" x14ac:dyDescent="0.15">
      <c r="D35" s="251"/>
      <c r="E35" s="251"/>
      <c r="T35" s="251"/>
      <c r="W35" s="251"/>
      <c r="X35" s="251"/>
      <c r="Y35" s="251"/>
      <c r="Z35" s="251"/>
      <c r="AA35" s="251"/>
      <c r="AB35" s="251"/>
      <c r="AC35" s="251"/>
      <c r="AD35" s="251"/>
      <c r="AE35" s="251"/>
      <c r="AF35" s="251"/>
      <c r="AG35" s="251"/>
      <c r="AH35" s="251"/>
      <c r="AI35" s="251"/>
      <c r="AJ35" s="251"/>
      <c r="AK35" s="251"/>
      <c r="AL35" s="251"/>
      <c r="AM35" s="251"/>
      <c r="AN35" s="251"/>
      <c r="AO35" s="251"/>
      <c r="AP35" s="251"/>
      <c r="AQ35" s="251"/>
      <c r="AR35" s="251"/>
      <c r="AS35" s="251"/>
      <c r="AT35" s="251"/>
      <c r="AU35" s="251"/>
      <c r="AV35" s="251"/>
      <c r="AW35" s="251"/>
      <c r="AX35" s="251"/>
      <c r="AY35" s="251"/>
      <c r="AZ35" s="251"/>
      <c r="BA35" s="251"/>
      <c r="BB35" s="251"/>
      <c r="BC35" s="251"/>
      <c r="BD35" s="251"/>
      <c r="BE35" s="251"/>
      <c r="BF35" s="251"/>
      <c r="BG35" s="251"/>
      <c r="BH35" s="251"/>
      <c r="BI35" s="251"/>
      <c r="BJ35" s="251"/>
      <c r="BK35" s="251"/>
      <c r="BL35" s="251"/>
      <c r="BM35" s="251"/>
      <c r="BN35" s="251"/>
      <c r="BO35" s="251"/>
      <c r="BP35" s="251"/>
      <c r="BQ35" s="251"/>
      <c r="BR35" s="251"/>
      <c r="BS35" s="251"/>
      <c r="BT35" s="251"/>
      <c r="BU35" s="251"/>
      <c r="BV35" s="251"/>
      <c r="BW35" s="251"/>
      <c r="BX35" s="251"/>
      <c r="BY35" s="251"/>
      <c r="BZ35" s="251"/>
      <c r="CA35" s="251"/>
      <c r="CB35" s="251"/>
      <c r="CC35" s="251"/>
      <c r="CD35" s="251"/>
      <c r="CE35" s="251"/>
      <c r="CF35" s="251"/>
      <c r="CG35" s="251"/>
      <c r="CH35" s="251"/>
      <c r="CI35" s="251"/>
      <c r="CJ35" s="251"/>
      <c r="CK35" s="251"/>
      <c r="CL35" s="251"/>
      <c r="CM35" s="251"/>
      <c r="CN35" s="251"/>
      <c r="CO35" s="251"/>
      <c r="CP35" s="251"/>
      <c r="CQ35" s="251"/>
      <c r="CR35" s="251"/>
      <c r="CS35" s="251"/>
      <c r="CT35" s="251"/>
      <c r="CU35" s="251"/>
      <c r="CV35" s="251"/>
      <c r="CW35" s="251"/>
      <c r="CX35" s="251"/>
      <c r="CY35" s="251"/>
      <c r="CZ35" s="251"/>
      <c r="DA35" s="251"/>
      <c r="DB35" s="251"/>
      <c r="DC35" s="251"/>
      <c r="DD35" s="251"/>
      <c r="DE35" s="251"/>
      <c r="DF35" s="251"/>
      <c r="DG35" s="251"/>
      <c r="DH35" s="251"/>
      <c r="DI35" s="251"/>
      <c r="DJ35" s="251"/>
      <c r="DK35" s="251"/>
      <c r="DL35" s="251"/>
      <c r="DM35" s="251"/>
      <c r="DN35" s="251"/>
      <c r="DO35" s="251"/>
      <c r="DP35" s="251"/>
      <c r="DQ35" s="251"/>
      <c r="DR35" s="251"/>
      <c r="DS35" s="251"/>
      <c r="DT35" s="251"/>
      <c r="DU35" s="251"/>
    </row>
    <row r="36" spans="2:125" x14ac:dyDescent="0.15">
      <c r="F36" s="251"/>
      <c r="H36" s="251"/>
      <c r="J36" s="251"/>
      <c r="K36" s="251"/>
      <c r="L36" s="251"/>
      <c r="M36" s="251"/>
      <c r="N36" s="251"/>
      <c r="O36" s="251"/>
      <c r="Q36" s="251"/>
      <c r="S36" s="251"/>
      <c r="V36" s="251"/>
    </row>
    <row r="37" spans="2:125" x14ac:dyDescent="0.15"/>
    <row r="38" spans="2:125" x14ac:dyDescent="0.15"/>
    <row r="39" spans="2:125" x14ac:dyDescent="0.15"/>
    <row r="40" spans="2:125" x14ac:dyDescent="0.15">
      <c r="U40" s="251"/>
    </row>
    <row r="41" spans="2:125" x14ac:dyDescent="0.15">
      <c r="R41" s="251"/>
    </row>
    <row r="42" spans="2:125" x14ac:dyDescent="0.15">
      <c r="T42" s="251"/>
      <c r="W42" s="251"/>
      <c r="X42" s="251"/>
      <c r="Y42" s="251"/>
      <c r="Z42" s="251"/>
      <c r="AA42" s="251"/>
      <c r="AB42" s="251"/>
      <c r="AC42" s="251"/>
      <c r="AD42" s="251"/>
      <c r="AE42" s="251"/>
      <c r="AF42" s="251"/>
      <c r="AG42" s="251"/>
      <c r="AH42" s="251"/>
      <c r="AI42" s="251"/>
      <c r="AJ42" s="251"/>
      <c r="AK42" s="251"/>
      <c r="AL42" s="251"/>
      <c r="AM42" s="251"/>
      <c r="AN42" s="251"/>
      <c r="AO42" s="251"/>
      <c r="AP42" s="251"/>
      <c r="AQ42" s="251"/>
      <c r="AR42" s="251"/>
      <c r="AS42" s="251"/>
      <c r="AT42" s="251"/>
      <c r="AU42" s="251"/>
      <c r="AV42" s="251"/>
      <c r="AW42" s="251"/>
      <c r="AX42" s="251"/>
      <c r="AY42" s="251"/>
      <c r="AZ42" s="251"/>
      <c r="BA42" s="251"/>
      <c r="BB42" s="251"/>
      <c r="BC42" s="251"/>
      <c r="BD42" s="251"/>
      <c r="BE42" s="251"/>
      <c r="BF42" s="251"/>
      <c r="BG42" s="251"/>
      <c r="BH42" s="251"/>
      <c r="BI42" s="251"/>
      <c r="BJ42" s="251"/>
      <c r="BK42" s="251"/>
      <c r="BL42" s="251"/>
      <c r="BM42" s="251"/>
      <c r="BN42" s="251"/>
      <c r="BO42" s="251"/>
      <c r="BP42" s="251"/>
      <c r="BQ42" s="251"/>
      <c r="BR42" s="251"/>
      <c r="BS42" s="251"/>
      <c r="BT42" s="251"/>
      <c r="BU42" s="251"/>
      <c r="BV42" s="251"/>
      <c r="BW42" s="251"/>
      <c r="BX42" s="251"/>
      <c r="BY42" s="251"/>
      <c r="BZ42" s="251"/>
      <c r="CA42" s="251"/>
      <c r="CB42" s="251"/>
      <c r="CC42" s="251"/>
      <c r="CD42" s="251"/>
      <c r="CE42" s="251"/>
      <c r="CF42" s="251"/>
      <c r="CG42" s="251"/>
      <c r="CH42" s="251"/>
      <c r="CI42" s="251"/>
      <c r="CJ42" s="251"/>
      <c r="CK42" s="251"/>
      <c r="CL42" s="251"/>
      <c r="CM42" s="251"/>
      <c r="CN42" s="251"/>
      <c r="CO42" s="251"/>
      <c r="CP42" s="251"/>
      <c r="CQ42" s="251"/>
      <c r="CR42" s="251"/>
      <c r="CS42" s="251"/>
      <c r="CT42" s="251"/>
      <c r="CU42" s="251"/>
      <c r="CV42" s="251"/>
      <c r="CW42" s="251"/>
      <c r="CX42" s="251"/>
      <c r="CY42" s="251"/>
      <c r="CZ42" s="251"/>
      <c r="DA42" s="251"/>
      <c r="DB42" s="251"/>
      <c r="DC42" s="251"/>
      <c r="DD42" s="251"/>
      <c r="DE42" s="251"/>
      <c r="DF42" s="251"/>
      <c r="DG42" s="251"/>
      <c r="DH42" s="251"/>
      <c r="DI42" s="251"/>
      <c r="DJ42" s="251"/>
      <c r="DK42" s="251"/>
      <c r="DL42" s="251"/>
      <c r="DM42" s="251"/>
      <c r="DN42" s="251"/>
      <c r="DO42" s="251"/>
      <c r="DP42" s="251"/>
      <c r="DQ42" s="251"/>
      <c r="DR42" s="251"/>
      <c r="DS42" s="251"/>
      <c r="DT42" s="251"/>
      <c r="DU42" s="251"/>
    </row>
    <row r="43" spans="2:125" x14ac:dyDescent="0.15">
      <c r="Q43" s="251"/>
      <c r="S43" s="251"/>
      <c r="V43" s="25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2" t="s">
        <v>549</v>
      </c>
    </row>
  </sheetData>
  <sheetProtection algorithmName="SHA-512" hashValue="+XsE+3Z37LCF3RD+3Dy8DqYfWHLCkhbncNRbIwLlq8fNnQ/7MbITO4Y60Ci38cOJpnz2DxMxUTQS/d5E271pbQ==" saltValue="SJr/1iWIwPQLz3Poe16FR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C34"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550</v>
      </c>
      <c r="G46" s="8" t="s">
        <v>551</v>
      </c>
      <c r="H46" s="8" t="s">
        <v>552</v>
      </c>
      <c r="I46" s="8" t="s">
        <v>553</v>
      </c>
      <c r="J46" s="9" t="s">
        <v>554</v>
      </c>
    </row>
    <row r="47" spans="2:10" ht="57.75" customHeight="1" x14ac:dyDescent="0.15">
      <c r="B47" s="10"/>
      <c r="C47" s="1204" t="s">
        <v>3</v>
      </c>
      <c r="D47" s="1204"/>
      <c r="E47" s="1205"/>
      <c r="F47" s="11">
        <v>45.73</v>
      </c>
      <c r="G47" s="12">
        <v>47.06</v>
      </c>
      <c r="H47" s="12">
        <v>46.53</v>
      </c>
      <c r="I47" s="12">
        <v>37.74</v>
      </c>
      <c r="J47" s="13">
        <v>40.42</v>
      </c>
    </row>
    <row r="48" spans="2:10" ht="57.75" customHeight="1" x14ac:dyDescent="0.15">
      <c r="B48" s="14"/>
      <c r="C48" s="1206" t="s">
        <v>4</v>
      </c>
      <c r="D48" s="1206"/>
      <c r="E48" s="1207"/>
      <c r="F48" s="15">
        <v>7.27</v>
      </c>
      <c r="G48" s="16">
        <v>5.34</v>
      </c>
      <c r="H48" s="16">
        <v>7.16</v>
      </c>
      <c r="I48" s="16">
        <v>9.32</v>
      </c>
      <c r="J48" s="17">
        <v>12.87</v>
      </c>
    </row>
    <row r="49" spans="2:10" ht="57.75" customHeight="1" thickBot="1" x14ac:dyDescent="0.2">
      <c r="B49" s="18"/>
      <c r="C49" s="1208" t="s">
        <v>5</v>
      </c>
      <c r="D49" s="1208"/>
      <c r="E49" s="1209"/>
      <c r="F49" s="19">
        <v>0.56999999999999995</v>
      </c>
      <c r="G49" s="20" t="s">
        <v>555</v>
      </c>
      <c r="H49" s="20">
        <v>0.71</v>
      </c>
      <c r="I49" s="20" t="s">
        <v>556</v>
      </c>
      <c r="J49" s="21">
        <v>8.6199999999999992</v>
      </c>
    </row>
    <row r="50" spans="2:10" x14ac:dyDescent="0.15"/>
  </sheetData>
  <sheetProtection algorithmName="SHA-512" hashValue="Jc783YT1U+XCKR004IhENSfYVhofvO7G1HFFOtjSWa4nEqZe/G6nKCZ/bfEFIU64R0aUn0bXFMSP403YQij8cw==" saltValue="Gu3LRYXzgOrExUOts/zfj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2023-10-10T01:48:08Z</cp:lastPrinted>
  <dcterms:created xsi:type="dcterms:W3CDTF">2023-02-20T06:41:48Z</dcterms:created>
  <dcterms:modified xsi:type="dcterms:W3CDTF">2023-10-10T01:48:17Z</dcterms:modified>
  <cp:category/>
</cp:coreProperties>
</file>