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mc:AlternateContent xmlns:mc="http://schemas.openxmlformats.org/markup-compatibility/2006">
    <mc:Choice Requires="x15">
      <x15ac:absPath xmlns:x15ac="http://schemas.microsoft.com/office/spreadsheetml/2010/11/ac" url="C:\Users\mrtu0346\Desktop\【財政状況資料集】_336238_奈義町_2021\"/>
    </mc:Choice>
  </mc:AlternateContent>
  <xr:revisionPtr revIDLastSave="0" documentId="13_ncr:1_{BCF3FF8B-0079-447B-B8EE-FDF3545A4A34}" xr6:coauthVersionLast="46" xr6:coauthVersionMax="46" xr10:uidLastSave="{00000000-0000-0000-0000-000000000000}"/>
  <bookViews>
    <workbookView xWindow="20370" yWindow="-120" windowWidth="19440" windowHeight="1500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C36" i="10"/>
  <c r="CO35" i="10"/>
  <c r="BW35" i="10"/>
  <c r="BW36" i="10" s="1"/>
  <c r="BW37" i="10" s="1"/>
  <c r="BW38" i="10" s="1"/>
  <c r="BW39" i="10" s="1"/>
  <c r="BW40" i="10" s="1"/>
  <c r="BW41" i="10" s="1"/>
  <c r="BW42" i="10" s="1"/>
  <c r="BW43" i="10" s="1"/>
  <c r="BE35" i="10"/>
  <c r="C35" i="10"/>
  <c r="CO34" i="10"/>
  <c r="BW34" i="10"/>
  <c r="C34" i="10"/>
  <c r="U34" i="10" l="1"/>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AM36" i="10" s="1"/>
  <c r="BE34" i="10" l="1"/>
</calcChain>
</file>

<file path=xl/sharedStrings.xml><?xml version="1.0" encoding="utf-8"?>
<sst xmlns="http://schemas.openxmlformats.org/spreadsheetml/2006/main" count="1289" uniqueCount="609">
  <si>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</si>
  <si>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</si>
  <si>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</si>
  <si>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</si>
  <si>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</si>
  <si>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</si>
  <si>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</si>
  <si>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</si>
  <si>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</si>
  <si>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</si>
  <si>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</si>
  <si>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</si>
  <si>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</si>
  <si>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</si>
  <si>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</si>
  <si>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</si>
  <si>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</si>
  <si>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</si>
  <si>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</si>
  <si>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</si>
  <si>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</si>
  <si>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</si>
  <si>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</si>
  <si>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</si>
  <si>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</si>
  <si>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</si>
  <si>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</si>
  <si>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</si>
  <si>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</si>
  <si>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</si>
  <si>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</si>
  <si>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</si>
  <si>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</si>
  <si>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</si>
  <si>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</si>
  <si>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</si>
  <si>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</si>
  <si>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</si>
  <si>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</si>
  <si>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</si>
  <si>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</si>
  <si>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</si>
  <si>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</si>
  <si>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</si>
  <si>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</si>
  <si>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</si>
  <si>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</si>
  <si>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</si>
  <si>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</si>
  <si>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</si>
  <si>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</si>
  <si>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</si>
  <si>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</si>
  <si>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</si>
  <si>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</si>
  <si>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</si>
  <si>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</si>
  <si>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</si>
  <si>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</si>
  <si>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</si>
  <si>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</si>
  <si>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</si>
  <si>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</si>
  <si>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</si>
  <si>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</si>
  <si>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</si>
  <si>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</si>
  <si>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</si>
  <si>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</si>
  <si>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</si>
  <si>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</si>
  <si>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</si>
  <si>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</si>
  <si>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</si>
  <si>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</si>
  <si>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</si>
  <si>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</si>
  <si>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</si>
  <si>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</si>
  <si>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</si>
  <si>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</si>
  <si>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</si>
  <si>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岡山県</t>
    <phoneticPr fontId="5"/>
  </si>
  <si>
    <t>市町村類型</t>
    <phoneticPr fontId="5"/>
  </si>
  <si>
    <t>Ⅱ－１</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</si>
  <si>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</si>
  <si>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</si>
  <si>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</si>
  <si>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</si>
  <si>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</si>
  <si>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</si>
  <si>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</si>
  <si>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</si>
  <si>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</si>
  <si>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</si>
  <si>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</si>
  <si>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</si>
  <si>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奈義町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</si>
  <si>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</si>
  <si>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</si>
  <si>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</si>
  <si>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</si>
  <si>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</si>
  <si>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</si>
  <si>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</si>
  <si>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</si>
  <si>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</si>
  <si>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</si>
  <si>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</si>
  <si>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</si>
  <si>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</si>
  <si>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</si>
  <si>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</si>
  <si>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</si>
  <si>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</si>
  <si>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</si>
  <si>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</si>
  <si>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</si>
  <si>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</si>
  <si>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</si>
  <si>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</si>
  <si>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-5.6</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</si>
  <si>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</si>
  <si>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</si>
  <si>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</si>
  <si>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</si>
  <si>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</si>
  <si>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</si>
  <si>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</si>
  <si>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</si>
  <si>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</si>
  <si>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</si>
  <si>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</si>
  <si>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</si>
  <si>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</si>
  <si>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</si>
  <si>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</si>
  <si>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</si>
  <si>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</si>
  <si>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</si>
  <si>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</si>
  <si>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</si>
  <si>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</si>
  <si>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</si>
  <si>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</si>
  <si>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</si>
  <si>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</si>
  <si>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</si>
  <si>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25"/>
  </si>
  <si>
    <t>うち日本人(％)</t>
    <phoneticPr fontId="5"/>
  </si>
  <si>
    <t>-1.2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</si>
  <si>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</si>
  <si>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</si>
  <si>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</si>
  <si>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</si>
  <si>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</si>
  <si>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</si>
  <si>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</si>
  <si>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</si>
  <si>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</si>
  <si>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</si>
  <si>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</si>
  <si>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</si>
  <si>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</si>
  <si>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</si>
  <si>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</si>
  <si>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</si>
  <si>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</si>
  <si>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</si>
  <si>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</si>
  <si>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</si>
  <si>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</si>
  <si>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</si>
  <si>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</si>
  <si>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</si>
  <si>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</si>
  <si>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</si>
  <si>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</si>
  <si>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</si>
  <si>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</si>
  <si>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</si>
  <si>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</si>
  <si>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</si>
  <si>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</si>
  <si>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</si>
  <si>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</si>
  <si>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</si>
  <si>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</si>
  <si>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</si>
  <si>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</si>
  <si>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</si>
  <si>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</si>
  <si>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</si>
  <si>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</si>
  <si>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</si>
  <si>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</si>
  <si>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</si>
  <si>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</si>
  <si>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</si>
  <si>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</si>
  <si>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</si>
  <si>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</si>
  <si>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</si>
  <si>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</si>
  <si>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</si>
  <si>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</si>
  <si>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</si>
  <si>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</si>
  <si>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</si>
  <si>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</si>
  <si>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</si>
  <si>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岡山県奈義町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</si>
  <si>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</si>
  <si>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</si>
  <si>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</si>
  <si>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</si>
  <si>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</si>
  <si>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</si>
  <si>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</si>
  <si>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</si>
  <si>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</si>
  <si>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</si>
  <si>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</si>
  <si>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</si>
  <si>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</si>
  <si>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</si>
  <si>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</si>
  <si>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</si>
  <si>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</si>
  <si>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</si>
  <si>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</si>
  <si>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</si>
  <si>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</si>
  <si>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</si>
  <si>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</si>
  <si>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</si>
  <si>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</si>
  <si>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</si>
  <si>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</si>
  <si>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</si>
  <si>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</si>
  <si>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</si>
  <si>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</si>
  <si>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</si>
  <si>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</si>
  <si>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</si>
  <si>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</si>
  <si>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</si>
  <si>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</si>
  <si>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</si>
  <si>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</si>
  <si>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</si>
  <si>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</si>
  <si>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</si>
  <si>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</si>
  <si>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</si>
  <si>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</si>
  <si>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</si>
  <si>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</si>
  <si>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</si>
  <si>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</si>
  <si>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</si>
  <si>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</si>
  <si>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</si>
  <si>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</si>
  <si>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</si>
  <si>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</si>
  <si>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</si>
  <si>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</si>
  <si>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</si>
  <si>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</si>
  <si>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</si>
  <si>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</si>
  <si>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</si>
  <si>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</si>
  <si>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</si>
  <si>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</si>
  <si>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</si>
  <si>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</si>
  <si>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</si>
  <si>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</si>
  <si>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</si>
  <si>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</si>
  <si>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</si>
  <si>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</si>
  <si>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</si>
  <si>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</si>
  <si>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</si>
  <si>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</si>
  <si>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</si>
  <si>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</si>
  <si>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</si>
  <si>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</si>
  <si>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</si>
  <si>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</si>
  <si>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</si>
  <si>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</si>
  <si>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</si>
  <si>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</si>
  <si>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</si>
  <si>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</si>
  <si>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</si>
  <si>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元利償還金</t>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</si>
  <si>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</si>
  <si>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</si>
  <si>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</si>
  <si>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</si>
  <si>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</si>
  <si>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</si>
  <si>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</si>
  <si>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</si>
  <si>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</si>
  <si>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</si>
  <si>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</si>
  <si>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</si>
  <si>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</si>
  <si>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</si>
  <si>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</si>
  <si>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</si>
  <si>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</si>
  <si>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</si>
  <si>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</si>
  <si>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</si>
  <si>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</si>
  <si>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</si>
  <si>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</si>
  <si>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</si>
  <si>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</si>
  <si>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</si>
  <si>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</si>
  <si>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</si>
  <si>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</si>
  <si>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</si>
  <si>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</si>
  <si>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</si>
  <si>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</si>
  <si>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</si>
  <si>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工業用水道</t>
    <phoneticPr fontId="5"/>
  </si>
  <si>
    <t>被保険者数(人)</t>
  </si>
  <si>
    <t>　積立金</t>
    <phoneticPr fontId="5"/>
  </si>
  <si>
    <t>地方債</t>
  </si>
  <si>
    <t>交通</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</si>
  <si>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</si>
  <si>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</si>
  <si>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</si>
  <si>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</si>
  <si>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</si>
  <si>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</si>
  <si>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</si>
  <si>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</si>
  <si>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</si>
  <si>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</si>
  <si>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</si>
  <si>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</si>
  <si>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</si>
  <si>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</si>
  <si>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</si>
  <si>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</si>
  <si>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</si>
  <si>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</si>
  <si>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</si>
  <si>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</si>
  <si>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</si>
  <si>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</si>
  <si>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</si>
  <si>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</si>
  <si>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</si>
  <si>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岡山県奈義町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</si>
  <si>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</si>
  <si>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</si>
  <si>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</si>
  <si>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</si>
  <si>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</si>
  <si>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</si>
  <si>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</si>
  <si>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</si>
  <si>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</si>
  <si>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</si>
  <si>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</si>
  <si>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</si>
  <si>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</si>
  <si>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</si>
  <si>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</si>
  <si>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</si>
  <si>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</si>
  <si>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</si>
  <si>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</si>
  <si>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</si>
  <si>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</si>
  <si>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</si>
  <si>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</si>
  <si>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</si>
  <si>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</si>
  <si>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</si>
  <si>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</si>
  <si>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</si>
  <si>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</si>
  <si>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</si>
  <si>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</si>
  <si>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</si>
  <si>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</si>
  <si>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奈義町国民健康保険特別会計</t>
    <phoneticPr fontId="5"/>
  </si>
  <si>
    <t>奈義町介護保険特別会計（保険事業勘定）</t>
    <phoneticPr fontId="5"/>
  </si>
  <si>
    <t>奈義町介護保険特別会計（サービス事業勘定）</t>
    <phoneticPr fontId="5"/>
  </si>
  <si>
    <t>奈義町後期高齢者医療特別会計</t>
    <phoneticPr fontId="5"/>
  </si>
  <si>
    <t>奈義町上水道事業会計</t>
    <phoneticPr fontId="5"/>
  </si>
  <si>
    <t>法適用企業</t>
    <phoneticPr fontId="5"/>
  </si>
  <si>
    <t>奈義町工業用水道事業会計</t>
    <phoneticPr fontId="5"/>
  </si>
  <si>
    <t>奈義町下水道事業会計</t>
    <phoneticPr fontId="5"/>
  </si>
  <si>
    <t>法適用企業</t>
    <phoneticPr fontId="5"/>
  </si>
  <si>
    <t>奈義町分譲地造成特別会計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</si>
  <si>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</si>
  <si>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</si>
  <si>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</si>
  <si>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</si>
  <si>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</si>
  <si>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</si>
  <si>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</si>
  <si>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</si>
  <si>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</si>
  <si>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</si>
  <si>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</si>
  <si>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</si>
  <si>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</si>
  <si>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</si>
  <si>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</si>
  <si>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</si>
  <si>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</si>
  <si>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</si>
  <si>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</si>
  <si>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</si>
  <si>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</si>
  <si>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</si>
  <si>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</si>
  <si>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</si>
  <si>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</si>
  <si>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</si>
  <si>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</si>
  <si>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</si>
  <si>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</si>
  <si>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</si>
  <si>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</si>
  <si>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</si>
  <si>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</si>
  <si>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</si>
  <si>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</si>
  <si>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</si>
  <si>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</si>
  <si>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</si>
  <si>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</si>
  <si>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</si>
  <si>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</si>
  <si>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</si>
  <si>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</si>
  <si>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</si>
  <si>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</si>
  <si>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</si>
  <si>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</si>
  <si>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</si>
  <si>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</si>
  <si>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</si>
  <si>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</si>
  <si>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</si>
  <si>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</si>
  <si>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</si>
  <si>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</si>
  <si>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</si>
  <si>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</si>
  <si>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</si>
  <si>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</si>
  <si>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</si>
  <si>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</si>
  <si>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</si>
  <si>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</si>
  <si>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</si>
  <si>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</si>
  <si>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</si>
  <si>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</si>
  <si>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</si>
  <si>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</si>
  <si>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</si>
  <si>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</si>
  <si>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</si>
  <si>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</si>
  <si>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</si>
  <si>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</si>
  <si>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</si>
  <si>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</si>
  <si>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</si>
  <si>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</si>
  <si>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</si>
  <si>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</si>
  <si>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</si>
  <si>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</si>
  <si>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</si>
  <si>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</si>
  <si>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</si>
  <si>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</si>
  <si>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</si>
  <si>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</si>
  <si>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</si>
  <si>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</si>
  <si>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</si>
  <si>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</si>
  <si>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</si>
  <si>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</si>
  <si>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</si>
  <si>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</si>
  <si>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</si>
  <si>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</si>
  <si>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</si>
  <si>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</si>
  <si>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</si>
  <si>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</si>
  <si>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</si>
  <si>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</si>
  <si>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</si>
  <si>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</si>
  <si>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</si>
  <si>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</si>
  <si>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</si>
  <si>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</si>
  <si>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</si>
  <si>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</si>
  <si>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</si>
  <si>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</si>
  <si>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</si>
  <si>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</si>
  <si>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</si>
  <si>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</si>
  <si>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</si>
  <si>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</si>
  <si>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</si>
  <si>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</si>
  <si>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</si>
  <si>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</si>
  <si>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</si>
  <si>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</si>
  <si>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</si>
  <si>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</si>
  <si>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</si>
  <si>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</si>
  <si>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</si>
  <si>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</si>
  <si>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</si>
  <si>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</si>
  <si>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</si>
  <si>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</si>
  <si>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</si>
  <si>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</si>
  <si>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</si>
  <si>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</si>
  <si>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</si>
  <si>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</si>
  <si>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</si>
  <si>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5.50</t>
  </si>
  <si>
    <t>▲ 6.61</t>
  </si>
  <si>
    <t>▲ 4.35</t>
  </si>
  <si>
    <t>一般会計</t>
  </si>
  <si>
    <t>奈義町上水道事業会計</t>
  </si>
  <si>
    <t>奈義町下水道事業会計</t>
  </si>
  <si>
    <t>奈義町介護保険特別会計（保険事業勘定）</t>
  </si>
  <si>
    <t>奈義町工業用水道事業会計</t>
  </si>
  <si>
    <t>奈義町分譲地造成特別会計</t>
  </si>
  <si>
    <t>奈義町国民健康保険特別会計</t>
  </si>
  <si>
    <t>奈義町後期高齢者医療特別会計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</si>
  <si>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</si>
  <si>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</si>
  <si>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</si>
  <si>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</si>
  <si>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</si>
  <si>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</si>
  <si>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</si>
  <si>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</si>
  <si>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奈義町公共施設整備等基金</t>
    <rPh sb="0" eb="3">
      <t>ナギチョウ</t>
    </rPh>
    <rPh sb="3" eb="5">
      <t>コウキョウ</t>
    </rPh>
    <rPh sb="5" eb="7">
      <t>シセツ</t>
    </rPh>
    <rPh sb="7" eb="9">
      <t>セイビ</t>
    </rPh>
    <rPh sb="9" eb="10">
      <t>ナド</t>
    </rPh>
    <rPh sb="10" eb="12">
      <t>キキン</t>
    </rPh>
    <phoneticPr fontId="5"/>
  </si>
  <si>
    <t>奈義町情報通信基盤利活用整備基金</t>
    <rPh sb="0" eb="3">
      <t>ナギチョウ</t>
    </rPh>
    <rPh sb="3" eb="5">
      <t>ジョウホウ</t>
    </rPh>
    <rPh sb="5" eb="7">
      <t>ツウシン</t>
    </rPh>
    <rPh sb="7" eb="9">
      <t>キバン</t>
    </rPh>
    <rPh sb="9" eb="12">
      <t>リカツヨウ</t>
    </rPh>
    <rPh sb="12" eb="14">
      <t>セイビ</t>
    </rPh>
    <rPh sb="14" eb="16">
      <t>キキン</t>
    </rPh>
    <phoneticPr fontId="5"/>
  </si>
  <si>
    <t>奈義町公共用地取得基金</t>
    <rPh sb="0" eb="3">
      <t>ナギチョウ</t>
    </rPh>
    <rPh sb="3" eb="5">
      <t>コウキョウ</t>
    </rPh>
    <rPh sb="5" eb="7">
      <t>ヨウチ</t>
    </rPh>
    <rPh sb="7" eb="9">
      <t>シュトク</t>
    </rPh>
    <rPh sb="9" eb="11">
      <t>キキン</t>
    </rPh>
    <phoneticPr fontId="5"/>
  </si>
  <si>
    <t>奈義町特定防衛施設周辺整備調整交付金事業基金</t>
    <rPh sb="0" eb="3">
      <t>ナギチョウ</t>
    </rPh>
    <rPh sb="3" eb="5">
      <t>トクテイ</t>
    </rPh>
    <rPh sb="5" eb="7">
      <t>ボウエイ</t>
    </rPh>
    <rPh sb="7" eb="9">
      <t>シセツ</t>
    </rPh>
    <rPh sb="9" eb="11">
      <t>シュウヘン</t>
    </rPh>
    <rPh sb="11" eb="13">
      <t>セイビ</t>
    </rPh>
    <rPh sb="13" eb="15">
      <t>チョウセイ</t>
    </rPh>
    <rPh sb="15" eb="18">
      <t>コウフキン</t>
    </rPh>
    <rPh sb="18" eb="20">
      <t>ジギョウ</t>
    </rPh>
    <rPh sb="20" eb="22">
      <t>キキン</t>
    </rPh>
    <phoneticPr fontId="5"/>
  </si>
  <si>
    <t>地域福祉基金</t>
    <rPh sb="0" eb="2">
      <t>チイキ</t>
    </rPh>
    <rPh sb="2" eb="4">
      <t>フクシ</t>
    </rPh>
    <rPh sb="4" eb="6">
      <t>キキン</t>
    </rPh>
    <phoneticPr fontId="5"/>
  </si>
  <si>
    <t>勝英衛生施設組合</t>
    <rPh sb="0" eb="2">
      <t>ショウエイ</t>
    </rPh>
    <rPh sb="2" eb="4">
      <t>エイセイ</t>
    </rPh>
    <rPh sb="4" eb="6">
      <t>シセツ</t>
    </rPh>
    <rPh sb="6" eb="8">
      <t>クミアイ</t>
    </rPh>
    <phoneticPr fontId="2"/>
  </si>
  <si>
    <t>津山広域事務組合　一般会計</t>
    <rPh sb="0" eb="2">
      <t>ツヤマ</t>
    </rPh>
    <rPh sb="2" eb="4">
      <t>コウイキ</t>
    </rPh>
    <rPh sb="4" eb="6">
      <t>ジム</t>
    </rPh>
    <rPh sb="6" eb="8">
      <t>クミアイ</t>
    </rPh>
    <rPh sb="9" eb="11">
      <t>イッパン</t>
    </rPh>
    <rPh sb="11" eb="13">
      <t>カイケイ</t>
    </rPh>
    <phoneticPr fontId="5"/>
  </si>
  <si>
    <t>津山広域事務組合　ふるさと振興事業特別会計</t>
    <rPh sb="0" eb="2">
      <t>ツヤマ</t>
    </rPh>
    <rPh sb="2" eb="4">
      <t>コウイキ</t>
    </rPh>
    <rPh sb="4" eb="6">
      <t>ジム</t>
    </rPh>
    <rPh sb="6" eb="8">
      <t>クミアイ</t>
    </rPh>
    <rPh sb="13" eb="15">
      <t>シンコウ</t>
    </rPh>
    <rPh sb="15" eb="17">
      <t>ジギョウ</t>
    </rPh>
    <rPh sb="17" eb="19">
      <t>トクベツ</t>
    </rPh>
    <rPh sb="19" eb="21">
      <t>カイケイ</t>
    </rPh>
    <phoneticPr fontId="5"/>
  </si>
  <si>
    <t>勝田郡老人福祉施設組合　一般会計</t>
    <rPh sb="0" eb="3">
      <t>カツタグン</t>
    </rPh>
    <rPh sb="3" eb="5">
      <t>ロウジン</t>
    </rPh>
    <rPh sb="5" eb="7">
      <t>フクシ</t>
    </rPh>
    <rPh sb="7" eb="9">
      <t>シセツ</t>
    </rPh>
    <rPh sb="9" eb="11">
      <t>クミアイ</t>
    </rPh>
    <rPh sb="12" eb="14">
      <t>イッパン</t>
    </rPh>
    <rPh sb="14" eb="16">
      <t>カイケイ</t>
    </rPh>
    <phoneticPr fontId="5"/>
  </si>
  <si>
    <t>勝田郡老人福祉施設組合　訪問介護事業所会計</t>
    <rPh sb="0" eb="3">
      <t>カツタグン</t>
    </rPh>
    <rPh sb="3" eb="5">
      <t>ロウジン</t>
    </rPh>
    <rPh sb="5" eb="7">
      <t>フクシ</t>
    </rPh>
    <rPh sb="7" eb="9">
      <t>シセツ</t>
    </rPh>
    <rPh sb="9" eb="11">
      <t>クミアイ</t>
    </rPh>
    <rPh sb="12" eb="14">
      <t>ホウモン</t>
    </rPh>
    <rPh sb="14" eb="16">
      <t>カイゴ</t>
    </rPh>
    <rPh sb="16" eb="18">
      <t>ジギョウ</t>
    </rPh>
    <rPh sb="18" eb="19">
      <t>ショ</t>
    </rPh>
    <rPh sb="19" eb="21">
      <t>カイケイ</t>
    </rPh>
    <phoneticPr fontId="5"/>
  </si>
  <si>
    <t>津山圏域資源循環施設組合</t>
    <rPh sb="4" eb="6">
      <t>シゲン</t>
    </rPh>
    <rPh sb="6" eb="8">
      <t>ジュンカン</t>
    </rPh>
    <rPh sb="8" eb="10">
      <t>シセツ</t>
    </rPh>
    <rPh sb="10" eb="12">
      <t>クミアイ</t>
    </rPh>
    <phoneticPr fontId="5"/>
  </si>
  <si>
    <t>津山圏域消防組合</t>
    <rPh sb="0" eb="2">
      <t>ツヤマ</t>
    </rPh>
    <rPh sb="2" eb="4">
      <t>ケンイキ</t>
    </rPh>
    <rPh sb="4" eb="6">
      <t>ショウボウ</t>
    </rPh>
    <rPh sb="6" eb="8">
      <t>クミアイ</t>
    </rPh>
    <phoneticPr fontId="5"/>
  </si>
  <si>
    <t>岡山県広域水道企業団</t>
  </si>
  <si>
    <t>岡山県後期高齢者医療広域連合一般会計</t>
  </si>
  <si>
    <t>岡山県後期高齢者医療広域連合特別会計</t>
  </si>
  <si>
    <t>岡山県市町村総合事務組合一般会計</t>
  </si>
  <si>
    <t>岡山県市町村総合事務組合貸付金特別会計</t>
  </si>
  <si>
    <t>岡山県市町村総合事務組合拠出金事業特別会計</t>
    <rPh sb="12" eb="14">
      <t>キョシュツ</t>
    </rPh>
    <rPh sb="14" eb="15">
      <t>キン</t>
    </rPh>
    <rPh sb="15" eb="17">
      <t>ジギョウ</t>
    </rPh>
    <phoneticPr fontId="2"/>
  </si>
  <si>
    <t>岡山県市町村総合事務組合脱退還付金特別会計</t>
  </si>
  <si>
    <t>岡山県市町村総合事務組合交通災害共済特別会計</t>
  </si>
  <si>
    <t>岡山県市町村税整理組合</t>
  </si>
  <si>
    <t>‐</t>
    <phoneticPr fontId="2"/>
  </si>
  <si>
    <t>令和元年度をもって廃止</t>
    <rPh sb="0" eb="2">
      <t>レイワ</t>
    </rPh>
    <rPh sb="2" eb="4">
      <t>ガンネン</t>
    </rPh>
    <rPh sb="4" eb="5">
      <t>ド</t>
    </rPh>
    <rPh sb="9" eb="11">
      <t>ハイシ</t>
    </rPh>
    <phoneticPr fontId="2"/>
  </si>
  <si>
    <t>-</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</si>
  <si>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</si>
  <si>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</si>
  <si>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将来負担比率は、近年マイナスで推移しているものの減価償却率が高めであることから、施設の長寿命化及び更新実施すれば、将来負担の上昇が生じる。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</si>
  <si>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</si>
  <si>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</si>
  <si>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</si>
  <si>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</si>
  <si>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</si>
  <si>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</si>
  <si>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実質公債費比率及び将来負担比率は、共に類似団体よりも低く、健全な財政運営が図られていると言える。</t>
    <phoneticPr fontId="2"/>
  </si>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</sst>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sz val="11"/>
      <color rgb="FF000000"/>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pplyBorder="1" applyAlignment="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179" fontId="1" fillId="6" borderId="34" xfId="17" applyNumberFormat="1" applyFont="1" applyFill="1" applyBorder="1" applyAlignment="1">
      <alignment horizontal="center" vertical="center" wrapText="1"/>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6" borderId="0" xfId="17" applyNumberFormat="1" applyFont="1" applyFill="1" applyAlignment="1">
      <alignment horizontal="center" vertical="center" wrapText="1"/>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xf numFmtId="0" fontId="40" fillId="0" borderId="41" xfId="16" applyFont="1" applyBorder="1" applyAlignment="1" applyProtection="1">
      <alignment horizontal="left" vertical="top" wrapText="1"/>
      <protection locked="0"/>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39DE30E-F07B-4CE3-91C4-9C015EED252A}"/>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116162</c:v>
                </c:pt>
                <c:pt idx="1">
                  <c:v>121449</c:v>
                </c:pt>
                <c:pt idx="2">
                  <c:v>145139</c:v>
                </c:pt>
                <c:pt idx="3">
                  <c:v>125391</c:v>
                </c:pt>
                <c:pt idx="4">
                  <c:v>122054</c:v>
                </c:pt>
              </c:numCache>
            </c:numRef>
          </c:val>
          <c:smooth val="0"/>
          <c:extLst>
            <c:ext xmlns:c16="http://schemas.microsoft.com/office/drawing/2014/chart" uri="{C3380CC4-5D6E-409C-BE32-E72D297353CC}">
              <c16:uniqueId val="{00000000-6D00-4267-A1AE-ACE997DE990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127862</c:v>
                </c:pt>
                <c:pt idx="1">
                  <c:v>106183</c:v>
                </c:pt>
                <c:pt idx="2">
                  <c:v>49284</c:v>
                </c:pt>
                <c:pt idx="3">
                  <c:v>121200</c:v>
                </c:pt>
                <c:pt idx="4">
                  <c:v>135830</c:v>
                </c:pt>
              </c:numCache>
            </c:numRef>
          </c:val>
          <c:smooth val="0"/>
          <c:extLst>
            <c:ext xmlns:c16="http://schemas.microsoft.com/office/drawing/2014/chart" uri="{C3380CC4-5D6E-409C-BE32-E72D297353CC}">
              <c16:uniqueId val="{00000001-6D00-4267-A1AE-ACE997DE9902}"/>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15.68</c:v>
                </c:pt>
                <c:pt idx="1">
                  <c:v>25.31</c:v>
                </c:pt>
                <c:pt idx="2">
                  <c:v>18.46</c:v>
                </c:pt>
                <c:pt idx="3">
                  <c:v>10.99</c:v>
                </c:pt>
                <c:pt idx="4">
                  <c:v>14.35</c:v>
                </c:pt>
              </c:numCache>
            </c:numRef>
          </c:val>
          <c:extLst>
            <c:ext xmlns:c16="http://schemas.microsoft.com/office/drawing/2014/chart" uri="{C3380CC4-5D6E-409C-BE32-E72D297353CC}">
              <c16:uniqueId val="{00000000-E906-47BD-8C1E-BC421F48772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70.27</c:v>
                </c:pt>
                <c:pt idx="1">
                  <c:v>69.41</c:v>
                </c:pt>
                <c:pt idx="2">
                  <c:v>69.489999999999995</c:v>
                </c:pt>
                <c:pt idx="3">
                  <c:v>66.97</c:v>
                </c:pt>
                <c:pt idx="4">
                  <c:v>60.02</c:v>
                </c:pt>
              </c:numCache>
            </c:numRef>
          </c:val>
          <c:extLst>
            <c:ext xmlns:c16="http://schemas.microsoft.com/office/drawing/2014/chart" uri="{C3380CC4-5D6E-409C-BE32-E72D297353CC}">
              <c16:uniqueId val="{00000001-E906-47BD-8C1E-BC421F487728}"/>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-5.5</c:v>
                </c:pt>
                <c:pt idx="1">
                  <c:v>10.75</c:v>
                </c:pt>
                <c:pt idx="2">
                  <c:v>-6.61</c:v>
                </c:pt>
                <c:pt idx="3">
                  <c:v>-4.3499999999999996</c:v>
                </c:pt>
                <c:pt idx="4">
                  <c:v>9.59</c:v>
                </c:pt>
              </c:numCache>
            </c:numRef>
          </c:val>
          <c:smooth val="0"/>
          <c:extLst>
            <c:ext xmlns:c16="http://schemas.microsoft.com/office/drawing/2014/chart" uri="{C3380CC4-5D6E-409C-BE32-E72D297353CC}">
              <c16:uniqueId val="{00000002-E906-47BD-8C1E-BC421F487728}"/>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4.21</c:v>
                </c:pt>
                <c:pt idx="2">
                  <c:v>#N/A</c:v>
                </c:pt>
                <c:pt idx="3">
                  <c:v>4.38</c:v>
                </c:pt>
                <c:pt idx="4">
                  <c:v>#N/A</c:v>
                </c:pt>
                <c:pt idx="5">
                  <c:v>4.38</c:v>
                </c:pt>
                <c:pt idx="6">
                  <c:v>#N/A</c:v>
                </c:pt>
                <c:pt idx="7">
                  <c:v>0</c:v>
                </c:pt>
                <c:pt idx="8">
                  <c:v>#N/A</c:v>
                </c:pt>
                <c:pt idx="9">
                  <c:v>0</c:v>
                </c:pt>
              </c:numCache>
            </c:numRef>
          </c:val>
          <c:extLst>
            <c:ext xmlns:c16="http://schemas.microsoft.com/office/drawing/2014/chart" uri="{C3380CC4-5D6E-409C-BE32-E72D297353CC}">
              <c16:uniqueId val="{00000000-8ACB-4833-9A40-472C0092C8C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ACB-4833-9A40-472C0092C8C5}"/>
            </c:ext>
          </c:extLst>
        </c:ser>
        <c:ser>
          <c:idx val="2"/>
          <c:order val="2"/>
          <c:tx>
            <c:strRef>
              <c:f>データシート!$A$29</c:f>
              <c:strCache>
                <c:ptCount val="1"/>
                <c:pt idx="0">
                  <c:v>奈義町後期高齢者医療特別会計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0.22</c:v>
                </c:pt>
                <c:pt idx="2">
                  <c:v>#N/A</c:v>
                </c:pt>
                <c:pt idx="3">
                  <c:v>0.26</c:v>
                </c:pt>
                <c:pt idx="4">
                  <c:v>#N/A</c:v>
                </c:pt>
                <c:pt idx="5">
                  <c:v>0.22</c:v>
                </c:pt>
                <c:pt idx="6">
                  <c:v>#N/A</c:v>
                </c:pt>
                <c:pt idx="7">
                  <c:v>0.22</c:v>
                </c:pt>
                <c:pt idx="8">
                  <c:v>#N/A</c:v>
                </c:pt>
                <c:pt idx="9">
                  <c:v>0.12</c:v>
                </c:pt>
              </c:numCache>
            </c:numRef>
          </c:val>
          <c:extLst>
            <c:ext xmlns:c16="http://schemas.microsoft.com/office/drawing/2014/chart" uri="{C3380CC4-5D6E-409C-BE32-E72D297353CC}">
              <c16:uniqueId val="{00000002-8ACB-4833-9A40-472C0092C8C5}"/>
            </c:ext>
          </c:extLst>
        </c:ser>
        <c:ser>
          <c:idx val="3"/>
          <c:order val="3"/>
          <c:tx>
            <c:strRef>
              <c:f>データシート!$A$30</c:f>
              <c:strCache>
                <c:ptCount val="1"/>
                <c:pt idx="0">
                  <c:v>奈義町国民健康保険特別会計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4.55</c:v>
                </c:pt>
                <c:pt idx="2">
                  <c:v>#N/A</c:v>
                </c:pt>
                <c:pt idx="3">
                  <c:v>2.34</c:v>
                </c:pt>
                <c:pt idx="4">
                  <c:v>#N/A</c:v>
                </c:pt>
                <c:pt idx="5">
                  <c:v>1.97</c:v>
                </c:pt>
                <c:pt idx="6">
                  <c:v>#N/A</c:v>
                </c:pt>
                <c:pt idx="7">
                  <c:v>1.73</c:v>
                </c:pt>
                <c:pt idx="8">
                  <c:v>#N/A</c:v>
                </c:pt>
                <c:pt idx="9">
                  <c:v>1.72</c:v>
                </c:pt>
              </c:numCache>
            </c:numRef>
          </c:val>
          <c:extLst>
            <c:ext xmlns:c16="http://schemas.microsoft.com/office/drawing/2014/chart" uri="{C3380CC4-5D6E-409C-BE32-E72D297353CC}">
              <c16:uniqueId val="{00000003-8ACB-4833-9A40-472C0092C8C5}"/>
            </c:ext>
          </c:extLst>
        </c:ser>
        <c:ser>
          <c:idx val="4"/>
          <c:order val="4"/>
          <c:tx>
            <c:strRef>
              <c:f>データシート!$A$31</c:f>
              <c:strCache>
                <c:ptCount val="1"/>
                <c:pt idx="0">
                  <c:v>奈義町分譲地造成特別会計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3.46</c:v>
                </c:pt>
                <c:pt idx="2">
                  <c:v>#N/A</c:v>
                </c:pt>
                <c:pt idx="3">
                  <c:v>2.73</c:v>
                </c:pt>
                <c:pt idx="4">
                  <c:v>#N/A</c:v>
                </c:pt>
                <c:pt idx="5">
                  <c:v>2.77</c:v>
                </c:pt>
                <c:pt idx="6">
                  <c:v>#N/A</c:v>
                </c:pt>
                <c:pt idx="7">
                  <c:v>2.15</c:v>
                </c:pt>
                <c:pt idx="8">
                  <c:v>#N/A</c:v>
                </c:pt>
                <c:pt idx="9">
                  <c:v>2.0299999999999998</c:v>
                </c:pt>
              </c:numCache>
            </c:numRef>
          </c:val>
          <c:extLst>
            <c:ext xmlns:c16="http://schemas.microsoft.com/office/drawing/2014/chart" uri="{C3380CC4-5D6E-409C-BE32-E72D297353CC}">
              <c16:uniqueId val="{00000004-8ACB-4833-9A40-472C0092C8C5}"/>
            </c:ext>
          </c:extLst>
        </c:ser>
        <c:ser>
          <c:idx val="5"/>
          <c:order val="5"/>
          <c:tx>
            <c:strRef>
              <c:f>データシート!$A$32</c:f>
              <c:strCache>
                <c:ptCount val="1"/>
                <c:pt idx="0">
                  <c:v>奈義町工業用水道事業会計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2.2000000000000002</c:v>
                </c:pt>
                <c:pt idx="2">
                  <c:v>#N/A</c:v>
                </c:pt>
                <c:pt idx="3">
                  <c:v>2.33</c:v>
                </c:pt>
                <c:pt idx="4">
                  <c:v>#N/A</c:v>
                </c:pt>
                <c:pt idx="5">
                  <c:v>2.5099999999999998</c:v>
                </c:pt>
                <c:pt idx="6">
                  <c:v>#N/A</c:v>
                </c:pt>
                <c:pt idx="7">
                  <c:v>2.4900000000000002</c:v>
                </c:pt>
                <c:pt idx="8">
                  <c:v>#N/A</c:v>
                </c:pt>
                <c:pt idx="9">
                  <c:v>2.42</c:v>
                </c:pt>
              </c:numCache>
            </c:numRef>
          </c:val>
          <c:extLst>
            <c:ext xmlns:c16="http://schemas.microsoft.com/office/drawing/2014/chart" uri="{C3380CC4-5D6E-409C-BE32-E72D297353CC}">
              <c16:uniqueId val="{00000005-8ACB-4833-9A40-472C0092C8C5}"/>
            </c:ext>
          </c:extLst>
        </c:ser>
        <c:ser>
          <c:idx val="6"/>
          <c:order val="6"/>
          <c:tx>
            <c:strRef>
              <c:f>データシート!$A$33</c:f>
              <c:strCache>
                <c:ptCount val="1"/>
                <c:pt idx="0">
                  <c:v>奈義町介護保険特別会計（保険事業勘定）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1.65</c:v>
                </c:pt>
                <c:pt idx="2">
                  <c:v>#N/A</c:v>
                </c:pt>
                <c:pt idx="3">
                  <c:v>1.43</c:v>
                </c:pt>
                <c:pt idx="4">
                  <c:v>#N/A</c:v>
                </c:pt>
                <c:pt idx="5">
                  <c:v>0.76</c:v>
                </c:pt>
                <c:pt idx="6">
                  <c:v>#N/A</c:v>
                </c:pt>
                <c:pt idx="7">
                  <c:v>1.61</c:v>
                </c:pt>
                <c:pt idx="8">
                  <c:v>#N/A</c:v>
                </c:pt>
                <c:pt idx="9">
                  <c:v>2.61</c:v>
                </c:pt>
              </c:numCache>
            </c:numRef>
          </c:val>
          <c:extLst>
            <c:ext xmlns:c16="http://schemas.microsoft.com/office/drawing/2014/chart" uri="{C3380CC4-5D6E-409C-BE32-E72D297353CC}">
              <c16:uniqueId val="{00000006-8ACB-4833-9A40-472C0092C8C5}"/>
            </c:ext>
          </c:extLst>
        </c:ser>
        <c:ser>
          <c:idx val="7"/>
          <c:order val="7"/>
          <c:tx>
            <c:strRef>
              <c:f>データシート!$A$34</c:f>
              <c:strCache>
                <c:ptCount val="1"/>
                <c:pt idx="0">
                  <c:v>奈義町下水道事業会計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0</c:v>
                </c:pt>
                <c:pt idx="1">
                  <c:v>0</c:v>
                </c:pt>
                <c:pt idx="2">
                  <c:v>0</c:v>
                </c:pt>
                <c:pt idx="3">
                  <c:v>0</c:v>
                </c:pt>
                <c:pt idx="4">
                  <c:v>0</c:v>
                </c:pt>
                <c:pt idx="5">
                  <c:v>0</c:v>
                </c:pt>
                <c:pt idx="6">
                  <c:v>#N/A</c:v>
                </c:pt>
                <c:pt idx="7">
                  <c:v>5.35</c:v>
                </c:pt>
                <c:pt idx="8">
                  <c:v>#N/A</c:v>
                </c:pt>
                <c:pt idx="9">
                  <c:v>4.8499999999999996</c:v>
                </c:pt>
              </c:numCache>
            </c:numRef>
          </c:val>
          <c:extLst>
            <c:ext xmlns:c16="http://schemas.microsoft.com/office/drawing/2014/chart" uri="{C3380CC4-5D6E-409C-BE32-E72D297353CC}">
              <c16:uniqueId val="{00000007-8ACB-4833-9A40-472C0092C8C5}"/>
            </c:ext>
          </c:extLst>
        </c:ser>
        <c:ser>
          <c:idx val="8"/>
          <c:order val="8"/>
          <c:tx>
            <c:strRef>
              <c:f>データシート!$A$35</c:f>
              <c:strCache>
                <c:ptCount val="1"/>
                <c:pt idx="0">
                  <c:v>奈義町上水道事業会計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13.99</c:v>
                </c:pt>
                <c:pt idx="2">
                  <c:v>#N/A</c:v>
                </c:pt>
                <c:pt idx="3">
                  <c:v>13.93</c:v>
                </c:pt>
                <c:pt idx="4">
                  <c:v>#N/A</c:v>
                </c:pt>
                <c:pt idx="5">
                  <c:v>14.02</c:v>
                </c:pt>
                <c:pt idx="6">
                  <c:v>#N/A</c:v>
                </c:pt>
                <c:pt idx="7">
                  <c:v>13.82</c:v>
                </c:pt>
                <c:pt idx="8">
                  <c:v>#N/A</c:v>
                </c:pt>
                <c:pt idx="9">
                  <c:v>12.88</c:v>
                </c:pt>
              </c:numCache>
            </c:numRef>
          </c:val>
          <c:extLst>
            <c:ext xmlns:c16="http://schemas.microsoft.com/office/drawing/2014/chart" uri="{C3380CC4-5D6E-409C-BE32-E72D297353CC}">
              <c16:uniqueId val="{00000008-8ACB-4833-9A40-472C0092C8C5}"/>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12.41</c:v>
                </c:pt>
                <c:pt idx="2">
                  <c:v>#N/A</c:v>
                </c:pt>
                <c:pt idx="3">
                  <c:v>21.52</c:v>
                </c:pt>
                <c:pt idx="4">
                  <c:v>#N/A</c:v>
                </c:pt>
                <c:pt idx="5">
                  <c:v>16.29</c:v>
                </c:pt>
                <c:pt idx="6">
                  <c:v>#N/A</c:v>
                </c:pt>
                <c:pt idx="7">
                  <c:v>10.99</c:v>
                </c:pt>
                <c:pt idx="8">
                  <c:v>#N/A</c:v>
                </c:pt>
                <c:pt idx="9">
                  <c:v>14.35</c:v>
                </c:pt>
              </c:numCache>
            </c:numRef>
          </c:val>
          <c:extLst>
            <c:ext xmlns:c16="http://schemas.microsoft.com/office/drawing/2014/chart" uri="{C3380CC4-5D6E-409C-BE32-E72D297353CC}">
              <c16:uniqueId val="{00000009-8ACB-4833-9A40-472C0092C8C5}"/>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347</c:v>
                </c:pt>
                <c:pt idx="5">
                  <c:v>375</c:v>
                </c:pt>
                <c:pt idx="8">
                  <c:v>380</c:v>
                </c:pt>
                <c:pt idx="11">
                  <c:v>388</c:v>
                </c:pt>
                <c:pt idx="14">
                  <c:v>393</c:v>
                </c:pt>
              </c:numCache>
            </c:numRef>
          </c:val>
          <c:extLst>
            <c:ext xmlns:c16="http://schemas.microsoft.com/office/drawing/2014/chart" uri="{C3380CC4-5D6E-409C-BE32-E72D297353CC}">
              <c16:uniqueId val="{00000000-281F-40F8-9357-312C3FFC7A5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81F-40F8-9357-312C3FFC7A5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281F-40F8-9357-312C3FFC7A5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24</c:v>
                </c:pt>
                <c:pt idx="3">
                  <c:v>28</c:v>
                </c:pt>
                <c:pt idx="6">
                  <c:v>41</c:v>
                </c:pt>
                <c:pt idx="9">
                  <c:v>44</c:v>
                </c:pt>
                <c:pt idx="12">
                  <c:v>44</c:v>
                </c:pt>
              </c:numCache>
            </c:numRef>
          </c:val>
          <c:extLst>
            <c:ext xmlns:c16="http://schemas.microsoft.com/office/drawing/2014/chart" uri="{C3380CC4-5D6E-409C-BE32-E72D297353CC}">
              <c16:uniqueId val="{00000003-281F-40F8-9357-312C3FFC7A5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167</c:v>
                </c:pt>
                <c:pt idx="3">
                  <c:v>179</c:v>
                </c:pt>
                <c:pt idx="6">
                  <c:v>178</c:v>
                </c:pt>
                <c:pt idx="9">
                  <c:v>200</c:v>
                </c:pt>
                <c:pt idx="12">
                  <c:v>193</c:v>
                </c:pt>
              </c:numCache>
            </c:numRef>
          </c:val>
          <c:extLst>
            <c:ext xmlns:c16="http://schemas.microsoft.com/office/drawing/2014/chart" uri="{C3380CC4-5D6E-409C-BE32-E72D297353CC}">
              <c16:uniqueId val="{00000004-281F-40F8-9357-312C3FFC7A5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81F-40F8-9357-312C3FFC7A5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81F-40F8-9357-312C3FFC7A5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270</c:v>
                </c:pt>
                <c:pt idx="3">
                  <c:v>320</c:v>
                </c:pt>
                <c:pt idx="6">
                  <c:v>328</c:v>
                </c:pt>
                <c:pt idx="9">
                  <c:v>340</c:v>
                </c:pt>
                <c:pt idx="12">
                  <c:v>362</c:v>
                </c:pt>
              </c:numCache>
            </c:numRef>
          </c:val>
          <c:extLst>
            <c:ext xmlns:c16="http://schemas.microsoft.com/office/drawing/2014/chart" uri="{C3380CC4-5D6E-409C-BE32-E72D297353CC}">
              <c16:uniqueId val="{00000007-281F-40F8-9357-312C3FFC7A55}"/>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114</c:v>
                </c:pt>
                <c:pt idx="2">
                  <c:v>#N/A</c:v>
                </c:pt>
                <c:pt idx="3">
                  <c:v>#N/A</c:v>
                </c:pt>
                <c:pt idx="4">
                  <c:v>152</c:v>
                </c:pt>
                <c:pt idx="5">
                  <c:v>#N/A</c:v>
                </c:pt>
                <c:pt idx="6">
                  <c:v>#N/A</c:v>
                </c:pt>
                <c:pt idx="7">
                  <c:v>167</c:v>
                </c:pt>
                <c:pt idx="8">
                  <c:v>#N/A</c:v>
                </c:pt>
                <c:pt idx="9">
                  <c:v>#N/A</c:v>
                </c:pt>
                <c:pt idx="10">
                  <c:v>196</c:v>
                </c:pt>
                <c:pt idx="11">
                  <c:v>#N/A</c:v>
                </c:pt>
                <c:pt idx="12">
                  <c:v>#N/A</c:v>
                </c:pt>
                <c:pt idx="13">
                  <c:v>206</c:v>
                </c:pt>
                <c:pt idx="14">
                  <c:v>#N/A</c:v>
                </c:pt>
              </c:numCache>
            </c:numRef>
          </c:val>
          <c:smooth val="0"/>
          <c:extLst>
            <c:ext xmlns:c16="http://schemas.microsoft.com/office/drawing/2014/chart" uri="{C3380CC4-5D6E-409C-BE32-E72D297353CC}">
              <c16:uniqueId val="{00000008-281F-40F8-9357-312C3FFC7A55}"/>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4024</c:v>
                </c:pt>
                <c:pt idx="5">
                  <c:v>4129</c:v>
                </c:pt>
                <c:pt idx="8">
                  <c:v>4095</c:v>
                </c:pt>
                <c:pt idx="11">
                  <c:v>4055</c:v>
                </c:pt>
                <c:pt idx="14">
                  <c:v>4431</c:v>
                </c:pt>
              </c:numCache>
            </c:numRef>
          </c:val>
          <c:extLst>
            <c:ext xmlns:c16="http://schemas.microsoft.com/office/drawing/2014/chart" uri="{C3380CC4-5D6E-409C-BE32-E72D297353CC}">
              <c16:uniqueId val="{00000000-5894-4D69-BBBB-07EB58D8718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5894-4D69-BBBB-07EB58D8718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4202</c:v>
                </c:pt>
                <c:pt idx="5">
                  <c:v>4368</c:v>
                </c:pt>
                <c:pt idx="8">
                  <c:v>5170</c:v>
                </c:pt>
                <c:pt idx="11">
                  <c:v>5479</c:v>
                </c:pt>
                <c:pt idx="14">
                  <c:v>5473</c:v>
                </c:pt>
              </c:numCache>
            </c:numRef>
          </c:val>
          <c:extLst>
            <c:ext xmlns:c16="http://schemas.microsoft.com/office/drawing/2014/chart" uri="{C3380CC4-5D6E-409C-BE32-E72D297353CC}">
              <c16:uniqueId val="{00000002-5894-4D69-BBBB-07EB58D8718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894-4D69-BBBB-07EB58D8718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894-4D69-BBBB-07EB58D8718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894-4D69-BBBB-07EB58D8718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680</c:v>
                </c:pt>
                <c:pt idx="3">
                  <c:v>674</c:v>
                </c:pt>
                <c:pt idx="6">
                  <c:v>528</c:v>
                </c:pt>
                <c:pt idx="9">
                  <c:v>668</c:v>
                </c:pt>
                <c:pt idx="12">
                  <c:v>664</c:v>
                </c:pt>
              </c:numCache>
            </c:numRef>
          </c:val>
          <c:extLst>
            <c:ext xmlns:c16="http://schemas.microsoft.com/office/drawing/2014/chart" uri="{C3380CC4-5D6E-409C-BE32-E72D297353CC}">
              <c16:uniqueId val="{00000006-5894-4D69-BBBB-07EB58D8718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431</c:v>
                </c:pt>
                <c:pt idx="3">
                  <c:v>413</c:v>
                </c:pt>
                <c:pt idx="6">
                  <c:v>379</c:v>
                </c:pt>
                <c:pt idx="9">
                  <c:v>342</c:v>
                </c:pt>
                <c:pt idx="12">
                  <c:v>320</c:v>
                </c:pt>
              </c:numCache>
            </c:numRef>
          </c:val>
          <c:extLst>
            <c:ext xmlns:c16="http://schemas.microsoft.com/office/drawing/2014/chart" uri="{C3380CC4-5D6E-409C-BE32-E72D297353CC}">
              <c16:uniqueId val="{00000007-5894-4D69-BBBB-07EB58D8718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2382</c:v>
                </c:pt>
                <c:pt idx="3">
                  <c:v>2441</c:v>
                </c:pt>
                <c:pt idx="6">
                  <c:v>2307</c:v>
                </c:pt>
                <c:pt idx="9">
                  <c:v>2282</c:v>
                </c:pt>
                <c:pt idx="12">
                  <c:v>2163</c:v>
                </c:pt>
              </c:numCache>
            </c:numRef>
          </c:val>
          <c:extLst>
            <c:ext xmlns:c16="http://schemas.microsoft.com/office/drawing/2014/chart" uri="{C3380CC4-5D6E-409C-BE32-E72D297353CC}">
              <c16:uniqueId val="{00000008-5894-4D69-BBBB-07EB58D8718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50</c:v>
                </c:pt>
                <c:pt idx="3">
                  <c:v>41</c:v>
                </c:pt>
                <c:pt idx="6">
                  <c:v>32</c:v>
                </c:pt>
                <c:pt idx="9">
                  <c:v>24</c:v>
                </c:pt>
                <c:pt idx="12">
                  <c:v>19</c:v>
                </c:pt>
              </c:numCache>
            </c:numRef>
          </c:val>
          <c:extLst>
            <c:ext xmlns:c16="http://schemas.microsoft.com/office/drawing/2014/chart" uri="{C3380CC4-5D6E-409C-BE32-E72D297353CC}">
              <c16:uniqueId val="{00000009-5894-4D69-BBBB-07EB58D8718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3551</c:v>
                </c:pt>
                <c:pt idx="3">
                  <c:v>3780</c:v>
                </c:pt>
                <c:pt idx="6">
                  <c:v>3678</c:v>
                </c:pt>
                <c:pt idx="9">
                  <c:v>3773</c:v>
                </c:pt>
                <c:pt idx="12">
                  <c:v>3578</c:v>
                </c:pt>
              </c:numCache>
            </c:numRef>
          </c:val>
          <c:extLst>
            <c:ext xmlns:c16="http://schemas.microsoft.com/office/drawing/2014/chart" uri="{C3380CC4-5D6E-409C-BE32-E72D297353CC}">
              <c16:uniqueId val="{0000000A-5894-4D69-BBBB-07EB58D87184}"/>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5894-4D69-BBBB-07EB58D87184}"/>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1732</c:v>
                </c:pt>
                <c:pt idx="1">
                  <c:v>1784</c:v>
                </c:pt>
                <c:pt idx="2">
                  <c:v>1752</c:v>
                </c:pt>
              </c:numCache>
            </c:numRef>
          </c:val>
          <c:extLst>
            <c:ext xmlns:c16="http://schemas.microsoft.com/office/drawing/2014/chart" uri="{C3380CC4-5D6E-409C-BE32-E72D297353CC}">
              <c16:uniqueId val="{00000000-8103-4247-9669-1C4BE844211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423</c:v>
                </c:pt>
                <c:pt idx="1">
                  <c:v>408</c:v>
                </c:pt>
                <c:pt idx="2">
                  <c:v>403</c:v>
                </c:pt>
              </c:numCache>
            </c:numRef>
          </c:val>
          <c:extLst>
            <c:ext xmlns:c16="http://schemas.microsoft.com/office/drawing/2014/chart" uri="{C3380CC4-5D6E-409C-BE32-E72D297353CC}">
              <c16:uniqueId val="{00000001-8103-4247-9669-1C4BE844211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3020</c:v>
                </c:pt>
                <c:pt idx="1">
                  <c:v>3293</c:v>
                </c:pt>
                <c:pt idx="2">
                  <c:v>3323</c:v>
                </c:pt>
              </c:numCache>
            </c:numRef>
          </c:val>
          <c:extLst>
            <c:ext xmlns:c16="http://schemas.microsoft.com/office/drawing/2014/chart" uri="{C3380CC4-5D6E-409C-BE32-E72D297353CC}">
              <c16:uniqueId val="{00000002-8103-4247-9669-1C4BE8442112}"/>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{312DF3B0-6477-4205-B5E0-0016E616A4CF}</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2588-4AA6-A5ED-5191728D3B8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{A642CC0C-C3D1-4927-89FF-48D696DC000B}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588-4AA6-A5ED-5191728D3B8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{2AE750B0-7A07-4A2C-871E-67B31A08D1DA}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588-4AA6-A5ED-5191728D3B8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{579830E9-CFB7-4DAA-B23C-6E670DD1F88A}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588-4AA6-A5ED-5191728D3B8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{7FB3BB06-DDF7-493E-BA99-AEA7D6B85ADF}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588-4AA6-A5ED-5191728D3B85}"/>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{78B39C8B-E649-4AFD-BAB6-4ADF80EAA1EA}</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2588-4AA6-A5ED-5191728D3B85}"/>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{5A3F288E-772F-4D9A-8136-1A14B2E5C487}</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2588-4AA6-A5ED-5191728D3B85}"/>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{3FA4F59A-86F0-46C3-9640-C90DC8635EDB}</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2588-4AA6-A5ED-5191728D3B85}"/>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{42124EF9-1F2B-454B-B383-79250595B080}</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2588-4AA6-A5ED-5191728D3B8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69</c:v>
                </c:pt>
                <c:pt idx="8">
                  <c:v>70.7</c:v>
                </c:pt>
                <c:pt idx="16">
                  <c:v>72.3</c:v>
                </c:pt>
                <c:pt idx="24">
                  <c:v>72.400000000000006</c:v>
                </c:pt>
                <c:pt idx="32">
                  <c:v>72.400000000000006</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2588-4AA6-A5ED-5191728D3B8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{D3E57B3C-E54A-4874-9098-95C036D3F72B}</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2588-4AA6-A5ED-5191728D3B85}"/>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{00146C6A-975F-45B6-831C-A533FF651395}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588-4AA6-A5ED-5191728D3B8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{3898027E-CA75-458E-8E43-24BDE22E897C}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588-4AA6-A5ED-5191728D3B8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{D856005F-E6EE-402C-81D7-BCC7BF15E91A}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588-4AA6-A5ED-5191728D3B8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{D1D7E6A8-F41B-4497-A540-3CC4BB43EA18}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588-4AA6-A5ED-5191728D3B85}"/>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{4E0FA0A8-F1C6-4759-929E-8CB806E03950}</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2588-4AA6-A5ED-5191728D3B85}"/>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{D01FA98D-5C25-40CE-A116-A6795842C4A3}</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2588-4AA6-A5ED-5191728D3B85}"/>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{D4E7DD6C-AD4F-4135-A47E-D412AADE060C}</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2588-4AA6-A5ED-5191728D3B85}"/>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{7161C71D-0486-4BAE-9886-3E57736C6627}</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2588-4AA6-A5ED-5191728D3B8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59.2</c:v>
                </c:pt>
                <c:pt idx="8">
                  <c:v>63.4</c:v>
                </c:pt>
                <c:pt idx="16">
                  <c:v>63.3</c:v>
                </c:pt>
                <c:pt idx="24">
                  <c:v>62.8</c:v>
                </c:pt>
                <c:pt idx="32">
                  <c:v>66.3</c:v>
                </c:pt>
              </c:numCache>
            </c:numRef>
          </c:xVal>
          <c:yVal>
            <c:numRef>
              <c:f>公会計指標分析・財政指標組合せ分析表!$BP$55:$DC$55</c:f>
              <c:numCache>
                <c:formatCode>#,##0.0;"▲ "#,##0.0</c:formatCode>
                <c:ptCount val="40"/>
                <c:pt idx="0">
                  <c:v>23.4</c:v>
                </c:pt>
                <c:pt idx="8">
                  <c:v>7.6</c:v>
                </c:pt>
                <c:pt idx="16">
                  <c:v>3</c:v>
                </c:pt>
                <c:pt idx="24">
                  <c:v>3.4</c:v>
                </c:pt>
                <c:pt idx="32">
                  <c:v>0</c:v>
                </c:pt>
              </c:numCache>
            </c:numRef>
          </c:yVal>
          <c:smooth val="0"/>
          <c:extLst>
            <c:ext xmlns:c16="http://schemas.microsoft.com/office/drawing/2014/chart" uri="{C3380CC4-5D6E-409C-BE32-E72D297353CC}">
              <c16:uniqueId val="{00000013-2588-4AA6-A5ED-5191728D3B85}"/>
            </c:ext>
          </c:extLst>
        </c:ser>
        <c:dLbls>
          <c:showLegendKey val="0"/>
          <c:showVal val="1"/>
          <c:showCatName val="0"/>
          <c:showSerName val="0"/>
          <c:showPercent val="0"/>
          <c:showBubbleSize val="0"/>
        </c:dLbls>
        <c:axId val="46179840"/>
        <c:axId val="46181760"/>
      </c:scatterChart>
      <c:valAx>
        <c:axId val="46179840"/>
        <c:scaling>
          <c:orientation val="maxMin"/>
          <c:max val="67"/>
          <c:min val="58"/>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{480DEAAD-04B9-4F7A-A864-5253C6489285}</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1A0D-4A81-B2BC-8D3E3B1C8CB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{9B151333-F2A3-49BA-8E2B-A0A9EEC1B2FC}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A0D-4A81-B2BC-8D3E3B1C8CB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{7C5D6A9B-DCEB-4301-82E0-437EC069427B}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A0D-4A81-B2BC-8D3E3B1C8CB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{C6C8CE4F-7BC5-4DD7-8C6B-636952234713}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A0D-4A81-B2BC-8D3E3B1C8CB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{84AA29CC-B25D-4D78-BDFC-9556B84DAC0E}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A0D-4A81-B2BC-8D3E3B1C8CB0}"/>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{506B591B-6AD1-47D2-A2C6-BDD42A298BFD}</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1A0D-4A81-B2BC-8D3E3B1C8CB0}"/>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{EF9FF1D1-D1B6-4B65-ABDF-895E8AA67A70}</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1A0D-4A81-B2BC-8D3E3B1C8CB0}"/>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{F9E44355-F45E-4661-BA6A-BBD174CBAAEC}</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1A0D-4A81-B2BC-8D3E3B1C8CB0}"/>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{3EC57D8E-761D-4DF7-826B-C0FC2C0484C6}</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1A0D-4A81-B2BC-8D3E3B1C8CB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4.8</c:v>
                </c:pt>
                <c:pt idx="8">
                  <c:v>5.9</c:v>
                </c:pt>
                <c:pt idx="16">
                  <c:v>6.8</c:v>
                </c:pt>
                <c:pt idx="24">
                  <c:v>7.9</c:v>
                </c:pt>
                <c:pt idx="32">
                  <c:v>8.1999999999999993</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1A0D-4A81-B2BC-8D3E3B1C8CB0}"/>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{415783A8-26A3-47CF-B9D1-61A8F20A941F}</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1A0D-4A81-B2BC-8D3E3B1C8CB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{E074081F-3EB5-48A4-AB31-22AE9677A5A4}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A0D-4A81-B2BC-8D3E3B1C8CB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{7C029C12-10FD-4289-AEB8-CBD566BA9A60}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A0D-4A81-B2BC-8D3E3B1C8CB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{8AC18D57-C394-4264-8FD7-08DB1584018F}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A0D-4A81-B2BC-8D3E3B1C8CB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{D87AFF0A-E1E8-4268-97E0-783514793D3D}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A0D-4A81-B2BC-8D3E3B1C8CB0}"/>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{8DB4760F-31D6-4C6F-A93F-1E53082A9874}</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1A0D-4A81-B2BC-8D3E3B1C8CB0}"/>
                </c:ext>
              </c:extLst>
            </c:dLbl>
            <c:dLbl>
              <c:idx val="16"/>
              <c:layout>
                <c:manualLayout>
                  <c:x val="-4.4905057365901141E-2"/>
                  <c:y val="-6.2416647087793951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{6CE18E32-103D-4DB9-8BEE-60BD1E601FEC}</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1A0D-4A81-B2BC-8D3E3B1C8CB0}"/>
                </c:ext>
              </c:extLst>
            </c:dLbl>
            <c:dLbl>
              <c:idx val="24"/>
              <c:layout>
                <c:manualLayout>
                  <c:x val="-1.8235628084249993E-2"/>
                  <c:y val="-6.2416647087793951E-2"/>
                </c:manualLayout>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{36B3EC9F-F877-4F39-96D0-FABE2300893A}</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1A0D-4A81-B2BC-8D3E3B1C8CB0}"/>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{6AD6D5C4-2A5F-41D8-A306-7E5DE046DED1}</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1A0D-4A81-B2BC-8D3E3B1C8CB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8.5</c:v>
                </c:pt>
                <c:pt idx="8">
                  <c:v>8.6</c:v>
                </c:pt>
                <c:pt idx="16">
                  <c:v>8.8000000000000007</c:v>
                </c:pt>
                <c:pt idx="24">
                  <c:v>8.8000000000000007</c:v>
                </c:pt>
                <c:pt idx="32">
                  <c:v>8</c:v>
                </c:pt>
              </c:numCache>
            </c:numRef>
          </c:xVal>
          <c:yVal>
            <c:numRef>
              <c:f>公会計指標分析・財政指標組合せ分析表!$BP$77:$DC$77</c:f>
              <c:numCache>
                <c:formatCode>#,##0.0;"▲ "#,##0.0</c:formatCode>
                <c:ptCount val="40"/>
                <c:pt idx="0">
                  <c:v>23.4</c:v>
                </c:pt>
                <c:pt idx="8">
                  <c:v>7.6</c:v>
                </c:pt>
                <c:pt idx="16">
                  <c:v>3</c:v>
                </c:pt>
                <c:pt idx="24">
                  <c:v>3.4</c:v>
                </c:pt>
                <c:pt idx="32">
                  <c:v>0</c:v>
                </c:pt>
              </c:numCache>
            </c:numRef>
          </c:yVal>
          <c:smooth val="0"/>
          <c:extLst>
            <c:ext xmlns:c16="http://schemas.microsoft.com/office/drawing/2014/chart" uri="{C3380CC4-5D6E-409C-BE32-E72D297353CC}">
              <c16:uniqueId val="{00000013-1A0D-4A81-B2BC-8D3E3B1C8CB0}"/>
            </c:ext>
          </c:extLst>
        </c:ser>
        <c:dLbls>
          <c:showLegendKey val="0"/>
          <c:showVal val="1"/>
          <c:showCatName val="0"/>
          <c:showSerName val="0"/>
          <c:showPercent val="0"/>
          <c:showBubbleSize val="0"/>
        </c:dLbls>
        <c:axId val="84219776"/>
        <c:axId val="84234240"/>
      </c:scatterChart>
      <c:valAx>
        <c:axId val="84219776"/>
        <c:scaling>
          <c:orientation val="maxMin"/>
          <c:max val="8.9"/>
          <c:min val="7.8"/>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岡山県奈義町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5,768
5,727
69.52
5,588,345
5,155,928
418,857
2,918,114
3,578,395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ゴシック" panose="020B0609070205080204" pitchFamily="49" charset="-128"/>
              <a:ea typeface="ＭＳ ゴシック" panose="020B0609070205080204" pitchFamily="49" charset="-128"/>
            </a:rPr>
            <a:t>人口や企業数が増えないことで概ね横ばいである。</a:t>
          </a:r>
          <a:endParaRPr kumimoji="1" lang="en-US" altLang="ja-JP" sz="1300">
            <a:latin typeface="ＭＳ ゴシック" panose="020B0609070205080204" pitchFamily="49" charset="-128"/>
            <a:ea typeface="ＭＳ ゴシック" panose="020B0609070205080204" pitchFamily="49" charset="-128"/>
          </a:endParaRPr>
        </a:p>
        <a:p>
          <a:r>
            <a:rPr kumimoji="1" lang="ja-JP" altLang="en-US" sz="1300">
              <a:latin typeface="ＭＳ ゴシック" panose="020B0609070205080204" pitchFamily="49" charset="-128"/>
              <a:ea typeface="ＭＳ ゴシック" panose="020B0609070205080204" pitchFamily="49" charset="-128"/>
            </a:rPr>
            <a:t>今後も税の徴収率の維持・向上、そして子育て支援及び定住化の促進、人口維持を図り、自主財源の確保に努める。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8467</xdr:rowOff>
    </xdr:from>
    <xdr:to>
      <xdr:col>23</xdr:col>
      <xdr:colOff>133350</xdr:colOff>
      <xdr:row>44</xdr:row>
      <xdr:rowOff>44450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180667"/>
          <a:ext cx="0" cy="1407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16527</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44450</xdr:rowOff>
    </xdr:from>
    <xdr:to>
      <xdr:col>24</xdr:col>
      <xdr:colOff>12700</xdr:colOff>
      <xdr:row>44</xdr:row>
      <xdr:rowOff>44450</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94844</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8467</xdr:rowOff>
    </xdr:from>
    <xdr:to>
      <xdr:col>24</xdr:col>
      <xdr:colOff>12700</xdr:colOff>
      <xdr:row>36</xdr:row>
      <xdr:rowOff>8467</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159455</xdr:rowOff>
    </xdr:from>
    <xdr:to>
      <xdr:col>23</xdr:col>
      <xdr:colOff>133350</xdr:colOff>
      <xdr:row>42</xdr:row>
      <xdr:rowOff>159455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36035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84966</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1144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68439</xdr:rowOff>
    </xdr:from>
    <xdr:to>
      <xdr:col>23</xdr:col>
      <xdr:colOff>184150</xdr:colOff>
      <xdr:row>42</xdr:row>
      <xdr:rowOff>170039</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159455</xdr:rowOff>
    </xdr:from>
    <xdr:to>
      <xdr:col>19</xdr:col>
      <xdr:colOff>133350</xdr:colOff>
      <xdr:row>43</xdr:row>
      <xdr:rowOff>1411</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flipV="1">
          <a:off x="3225800" y="736035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159455</xdr:rowOff>
    </xdr:from>
    <xdr:to>
      <xdr:col>19</xdr:col>
      <xdr:colOff>184150</xdr:colOff>
      <xdr:row>42</xdr:row>
      <xdr:rowOff>89605</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99782</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69577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1411</xdr:rowOff>
    </xdr:from>
    <xdr:to>
      <xdr:col>15</xdr:col>
      <xdr:colOff>82550</xdr:colOff>
      <xdr:row>43</xdr:row>
      <xdr:rowOff>28222</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flipV="1">
          <a:off x="2336800" y="7373761"/>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159455</xdr:rowOff>
    </xdr:from>
    <xdr:to>
      <xdr:col>15</xdr:col>
      <xdr:colOff>133350</xdr:colOff>
      <xdr:row>42</xdr:row>
      <xdr:rowOff>89605</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99782</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6957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28222</xdr:rowOff>
    </xdr:from>
    <xdr:to>
      <xdr:col>11</xdr:col>
      <xdr:colOff>31750</xdr:colOff>
      <xdr:row>43</xdr:row>
      <xdr:rowOff>28222</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1447800" y="74005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14817</xdr:rowOff>
    </xdr:from>
    <xdr:to>
      <xdr:col>11</xdr:col>
      <xdr:colOff>82550</xdr:colOff>
      <xdr:row>42</xdr:row>
      <xdr:rowOff>116417</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126594</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41628</xdr:rowOff>
    </xdr:from>
    <xdr:to>
      <xdr:col>7</xdr:col>
      <xdr:colOff>31750</xdr:colOff>
      <xdr:row>42</xdr:row>
      <xdr:rowOff>143228</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153405</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108655</xdr:rowOff>
    </xdr:from>
    <xdr:to>
      <xdr:col>23</xdr:col>
      <xdr:colOff>184150</xdr:colOff>
      <xdr:row>43</xdr:row>
      <xdr:rowOff>38805</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30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80732</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281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108655</xdr:rowOff>
    </xdr:from>
    <xdr:to>
      <xdr:col>19</xdr:col>
      <xdr:colOff>184150</xdr:colOff>
      <xdr:row>43</xdr:row>
      <xdr:rowOff>38805</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30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23582</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3959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122061</xdr:rowOff>
    </xdr:from>
    <xdr:to>
      <xdr:col>15</xdr:col>
      <xdr:colOff>133350</xdr:colOff>
      <xdr:row>43</xdr:row>
      <xdr:rowOff>52211</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32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36988</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409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148872</xdr:rowOff>
    </xdr:from>
    <xdr:to>
      <xdr:col>11</xdr:col>
      <xdr:colOff>82550</xdr:colOff>
      <xdr:row>43</xdr:row>
      <xdr:rowOff>79022</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34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63799</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43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148872</xdr:rowOff>
    </xdr:from>
    <xdr:to>
      <xdr:col>7</xdr:col>
      <xdr:colOff>31750</xdr:colOff>
      <xdr:row>43</xdr:row>
      <xdr:rowOff>79022</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34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63799</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43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ゴシック" panose="020B0609070205080204" pitchFamily="49" charset="-128"/>
              <a:ea typeface="ＭＳ ゴシック" panose="020B0609070205080204" pitchFamily="49" charset="-128"/>
            </a:rPr>
            <a:t>令和</a:t>
          </a:r>
          <a:r>
            <a:rPr kumimoji="1" lang="en-US" altLang="ja-JP" sz="1300">
              <a:solidFill>
                <a:schemeClr val="tx1"/>
              </a:solidFill>
              <a:latin typeface="ＭＳ ゴシック" panose="020B0609070205080204" pitchFamily="49" charset="-128"/>
              <a:ea typeface="ＭＳ ゴシック" panose="020B0609070205080204" pitchFamily="49" charset="-128"/>
            </a:rPr>
            <a:t>2</a:t>
          </a:r>
          <a:r>
            <a:rPr kumimoji="1" lang="ja-JP" altLang="en-US" sz="1300">
              <a:solidFill>
                <a:schemeClr val="tx1"/>
              </a:solidFill>
              <a:latin typeface="ＭＳ ゴシック" panose="020B0609070205080204" pitchFamily="49" charset="-128"/>
              <a:ea typeface="ＭＳ ゴシック" panose="020B0609070205080204" pitchFamily="49" charset="-128"/>
            </a:rPr>
            <a:t>年度まで増加傾向にあったが、令和</a:t>
          </a:r>
          <a:r>
            <a:rPr kumimoji="1" lang="en-US" altLang="ja-JP" sz="1300">
              <a:solidFill>
                <a:schemeClr val="tx1"/>
              </a:solidFill>
              <a:latin typeface="ＭＳ ゴシック" panose="020B0609070205080204" pitchFamily="49" charset="-128"/>
              <a:ea typeface="ＭＳ ゴシック" panose="020B0609070205080204" pitchFamily="49" charset="-128"/>
            </a:rPr>
            <a:t>3</a:t>
          </a:r>
          <a:r>
            <a:rPr kumimoji="1" lang="ja-JP" altLang="en-US" sz="1300">
              <a:solidFill>
                <a:schemeClr val="tx1"/>
              </a:solidFill>
              <a:latin typeface="ＭＳ ゴシック" panose="020B0609070205080204" pitchFamily="49" charset="-128"/>
              <a:ea typeface="ＭＳ ゴシック" panose="020B0609070205080204" pitchFamily="49" charset="-128"/>
            </a:rPr>
            <a:t>年度は減少している。経常支出は横ばいであったのに対し、経常収入である地方交付税（普通交付税）と固定資産税（償却資産）が大きく増加したことが主な要因である。</a:t>
          </a:r>
          <a:endParaRPr kumimoji="1" lang="en-US" altLang="ja-JP" sz="1300">
            <a:solidFill>
              <a:schemeClr val="tx1"/>
            </a:solidFill>
            <a:latin typeface="ＭＳ ゴシック" panose="020B0609070205080204" pitchFamily="49" charset="-128"/>
            <a:ea typeface="ＭＳ ゴシック" panose="020B0609070205080204" pitchFamily="49" charset="-128"/>
          </a:endParaRPr>
        </a:p>
        <a:p>
          <a:r>
            <a:rPr kumimoji="1" lang="ja-JP" altLang="en-US" sz="1300">
              <a:solidFill>
                <a:schemeClr val="tx1"/>
              </a:solidFill>
              <a:latin typeface="ＭＳ ゴシック" panose="020B0609070205080204" pitchFamily="49" charset="-128"/>
              <a:ea typeface="ＭＳ ゴシック" panose="020B0609070205080204" pitchFamily="49" charset="-128"/>
            </a:rPr>
            <a:t>今後も、事務事業の効率化等の行財政改革を進めるとともに、一定水準の経常経費の抑制は継続して行い、比率の急激な増加に繋がらないように財政運営に努める。</a:t>
          </a: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115751</xdr:rowOff>
    </xdr:from>
    <xdr:to>
      <xdr:col>23</xdr:col>
      <xdr:colOff>133350</xdr:colOff>
      <xdr:row>67</xdr:row>
      <xdr:rowOff>83457</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9888401"/>
          <a:ext cx="0" cy="16822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55534</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54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83457</xdr:rowOff>
    </xdr:from>
    <xdr:to>
      <xdr:col>24</xdr:col>
      <xdr:colOff>12700</xdr:colOff>
      <xdr:row>67</xdr:row>
      <xdr:rowOff>83457</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570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30678</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9631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115751</xdr:rowOff>
    </xdr:from>
    <xdr:to>
      <xdr:col>24</xdr:col>
      <xdr:colOff>12700</xdr:colOff>
      <xdr:row>57</xdr:row>
      <xdr:rowOff>115751</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9888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32294</xdr:rowOff>
    </xdr:from>
    <xdr:to>
      <xdr:col>23</xdr:col>
      <xdr:colOff>133350</xdr:colOff>
      <xdr:row>61</xdr:row>
      <xdr:rowOff>164193</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4114800" y="10319294"/>
          <a:ext cx="838200" cy="303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169834</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02853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26307</xdr:rowOff>
    </xdr:from>
    <xdr:to>
      <xdr:col>23</xdr:col>
      <xdr:colOff>184150</xdr:colOff>
      <xdr:row>60</xdr:row>
      <xdr:rowOff>127907</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031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101237</xdr:rowOff>
    </xdr:from>
    <xdr:to>
      <xdr:col>19</xdr:col>
      <xdr:colOff>133350</xdr:colOff>
      <xdr:row>61</xdr:row>
      <xdr:rowOff>164193</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3225800" y="10388237"/>
          <a:ext cx="889000" cy="234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120287</xdr:rowOff>
    </xdr:from>
    <xdr:to>
      <xdr:col>19</xdr:col>
      <xdr:colOff>184150</xdr:colOff>
      <xdr:row>62</xdr:row>
      <xdr:rowOff>50437</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0578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35214</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06651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34834</xdr:rowOff>
    </xdr:from>
    <xdr:to>
      <xdr:col>15</xdr:col>
      <xdr:colOff>82550</xdr:colOff>
      <xdr:row>60</xdr:row>
      <xdr:rowOff>101237</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2336800" y="10150384"/>
          <a:ext cx="889000" cy="237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154759</xdr:rowOff>
    </xdr:from>
    <xdr:to>
      <xdr:col>15</xdr:col>
      <xdr:colOff>133350</xdr:colOff>
      <xdr:row>62</xdr:row>
      <xdr:rowOff>84909</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69686</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0699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34834</xdr:rowOff>
    </xdr:from>
    <xdr:to>
      <xdr:col>11</xdr:col>
      <xdr:colOff>31750</xdr:colOff>
      <xdr:row>59</xdr:row>
      <xdr:rowOff>38281</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flipV="1">
          <a:off x="1447800" y="10150384"/>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140970</xdr:rowOff>
    </xdr:from>
    <xdr:to>
      <xdr:col>11</xdr:col>
      <xdr:colOff>82550</xdr:colOff>
      <xdr:row>62</xdr:row>
      <xdr:rowOff>71120</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059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55897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068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116840</xdr:rowOff>
    </xdr:from>
    <xdr:to>
      <xdr:col>7</xdr:col>
      <xdr:colOff>31750</xdr:colOff>
      <xdr:row>62</xdr:row>
      <xdr:rowOff>46990</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05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31767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066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152944</xdr:rowOff>
    </xdr:from>
    <xdr:to>
      <xdr:col>23</xdr:col>
      <xdr:colOff>184150</xdr:colOff>
      <xdr:row>60</xdr:row>
      <xdr:rowOff>83094</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10268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169471</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10113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113393</xdr:rowOff>
    </xdr:from>
    <xdr:to>
      <xdr:col>19</xdr:col>
      <xdr:colOff>184150</xdr:colOff>
      <xdr:row>62</xdr:row>
      <xdr:rowOff>43543</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1057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53720</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0340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50437</xdr:rowOff>
    </xdr:from>
    <xdr:to>
      <xdr:col>15</xdr:col>
      <xdr:colOff>133350</xdr:colOff>
      <xdr:row>60</xdr:row>
      <xdr:rowOff>152037</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1033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162214</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0106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58</xdr:row>
      <xdr:rowOff>155484</xdr:rowOff>
    </xdr:from>
    <xdr:to>
      <xdr:col>11</xdr:col>
      <xdr:colOff>82550</xdr:colOff>
      <xdr:row>59</xdr:row>
      <xdr:rowOff>85634</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1009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57</xdr:row>
      <xdr:rowOff>95811</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9868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58</xdr:row>
      <xdr:rowOff>158931</xdr:rowOff>
    </xdr:from>
    <xdr:to>
      <xdr:col>7</xdr:col>
      <xdr:colOff>31750</xdr:colOff>
      <xdr:row>59</xdr:row>
      <xdr:rowOff>89081</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10103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99258</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9871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[268,175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ゴシック" panose="020B0609070205080204" pitchFamily="49" charset="-128"/>
              <a:ea typeface="ＭＳ ゴシック" panose="020B0609070205080204" pitchFamily="49" charset="-128"/>
            </a:rPr>
            <a:t>昨年度と比較して約</a:t>
          </a:r>
          <a:r>
            <a:rPr kumimoji="1" lang="en-US" altLang="ja-JP" sz="1300">
              <a:solidFill>
                <a:schemeClr val="tx1"/>
              </a:solidFill>
              <a:latin typeface="ＭＳ ゴシック" panose="020B0609070205080204" pitchFamily="49" charset="-128"/>
              <a:ea typeface="ＭＳ ゴシック" panose="020B0609070205080204" pitchFamily="49" charset="-128"/>
            </a:rPr>
            <a:t>2.2</a:t>
          </a:r>
          <a:r>
            <a:rPr kumimoji="1" lang="ja-JP" altLang="en-US" sz="1300">
              <a:solidFill>
                <a:schemeClr val="tx1"/>
              </a:solidFill>
              <a:latin typeface="ＭＳ ゴシック" panose="020B0609070205080204" pitchFamily="49" charset="-128"/>
              <a:ea typeface="ＭＳ ゴシック" panose="020B0609070205080204" pitchFamily="49" charset="-128"/>
            </a:rPr>
            <a:t>％増加している。新型コロナウイルス感染症対策やワクチン接種対策に必要な物件費の支出が発生したことが主な要因である。</a:t>
          </a:r>
          <a:endParaRPr kumimoji="1" lang="en-US" altLang="ja-JP" sz="1300">
            <a:solidFill>
              <a:schemeClr val="tx1"/>
            </a:solidFill>
            <a:latin typeface="ＭＳ ゴシック" panose="020B0609070205080204" pitchFamily="49" charset="-128"/>
            <a:ea typeface="ＭＳ ゴシック" panose="020B0609070205080204" pitchFamily="49" charset="-128"/>
          </a:endParaRPr>
        </a:p>
        <a:p>
          <a:r>
            <a:rPr kumimoji="1" lang="ja-JP" altLang="en-US" sz="1300">
              <a:solidFill>
                <a:schemeClr val="tx1"/>
              </a:solidFill>
              <a:latin typeface="ＭＳ ゴシック" panose="020B0609070205080204" pitchFamily="49" charset="-128"/>
              <a:ea typeface="ＭＳ ゴシック" panose="020B0609070205080204" pitchFamily="49" charset="-128"/>
            </a:rPr>
            <a:t>新型コロナウイルス感染症対策に加え、エネルギーや原材料の価格高騰等の影響を受ける中、今後の事業費を見通すことは困難であるが、他の事業と同様に効率を図り、費用の抑制に努めたい。</a:t>
          </a: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28373</xdr:rowOff>
    </xdr:from>
    <xdr:to>
      <xdr:col>23</xdr:col>
      <xdr:colOff>133350</xdr:colOff>
      <xdr:row>88</xdr:row>
      <xdr:rowOff>163551</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915823"/>
          <a:ext cx="0" cy="13353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135628</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223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1,312,336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163551</xdr:rowOff>
    </xdr:from>
    <xdr:to>
      <xdr:col>24</xdr:col>
      <xdr:colOff>12700</xdr:colOff>
      <xdr:row>88</xdr:row>
      <xdr:rowOff>163551</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251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114750</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659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28373</xdr:rowOff>
    </xdr:from>
    <xdr:to>
      <xdr:col>24</xdr:col>
      <xdr:colOff>12700</xdr:colOff>
      <xdr:row>81</xdr:row>
      <xdr:rowOff>28373</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915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157406</xdr:rowOff>
    </xdr:from>
    <xdr:to>
      <xdr:col>23</xdr:col>
      <xdr:colOff>133350</xdr:colOff>
      <xdr:row>81</xdr:row>
      <xdr:rowOff>163909</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114800" y="14044856"/>
          <a:ext cx="838200" cy="6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95442</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3982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277,099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123365</xdr:rowOff>
    </xdr:from>
    <xdr:to>
      <xdr:col>23</xdr:col>
      <xdr:colOff>184150</xdr:colOff>
      <xdr:row>82</xdr:row>
      <xdr:rowOff>53515</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01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131020</xdr:rowOff>
    </xdr:from>
    <xdr:to>
      <xdr:col>19</xdr:col>
      <xdr:colOff>133350</xdr:colOff>
      <xdr:row>81</xdr:row>
      <xdr:rowOff>157406</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4018470"/>
          <a:ext cx="889000" cy="26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108600</xdr:rowOff>
    </xdr:from>
    <xdr:to>
      <xdr:col>19</xdr:col>
      <xdr:colOff>184150</xdr:colOff>
      <xdr:row>82</xdr:row>
      <xdr:rowOff>38750</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3996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23527</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408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131020</xdr:rowOff>
    </xdr:from>
    <xdr:to>
      <xdr:col>15</xdr:col>
      <xdr:colOff>82550</xdr:colOff>
      <xdr:row>81</xdr:row>
      <xdr:rowOff>160517</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flipV="1">
          <a:off x="2336800" y="14018470"/>
          <a:ext cx="889000" cy="29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88911</xdr:rowOff>
    </xdr:from>
    <xdr:to>
      <xdr:col>15</xdr:col>
      <xdr:colOff>133350</xdr:colOff>
      <xdr:row>82</xdr:row>
      <xdr:rowOff>19061</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3976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3838</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4062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160517</xdr:rowOff>
    </xdr:from>
    <xdr:to>
      <xdr:col>11</xdr:col>
      <xdr:colOff>31750</xdr:colOff>
      <xdr:row>82</xdr:row>
      <xdr:rowOff>4618</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flipV="1">
          <a:off x="1447800" y="14047967"/>
          <a:ext cx="889000" cy="15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80364</xdr:rowOff>
    </xdr:from>
    <xdr:to>
      <xdr:col>11</xdr:col>
      <xdr:colOff>82550</xdr:colOff>
      <xdr:row>82</xdr:row>
      <xdr:rowOff>10514</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3967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20691</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373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80742</xdr:rowOff>
    </xdr:from>
    <xdr:to>
      <xdr:col>7</xdr:col>
      <xdr:colOff>31750</xdr:colOff>
      <xdr:row>82</xdr:row>
      <xdr:rowOff>10892</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3968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21069</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3737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113109</xdr:rowOff>
    </xdr:from>
    <xdr:to>
      <xdr:col>23</xdr:col>
      <xdr:colOff>184150</xdr:colOff>
      <xdr:row>82</xdr:row>
      <xdr:rowOff>43259</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4000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129636</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3845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106606</xdr:rowOff>
    </xdr:from>
    <xdr:to>
      <xdr:col>19</xdr:col>
      <xdr:colOff>184150</xdr:colOff>
      <xdr:row>82</xdr:row>
      <xdr:rowOff>36756</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3994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46933</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3762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80220</xdr:rowOff>
    </xdr:from>
    <xdr:to>
      <xdr:col>15</xdr:col>
      <xdr:colOff>133350</xdr:colOff>
      <xdr:row>82</xdr:row>
      <xdr:rowOff>10370</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396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20547</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3736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109717</xdr:rowOff>
    </xdr:from>
    <xdr:to>
      <xdr:col>11</xdr:col>
      <xdr:colOff>82550</xdr:colOff>
      <xdr:row>82</xdr:row>
      <xdr:rowOff>39867</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3997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24644</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4083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125268</xdr:rowOff>
    </xdr:from>
    <xdr:to>
      <xdr:col>7</xdr:col>
      <xdr:colOff>31750</xdr:colOff>
      <xdr:row>82</xdr:row>
      <xdr:rowOff>55418</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4012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40195</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4099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ゴシック" panose="020B0609070205080204" pitchFamily="49" charset="-128"/>
              <a:ea typeface="ＭＳ ゴシック" panose="020B0609070205080204" pitchFamily="49" charset="-128"/>
            </a:rPr>
            <a:t>人事院勧告を遵守した給与改定等を行っており、平均的な水準が維持されるものと予想される。</a:t>
          </a:r>
          <a:endParaRPr kumimoji="1" lang="en-US" altLang="ja-JP" sz="1300">
            <a:latin typeface="ＭＳ ゴシック" panose="020B0609070205080204" pitchFamily="49" charset="-128"/>
            <a:ea typeface="ＭＳ ゴシック" panose="020B0609070205080204" pitchFamily="49"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00000000-0008-0000-0300-0000FF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85573</xdr:rowOff>
    </xdr:from>
    <xdr:to>
      <xdr:col>81</xdr:col>
      <xdr:colOff>44450</xdr:colOff>
      <xdr:row>89</xdr:row>
      <xdr:rowOff>92832</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7018000" y="13973023"/>
          <a:ext cx="0" cy="13788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64909</xdr:rowOff>
    </xdr:from>
    <xdr:ext cx="762000" cy="259045"/>
    <xdr:sp macro="" textlink="">
      <xdr:nvSpPr>
        <xdr:cNvPr id="257" name="給与水準   （国との比較）最小値テキスト">
          <a:extLst>
            <a:ext uri="{FF2B5EF4-FFF2-40B4-BE49-F238E27FC236}">
              <a16:creationId xmlns:a16="http://schemas.microsoft.com/office/drawing/2014/main" id="{00000000-0008-0000-0300-000001010000}"/>
            </a:ext>
          </a:extLst>
        </xdr:cNvPr>
        <xdr:cNvSpPr txBox="1"/>
      </xdr:nvSpPr>
      <xdr:spPr>
        <a:xfrm>
          <a:off x="17106900" y="15323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92832</xdr:rowOff>
    </xdr:from>
    <xdr:to>
      <xdr:col>81</xdr:col>
      <xdr:colOff>133350</xdr:colOff>
      <xdr:row>89</xdr:row>
      <xdr:rowOff>92832</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5351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500</xdr:rowOff>
    </xdr:from>
    <xdr:ext cx="762000" cy="259045"/>
    <xdr:sp macro="" textlink="">
      <xdr:nvSpPr>
        <xdr:cNvPr id="259" name="給与水準   （国との比較）最大値テキスト">
          <a:extLst>
            <a:ext uri="{FF2B5EF4-FFF2-40B4-BE49-F238E27FC236}">
              <a16:creationId xmlns:a16="http://schemas.microsoft.com/office/drawing/2014/main" id="{00000000-0008-0000-0300-000003010000}"/>
            </a:ext>
          </a:extLst>
        </xdr:cNvPr>
        <xdr:cNvSpPr txBox="1"/>
      </xdr:nvSpPr>
      <xdr:spPr>
        <a:xfrm>
          <a:off x="17106900" y="13716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85573</xdr:rowOff>
    </xdr:from>
    <xdr:to>
      <xdr:col>81</xdr:col>
      <xdr:colOff>133350</xdr:colOff>
      <xdr:row>81</xdr:row>
      <xdr:rowOff>85573</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929100" y="13973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100693</xdr:rowOff>
    </xdr:from>
    <xdr:to>
      <xdr:col>81</xdr:col>
      <xdr:colOff>44450</xdr:colOff>
      <xdr:row>85</xdr:row>
      <xdr:rowOff>100693</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6179800" y="146739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136875</xdr:rowOff>
    </xdr:from>
    <xdr:ext cx="762000" cy="259045"/>
    <xdr:sp macro="" textlink="">
      <xdr:nvSpPr>
        <xdr:cNvPr id="262" name="給与水準   （国との比較）平均値テキスト">
          <a:extLst>
            <a:ext uri="{FF2B5EF4-FFF2-40B4-BE49-F238E27FC236}">
              <a16:creationId xmlns:a16="http://schemas.microsoft.com/office/drawing/2014/main" id="{00000000-0008-0000-0300-000006010000}"/>
            </a:ext>
          </a:extLst>
        </xdr:cNvPr>
        <xdr:cNvSpPr txBox="1"/>
      </xdr:nvSpPr>
      <xdr:spPr>
        <a:xfrm>
          <a:off x="17106900" y="147101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164798</xdr:rowOff>
    </xdr:from>
    <xdr:to>
      <xdr:col>81</xdr:col>
      <xdr:colOff>95250</xdr:colOff>
      <xdr:row>86</xdr:row>
      <xdr:rowOff>94948</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967200" y="14738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100693</xdr:rowOff>
    </xdr:from>
    <xdr:to>
      <xdr:col>77</xdr:col>
      <xdr:colOff>44450</xdr:colOff>
      <xdr:row>85</xdr:row>
      <xdr:rowOff>112184</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5290800" y="14673943"/>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95855</xdr:rowOff>
    </xdr:from>
    <xdr:to>
      <xdr:col>77</xdr:col>
      <xdr:colOff>95250</xdr:colOff>
      <xdr:row>86</xdr:row>
      <xdr:rowOff>26005</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6129000" y="1466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10782</xdr:rowOff>
    </xdr:from>
    <xdr:ext cx="7366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798800" y="147554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8768</xdr:rowOff>
    </xdr:from>
    <xdr:to>
      <xdr:col>72</xdr:col>
      <xdr:colOff>203200</xdr:colOff>
      <xdr:row>85</xdr:row>
      <xdr:rowOff>112184</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4401800" y="14582018"/>
          <a:ext cx="889000" cy="103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61384</xdr:rowOff>
    </xdr:from>
    <xdr:to>
      <xdr:col>73</xdr:col>
      <xdr:colOff>44450</xdr:colOff>
      <xdr:row>85</xdr:row>
      <xdr:rowOff>162984</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5240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1711</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909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8768</xdr:rowOff>
    </xdr:from>
    <xdr:to>
      <xdr:col>68</xdr:col>
      <xdr:colOff>152400</xdr:colOff>
      <xdr:row>85</xdr:row>
      <xdr:rowOff>66221</xdr:rowOff>
    </xdr:to>
    <xdr:cxnSp macro="">
      <xdr:nvCxnSpPr>
        <xdr:cNvPr id="270" name="直線コネクタ 269">
          <a:extLst>
            <a:ext uri="{FF2B5EF4-FFF2-40B4-BE49-F238E27FC236}">
              <a16:creationId xmlns:a16="http://schemas.microsoft.com/office/drawing/2014/main" id="{00000000-0008-0000-0300-00000E010000}"/>
            </a:ext>
          </a:extLst>
        </xdr:cNvPr>
        <xdr:cNvCxnSpPr/>
      </xdr:nvCxnSpPr>
      <xdr:spPr>
        <a:xfrm flipV="1">
          <a:off x="13512800" y="14582018"/>
          <a:ext cx="889000" cy="5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26912</xdr:rowOff>
    </xdr:from>
    <xdr:to>
      <xdr:col>68</xdr:col>
      <xdr:colOff>203200</xdr:colOff>
      <xdr:row>85</xdr:row>
      <xdr:rowOff>128512</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4351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113289</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020800" y="1468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26912</xdr:rowOff>
    </xdr:from>
    <xdr:to>
      <xdr:col>64</xdr:col>
      <xdr:colOff>152400</xdr:colOff>
      <xdr:row>85</xdr:row>
      <xdr:rowOff>128512</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3462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113289</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131800" y="1468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49893</xdr:rowOff>
    </xdr:from>
    <xdr:to>
      <xdr:col>81</xdr:col>
      <xdr:colOff>95250</xdr:colOff>
      <xdr:row>85</xdr:row>
      <xdr:rowOff>151493</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967200" y="1462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66420</xdr:rowOff>
    </xdr:from>
    <xdr:ext cx="762000" cy="259045"/>
    <xdr:sp macro="" textlink="">
      <xdr:nvSpPr>
        <xdr:cNvPr id="281" name="給与水準   （国との比較）該当値テキスト">
          <a:extLst>
            <a:ext uri="{FF2B5EF4-FFF2-40B4-BE49-F238E27FC236}">
              <a16:creationId xmlns:a16="http://schemas.microsoft.com/office/drawing/2014/main" id="{00000000-0008-0000-0300-000019010000}"/>
            </a:ext>
          </a:extLst>
        </xdr:cNvPr>
        <xdr:cNvSpPr txBox="1"/>
      </xdr:nvSpPr>
      <xdr:spPr>
        <a:xfrm>
          <a:off x="17106900" y="1446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49893</xdr:rowOff>
    </xdr:from>
    <xdr:to>
      <xdr:col>77</xdr:col>
      <xdr:colOff>95250</xdr:colOff>
      <xdr:row>85</xdr:row>
      <xdr:rowOff>151493</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6129000" y="1462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161670</xdr:rowOff>
    </xdr:from>
    <xdr:ext cx="7366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98800" y="14392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61384</xdr:rowOff>
    </xdr:from>
    <xdr:to>
      <xdr:col>73</xdr:col>
      <xdr:colOff>44450</xdr:colOff>
      <xdr:row>85</xdr:row>
      <xdr:rowOff>162984</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5240000" y="146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147761</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909800" y="147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129418</xdr:rowOff>
    </xdr:from>
    <xdr:to>
      <xdr:col>68</xdr:col>
      <xdr:colOff>203200</xdr:colOff>
      <xdr:row>85</xdr:row>
      <xdr:rowOff>59568</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4351000" y="14531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69745</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020800" y="14300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15421</xdr:rowOff>
    </xdr:from>
    <xdr:to>
      <xdr:col>64</xdr:col>
      <xdr:colOff>152400</xdr:colOff>
      <xdr:row>85</xdr:row>
      <xdr:rowOff>117021</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3462000" y="1458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127198</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131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ゴシック" panose="020B0609070205080204" pitchFamily="49" charset="-128"/>
              <a:ea typeface="ＭＳ ゴシック" panose="020B0609070205080204" pitchFamily="49" charset="-128"/>
            </a:rPr>
            <a:t>職員の定員については、定員は変わらないものの、人口減少に伴い、人口</a:t>
          </a:r>
          <a:r>
            <a:rPr kumimoji="1" lang="en-US" altLang="ja-JP" sz="1300">
              <a:latin typeface="ＭＳ ゴシック" panose="020B0609070205080204" pitchFamily="49" charset="-128"/>
              <a:ea typeface="ＭＳ ゴシック" panose="020B0609070205080204" pitchFamily="49" charset="-128"/>
            </a:rPr>
            <a:t>1,000</a:t>
          </a:r>
          <a:r>
            <a:rPr kumimoji="1" lang="ja-JP" altLang="en-US" sz="1300">
              <a:latin typeface="ＭＳ ゴシック" panose="020B0609070205080204" pitchFamily="49" charset="-128"/>
              <a:ea typeface="ＭＳ ゴシック" panose="020B0609070205080204" pitchFamily="49" charset="-128"/>
            </a:rPr>
            <a:t>人当たり職員数が微増している。</a:t>
          </a:r>
          <a:endParaRPr kumimoji="1" lang="en-US" altLang="ja-JP" sz="1300">
            <a:latin typeface="ＭＳ ゴシック" panose="020B0609070205080204" pitchFamily="49" charset="-128"/>
            <a:ea typeface="ＭＳ ゴシック" panose="020B0609070205080204" pitchFamily="49" charset="-128"/>
          </a:endParaRPr>
        </a:p>
        <a:p>
          <a:r>
            <a:rPr kumimoji="1" lang="ja-JP" altLang="en-US" sz="1300">
              <a:latin typeface="ＭＳ ゴシック" panose="020B0609070205080204" pitchFamily="49" charset="-128"/>
              <a:ea typeface="ＭＳ ゴシック" panose="020B0609070205080204" pitchFamily="49" charset="-128"/>
            </a:rPr>
            <a:t>現在の職員定員は町の行政サービスを維持していくうえで、最低限を確保しているという認識であるが、地方創生関連や新型コロナウイルス感染症の対策等、業務量は増加傾向にあるため、安定した採用を継続し、職員の資質向上にも注力しなければならない。</a:t>
          </a:r>
          <a:endParaRPr kumimoji="1" lang="en-US" altLang="ja-JP" sz="1300">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a:extLst>
            <a:ext uri="{FF2B5EF4-FFF2-40B4-BE49-F238E27FC236}">
              <a16:creationId xmlns:a16="http://schemas.microsoft.com/office/drawing/2014/main" id="{00000000-0008-0000-0300-000040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36213</xdr:rowOff>
    </xdr:from>
    <xdr:to>
      <xdr:col>81</xdr:col>
      <xdr:colOff>44450</xdr:colOff>
      <xdr:row>66</xdr:row>
      <xdr:rowOff>131500</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7018000" y="10151763"/>
          <a:ext cx="0" cy="12954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103577</xdr:rowOff>
    </xdr:from>
    <xdr:ext cx="762000" cy="259045"/>
    <xdr:sp macro="" textlink="">
      <xdr:nvSpPr>
        <xdr:cNvPr id="322" name="定員管理の状況最小値テキスト">
          <a:extLst>
            <a:ext uri="{FF2B5EF4-FFF2-40B4-BE49-F238E27FC236}">
              <a16:creationId xmlns:a16="http://schemas.microsoft.com/office/drawing/2014/main" id="{00000000-0008-0000-0300-000042010000}"/>
            </a:ext>
          </a:extLst>
        </xdr:cNvPr>
        <xdr:cNvSpPr txBox="1"/>
      </xdr:nvSpPr>
      <xdr:spPr>
        <a:xfrm>
          <a:off x="17106900" y="114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131500</xdr:rowOff>
    </xdr:from>
    <xdr:to>
      <xdr:col>81</xdr:col>
      <xdr:colOff>133350</xdr:colOff>
      <xdr:row>66</xdr:row>
      <xdr:rowOff>131500</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144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122590</xdr:rowOff>
    </xdr:from>
    <xdr:ext cx="762000" cy="259045"/>
    <xdr:sp macro="" textlink="">
      <xdr:nvSpPr>
        <xdr:cNvPr id="324" name="定員管理の状況最大値テキスト">
          <a:extLst>
            <a:ext uri="{FF2B5EF4-FFF2-40B4-BE49-F238E27FC236}">
              <a16:creationId xmlns:a16="http://schemas.microsoft.com/office/drawing/2014/main" id="{00000000-0008-0000-0300-000044010000}"/>
            </a:ext>
          </a:extLst>
        </xdr:cNvPr>
        <xdr:cNvSpPr txBox="1"/>
      </xdr:nvSpPr>
      <xdr:spPr>
        <a:xfrm>
          <a:off x="17106900" y="9895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36213</xdr:rowOff>
    </xdr:from>
    <xdr:to>
      <xdr:col>81</xdr:col>
      <xdr:colOff>133350</xdr:colOff>
      <xdr:row>59</xdr:row>
      <xdr:rowOff>36213</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6929100" y="10151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111796</xdr:rowOff>
    </xdr:from>
    <xdr:to>
      <xdr:col>81</xdr:col>
      <xdr:colOff>44450</xdr:colOff>
      <xdr:row>61</xdr:row>
      <xdr:rowOff>122138</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6179800" y="10570246"/>
          <a:ext cx="8382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24437</xdr:rowOff>
    </xdr:from>
    <xdr:ext cx="762000" cy="259045"/>
    <xdr:sp macro="" textlink="">
      <xdr:nvSpPr>
        <xdr:cNvPr id="327" name="定員管理の状況平均値テキスト">
          <a:extLst>
            <a:ext uri="{FF2B5EF4-FFF2-40B4-BE49-F238E27FC236}">
              <a16:creationId xmlns:a16="http://schemas.microsoft.com/office/drawing/2014/main" id="{00000000-0008-0000-0300-000047010000}"/>
            </a:ext>
          </a:extLst>
        </xdr:cNvPr>
        <xdr:cNvSpPr txBox="1"/>
      </xdr:nvSpPr>
      <xdr:spPr>
        <a:xfrm>
          <a:off x="17106900" y="10311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7910</xdr:rowOff>
    </xdr:from>
    <xdr:to>
      <xdr:col>81</xdr:col>
      <xdr:colOff>95250</xdr:colOff>
      <xdr:row>61</xdr:row>
      <xdr:rowOff>109510</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967200" y="10466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111796</xdr:rowOff>
    </xdr:from>
    <xdr:to>
      <xdr:col>77</xdr:col>
      <xdr:colOff>44450</xdr:colOff>
      <xdr:row>61</xdr:row>
      <xdr:rowOff>131790</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flipV="1">
          <a:off x="15290800" y="10570246"/>
          <a:ext cx="889000" cy="19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27904</xdr:rowOff>
    </xdr:from>
    <xdr:to>
      <xdr:col>77</xdr:col>
      <xdr:colOff>95250</xdr:colOff>
      <xdr:row>61</xdr:row>
      <xdr:rowOff>129504</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6129000" y="1048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139681</xdr:rowOff>
    </xdr:from>
    <xdr:ext cx="7366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798800" y="102552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122827</xdr:rowOff>
    </xdr:from>
    <xdr:to>
      <xdr:col>72</xdr:col>
      <xdr:colOff>203200</xdr:colOff>
      <xdr:row>61</xdr:row>
      <xdr:rowOff>131790</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a:off x="14401800" y="10581277"/>
          <a:ext cx="889000" cy="8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29972</xdr:rowOff>
    </xdr:from>
    <xdr:to>
      <xdr:col>73</xdr:col>
      <xdr:colOff>44450</xdr:colOff>
      <xdr:row>61</xdr:row>
      <xdr:rowOff>131572</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5240000" y="10488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141749</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909800" y="10257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42853</xdr:rowOff>
    </xdr:from>
    <xdr:to>
      <xdr:col>68</xdr:col>
      <xdr:colOff>152400</xdr:colOff>
      <xdr:row>61</xdr:row>
      <xdr:rowOff>122827</xdr:rowOff>
    </xdr:to>
    <xdr:cxnSp macro="">
      <xdr:nvCxnSpPr>
        <xdr:cNvPr id="335" name="直線コネクタ 334">
          <a:extLst>
            <a:ext uri="{FF2B5EF4-FFF2-40B4-BE49-F238E27FC236}">
              <a16:creationId xmlns:a16="http://schemas.microsoft.com/office/drawing/2014/main" id="{00000000-0008-0000-0300-00004F010000}"/>
            </a:ext>
          </a:extLst>
        </xdr:cNvPr>
        <xdr:cNvCxnSpPr/>
      </xdr:nvCxnSpPr>
      <xdr:spPr>
        <a:xfrm>
          <a:off x="13512800" y="10501303"/>
          <a:ext cx="889000" cy="79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27904</xdr:rowOff>
    </xdr:from>
    <xdr:to>
      <xdr:col>68</xdr:col>
      <xdr:colOff>203200</xdr:colOff>
      <xdr:row>61</xdr:row>
      <xdr:rowOff>129504</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4351000" y="1048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139681</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020800" y="10255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32040</xdr:rowOff>
    </xdr:from>
    <xdr:to>
      <xdr:col>64</xdr:col>
      <xdr:colOff>152400</xdr:colOff>
      <xdr:row>61</xdr:row>
      <xdr:rowOff>133640</xdr:rowOff>
    </xdr:to>
    <xdr:sp macro="" textlink="">
      <xdr:nvSpPr>
        <xdr:cNvPr id="338" name="フローチャート: 判断 337">
          <a:extLst>
            <a:ext uri="{FF2B5EF4-FFF2-40B4-BE49-F238E27FC236}">
              <a16:creationId xmlns:a16="http://schemas.microsoft.com/office/drawing/2014/main" id="{00000000-0008-0000-0300-000052010000}"/>
            </a:ext>
          </a:extLst>
        </xdr:cNvPr>
        <xdr:cNvSpPr/>
      </xdr:nvSpPr>
      <xdr:spPr>
        <a:xfrm>
          <a:off x="13462000" y="1049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118417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131800" y="10576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71338</xdr:rowOff>
    </xdr:from>
    <xdr:to>
      <xdr:col>81</xdr:col>
      <xdr:colOff>95250</xdr:colOff>
      <xdr:row>62</xdr:row>
      <xdr:rowOff>1488</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967200" y="10529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43415</xdr:rowOff>
    </xdr:from>
    <xdr:ext cx="762000" cy="259045"/>
    <xdr:sp macro="" textlink="">
      <xdr:nvSpPr>
        <xdr:cNvPr id="346" name="定員管理の状況該当値テキスト">
          <a:extLst>
            <a:ext uri="{FF2B5EF4-FFF2-40B4-BE49-F238E27FC236}">
              <a16:creationId xmlns:a16="http://schemas.microsoft.com/office/drawing/2014/main" id="{00000000-0008-0000-0300-00005A010000}"/>
            </a:ext>
          </a:extLst>
        </xdr:cNvPr>
        <xdr:cNvSpPr txBox="1"/>
      </xdr:nvSpPr>
      <xdr:spPr>
        <a:xfrm>
          <a:off x="17106900" y="10501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60996</xdr:rowOff>
    </xdr:from>
    <xdr:to>
      <xdr:col>77</xdr:col>
      <xdr:colOff>95250</xdr:colOff>
      <xdr:row>61</xdr:row>
      <xdr:rowOff>162596</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6129000" y="10519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147373</xdr:rowOff>
    </xdr:from>
    <xdr:ext cx="7366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5798800" y="106058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80990</xdr:rowOff>
    </xdr:from>
    <xdr:to>
      <xdr:col>73</xdr:col>
      <xdr:colOff>44450</xdr:colOff>
      <xdr:row>62</xdr:row>
      <xdr:rowOff>11140</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5240000" y="1053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167367</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909800" y="1062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72027</xdr:rowOff>
    </xdr:from>
    <xdr:to>
      <xdr:col>68</xdr:col>
      <xdr:colOff>203200</xdr:colOff>
      <xdr:row>62</xdr:row>
      <xdr:rowOff>2177</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4351000" y="10530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158404</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4020800" y="10616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163503</xdr:rowOff>
    </xdr:from>
    <xdr:to>
      <xdr:col>64</xdr:col>
      <xdr:colOff>152400</xdr:colOff>
      <xdr:row>61</xdr:row>
      <xdr:rowOff>93653</xdr:rowOff>
    </xdr:to>
    <xdr:sp macro="" textlink="">
      <xdr:nvSpPr>
        <xdr:cNvPr id="353" name="楕円 352">
          <a:extLst>
            <a:ext uri="{FF2B5EF4-FFF2-40B4-BE49-F238E27FC236}">
              <a16:creationId xmlns:a16="http://schemas.microsoft.com/office/drawing/2014/main" id="{00000000-0008-0000-0300-000061010000}"/>
            </a:ext>
          </a:extLst>
        </xdr:cNvPr>
        <xdr:cNvSpPr/>
      </xdr:nvSpPr>
      <xdr:spPr>
        <a:xfrm>
          <a:off x="13462000" y="10450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103830</xdr:rowOff>
    </xdr:from>
    <xdr:ext cx="762000" cy="259045"/>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131800" y="10219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a:extLst>
            <a:ext uri="{FF2B5EF4-FFF2-40B4-BE49-F238E27FC236}">
              <a16:creationId xmlns:a16="http://schemas.microsoft.com/office/drawing/2014/main" id="{00000000-0008-0000-0300-00006D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a:extLst>
            <a:ext uri="{FF2B5EF4-FFF2-40B4-BE49-F238E27FC236}">
              <a16:creationId xmlns:a16="http://schemas.microsoft.com/office/drawing/2014/main" id="{00000000-0008-0000-0300-00006E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ゴシック" panose="020B0609070205080204" pitchFamily="49" charset="-128"/>
              <a:ea typeface="ＭＳ ゴシック" panose="020B0609070205080204" pitchFamily="49" charset="-128"/>
            </a:rPr>
            <a:t>平成</a:t>
          </a:r>
          <a:r>
            <a:rPr kumimoji="1" lang="en-US" altLang="ja-JP" sz="1300">
              <a:latin typeface="ＭＳ ゴシック" panose="020B0609070205080204" pitchFamily="49" charset="-128"/>
              <a:ea typeface="ＭＳ ゴシック" panose="020B0609070205080204" pitchFamily="49" charset="-128"/>
            </a:rPr>
            <a:t>22</a:t>
          </a:r>
          <a:r>
            <a:rPr kumimoji="1" lang="ja-JP" altLang="en-US" sz="1300">
              <a:latin typeface="ＭＳ ゴシック" panose="020B0609070205080204" pitchFamily="49" charset="-128"/>
              <a:ea typeface="ＭＳ ゴシック" panose="020B0609070205080204" pitchFamily="49" charset="-128"/>
            </a:rPr>
            <a:t>年度から積極的に活用している過疎対策事業債の借入額の増加により、実質公債費比率が悪化している。中学校建替とこども園建設事業の実施に伴い当該数値は令和</a:t>
          </a:r>
          <a:r>
            <a:rPr kumimoji="1" lang="en-US" altLang="ja-JP" sz="1300">
              <a:latin typeface="ＭＳ ゴシック" panose="020B0609070205080204" pitchFamily="49" charset="-128"/>
              <a:ea typeface="ＭＳ ゴシック" panose="020B0609070205080204" pitchFamily="49" charset="-128"/>
            </a:rPr>
            <a:t>12</a:t>
          </a:r>
          <a:r>
            <a:rPr kumimoji="1" lang="ja-JP" altLang="en-US" sz="1300">
              <a:latin typeface="ＭＳ ゴシック" panose="020B0609070205080204" pitchFamily="49" charset="-128"/>
              <a:ea typeface="ＭＳ ゴシック" panose="020B0609070205080204" pitchFamily="49" charset="-128"/>
            </a:rPr>
            <a:t>年度頃まで悪化していく見込みであり、償還と借入のバランスを取りながら、適正な起債管理を行っていく。</a:t>
          </a:r>
        </a:p>
      </xdr:txBody>
    </xdr:sp>
    <xdr:clientData/>
  </xdr:twoCellAnchor>
  <xdr:oneCellAnchor>
    <xdr:from>
      <xdr:col>61</xdr:col>
      <xdr:colOff>6350</xdr:colOff>
      <xdr:row>32</xdr:row>
      <xdr:rowOff>101600</xdr:rowOff>
    </xdr:from>
    <xdr:ext cx="298543" cy="225703"/>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52578</xdr:rowOff>
    </xdr:from>
    <xdr:to>
      <xdr:col>81</xdr:col>
      <xdr:colOff>44450</xdr:colOff>
      <xdr:row>43</xdr:row>
      <xdr:rowOff>46990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396228"/>
          <a:ext cx="0" cy="10231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19067</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39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46990</xdr:rowOff>
    </xdr:from>
    <xdr:to>
      <xdr:col>81</xdr:col>
      <xdr:colOff>133350</xdr:colOff>
      <xdr:row>43</xdr:row>
      <xdr:rowOff>46990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419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138955</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613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52578</xdr:rowOff>
    </xdr:from>
    <xdr:to>
      <xdr:col>81</xdr:col>
      <xdr:colOff>133350</xdr:colOff>
      <xdr:row>37</xdr:row>
      <xdr:rowOff>52578</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396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95504</xdr:rowOff>
    </xdr:from>
    <xdr:to>
      <xdr:col>81</xdr:col>
      <xdr:colOff>44450</xdr:colOff>
      <xdr:row>41</xdr:row>
      <xdr:rowOff>109982</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179800" y="7124954"/>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66057</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6924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49530</xdr:rowOff>
    </xdr:from>
    <xdr:to>
      <xdr:col>81</xdr:col>
      <xdr:colOff>95250</xdr:colOff>
      <xdr:row>41</xdr:row>
      <xdr:rowOff>151130</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42418</xdr:rowOff>
    </xdr:from>
    <xdr:to>
      <xdr:col>77</xdr:col>
      <xdr:colOff>44450</xdr:colOff>
      <xdr:row>41</xdr:row>
      <xdr:rowOff>95504</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5290800" y="7071868"/>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88138</xdr:rowOff>
    </xdr:from>
    <xdr:to>
      <xdr:col>77</xdr:col>
      <xdr:colOff>95250</xdr:colOff>
      <xdr:row>42</xdr:row>
      <xdr:rowOff>18288</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7117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3065</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7203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170434</xdr:rowOff>
    </xdr:from>
    <xdr:to>
      <xdr:col>72</xdr:col>
      <xdr:colOff>203200</xdr:colOff>
      <xdr:row>41</xdr:row>
      <xdr:rowOff>42418</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a:off x="14401800" y="7028434"/>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88138</xdr:rowOff>
    </xdr:from>
    <xdr:to>
      <xdr:col>73</xdr:col>
      <xdr:colOff>44450</xdr:colOff>
      <xdr:row>42</xdr:row>
      <xdr:rowOff>18288</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7117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3065</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7203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117348</xdr:rowOff>
    </xdr:from>
    <xdr:to>
      <xdr:col>68</xdr:col>
      <xdr:colOff>152400</xdr:colOff>
      <xdr:row>40</xdr:row>
      <xdr:rowOff>170434</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a:off x="13512800" y="6975348"/>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78486</xdr:rowOff>
    </xdr:from>
    <xdr:to>
      <xdr:col>68</xdr:col>
      <xdr:colOff>203200</xdr:colOff>
      <xdr:row>42</xdr:row>
      <xdr:rowOff>8636</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164863</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7194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73660</xdr:rowOff>
    </xdr:from>
    <xdr:to>
      <xdr:col>64</xdr:col>
      <xdr:colOff>152400</xdr:colOff>
      <xdr:row>42</xdr:row>
      <xdr:rowOff>3810</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160037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59182</xdr:rowOff>
    </xdr:from>
    <xdr:to>
      <xdr:col>81</xdr:col>
      <xdr:colOff>95250</xdr:colOff>
      <xdr:row>41</xdr:row>
      <xdr:rowOff>160782</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708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31259</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7060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44704</xdr:rowOff>
    </xdr:from>
    <xdr:to>
      <xdr:col>77</xdr:col>
      <xdr:colOff>95250</xdr:colOff>
      <xdr:row>41</xdr:row>
      <xdr:rowOff>146304</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7074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156481</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68430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163068</xdr:rowOff>
    </xdr:from>
    <xdr:to>
      <xdr:col>73</xdr:col>
      <xdr:colOff>44450</xdr:colOff>
      <xdr:row>41</xdr:row>
      <xdr:rowOff>93218</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702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103395</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6789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119634</xdr:rowOff>
    </xdr:from>
    <xdr:to>
      <xdr:col>68</xdr:col>
      <xdr:colOff>203200</xdr:colOff>
      <xdr:row>41</xdr:row>
      <xdr:rowOff>49784</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6977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59961</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6746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66548</xdr:rowOff>
    </xdr:from>
    <xdr:to>
      <xdr:col>64</xdr:col>
      <xdr:colOff>152400</xdr:colOff>
      <xdr:row>40</xdr:row>
      <xdr:rowOff>168148</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692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6875</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6693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ゴシック" panose="020B0609070205080204" pitchFamily="49" charset="-128"/>
              <a:ea typeface="ＭＳ ゴシック" panose="020B0609070205080204" pitchFamily="49" charset="-128"/>
            </a:rPr>
            <a:t>平成</a:t>
          </a:r>
          <a:r>
            <a:rPr kumimoji="1" lang="en-US" altLang="ja-JP" sz="1300">
              <a:latin typeface="ＭＳ ゴシック" panose="020B0609070205080204" pitchFamily="49" charset="-128"/>
              <a:ea typeface="ＭＳ ゴシック" panose="020B0609070205080204" pitchFamily="49" charset="-128"/>
            </a:rPr>
            <a:t>26</a:t>
          </a:r>
          <a:r>
            <a:rPr kumimoji="1" lang="ja-JP" altLang="en-US" sz="1300">
              <a:latin typeface="ＭＳ ゴシック" panose="020B0609070205080204" pitchFamily="49" charset="-128"/>
              <a:ea typeface="ＭＳ ゴシック" panose="020B0609070205080204" pitchFamily="49" charset="-128"/>
            </a:rPr>
            <a:t>年度に将来負担比率は</a:t>
          </a:r>
          <a:r>
            <a:rPr kumimoji="1" lang="en-US" altLang="ja-JP" sz="1300">
              <a:latin typeface="ＭＳ ゴシック" panose="020B0609070205080204" pitchFamily="49" charset="-128"/>
              <a:ea typeface="ＭＳ ゴシック" panose="020B0609070205080204" pitchFamily="49" charset="-128"/>
            </a:rPr>
            <a:t>0</a:t>
          </a:r>
          <a:r>
            <a:rPr kumimoji="1" lang="ja-JP" altLang="en-US" sz="1300">
              <a:latin typeface="ＭＳ ゴシック" panose="020B0609070205080204" pitchFamily="49" charset="-128"/>
              <a:ea typeface="ＭＳ ゴシック" panose="020B0609070205080204" pitchFamily="49" charset="-128"/>
            </a:rPr>
            <a:t>となり、継続して</a:t>
          </a:r>
          <a:r>
            <a:rPr kumimoji="1" lang="en-US" altLang="ja-JP" sz="1300">
              <a:latin typeface="ＭＳ ゴシック" panose="020B0609070205080204" pitchFamily="49" charset="-128"/>
              <a:ea typeface="ＭＳ ゴシック" panose="020B0609070205080204" pitchFamily="49" charset="-128"/>
            </a:rPr>
            <a:t>0</a:t>
          </a:r>
          <a:r>
            <a:rPr kumimoji="1" lang="ja-JP" altLang="en-US" sz="1300">
              <a:latin typeface="ＭＳ ゴシック" panose="020B0609070205080204" pitchFamily="49" charset="-128"/>
              <a:ea typeface="ＭＳ ゴシック" panose="020B0609070205080204" pitchFamily="49" charset="-128"/>
            </a:rPr>
            <a:t>が維持できている。基金の増加や過疎対策事業債の活用による基準財政需要額公債費の増加が主な要因となっている。</a:t>
          </a:r>
          <a:endParaRPr kumimoji="1" lang="en-US" altLang="ja-JP" sz="1300">
            <a:latin typeface="ＭＳ ゴシック" panose="020B0609070205080204" pitchFamily="49" charset="-128"/>
            <a:ea typeface="ＭＳ ゴシック" panose="020B0609070205080204" pitchFamily="49" charset="-128"/>
          </a:endParaRPr>
        </a:p>
        <a:p>
          <a:r>
            <a:rPr kumimoji="1" lang="ja-JP" altLang="en-US" sz="1300">
              <a:latin typeface="ＭＳ ゴシック" panose="020B0609070205080204" pitchFamily="49" charset="-128"/>
              <a:ea typeface="ＭＳ ゴシック" panose="020B0609070205080204" pitchFamily="49" charset="-128"/>
            </a:rPr>
            <a:t>今後も大規模ハード事業等の実施に際しては、町の財源余力を加味し、後世への負担が大きくならないように、有利な財源を確保し、健全な財政運営に努める。</a:t>
          </a: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127965</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451100"/>
          <a:ext cx="0" cy="14487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100042</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871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127965</xdr:rowOff>
    </xdr:from>
    <xdr:to>
      <xdr:col>81</xdr:col>
      <xdr:colOff>133350</xdr:colOff>
      <xdr:row>22</xdr:row>
      <xdr:rowOff>127965</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899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86377</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14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143527</xdr:rowOff>
    </xdr:from>
    <xdr:ext cx="762000" cy="259045"/>
    <xdr:sp macro="" textlink="">
      <xdr:nvSpPr>
        <xdr:cNvPr id="445" name="将来負担の状況平均値テキスト">
          <a:extLst>
            <a:ext uri="{FF2B5EF4-FFF2-40B4-BE49-F238E27FC236}">
              <a16:creationId xmlns:a16="http://schemas.microsoft.com/office/drawing/2014/main" id="{00000000-0008-0000-0300-0000BD010000}"/>
            </a:ext>
          </a:extLst>
        </xdr:cNvPr>
        <xdr:cNvSpPr txBox="1"/>
      </xdr:nvSpPr>
      <xdr:spPr>
        <a:xfrm>
          <a:off x="17106900" y="2372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0</xdr:rowOff>
    </xdr:from>
    <xdr:to>
      <xdr:col>81</xdr:col>
      <xdr:colOff>95250</xdr:colOff>
      <xdr:row>14</xdr:row>
      <xdr:rowOff>101600</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9672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32817</xdr:rowOff>
    </xdr:from>
    <xdr:to>
      <xdr:col>77</xdr:col>
      <xdr:colOff>95250</xdr:colOff>
      <xdr:row>14</xdr:row>
      <xdr:rowOff>134417</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43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144594</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2019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28956</xdr:rowOff>
    </xdr:from>
    <xdr:to>
      <xdr:col>73</xdr:col>
      <xdr:colOff>44450</xdr:colOff>
      <xdr:row>14</xdr:row>
      <xdr:rowOff>130556</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5240000" y="242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140733</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909800" y="2198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73355</xdr:rowOff>
    </xdr:from>
    <xdr:to>
      <xdr:col>68</xdr:col>
      <xdr:colOff>203200</xdr:colOff>
      <xdr:row>15</xdr:row>
      <xdr:rowOff>3505</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4351000" y="247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13682</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020800" y="2242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54407</xdr:rowOff>
    </xdr:from>
    <xdr:to>
      <xdr:col>64</xdr:col>
      <xdr:colOff>152400</xdr:colOff>
      <xdr:row>15</xdr:row>
      <xdr:rowOff>156007</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3462000" y="262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166184</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131800" y="239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岡山県奈義町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5,768
5,727
69.52
5,588,345
5,155,928
418,857
2,918,114
3,578,395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ゴシック" panose="020B0609070205080204" pitchFamily="49" charset="-128"/>
              <a:ea typeface="ＭＳ ゴシック" panose="020B0609070205080204" pitchFamily="49" charset="-128"/>
            </a:rPr>
            <a:t>昨年度と比較して</a:t>
          </a:r>
          <a:r>
            <a:rPr kumimoji="1" lang="en-US" altLang="ja-JP" sz="1300">
              <a:latin typeface="ＭＳ ゴシック" panose="020B0609070205080204" pitchFamily="49" charset="-128"/>
              <a:ea typeface="ＭＳ ゴシック" panose="020B0609070205080204" pitchFamily="49" charset="-128"/>
            </a:rPr>
            <a:t>2.2</a:t>
          </a:r>
          <a:r>
            <a:rPr kumimoji="1" lang="ja-JP" altLang="en-US" sz="1300">
              <a:latin typeface="ＭＳ ゴシック" panose="020B0609070205080204" pitchFamily="49" charset="-128"/>
              <a:ea typeface="ＭＳ ゴシック" panose="020B0609070205080204" pitchFamily="49" charset="-128"/>
            </a:rPr>
            <a:t>ポイント減少している。令和</a:t>
          </a:r>
          <a:r>
            <a:rPr kumimoji="1" lang="en-US" altLang="ja-JP" sz="1300">
              <a:latin typeface="ＭＳ ゴシック" panose="020B0609070205080204" pitchFamily="49" charset="-128"/>
              <a:ea typeface="ＭＳ ゴシック" panose="020B0609070205080204" pitchFamily="49" charset="-128"/>
            </a:rPr>
            <a:t>2</a:t>
          </a:r>
          <a:r>
            <a:rPr kumimoji="1" lang="ja-JP" altLang="en-US" sz="1300">
              <a:latin typeface="ＭＳ ゴシック" panose="020B0609070205080204" pitchFamily="49" charset="-128"/>
              <a:ea typeface="ＭＳ ゴシック" panose="020B0609070205080204" pitchFamily="49" charset="-128"/>
            </a:rPr>
            <a:t>年度に会計年度任用職員制度が施行されたことに伴い、以前まで物件費で計上していた臨時職員賃金が全額人件費に振替となったことから大きく増加したが、今後は横ばいが続く見込みである。</a:t>
          </a:r>
          <a:endParaRPr kumimoji="1" lang="en-US" altLang="ja-JP" sz="1300">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123190</xdr:rowOff>
    </xdr:from>
    <xdr:to>
      <xdr:col>24</xdr:col>
      <xdr:colOff>25400</xdr:colOff>
      <xdr:row>40</xdr:row>
      <xdr:rowOff>39370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0959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11447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869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39370</xdr:rowOff>
    </xdr:from>
    <xdr:to>
      <xdr:col>24</xdr:col>
      <xdr:colOff>114300</xdr:colOff>
      <xdr:row>40</xdr:row>
      <xdr:rowOff>39370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897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38117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353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123190</xdr:rowOff>
    </xdr:from>
    <xdr:to>
      <xdr:col>24</xdr:col>
      <xdr:colOff>114300</xdr:colOff>
      <xdr:row>32</xdr:row>
      <xdr:rowOff>123190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09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96520</xdr:rowOff>
    </xdr:from>
    <xdr:to>
      <xdr:col>24</xdr:col>
      <xdr:colOff>25400</xdr:colOff>
      <xdr:row>37</xdr:row>
      <xdr:rowOff>8890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26872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142257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59715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125730</xdr:rowOff>
    </xdr:from>
    <xdr:to>
      <xdr:col>24</xdr:col>
      <xdr:colOff>76200</xdr:colOff>
      <xdr:row>36</xdr:row>
      <xdr:rowOff>55880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127000</xdr:rowOff>
    </xdr:from>
    <xdr:to>
      <xdr:col>19</xdr:col>
      <xdr:colOff>187325</xdr:colOff>
      <xdr:row>37</xdr:row>
      <xdr:rowOff>8890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127750"/>
          <a:ext cx="889000" cy="224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68580</xdr:rowOff>
    </xdr:from>
    <xdr:to>
      <xdr:col>20</xdr:col>
      <xdr:colOff>38100</xdr:colOff>
      <xdr:row>36</xdr:row>
      <xdr:rowOff>170180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8907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09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69850</xdr:rowOff>
    </xdr:from>
    <xdr:to>
      <xdr:col>15</xdr:col>
      <xdr:colOff>98425</xdr:colOff>
      <xdr:row>35</xdr:row>
      <xdr:rowOff>127000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0706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22860</xdr:rowOff>
    </xdr:from>
    <xdr:to>
      <xdr:col>15</xdr:col>
      <xdr:colOff>149225</xdr:colOff>
      <xdr:row>36</xdr:row>
      <xdr:rowOff>124460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109237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28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69850</xdr:rowOff>
    </xdr:from>
    <xdr:to>
      <xdr:col>11</xdr:col>
      <xdr:colOff>9525</xdr:colOff>
      <xdr:row>35</xdr:row>
      <xdr:rowOff>85090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0706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15240</xdr:rowOff>
    </xdr:from>
    <xdr:to>
      <xdr:col>11</xdr:col>
      <xdr:colOff>60325</xdr:colOff>
      <xdr:row>36</xdr:row>
      <xdr:rowOff>116840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101617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26670</xdr:rowOff>
    </xdr:from>
    <xdr:to>
      <xdr:col>6</xdr:col>
      <xdr:colOff>171450</xdr:colOff>
      <xdr:row>36</xdr:row>
      <xdr:rowOff>128270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98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113047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285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45720</xdr:rowOff>
    </xdr:from>
    <xdr:to>
      <xdr:col>24</xdr:col>
      <xdr:colOff>76200</xdr:colOff>
      <xdr:row>36</xdr:row>
      <xdr:rowOff>147320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21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17797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18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129540</xdr:rowOff>
    </xdr:from>
    <xdr:to>
      <xdr:col>20</xdr:col>
      <xdr:colOff>38100</xdr:colOff>
      <xdr:row>37</xdr:row>
      <xdr:rowOff>59690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44467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388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76200</xdr:rowOff>
    </xdr:from>
    <xdr:to>
      <xdr:col>15</xdr:col>
      <xdr:colOff>149225</xdr:colOff>
      <xdr:row>36</xdr:row>
      <xdr:rowOff>6350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07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16527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84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19050</xdr:rowOff>
    </xdr:from>
    <xdr:to>
      <xdr:col>11</xdr:col>
      <xdr:colOff>60325</xdr:colOff>
      <xdr:row>35</xdr:row>
      <xdr:rowOff>120650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130827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34290</xdr:rowOff>
    </xdr:from>
    <xdr:to>
      <xdr:col>6</xdr:col>
      <xdr:colOff>171450</xdr:colOff>
      <xdr:row>35</xdr:row>
      <xdr:rowOff>135890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03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146067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80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ゴシック" panose="020B0609070205080204" pitchFamily="49" charset="-128"/>
              <a:ea typeface="ＭＳ ゴシック" panose="020B0609070205080204" pitchFamily="49" charset="-128"/>
            </a:rPr>
            <a:t>新型コロナウイルス感染症対策関連の物件費が前年度比約</a:t>
          </a:r>
          <a:r>
            <a:rPr kumimoji="1" lang="en-US" altLang="ja-JP" sz="1300">
              <a:latin typeface="ＭＳ ゴシック" panose="020B0609070205080204" pitchFamily="49" charset="-128"/>
              <a:ea typeface="ＭＳ ゴシック" panose="020B0609070205080204" pitchFamily="49" charset="-128"/>
            </a:rPr>
            <a:t>30</a:t>
          </a:r>
          <a:r>
            <a:rPr kumimoji="1" lang="ja-JP" altLang="en-US" sz="1300">
              <a:latin typeface="ＭＳ ゴシック" panose="020B0609070205080204" pitchFamily="49" charset="-128"/>
              <a:ea typeface="ＭＳ ゴシック" panose="020B0609070205080204" pitchFamily="49" charset="-128"/>
            </a:rPr>
            <a:t>％となったことから、物件費全体では昨年度と比較して</a:t>
          </a:r>
          <a:r>
            <a:rPr kumimoji="1" lang="en-US" altLang="ja-JP" sz="1300">
              <a:latin typeface="ＭＳ ゴシック" panose="020B0609070205080204" pitchFamily="49" charset="-128"/>
              <a:ea typeface="ＭＳ ゴシック" panose="020B0609070205080204" pitchFamily="49" charset="-128"/>
            </a:rPr>
            <a:t>1.3</a:t>
          </a:r>
          <a:r>
            <a:rPr kumimoji="1" lang="ja-JP" altLang="en-US" sz="1300">
              <a:latin typeface="ＭＳ ゴシック" panose="020B0609070205080204" pitchFamily="49" charset="-128"/>
              <a:ea typeface="ＭＳ ゴシック" panose="020B0609070205080204" pitchFamily="49" charset="-128"/>
            </a:rPr>
            <a:t>ポイント減少しているが、行財政改革の一環で、外部委託可能な事務・事業は外部への委託を進めていることから、今後、増加に転じることが想定されるため、事務費等の見直しを行い、良好な数値が維持できるよう経費節減に努める。</a:t>
          </a:r>
          <a:endParaRPr kumimoji="1" lang="en-US" altLang="ja-JP" sz="1300">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168148</xdr:rowOff>
    </xdr:from>
    <xdr:to>
      <xdr:col>82</xdr:col>
      <xdr:colOff>107950</xdr:colOff>
      <xdr:row>20</xdr:row>
      <xdr:rowOff>122428</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568448"/>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94505</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52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122428</xdr:rowOff>
    </xdr:from>
    <xdr:to>
      <xdr:col>82</xdr:col>
      <xdr:colOff>196850</xdr:colOff>
      <xdr:row>20</xdr:row>
      <xdr:rowOff>122428</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55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83075</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31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168148</xdr:rowOff>
    </xdr:from>
    <xdr:to>
      <xdr:col>82</xdr:col>
      <xdr:colOff>196850</xdr:colOff>
      <xdr:row>14</xdr:row>
      <xdr:rowOff>168148</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568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40132</xdr:rowOff>
    </xdr:from>
    <xdr:to>
      <xdr:col>82</xdr:col>
      <xdr:colOff>107950</xdr:colOff>
      <xdr:row>16</xdr:row>
      <xdr:rowOff>99568</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5671800" y="2783332"/>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61993</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805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89916</xdr:rowOff>
    </xdr:from>
    <xdr:to>
      <xdr:col>82</xdr:col>
      <xdr:colOff>158750</xdr:colOff>
      <xdr:row>17</xdr:row>
      <xdr:rowOff>20066</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81280</xdr:rowOff>
    </xdr:from>
    <xdr:to>
      <xdr:col>78</xdr:col>
      <xdr:colOff>69850</xdr:colOff>
      <xdr:row>16</xdr:row>
      <xdr:rowOff>99568</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4782800" y="282448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121920</xdr:rowOff>
    </xdr:from>
    <xdr:to>
      <xdr:col>78</xdr:col>
      <xdr:colOff>120650</xdr:colOff>
      <xdr:row>17</xdr:row>
      <xdr:rowOff>52070</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36847</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2951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49276</xdr:rowOff>
    </xdr:from>
    <xdr:to>
      <xdr:col>73</xdr:col>
      <xdr:colOff>180975</xdr:colOff>
      <xdr:row>16</xdr:row>
      <xdr:rowOff>81280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3893800" y="279247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5334</xdr:rowOff>
    </xdr:from>
    <xdr:to>
      <xdr:col>74</xdr:col>
      <xdr:colOff>31750</xdr:colOff>
      <xdr:row>17</xdr:row>
      <xdr:rowOff>106934</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91711</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3006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49276</xdr:rowOff>
    </xdr:from>
    <xdr:to>
      <xdr:col>69</xdr:col>
      <xdr:colOff>92075</xdr:colOff>
      <xdr:row>16</xdr:row>
      <xdr:rowOff>76708</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004800" y="279247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167640</xdr:rowOff>
    </xdr:from>
    <xdr:to>
      <xdr:col>69</xdr:col>
      <xdr:colOff>142875</xdr:colOff>
      <xdr:row>17</xdr:row>
      <xdr:rowOff>97790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291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82567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299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158496</xdr:rowOff>
    </xdr:from>
    <xdr:to>
      <xdr:col>65</xdr:col>
      <xdr:colOff>53975</xdr:colOff>
      <xdr:row>17</xdr:row>
      <xdr:rowOff>88646</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73423</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29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160782</xdr:rowOff>
    </xdr:from>
    <xdr:to>
      <xdr:col>82</xdr:col>
      <xdr:colOff>158750</xdr:colOff>
      <xdr:row>16</xdr:row>
      <xdr:rowOff>90932</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2732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5859</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2577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48768</xdr:rowOff>
    </xdr:from>
    <xdr:to>
      <xdr:col>78</xdr:col>
      <xdr:colOff>120650</xdr:colOff>
      <xdr:row>16</xdr:row>
      <xdr:rowOff>150368</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2791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160545</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2560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30480</xdr:rowOff>
    </xdr:from>
    <xdr:to>
      <xdr:col>74</xdr:col>
      <xdr:colOff>31750</xdr:colOff>
      <xdr:row>16</xdr:row>
      <xdr:rowOff>132080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277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142257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254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169926</xdr:rowOff>
    </xdr:from>
    <xdr:to>
      <xdr:col>69</xdr:col>
      <xdr:colOff>142875</xdr:colOff>
      <xdr:row>16</xdr:row>
      <xdr:rowOff>100076</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2741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110253</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2510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25908</xdr:rowOff>
    </xdr:from>
    <xdr:to>
      <xdr:col>65</xdr:col>
      <xdr:colOff>53975</xdr:colOff>
      <xdr:row>16</xdr:row>
      <xdr:rowOff>127508</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2769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137685</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2537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ゴシック" panose="020B0609070205080204" pitchFamily="49" charset="-128"/>
              <a:ea typeface="ＭＳ ゴシック" panose="020B0609070205080204" pitchFamily="49" charset="-128"/>
            </a:rPr>
            <a:t>昨年度から</a:t>
          </a:r>
          <a:r>
            <a:rPr kumimoji="1" lang="en-US" altLang="ja-JP" sz="1300">
              <a:latin typeface="ＭＳ ゴシック" panose="020B0609070205080204" pitchFamily="49" charset="-128"/>
              <a:ea typeface="ＭＳ ゴシック" panose="020B0609070205080204" pitchFamily="49" charset="-128"/>
            </a:rPr>
            <a:t>2.3</a:t>
          </a:r>
          <a:r>
            <a:rPr kumimoji="1" lang="ja-JP" altLang="en-US" sz="1300">
              <a:latin typeface="ＭＳ ゴシック" panose="020B0609070205080204" pitchFamily="49" charset="-128"/>
              <a:ea typeface="ＭＳ ゴシック" panose="020B0609070205080204" pitchFamily="49" charset="-128"/>
            </a:rPr>
            <a:t>ポイント減少している。高齢者生活応援支援券事業を新型コロナウイルス感染症対策事業（臨時経費）で実施したことが大きな要因である。</a:t>
          </a:r>
          <a:endParaRPr kumimoji="1" lang="en-US" altLang="ja-JP" sz="1300">
            <a:latin typeface="ＭＳ ゴシック" panose="020B0609070205080204" pitchFamily="49" charset="-128"/>
            <a:ea typeface="ＭＳ ゴシック" panose="020B0609070205080204" pitchFamily="49" charset="-128"/>
          </a:endParaRPr>
        </a:p>
        <a:p>
          <a:r>
            <a:rPr kumimoji="1" lang="ja-JP" altLang="en-US" sz="1300">
              <a:latin typeface="ＭＳ ゴシック" panose="020B0609070205080204" pitchFamily="49" charset="-128"/>
              <a:ea typeface="ＭＳ ゴシック" panose="020B0609070205080204" pitchFamily="49" charset="-128"/>
            </a:rPr>
            <a:t>今後、高齢化による介護給付等も増加しており、扶助費は今後も増加することが想定されるため、町民が暮らし易いまちづくりを推進するにあたり、介護予防や精神面を含む健康づくりに注視して扶助費の抑制を図りたい。</a:t>
          </a:r>
          <a:endParaRPr kumimoji="1" lang="en-US" altLang="ja-JP" sz="1300">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7" name="扶助費グラフ枠">
          <a:extLst>
            <a:ext uri="{FF2B5EF4-FFF2-40B4-BE49-F238E27FC236}">
              <a16:creationId xmlns:a16="http://schemas.microsoft.com/office/drawing/2014/main" id="{00000000-0008-0000-0400-0000B1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1270</xdr:rowOff>
    </xdr:from>
    <xdr:to>
      <xdr:col>24</xdr:col>
      <xdr:colOff>25400</xdr:colOff>
      <xdr:row>61</xdr:row>
      <xdr:rowOff>1270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flipV="1">
          <a:off x="4826000" y="908812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144797</xdr:rowOff>
    </xdr:from>
    <xdr:ext cx="762000" cy="259045"/>
    <xdr:sp macro="" textlink="">
      <xdr:nvSpPr>
        <xdr:cNvPr id="179" name="扶助費最小値テキスト">
          <a:extLst>
            <a:ext uri="{FF2B5EF4-FFF2-40B4-BE49-F238E27FC236}">
              <a16:creationId xmlns:a16="http://schemas.microsoft.com/office/drawing/2014/main" id="{00000000-0008-0000-0400-0000B3000000}"/>
            </a:ext>
          </a:extLst>
        </xdr:cNvPr>
        <xdr:cNvSpPr txBox="1"/>
      </xdr:nvSpPr>
      <xdr:spPr>
        <a:xfrm>
          <a:off x="4914900" y="10431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1270</xdr:rowOff>
    </xdr:from>
    <xdr:to>
      <xdr:col>24</xdr:col>
      <xdr:colOff>114300</xdr:colOff>
      <xdr:row>61</xdr:row>
      <xdr:rowOff>1270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4737100" y="10459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87647</xdr:rowOff>
    </xdr:from>
    <xdr:ext cx="762000" cy="259045"/>
    <xdr:sp macro="" textlink="">
      <xdr:nvSpPr>
        <xdr:cNvPr id="181" name="扶助費最大値テキスト">
          <a:extLst>
            <a:ext uri="{FF2B5EF4-FFF2-40B4-BE49-F238E27FC236}">
              <a16:creationId xmlns:a16="http://schemas.microsoft.com/office/drawing/2014/main" id="{00000000-0008-0000-0400-0000B5000000}"/>
            </a:ext>
          </a:extLst>
        </xdr:cNvPr>
        <xdr:cNvSpPr txBox="1"/>
      </xdr:nvSpPr>
      <xdr:spPr>
        <a:xfrm>
          <a:off x="4914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1270</xdr:rowOff>
    </xdr:from>
    <xdr:to>
      <xdr:col>24</xdr:col>
      <xdr:colOff>114300</xdr:colOff>
      <xdr:row>53</xdr:row>
      <xdr:rowOff>1270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127000</xdr:rowOff>
    </xdr:from>
    <xdr:to>
      <xdr:col>24</xdr:col>
      <xdr:colOff>25400</xdr:colOff>
      <xdr:row>57</xdr:row>
      <xdr:rowOff>138430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3987800" y="9385300"/>
          <a:ext cx="838200" cy="525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59707</xdr:rowOff>
    </xdr:from>
    <xdr:ext cx="762000" cy="259045"/>
    <xdr:sp macro="" textlink="">
      <xdr:nvSpPr>
        <xdr:cNvPr id="184" name="扶助費平均値テキスト">
          <a:extLst>
            <a:ext uri="{FF2B5EF4-FFF2-40B4-BE49-F238E27FC236}">
              <a16:creationId xmlns:a16="http://schemas.microsoft.com/office/drawing/2014/main" id="{00000000-0008-0000-0400-0000B8000000}"/>
            </a:ext>
          </a:extLst>
        </xdr:cNvPr>
        <xdr:cNvSpPr txBox="1"/>
      </xdr:nvSpPr>
      <xdr:spPr>
        <a:xfrm>
          <a:off x="4914900" y="9489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87630</xdr:rowOff>
    </xdr:from>
    <xdr:to>
      <xdr:col>24</xdr:col>
      <xdr:colOff>76200</xdr:colOff>
      <xdr:row>56</xdr:row>
      <xdr:rowOff>17780</xdr:rowOff>
    </xdr:to>
    <xdr:sp macro="" textlink="">
      <xdr:nvSpPr>
        <xdr:cNvPr id="185" name="フローチャート: 判断 184">
          <a:extLst>
            <a:ext uri="{FF2B5EF4-FFF2-40B4-BE49-F238E27FC236}">
              <a16:creationId xmlns:a16="http://schemas.microsoft.com/office/drawing/2014/main" id="{00000000-0008-0000-0400-0000B9000000}"/>
            </a:ext>
          </a:extLst>
        </xdr:cNvPr>
        <xdr:cNvSpPr/>
      </xdr:nvSpPr>
      <xdr:spPr>
        <a:xfrm>
          <a:off x="4775200" y="951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81280</xdr:rowOff>
    </xdr:from>
    <xdr:to>
      <xdr:col>19</xdr:col>
      <xdr:colOff>187325</xdr:colOff>
      <xdr:row>57</xdr:row>
      <xdr:rowOff>138430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098800" y="968248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144780</xdr:rowOff>
    </xdr:from>
    <xdr:to>
      <xdr:col>20</xdr:col>
      <xdr:colOff>38100</xdr:colOff>
      <xdr:row>57</xdr:row>
      <xdr:rowOff>74930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3937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85107</xdr:rowOff>
    </xdr:from>
    <xdr:ext cx="736600" cy="259045"/>
    <xdr:sp macro="" textlink="">
      <xdr:nvSpPr>
        <xdr:cNvPr id="188" name="テキスト ボックス 187">
          <a:extLst>
            <a:ext uri="{FF2B5EF4-FFF2-40B4-BE49-F238E27FC236}">
              <a16:creationId xmlns:a16="http://schemas.microsoft.com/office/drawing/2014/main" id="{00000000-0008-0000-0400-0000BC000000}"/>
            </a:ext>
          </a:extLst>
        </xdr:cNvPr>
        <xdr:cNvSpPr txBox="1"/>
      </xdr:nvSpPr>
      <xdr:spPr>
        <a:xfrm>
          <a:off x="3606800" y="951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127000</xdr:rowOff>
    </xdr:from>
    <xdr:to>
      <xdr:col>15</xdr:col>
      <xdr:colOff>98425</xdr:colOff>
      <xdr:row>56</xdr:row>
      <xdr:rowOff>81280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2209800" y="9385300"/>
          <a:ext cx="889000" cy="297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110490</xdr:rowOff>
    </xdr:from>
    <xdr:to>
      <xdr:col>15</xdr:col>
      <xdr:colOff>149225</xdr:colOff>
      <xdr:row>58</xdr:row>
      <xdr:rowOff>40640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0480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25417</xdr:rowOff>
    </xdr:from>
    <xdr:ext cx="7620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2717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127000</xdr:rowOff>
    </xdr:from>
    <xdr:to>
      <xdr:col>11</xdr:col>
      <xdr:colOff>9525</xdr:colOff>
      <xdr:row>55</xdr:row>
      <xdr:rowOff>1270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1320800" y="93853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110490</xdr:rowOff>
    </xdr:from>
    <xdr:to>
      <xdr:col>11</xdr:col>
      <xdr:colOff>60325</xdr:colOff>
      <xdr:row>58</xdr:row>
      <xdr:rowOff>40640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21590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25417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1828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19050</xdr:rowOff>
    </xdr:from>
    <xdr:to>
      <xdr:col>6</xdr:col>
      <xdr:colOff>171450</xdr:colOff>
      <xdr:row>57</xdr:row>
      <xdr:rowOff>120650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1270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105427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939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76200</xdr:rowOff>
    </xdr:from>
    <xdr:to>
      <xdr:col>24</xdr:col>
      <xdr:colOff>76200</xdr:colOff>
      <xdr:row>55</xdr:row>
      <xdr:rowOff>6350</xdr:rowOff>
    </xdr:to>
    <xdr:sp macro="" textlink="">
      <xdr:nvSpPr>
        <xdr:cNvPr id="202" name="楕円 201">
          <a:extLst>
            <a:ext uri="{FF2B5EF4-FFF2-40B4-BE49-F238E27FC236}">
              <a16:creationId xmlns:a16="http://schemas.microsoft.com/office/drawing/2014/main" id="{00000000-0008-0000-0400-0000CA000000}"/>
            </a:ext>
          </a:extLst>
        </xdr:cNvPr>
        <xdr:cNvSpPr/>
      </xdr:nvSpPr>
      <xdr:spPr>
        <a:xfrm>
          <a:off x="47752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92727</xdr:rowOff>
    </xdr:from>
    <xdr:ext cx="762000" cy="259045"/>
    <xdr:sp macro="" textlink="">
      <xdr:nvSpPr>
        <xdr:cNvPr id="203" name="扶助費該当値テキスト">
          <a:extLst>
            <a:ext uri="{FF2B5EF4-FFF2-40B4-BE49-F238E27FC236}">
              <a16:creationId xmlns:a16="http://schemas.microsoft.com/office/drawing/2014/main" id="{00000000-0008-0000-0400-0000CB000000}"/>
            </a:ext>
          </a:extLst>
        </xdr:cNvPr>
        <xdr:cNvSpPr txBox="1"/>
      </xdr:nvSpPr>
      <xdr:spPr>
        <a:xfrm>
          <a:off x="49149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87630</xdr:rowOff>
    </xdr:from>
    <xdr:to>
      <xdr:col>20</xdr:col>
      <xdr:colOff>38100</xdr:colOff>
      <xdr:row>58</xdr:row>
      <xdr:rowOff>17780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3937000" y="986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2557</xdr:rowOff>
    </xdr:from>
    <xdr:ext cx="7366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606800" y="9946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30480</xdr:rowOff>
    </xdr:from>
    <xdr:to>
      <xdr:col>15</xdr:col>
      <xdr:colOff>149225</xdr:colOff>
      <xdr:row>56</xdr:row>
      <xdr:rowOff>132080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0480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142257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2717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76200</xdr:rowOff>
    </xdr:from>
    <xdr:to>
      <xdr:col>11</xdr:col>
      <xdr:colOff>60325</xdr:colOff>
      <xdr:row>55</xdr:row>
      <xdr:rowOff>6350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2159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16527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828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121920</xdr:rowOff>
    </xdr:from>
    <xdr:to>
      <xdr:col>6</xdr:col>
      <xdr:colOff>171450</xdr:colOff>
      <xdr:row>55</xdr:row>
      <xdr:rowOff>52070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1270000" y="938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62247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939800" y="914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ゴシック" panose="020B0609070205080204" pitchFamily="49" charset="-128"/>
              <a:ea typeface="ＭＳ ゴシック" panose="020B0609070205080204" pitchFamily="49" charset="-128"/>
            </a:rPr>
            <a:t>昨年度と比較して</a:t>
          </a:r>
          <a:r>
            <a:rPr kumimoji="1" lang="en-US" altLang="ja-JP" sz="1300">
              <a:latin typeface="ＭＳ ゴシック" panose="020B0609070205080204" pitchFamily="49" charset="-128"/>
              <a:ea typeface="ＭＳ ゴシック" panose="020B0609070205080204" pitchFamily="49" charset="-128"/>
            </a:rPr>
            <a:t>2.1</a:t>
          </a:r>
          <a:r>
            <a:rPr kumimoji="1" lang="ja-JP" altLang="en-US" sz="1300">
              <a:latin typeface="ＭＳ ゴシック" panose="020B0609070205080204" pitchFamily="49" charset="-128"/>
              <a:ea typeface="ＭＳ ゴシック" panose="020B0609070205080204" pitchFamily="49" charset="-128"/>
            </a:rPr>
            <a:t>ポイント減少している。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年度に下水道事業会計の法的化に伴い、これまで操出金として整理していた支出を負担金と補助金で整理したことで大きく</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したが、今後は横ばいが続く見込みである。</a:t>
          </a:r>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49</xdr:row>
      <xdr:rowOff>107950</xdr:rowOff>
    </xdr:from>
    <xdr:ext cx="298543" cy="225703"/>
    <xdr:sp macro="" textlink="">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4" name="直線コネクタ 223">
          <a:extLst>
            <a:ext uri="{FF2B5EF4-FFF2-40B4-BE49-F238E27FC236}">
              <a16:creationId xmlns:a16="http://schemas.microsoft.com/office/drawing/2014/main" id="{00000000-0008-0000-0400-0000E0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8" name="その他グラフ枠">
          <a:extLst>
            <a:ext uri="{FF2B5EF4-FFF2-40B4-BE49-F238E27FC236}">
              <a16:creationId xmlns:a16="http://schemas.microsoft.com/office/drawing/2014/main" id="{00000000-0008-0000-0400-0000EE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104140</xdr:rowOff>
    </xdr:from>
    <xdr:to>
      <xdr:col>82</xdr:col>
      <xdr:colOff>107950</xdr:colOff>
      <xdr:row>60</xdr:row>
      <xdr:rowOff>81280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flipV="1">
          <a:off x="16510000" y="901954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53357</xdr:rowOff>
    </xdr:from>
    <xdr:ext cx="762000" cy="259045"/>
    <xdr:sp macro="" textlink="">
      <xdr:nvSpPr>
        <xdr:cNvPr id="240" name="その他最小値テキスト">
          <a:extLst>
            <a:ext uri="{FF2B5EF4-FFF2-40B4-BE49-F238E27FC236}">
              <a16:creationId xmlns:a16="http://schemas.microsoft.com/office/drawing/2014/main" id="{00000000-0008-0000-0400-0000F0000000}"/>
            </a:ext>
          </a:extLst>
        </xdr:cNvPr>
        <xdr:cNvSpPr txBox="1"/>
      </xdr:nvSpPr>
      <xdr:spPr>
        <a:xfrm>
          <a:off x="16598900" y="10340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81280</xdr:rowOff>
    </xdr:from>
    <xdr:to>
      <xdr:col>82</xdr:col>
      <xdr:colOff>196850</xdr:colOff>
      <xdr:row>60</xdr:row>
      <xdr:rowOff>81280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10368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19067</xdr:rowOff>
    </xdr:from>
    <xdr:ext cx="762000" cy="259045"/>
    <xdr:sp macro="" textlink="">
      <xdr:nvSpPr>
        <xdr:cNvPr id="242" name="その他最大値テキスト">
          <a:extLst>
            <a:ext uri="{FF2B5EF4-FFF2-40B4-BE49-F238E27FC236}">
              <a16:creationId xmlns:a16="http://schemas.microsoft.com/office/drawing/2014/main" id="{00000000-0008-0000-0400-0000F2000000}"/>
            </a:ext>
          </a:extLst>
        </xdr:cNvPr>
        <xdr:cNvSpPr txBox="1"/>
      </xdr:nvSpPr>
      <xdr:spPr>
        <a:xfrm>
          <a:off x="16598900" y="876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104140</xdr:rowOff>
    </xdr:from>
    <xdr:to>
      <xdr:col>82</xdr:col>
      <xdr:colOff>196850</xdr:colOff>
      <xdr:row>52</xdr:row>
      <xdr:rowOff>104140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9019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127000</xdr:rowOff>
    </xdr:from>
    <xdr:to>
      <xdr:col>82</xdr:col>
      <xdr:colOff>107950</xdr:colOff>
      <xdr:row>55</xdr:row>
      <xdr:rowOff>115570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5671800" y="9385300"/>
          <a:ext cx="8382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2557</xdr:rowOff>
    </xdr:from>
    <xdr:ext cx="762000" cy="259045"/>
    <xdr:sp macro="" textlink="">
      <xdr:nvSpPr>
        <xdr:cNvPr id="245" name="その他平均値テキスト">
          <a:extLst>
            <a:ext uri="{FF2B5EF4-FFF2-40B4-BE49-F238E27FC236}">
              <a16:creationId xmlns:a16="http://schemas.microsoft.com/office/drawing/2014/main" id="{00000000-0008-0000-0400-0000F5000000}"/>
            </a:ext>
          </a:extLst>
        </xdr:cNvPr>
        <xdr:cNvSpPr txBox="1"/>
      </xdr:nvSpPr>
      <xdr:spPr>
        <a:xfrm>
          <a:off x="16598900" y="9603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30480</xdr:rowOff>
    </xdr:from>
    <xdr:to>
      <xdr:col>82</xdr:col>
      <xdr:colOff>158750</xdr:colOff>
      <xdr:row>56</xdr:row>
      <xdr:rowOff>132080</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64592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115570</xdr:rowOff>
    </xdr:from>
    <xdr:to>
      <xdr:col>78</xdr:col>
      <xdr:colOff>69850</xdr:colOff>
      <xdr:row>58</xdr:row>
      <xdr:rowOff>81280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4782800" y="9545320"/>
          <a:ext cx="889000" cy="480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76200</xdr:rowOff>
    </xdr:from>
    <xdr:to>
      <xdr:col>78</xdr:col>
      <xdr:colOff>120650</xdr:colOff>
      <xdr:row>57</xdr:row>
      <xdr:rowOff>6350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5621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162577</xdr:rowOff>
    </xdr:from>
    <xdr:ext cx="7366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5290800" y="976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27940</xdr:rowOff>
    </xdr:from>
    <xdr:to>
      <xdr:col>73</xdr:col>
      <xdr:colOff>180975</xdr:colOff>
      <xdr:row>58</xdr:row>
      <xdr:rowOff>81280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3893800" y="99720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106680</xdr:rowOff>
    </xdr:from>
    <xdr:to>
      <xdr:col>74</xdr:col>
      <xdr:colOff>31750</xdr:colOff>
      <xdr:row>57</xdr:row>
      <xdr:rowOff>36830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4732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47007</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44018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27940</xdr:rowOff>
    </xdr:from>
    <xdr:to>
      <xdr:col>69</xdr:col>
      <xdr:colOff>92075</xdr:colOff>
      <xdr:row>58</xdr:row>
      <xdr:rowOff>27940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3004800" y="99720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106680</xdr:rowOff>
    </xdr:from>
    <xdr:to>
      <xdr:col>69</xdr:col>
      <xdr:colOff>142875</xdr:colOff>
      <xdr:row>57</xdr:row>
      <xdr:rowOff>36830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3843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47007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35128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99060</xdr:rowOff>
    </xdr:from>
    <xdr:to>
      <xdr:col>65</xdr:col>
      <xdr:colOff>53975</xdr:colOff>
      <xdr:row>57</xdr:row>
      <xdr:rowOff>29210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2954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39387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2623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76200</xdr:rowOff>
    </xdr:from>
    <xdr:to>
      <xdr:col>82</xdr:col>
      <xdr:colOff>158750</xdr:colOff>
      <xdr:row>55</xdr:row>
      <xdr:rowOff>6350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64592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92727</xdr:rowOff>
    </xdr:from>
    <xdr:ext cx="762000" cy="259045"/>
    <xdr:sp macro="" textlink="">
      <xdr:nvSpPr>
        <xdr:cNvPr id="264" name="その他該当値テキスト">
          <a:extLst>
            <a:ext uri="{FF2B5EF4-FFF2-40B4-BE49-F238E27FC236}">
              <a16:creationId xmlns:a16="http://schemas.microsoft.com/office/drawing/2014/main" id="{00000000-0008-0000-0400-000008010000}"/>
            </a:ext>
          </a:extLst>
        </xdr:cNvPr>
        <xdr:cNvSpPr txBox="1"/>
      </xdr:nvSpPr>
      <xdr:spPr>
        <a:xfrm>
          <a:off x="165989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64770</xdr:rowOff>
    </xdr:from>
    <xdr:to>
      <xdr:col>78</xdr:col>
      <xdr:colOff>120650</xdr:colOff>
      <xdr:row>55</xdr:row>
      <xdr:rowOff>166370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5621000" y="949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5097</xdr:rowOff>
    </xdr:from>
    <xdr:ext cx="7366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290800" y="9263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30480</xdr:rowOff>
    </xdr:from>
    <xdr:to>
      <xdr:col>74</xdr:col>
      <xdr:colOff>31750</xdr:colOff>
      <xdr:row>58</xdr:row>
      <xdr:rowOff>132080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47320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116857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4401800" y="1006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148590</xdr:rowOff>
    </xdr:from>
    <xdr:to>
      <xdr:col>69</xdr:col>
      <xdr:colOff>142875</xdr:colOff>
      <xdr:row>58</xdr:row>
      <xdr:rowOff>78740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3843000" y="992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63517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512800" y="1000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148590</xdr:rowOff>
    </xdr:from>
    <xdr:to>
      <xdr:col>65</xdr:col>
      <xdr:colOff>53975</xdr:colOff>
      <xdr:row>58</xdr:row>
      <xdr:rowOff>78740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2954000" y="992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63517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2623800" y="1000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ゴシック" panose="020B0609070205080204" pitchFamily="49" charset="-128"/>
              <a:ea typeface="ＭＳ ゴシック" panose="020B0609070205080204" pitchFamily="49" charset="-128"/>
            </a:rPr>
            <a:t>昨年度と比較して</a:t>
          </a:r>
          <a:r>
            <a:rPr kumimoji="1" lang="en-US" altLang="ja-JP" sz="1300">
              <a:latin typeface="ＭＳ ゴシック" panose="020B0609070205080204" pitchFamily="49" charset="-128"/>
              <a:ea typeface="ＭＳ ゴシック" panose="020B0609070205080204" pitchFamily="49" charset="-128"/>
            </a:rPr>
            <a:t>0.5</a:t>
          </a:r>
          <a:r>
            <a:rPr kumimoji="1" lang="ja-JP" altLang="en-US" sz="1300">
              <a:latin typeface="ＭＳ ゴシック" panose="020B0609070205080204" pitchFamily="49" charset="-128"/>
              <a:ea typeface="ＭＳ ゴシック" panose="020B0609070205080204" pitchFamily="49" charset="-128"/>
            </a:rPr>
            <a:t>ポイント減少している。令和</a:t>
          </a:r>
          <a:r>
            <a:rPr kumimoji="1" lang="en-US" altLang="ja-JP" sz="1300">
              <a:latin typeface="ＭＳ ゴシック" panose="020B0609070205080204" pitchFamily="49" charset="-128"/>
              <a:ea typeface="ＭＳ ゴシック" panose="020B0609070205080204" pitchFamily="49" charset="-128"/>
            </a:rPr>
            <a:t>2</a:t>
          </a:r>
          <a:r>
            <a:rPr kumimoji="1" lang="ja-JP" altLang="en-US" sz="1300">
              <a:latin typeface="ＭＳ ゴシック" panose="020B0609070205080204" pitchFamily="49" charset="-128"/>
              <a:ea typeface="ＭＳ ゴシック" panose="020B0609070205080204" pitchFamily="49" charset="-128"/>
            </a:rPr>
            <a:t>年度に下水道事業会計の法的化に伴い、これまで操出金として整理していた支出を負担金と補助金で整理したことで大きく増加したが、今後は横ばいが続く見込みである。</a:t>
          </a:r>
          <a:endParaRPr kumimoji="1" lang="en-US" altLang="ja-JP" sz="1300">
            <a:latin typeface="ＭＳ ゴシック" panose="020B0609070205080204" pitchFamily="49" charset="-128"/>
            <a:ea typeface="ＭＳ ゴシック" panose="020B0609070205080204" pitchFamily="49" charset="-128"/>
          </a:endParaRPr>
        </a:p>
        <a:p>
          <a:r>
            <a:rPr kumimoji="1" lang="ja-JP" altLang="en-US" sz="1300">
              <a:latin typeface="ＭＳ ゴシック" panose="020B0609070205080204" pitchFamily="49" charset="-128"/>
              <a:ea typeface="ＭＳ ゴシック" panose="020B0609070205080204" pitchFamily="49" charset="-128"/>
            </a:rPr>
            <a:t>町独自の補助金等については、町民へ還元する施策や町の発展に繋がる費用対効果の高い補助制度を今後も検討していく。</a:t>
          </a:r>
        </a:p>
      </xdr:txBody>
    </xdr:sp>
    <xdr:clientData/>
  </xdr:twoCellAnchor>
  <xdr:oneCellAnchor>
    <xdr:from>
      <xdr:col>62</xdr:col>
      <xdr:colOff>6350</xdr:colOff>
      <xdr:row>29</xdr:row>
      <xdr:rowOff>107950</xdr:rowOff>
    </xdr:from>
    <xdr:ext cx="298543" cy="225703"/>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6" name="補助費等グラフ枠">
          <a:extLst>
            <a:ext uri="{FF2B5EF4-FFF2-40B4-BE49-F238E27FC236}">
              <a16:creationId xmlns:a16="http://schemas.microsoft.com/office/drawing/2014/main" id="{00000000-0008-0000-0400-000028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xdr:rowOff>
    </xdr:from>
    <xdr:to>
      <xdr:col>82</xdr:col>
      <xdr:colOff>107950</xdr:colOff>
      <xdr:row>39</xdr:row>
      <xdr:rowOff>138430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flipV="1">
          <a:off x="16510000" y="5837428"/>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110507</xdr:rowOff>
    </xdr:from>
    <xdr:ext cx="762000" cy="259045"/>
    <xdr:sp macro="" textlink="">
      <xdr:nvSpPr>
        <xdr:cNvPr id="298" name="補助費等最小値テキスト">
          <a:extLst>
            <a:ext uri="{FF2B5EF4-FFF2-40B4-BE49-F238E27FC236}">
              <a16:creationId xmlns:a16="http://schemas.microsoft.com/office/drawing/2014/main" id="{00000000-0008-0000-0400-00002A010000}"/>
            </a:ext>
          </a:extLst>
        </xdr:cNvPr>
        <xdr:cNvSpPr txBox="1"/>
      </xdr:nvSpPr>
      <xdr:spPr>
        <a:xfrm>
          <a:off x="16598900" y="679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138430</xdr:rowOff>
    </xdr:from>
    <xdr:to>
      <xdr:col>82</xdr:col>
      <xdr:colOff>196850</xdr:colOff>
      <xdr:row>39</xdr:row>
      <xdr:rowOff>138430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6824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94505</xdr:rowOff>
    </xdr:from>
    <xdr:ext cx="762000" cy="259045"/>
    <xdr:sp macro="" textlink="">
      <xdr:nvSpPr>
        <xdr:cNvPr id="300" name="補助費等最大値テキスト">
          <a:extLst>
            <a:ext uri="{FF2B5EF4-FFF2-40B4-BE49-F238E27FC236}">
              <a16:creationId xmlns:a16="http://schemas.microsoft.com/office/drawing/2014/main" id="{00000000-0008-0000-0400-00002C010000}"/>
            </a:ext>
          </a:extLst>
        </xdr:cNvPr>
        <xdr:cNvSpPr txBox="1"/>
      </xdr:nvSpPr>
      <xdr:spPr>
        <a:xfrm>
          <a:off x="16598900" y="5580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xdr:rowOff>
    </xdr:from>
    <xdr:to>
      <xdr:col>82</xdr:col>
      <xdr:colOff>196850</xdr:colOff>
      <xdr:row>34</xdr:row>
      <xdr:rowOff>8128</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5837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127000</xdr:rowOff>
    </xdr:from>
    <xdr:to>
      <xdr:col>82</xdr:col>
      <xdr:colOff>107950</xdr:colOff>
      <xdr:row>38</xdr:row>
      <xdr:rowOff>149860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5671800" y="66421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165879</xdr:rowOff>
    </xdr:from>
    <xdr:ext cx="762000" cy="259045"/>
    <xdr:sp macro="" textlink="">
      <xdr:nvSpPr>
        <xdr:cNvPr id="303" name="補助費等平均値テキスト">
          <a:extLst>
            <a:ext uri="{FF2B5EF4-FFF2-40B4-BE49-F238E27FC236}">
              <a16:creationId xmlns:a16="http://schemas.microsoft.com/office/drawing/2014/main" id="{00000000-0008-0000-0400-00002F010000}"/>
            </a:ext>
          </a:extLst>
        </xdr:cNvPr>
        <xdr:cNvSpPr txBox="1"/>
      </xdr:nvSpPr>
      <xdr:spPr>
        <a:xfrm>
          <a:off x="16598900" y="61666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149352</xdr:rowOff>
    </xdr:from>
    <xdr:to>
      <xdr:col>82</xdr:col>
      <xdr:colOff>158750</xdr:colOff>
      <xdr:row>37</xdr:row>
      <xdr:rowOff>79502</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64592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42418</xdr:rowOff>
    </xdr:from>
    <xdr:to>
      <xdr:col>78</xdr:col>
      <xdr:colOff>69850</xdr:colOff>
      <xdr:row>38</xdr:row>
      <xdr:rowOff>149860</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4782800" y="6386068"/>
          <a:ext cx="889000" cy="278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51054</xdr:rowOff>
    </xdr:from>
    <xdr:to>
      <xdr:col>78</xdr:col>
      <xdr:colOff>120650</xdr:colOff>
      <xdr:row>37</xdr:row>
      <xdr:rowOff>152654</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56210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162831</xdr:rowOff>
    </xdr:from>
    <xdr:ext cx="7366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5290800" y="61635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145288</xdr:rowOff>
    </xdr:from>
    <xdr:to>
      <xdr:col>73</xdr:col>
      <xdr:colOff>180975</xdr:colOff>
      <xdr:row>37</xdr:row>
      <xdr:rowOff>42418</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3893800" y="6317488"/>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37338</xdr:rowOff>
    </xdr:from>
    <xdr:to>
      <xdr:col>74</xdr:col>
      <xdr:colOff>31750</xdr:colOff>
      <xdr:row>37</xdr:row>
      <xdr:rowOff>138938</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4732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123715</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4401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145288</xdr:rowOff>
    </xdr:from>
    <xdr:to>
      <xdr:col>69</xdr:col>
      <xdr:colOff>92075</xdr:colOff>
      <xdr:row>36</xdr:row>
      <xdr:rowOff>149860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3004800" y="631748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9906</xdr:rowOff>
    </xdr:from>
    <xdr:to>
      <xdr:col>69</xdr:col>
      <xdr:colOff>142875</xdr:colOff>
      <xdr:row>37</xdr:row>
      <xdr:rowOff>111506</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3843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96283</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3512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762</xdr:rowOff>
    </xdr:from>
    <xdr:to>
      <xdr:col>65</xdr:col>
      <xdr:colOff>53975</xdr:colOff>
      <xdr:row>37</xdr:row>
      <xdr:rowOff>102362</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2954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87139</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2623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76200</xdr:rowOff>
    </xdr:from>
    <xdr:to>
      <xdr:col>82</xdr:col>
      <xdr:colOff>158750</xdr:colOff>
      <xdr:row>39</xdr:row>
      <xdr:rowOff>6350</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64592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48277</xdr:rowOff>
    </xdr:from>
    <xdr:ext cx="762000" cy="259045"/>
    <xdr:sp macro="" textlink="">
      <xdr:nvSpPr>
        <xdr:cNvPr id="322" name="補助費等該当値テキスト">
          <a:extLst>
            <a:ext uri="{FF2B5EF4-FFF2-40B4-BE49-F238E27FC236}">
              <a16:creationId xmlns:a16="http://schemas.microsoft.com/office/drawing/2014/main" id="{00000000-0008-0000-0400-000042010000}"/>
            </a:ext>
          </a:extLst>
        </xdr:cNvPr>
        <xdr:cNvSpPr txBox="1"/>
      </xdr:nvSpPr>
      <xdr:spPr>
        <a:xfrm>
          <a:off x="165989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99060</xdr:rowOff>
    </xdr:from>
    <xdr:to>
      <xdr:col>78</xdr:col>
      <xdr:colOff>120650</xdr:colOff>
      <xdr:row>39</xdr:row>
      <xdr:rowOff>29210</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5621000" y="661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13987</xdr:rowOff>
    </xdr:from>
    <xdr:ext cx="7366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290800" y="6700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163068</xdr:rowOff>
    </xdr:from>
    <xdr:to>
      <xdr:col>74</xdr:col>
      <xdr:colOff>31750</xdr:colOff>
      <xdr:row>37</xdr:row>
      <xdr:rowOff>93218</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47320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103395</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401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94488</xdr:rowOff>
    </xdr:from>
    <xdr:to>
      <xdr:col>69</xdr:col>
      <xdr:colOff>142875</xdr:colOff>
      <xdr:row>37</xdr:row>
      <xdr:rowOff>24638</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3843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34815</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512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99060</xdr:rowOff>
    </xdr:from>
    <xdr:to>
      <xdr:col>65</xdr:col>
      <xdr:colOff>53975</xdr:colOff>
      <xdr:row>37</xdr:row>
      <xdr:rowOff>29210</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2954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39387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623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ゴシック" panose="020B0609070205080204" pitchFamily="49" charset="-128"/>
              <a:ea typeface="ＭＳ ゴシック" panose="020B0609070205080204" pitchFamily="49" charset="-128"/>
            </a:rPr>
            <a:t>昨年度と比較して</a:t>
          </a:r>
          <a:r>
            <a:rPr kumimoji="1" lang="en-US" altLang="ja-JP" sz="1300">
              <a:latin typeface="ＭＳ ゴシック" panose="020B0609070205080204" pitchFamily="49" charset="-128"/>
              <a:ea typeface="ＭＳ ゴシック" panose="020B0609070205080204" pitchFamily="49" charset="-128"/>
            </a:rPr>
            <a:t>0.4</a:t>
          </a:r>
          <a:r>
            <a:rPr kumimoji="1" lang="ja-JP" altLang="en-US" sz="1300">
              <a:latin typeface="ＭＳ ゴシック" panose="020B0609070205080204" pitchFamily="49" charset="-128"/>
              <a:ea typeface="ＭＳ ゴシック" panose="020B0609070205080204" pitchFamily="49" charset="-128"/>
            </a:rPr>
            <a:t>ポイント減少しているが、今後、中学校・こども園建設事業に伴う借入の償還が開始されれば急激に増加する。</a:t>
          </a:r>
          <a:endParaRPr kumimoji="1" lang="en-US" altLang="ja-JP" sz="1300">
            <a:latin typeface="ＭＳ ゴシック" panose="020B0609070205080204" pitchFamily="49" charset="-128"/>
            <a:ea typeface="ＭＳ ゴシック" panose="020B0609070205080204" pitchFamily="49" charset="-128"/>
          </a:endParaRPr>
        </a:p>
        <a:p>
          <a:r>
            <a:rPr kumimoji="1" lang="ja-JP" altLang="en-US" sz="1300">
              <a:latin typeface="ＭＳ ゴシック" panose="020B0609070205080204" pitchFamily="49" charset="-128"/>
              <a:ea typeface="ＭＳ ゴシック" panose="020B0609070205080204" pitchFamily="49" charset="-128"/>
            </a:rPr>
            <a:t>公債費の増加に備え減債基金に毎年積み増しを行っており、更に中学校・こども園建設事業に係る償還用の基金も造成しているため、繰入を適切に行い、歳出の圧迫を緩和させたい。</a:t>
          </a:r>
        </a:p>
      </xdr:txBody>
    </xdr:sp>
    <xdr:clientData/>
  </xdr:twoCellAnchor>
  <xdr:oneCellAnchor>
    <xdr:from>
      <xdr:col>3</xdr:col>
      <xdr:colOff>123825</xdr:colOff>
      <xdr:row>69</xdr:row>
      <xdr:rowOff>107950</xdr:rowOff>
    </xdr:from>
    <xdr:ext cx="298543" cy="225703"/>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公債費グラフ枠">
          <a:extLst>
            <a:ext uri="{FF2B5EF4-FFF2-40B4-BE49-F238E27FC236}">
              <a16:creationId xmlns:a16="http://schemas.microsoft.com/office/drawing/2014/main" id="{00000000-0008-0000-0400-000062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78994</xdr:rowOff>
    </xdr:from>
    <xdr:to>
      <xdr:col>24</xdr:col>
      <xdr:colOff>25400</xdr:colOff>
      <xdr:row>81</xdr:row>
      <xdr:rowOff>133858</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flipV="1">
          <a:off x="4826000" y="12594844"/>
          <a:ext cx="0" cy="1426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105935</xdr:rowOff>
    </xdr:from>
    <xdr:ext cx="762000" cy="259045"/>
    <xdr:sp macro="" textlink="">
      <xdr:nvSpPr>
        <xdr:cNvPr id="356" name="公債費最小値テキスト">
          <a:extLst>
            <a:ext uri="{FF2B5EF4-FFF2-40B4-BE49-F238E27FC236}">
              <a16:creationId xmlns:a16="http://schemas.microsoft.com/office/drawing/2014/main" id="{00000000-0008-0000-0400-000064010000}"/>
            </a:ext>
          </a:extLst>
        </xdr:cNvPr>
        <xdr:cNvSpPr txBox="1"/>
      </xdr:nvSpPr>
      <xdr:spPr>
        <a:xfrm>
          <a:off x="4914900" y="13993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133858</xdr:rowOff>
    </xdr:from>
    <xdr:to>
      <xdr:col>24</xdr:col>
      <xdr:colOff>114300</xdr:colOff>
      <xdr:row>81</xdr:row>
      <xdr:rowOff>133858</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402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165371</xdr:rowOff>
    </xdr:from>
    <xdr:ext cx="762000" cy="259045"/>
    <xdr:sp macro="" textlink="">
      <xdr:nvSpPr>
        <xdr:cNvPr id="358" name="公債費最大値テキスト">
          <a:extLst>
            <a:ext uri="{FF2B5EF4-FFF2-40B4-BE49-F238E27FC236}">
              <a16:creationId xmlns:a16="http://schemas.microsoft.com/office/drawing/2014/main" id="{00000000-0008-0000-0400-000066010000}"/>
            </a:ext>
          </a:extLst>
        </xdr:cNvPr>
        <xdr:cNvSpPr txBox="1"/>
      </xdr:nvSpPr>
      <xdr:spPr>
        <a:xfrm>
          <a:off x="4914900" y="12338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78994</xdr:rowOff>
    </xdr:from>
    <xdr:to>
      <xdr:col>24</xdr:col>
      <xdr:colOff>114300</xdr:colOff>
      <xdr:row>73</xdr:row>
      <xdr:rowOff>78994</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737100" y="12594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122428</xdr:rowOff>
    </xdr:from>
    <xdr:to>
      <xdr:col>24</xdr:col>
      <xdr:colOff>25400</xdr:colOff>
      <xdr:row>76</xdr:row>
      <xdr:rowOff>140715</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flipV="1">
          <a:off x="3987800" y="13152628"/>
          <a:ext cx="8382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167149</xdr:rowOff>
    </xdr:from>
    <xdr:ext cx="762000" cy="259045"/>
    <xdr:sp macro="" textlink="">
      <xdr:nvSpPr>
        <xdr:cNvPr id="361" name="公債費平均値テキスト">
          <a:extLst>
            <a:ext uri="{FF2B5EF4-FFF2-40B4-BE49-F238E27FC236}">
              <a16:creationId xmlns:a16="http://schemas.microsoft.com/office/drawing/2014/main" id="{00000000-0008-0000-0400-000069010000}"/>
            </a:ext>
          </a:extLst>
        </xdr:cNvPr>
        <xdr:cNvSpPr txBox="1"/>
      </xdr:nvSpPr>
      <xdr:spPr>
        <a:xfrm>
          <a:off x="4914900" y="13197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23622</xdr:rowOff>
    </xdr:from>
    <xdr:to>
      <xdr:col>24</xdr:col>
      <xdr:colOff>76200</xdr:colOff>
      <xdr:row>77</xdr:row>
      <xdr:rowOff>125222</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47752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140715</xdr:rowOff>
    </xdr:from>
    <xdr:to>
      <xdr:col>19</xdr:col>
      <xdr:colOff>187325</xdr:colOff>
      <xdr:row>76</xdr:row>
      <xdr:rowOff>154432</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3098800" y="13170915"/>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60198</xdr:rowOff>
    </xdr:from>
    <xdr:to>
      <xdr:col>20</xdr:col>
      <xdr:colOff>38100</xdr:colOff>
      <xdr:row>77</xdr:row>
      <xdr:rowOff>161798</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3937000" y="13261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146575</xdr:rowOff>
    </xdr:from>
    <xdr:ext cx="7366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3606800" y="13348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99568</xdr:rowOff>
    </xdr:from>
    <xdr:to>
      <xdr:col>15</xdr:col>
      <xdr:colOff>98425</xdr:colOff>
      <xdr:row>76</xdr:row>
      <xdr:rowOff>154432</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2209800" y="1312976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73913</xdr:rowOff>
    </xdr:from>
    <xdr:to>
      <xdr:col>15</xdr:col>
      <xdr:colOff>149225</xdr:colOff>
      <xdr:row>78</xdr:row>
      <xdr:rowOff>4063</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048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160290</xdr:rowOff>
    </xdr:from>
    <xdr:ext cx="762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717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44704</xdr:rowOff>
    </xdr:from>
    <xdr:to>
      <xdr:col>11</xdr:col>
      <xdr:colOff>9525</xdr:colOff>
      <xdr:row>76</xdr:row>
      <xdr:rowOff>99568</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1320800" y="1307490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101346</xdr:rowOff>
    </xdr:from>
    <xdr:to>
      <xdr:col>11</xdr:col>
      <xdr:colOff>60325</xdr:colOff>
      <xdr:row>78</xdr:row>
      <xdr:rowOff>31496</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21590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16273</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1828800" y="1338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96774</xdr:rowOff>
    </xdr:from>
    <xdr:to>
      <xdr:col>6</xdr:col>
      <xdr:colOff>171450</xdr:colOff>
      <xdr:row>78</xdr:row>
      <xdr:rowOff>26924</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1270000" y="13298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11701</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939800" y="13384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71628</xdr:rowOff>
    </xdr:from>
    <xdr:to>
      <xdr:col>24</xdr:col>
      <xdr:colOff>76200</xdr:colOff>
      <xdr:row>77</xdr:row>
      <xdr:rowOff>1778</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4775200" y="1310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88155</xdr:rowOff>
    </xdr:from>
    <xdr:ext cx="762000" cy="259045"/>
    <xdr:sp macro="" textlink="">
      <xdr:nvSpPr>
        <xdr:cNvPr id="380" name="公債費該当値テキスト">
          <a:extLst>
            <a:ext uri="{FF2B5EF4-FFF2-40B4-BE49-F238E27FC236}">
              <a16:creationId xmlns:a16="http://schemas.microsoft.com/office/drawing/2014/main" id="{00000000-0008-0000-0400-00007C010000}"/>
            </a:ext>
          </a:extLst>
        </xdr:cNvPr>
        <xdr:cNvSpPr txBox="1"/>
      </xdr:nvSpPr>
      <xdr:spPr>
        <a:xfrm>
          <a:off x="4914900" y="1294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89915</xdr:rowOff>
    </xdr:from>
    <xdr:to>
      <xdr:col>20</xdr:col>
      <xdr:colOff>38100</xdr:colOff>
      <xdr:row>77</xdr:row>
      <xdr:rowOff>20065</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9370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30243</xdr:rowOff>
    </xdr:from>
    <xdr:ext cx="7366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606800" y="12888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103632</xdr:rowOff>
    </xdr:from>
    <xdr:to>
      <xdr:col>15</xdr:col>
      <xdr:colOff>149225</xdr:colOff>
      <xdr:row>77</xdr:row>
      <xdr:rowOff>33782</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3048000" y="1313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43959</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717800" y="12902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48768</xdr:rowOff>
    </xdr:from>
    <xdr:to>
      <xdr:col>11</xdr:col>
      <xdr:colOff>60325</xdr:colOff>
      <xdr:row>76</xdr:row>
      <xdr:rowOff>150368</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2159000" y="1307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160545</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828800" y="1284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165354</xdr:rowOff>
    </xdr:from>
    <xdr:to>
      <xdr:col>6</xdr:col>
      <xdr:colOff>171450</xdr:colOff>
      <xdr:row>76</xdr:row>
      <xdr:rowOff>95504</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1270000" y="1302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105681</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939800" y="12792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ゴシック" panose="020B0609070205080204" pitchFamily="49" charset="-128"/>
              <a:ea typeface="ＭＳ ゴシック" panose="020B0609070205080204" pitchFamily="49" charset="-128"/>
            </a:rPr>
            <a:t>昨年度から</a:t>
          </a:r>
          <a:r>
            <a:rPr kumimoji="1" lang="en-US" altLang="ja-JP" sz="1300">
              <a:latin typeface="ＭＳ ゴシック" panose="020B0609070205080204" pitchFamily="49" charset="-128"/>
              <a:ea typeface="ＭＳ ゴシック" panose="020B0609070205080204" pitchFamily="49" charset="-128"/>
            </a:rPr>
            <a:t>8.4</a:t>
          </a:r>
          <a:r>
            <a:rPr kumimoji="1" lang="ja-JP" altLang="en-US" sz="1300">
              <a:latin typeface="ＭＳ ゴシック" panose="020B0609070205080204" pitchFamily="49" charset="-128"/>
              <a:ea typeface="ＭＳ ゴシック" panose="020B0609070205080204" pitchFamily="49" charset="-128"/>
            </a:rPr>
            <a:t>ポイント減少している。公債費以外の経常収支比率が全体的に減少しており、扶助費や補助費は実績により減少したほか、物件費等は日頃の節制によるものと言える。今後も良好な数値が維持できるよう努める。</a:t>
          </a:r>
        </a:p>
      </xdr:txBody>
    </xdr:sp>
    <xdr:clientData/>
  </xdr:twoCellAnchor>
  <xdr:oneCellAnchor>
    <xdr:from>
      <xdr:col>62</xdr:col>
      <xdr:colOff>6350</xdr:colOff>
      <xdr:row>69</xdr:row>
      <xdr:rowOff>107950</xdr:rowOff>
    </xdr:from>
    <xdr:ext cx="298543" cy="225703"/>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a:extLst>
            <a:ext uri="{FF2B5EF4-FFF2-40B4-BE49-F238E27FC236}">
              <a16:creationId xmlns:a16="http://schemas.microsoft.com/office/drawing/2014/main" id="{00000000-0008-0000-0400-0000A1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33927</xdr:rowOff>
    </xdr:from>
    <xdr:to>
      <xdr:col>82</xdr:col>
      <xdr:colOff>107950</xdr:colOff>
      <xdr:row>82</xdr:row>
      <xdr:rowOff>29029</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flipV="1">
          <a:off x="16510000" y="12549777"/>
          <a:ext cx="0" cy="1538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1106</xdr:rowOff>
    </xdr:from>
    <xdr:ext cx="762000" cy="259045"/>
    <xdr:sp macro="" textlink="">
      <xdr:nvSpPr>
        <xdr:cNvPr id="419" name="公債費以外最小値テキスト">
          <a:extLst>
            <a:ext uri="{FF2B5EF4-FFF2-40B4-BE49-F238E27FC236}">
              <a16:creationId xmlns:a16="http://schemas.microsoft.com/office/drawing/2014/main" id="{00000000-0008-0000-0400-0000A3010000}"/>
            </a:ext>
          </a:extLst>
        </xdr:cNvPr>
        <xdr:cNvSpPr txBox="1"/>
      </xdr:nvSpPr>
      <xdr:spPr>
        <a:xfrm>
          <a:off x="16598900" y="14060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29029</xdr:rowOff>
    </xdr:from>
    <xdr:to>
      <xdr:col>82</xdr:col>
      <xdr:colOff>196850</xdr:colOff>
      <xdr:row>82</xdr:row>
      <xdr:rowOff>29029</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4087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120304</xdr:rowOff>
    </xdr:from>
    <xdr:ext cx="762000" cy="259045"/>
    <xdr:sp macro="" textlink="">
      <xdr:nvSpPr>
        <xdr:cNvPr id="421" name="公債費以外最大値テキスト">
          <a:extLst>
            <a:ext uri="{FF2B5EF4-FFF2-40B4-BE49-F238E27FC236}">
              <a16:creationId xmlns:a16="http://schemas.microsoft.com/office/drawing/2014/main" id="{00000000-0008-0000-0400-0000A5010000}"/>
            </a:ext>
          </a:extLst>
        </xdr:cNvPr>
        <xdr:cNvSpPr txBox="1"/>
      </xdr:nvSpPr>
      <xdr:spPr>
        <a:xfrm>
          <a:off x="16598900" y="12293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33927</xdr:rowOff>
    </xdr:from>
    <xdr:to>
      <xdr:col>82</xdr:col>
      <xdr:colOff>196850</xdr:colOff>
      <xdr:row>73</xdr:row>
      <xdr:rowOff>33927</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2549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38826</xdr:rowOff>
    </xdr:from>
    <xdr:to>
      <xdr:col>82</xdr:col>
      <xdr:colOff>107950</xdr:colOff>
      <xdr:row>77</xdr:row>
      <xdr:rowOff>141695</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5671800" y="13069026"/>
          <a:ext cx="838200" cy="274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130283</xdr:rowOff>
    </xdr:from>
    <xdr:ext cx="762000" cy="259045"/>
    <xdr:sp macro="" textlink="">
      <xdr:nvSpPr>
        <xdr:cNvPr id="424" name="公債費以外平均値テキスト">
          <a:extLst>
            <a:ext uri="{FF2B5EF4-FFF2-40B4-BE49-F238E27FC236}">
              <a16:creationId xmlns:a16="http://schemas.microsoft.com/office/drawing/2014/main" id="{00000000-0008-0000-0400-0000A8010000}"/>
            </a:ext>
          </a:extLst>
        </xdr:cNvPr>
        <xdr:cNvSpPr txBox="1"/>
      </xdr:nvSpPr>
      <xdr:spPr>
        <a:xfrm>
          <a:off x="16598900" y="128175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113756</xdr:rowOff>
    </xdr:from>
    <xdr:to>
      <xdr:col>82</xdr:col>
      <xdr:colOff>158750</xdr:colOff>
      <xdr:row>76</xdr:row>
      <xdr:rowOff>43906</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6459200" y="1297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81280</xdr:rowOff>
    </xdr:from>
    <xdr:to>
      <xdr:col>78</xdr:col>
      <xdr:colOff>69850</xdr:colOff>
      <xdr:row>77</xdr:row>
      <xdr:rowOff>141695</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4782800" y="13111480"/>
          <a:ext cx="889000" cy="231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167639</xdr:rowOff>
    </xdr:from>
    <xdr:to>
      <xdr:col>78</xdr:col>
      <xdr:colOff>120650</xdr:colOff>
      <xdr:row>77</xdr:row>
      <xdr:rowOff>97789</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107966</xdr:rowOff>
    </xdr:from>
    <xdr:ext cx="7366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5290800" y="12966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66584</xdr:rowOff>
    </xdr:from>
    <xdr:to>
      <xdr:col>73</xdr:col>
      <xdr:colOff>180975</xdr:colOff>
      <xdr:row>76</xdr:row>
      <xdr:rowOff>81280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3893800" y="12925334"/>
          <a:ext cx="889000" cy="186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19050</xdr:rowOff>
    </xdr:from>
    <xdr:to>
      <xdr:col>74</xdr:col>
      <xdr:colOff>31750</xdr:colOff>
      <xdr:row>77</xdr:row>
      <xdr:rowOff>120650</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4732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105427</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4401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66584</xdr:rowOff>
    </xdr:from>
    <xdr:to>
      <xdr:col>69</xdr:col>
      <xdr:colOff>92075</xdr:colOff>
      <xdr:row>75</xdr:row>
      <xdr:rowOff>109038</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3004800" y="12925334"/>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157843</xdr:rowOff>
    </xdr:from>
    <xdr:to>
      <xdr:col>69</xdr:col>
      <xdr:colOff>142875</xdr:colOff>
      <xdr:row>77</xdr:row>
      <xdr:rowOff>87993</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3843000" y="1318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72770</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512800" y="13274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138249</xdr:rowOff>
    </xdr:from>
    <xdr:to>
      <xdr:col>65</xdr:col>
      <xdr:colOff>53975</xdr:colOff>
      <xdr:row>77</xdr:row>
      <xdr:rowOff>68399</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2954000" y="13168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53176</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2623800" y="13254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159476</xdr:rowOff>
    </xdr:from>
    <xdr:to>
      <xdr:col>82</xdr:col>
      <xdr:colOff>158750</xdr:colOff>
      <xdr:row>76</xdr:row>
      <xdr:rowOff>89626</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6459200" y="13018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131553</xdr:rowOff>
    </xdr:from>
    <xdr:ext cx="762000" cy="259045"/>
    <xdr:sp macro="" textlink="">
      <xdr:nvSpPr>
        <xdr:cNvPr id="443" name="公債費以外該当値テキスト">
          <a:extLst>
            <a:ext uri="{FF2B5EF4-FFF2-40B4-BE49-F238E27FC236}">
              <a16:creationId xmlns:a16="http://schemas.microsoft.com/office/drawing/2014/main" id="{00000000-0008-0000-0400-0000BB010000}"/>
            </a:ext>
          </a:extLst>
        </xdr:cNvPr>
        <xdr:cNvSpPr txBox="1"/>
      </xdr:nvSpPr>
      <xdr:spPr>
        <a:xfrm>
          <a:off x="16598900" y="12990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90895</xdr:rowOff>
    </xdr:from>
    <xdr:to>
      <xdr:col>78</xdr:col>
      <xdr:colOff>120650</xdr:colOff>
      <xdr:row>78</xdr:row>
      <xdr:rowOff>21045</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5621000" y="13292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5822</xdr:rowOff>
    </xdr:from>
    <xdr:ext cx="7366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290800" y="133789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30480</xdr:rowOff>
    </xdr:from>
    <xdr:to>
      <xdr:col>74</xdr:col>
      <xdr:colOff>31750</xdr:colOff>
      <xdr:row>76</xdr:row>
      <xdr:rowOff>132080</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4732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142257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401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15784</xdr:rowOff>
    </xdr:from>
    <xdr:to>
      <xdr:col>69</xdr:col>
      <xdr:colOff>142875</xdr:colOff>
      <xdr:row>75</xdr:row>
      <xdr:rowOff>117384</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3843000" y="12874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127561</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512800" y="12643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58238</xdr:rowOff>
    </xdr:from>
    <xdr:to>
      <xdr:col>65</xdr:col>
      <xdr:colOff>53975</xdr:colOff>
      <xdr:row>75</xdr:row>
      <xdr:rowOff>159838</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2954000" y="12916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170015</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623800" y="12685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岡山県奈義町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135205</xdr:rowOff>
    </xdr:from>
    <xdr:to>
      <xdr:col>29</xdr:col>
      <xdr:colOff>127000</xdr:colOff>
      <xdr:row>19</xdr:row>
      <xdr:rowOff>168242</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068780"/>
          <a:ext cx="0" cy="140463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140319</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445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168242</xdr:rowOff>
    </xdr:from>
    <xdr:to>
      <xdr:col>30</xdr:col>
      <xdr:colOff>25400</xdr:colOff>
      <xdr:row>19</xdr:row>
      <xdr:rowOff>168242</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47341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50132</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812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135205</xdr:rowOff>
    </xdr:from>
    <xdr:to>
      <xdr:col>30</xdr:col>
      <xdr:colOff>25400</xdr:colOff>
      <xdr:row>11</xdr:row>
      <xdr:rowOff>135205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0687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97340</xdr:rowOff>
    </xdr:from>
    <xdr:to>
      <xdr:col>29</xdr:col>
      <xdr:colOff>127000</xdr:colOff>
      <xdr:row>16</xdr:row>
      <xdr:rowOff>148482</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2888165"/>
          <a:ext cx="647700" cy="511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155530</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9463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12003</xdr:rowOff>
    </xdr:from>
    <xdr:to>
      <xdr:col>29</xdr:col>
      <xdr:colOff>177800</xdr:colOff>
      <xdr:row>17</xdr:row>
      <xdr:rowOff>113603</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9742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148482</xdr:rowOff>
    </xdr:from>
    <xdr:to>
      <xdr:col>26</xdr:col>
      <xdr:colOff>50800</xdr:colOff>
      <xdr:row>17</xdr:row>
      <xdr:rowOff>100815</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2939307"/>
          <a:ext cx="698500" cy="1237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13512</xdr:rowOff>
    </xdr:from>
    <xdr:to>
      <xdr:col>26</xdr:col>
      <xdr:colOff>101600</xdr:colOff>
      <xdr:row>17</xdr:row>
      <xdr:rowOff>115112</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9757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99889</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30621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100815</xdr:rowOff>
    </xdr:from>
    <xdr:to>
      <xdr:col>22</xdr:col>
      <xdr:colOff>114300</xdr:colOff>
      <xdr:row>17</xdr:row>
      <xdr:rowOff>102863</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3063090"/>
          <a:ext cx="698500" cy="20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6782</xdr:rowOff>
    </xdr:from>
    <xdr:to>
      <xdr:col>22</xdr:col>
      <xdr:colOff>165100</xdr:colOff>
      <xdr:row>17</xdr:row>
      <xdr:rowOff>108382</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29690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118559</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73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102863</xdr:rowOff>
    </xdr:from>
    <xdr:to>
      <xdr:col>18</xdr:col>
      <xdr:colOff>177800</xdr:colOff>
      <xdr:row>18</xdr:row>
      <xdr:rowOff>46289</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3065138"/>
          <a:ext cx="698500" cy="1148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41584</xdr:rowOff>
    </xdr:from>
    <xdr:to>
      <xdr:col>19</xdr:col>
      <xdr:colOff>38100</xdr:colOff>
      <xdr:row>17</xdr:row>
      <xdr:rowOff>143184</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30038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153361</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772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57915</xdr:rowOff>
    </xdr:from>
    <xdr:to>
      <xdr:col>15</xdr:col>
      <xdr:colOff>101600</xdr:colOff>
      <xdr:row>17</xdr:row>
      <xdr:rowOff>159515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0201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169692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2789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46540</xdr:rowOff>
    </xdr:from>
    <xdr:to>
      <xdr:col>29</xdr:col>
      <xdr:colOff>177800</xdr:colOff>
      <xdr:row>16</xdr:row>
      <xdr:rowOff>148140</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28373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63067</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682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97682</xdr:rowOff>
    </xdr:from>
    <xdr:to>
      <xdr:col>26</xdr:col>
      <xdr:colOff>101600</xdr:colOff>
      <xdr:row>17</xdr:row>
      <xdr:rowOff>27832</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28885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38009</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26573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50015</xdr:rowOff>
    </xdr:from>
    <xdr:to>
      <xdr:col>22</xdr:col>
      <xdr:colOff>165100</xdr:colOff>
      <xdr:row>17</xdr:row>
      <xdr:rowOff>151615</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30122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136392</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3098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52063</xdr:rowOff>
    </xdr:from>
    <xdr:to>
      <xdr:col>19</xdr:col>
      <xdr:colOff>38100</xdr:colOff>
      <xdr:row>17</xdr:row>
      <xdr:rowOff>153663</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30143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138440</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3100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166939</xdr:rowOff>
    </xdr:from>
    <xdr:to>
      <xdr:col>15</xdr:col>
      <xdr:colOff>101600</xdr:colOff>
      <xdr:row>18</xdr:row>
      <xdr:rowOff>97089</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31292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81866</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3215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1" name="人口1人当たり決算額の推移グラフ枠445">
          <a:extLst>
            <a:ext uri="{FF2B5EF4-FFF2-40B4-BE49-F238E27FC236}">
              <a16:creationId xmlns:a16="http://schemas.microsoft.com/office/drawing/2014/main" id="{00000000-0008-0000-0500-000065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67034</xdr:rowOff>
    </xdr:from>
    <xdr:to>
      <xdr:col>29</xdr:col>
      <xdr:colOff>127000</xdr:colOff>
      <xdr:row>37</xdr:row>
      <xdr:rowOff>241565</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flipV="1">
          <a:off x="5651500" y="5991584"/>
          <a:ext cx="0" cy="137468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213642</xdr:rowOff>
    </xdr:from>
    <xdr:ext cx="762000" cy="259045"/>
    <xdr:sp macro="" textlink="">
      <xdr:nvSpPr>
        <xdr:cNvPr id="103" name="人口1人当たり決算額の推移最小値テキスト445">
          <a:extLst>
            <a:ext uri="{FF2B5EF4-FFF2-40B4-BE49-F238E27FC236}">
              <a16:creationId xmlns:a16="http://schemas.microsoft.com/office/drawing/2014/main" id="{00000000-0008-0000-0500-000067000000}"/>
            </a:ext>
          </a:extLst>
        </xdr:cNvPr>
        <xdr:cNvSpPr txBox="1"/>
      </xdr:nvSpPr>
      <xdr:spPr>
        <a:xfrm>
          <a:off x="5740400" y="7338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241565</xdr:rowOff>
    </xdr:from>
    <xdr:to>
      <xdr:col>30</xdr:col>
      <xdr:colOff>25400</xdr:colOff>
      <xdr:row>37</xdr:row>
      <xdr:rowOff>241565</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5562600" y="73662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324861</xdr:rowOff>
    </xdr:from>
    <xdr:ext cx="762000" cy="259045"/>
    <xdr:sp macro="" textlink="">
      <xdr:nvSpPr>
        <xdr:cNvPr id="105" name="人口1人当たり決算額の推移最大値テキスト445">
          <a:extLst>
            <a:ext uri="{FF2B5EF4-FFF2-40B4-BE49-F238E27FC236}">
              <a16:creationId xmlns:a16="http://schemas.microsoft.com/office/drawing/2014/main" id="{00000000-0008-0000-0500-000069000000}"/>
            </a:ext>
          </a:extLst>
        </xdr:cNvPr>
        <xdr:cNvSpPr txBox="1"/>
      </xdr:nvSpPr>
      <xdr:spPr>
        <a:xfrm>
          <a:off x="5740400" y="5735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67034</xdr:rowOff>
    </xdr:from>
    <xdr:to>
      <xdr:col>30</xdr:col>
      <xdr:colOff>25400</xdr:colOff>
      <xdr:row>33</xdr:row>
      <xdr:rowOff>67034</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59915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85715</xdr:rowOff>
    </xdr:from>
    <xdr:to>
      <xdr:col>29</xdr:col>
      <xdr:colOff>127000</xdr:colOff>
      <xdr:row>35</xdr:row>
      <xdr:rowOff>103225</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003800" y="6696065"/>
          <a:ext cx="647700" cy="175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70491</xdr:rowOff>
    </xdr:from>
    <xdr:ext cx="762000" cy="259045"/>
    <xdr:sp macro="" textlink="">
      <xdr:nvSpPr>
        <xdr:cNvPr id="108" name="人口1人当たり決算額の推移平均値テキスト445">
          <a:extLst>
            <a:ext uri="{FF2B5EF4-FFF2-40B4-BE49-F238E27FC236}">
              <a16:creationId xmlns:a16="http://schemas.microsoft.com/office/drawing/2014/main" id="{00000000-0008-0000-0500-00006C000000}"/>
            </a:ext>
          </a:extLst>
        </xdr:cNvPr>
        <xdr:cNvSpPr txBox="1"/>
      </xdr:nvSpPr>
      <xdr:spPr>
        <a:xfrm>
          <a:off x="5740400" y="66808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60792</xdr:rowOff>
    </xdr:from>
    <xdr:to>
      <xdr:col>29</xdr:col>
      <xdr:colOff>177800</xdr:colOff>
      <xdr:row>35</xdr:row>
      <xdr:rowOff>162392</xdr:rowOff>
    </xdr:to>
    <xdr:sp macro="" textlink="">
      <xdr:nvSpPr>
        <xdr:cNvPr id="109" name="フローチャート: 判断 108">
          <a:extLst>
            <a:ext uri="{FF2B5EF4-FFF2-40B4-BE49-F238E27FC236}">
              <a16:creationId xmlns:a16="http://schemas.microsoft.com/office/drawing/2014/main" id="{00000000-0008-0000-0500-00006D000000}"/>
            </a:ext>
          </a:extLst>
        </xdr:cNvPr>
        <xdr:cNvSpPr/>
      </xdr:nvSpPr>
      <xdr:spPr bwMode="auto">
        <a:xfrm>
          <a:off x="5600700" y="66711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103225</xdr:rowOff>
    </xdr:from>
    <xdr:to>
      <xdr:col>26</xdr:col>
      <xdr:colOff>50800</xdr:colOff>
      <xdr:row>35</xdr:row>
      <xdr:rowOff>150052</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4305300" y="6713575"/>
          <a:ext cx="698500" cy="468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74006</xdr:rowOff>
    </xdr:from>
    <xdr:to>
      <xdr:col>26</xdr:col>
      <xdr:colOff>101600</xdr:colOff>
      <xdr:row>35</xdr:row>
      <xdr:rowOff>175606</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4953000" y="66843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160383</xdr:rowOff>
    </xdr:from>
    <xdr:ext cx="736600" cy="259045"/>
    <xdr:sp macro="" textlink="">
      <xdr:nvSpPr>
        <xdr:cNvPr id="112" name="テキスト ボックス 111">
          <a:extLst>
            <a:ext uri="{FF2B5EF4-FFF2-40B4-BE49-F238E27FC236}">
              <a16:creationId xmlns:a16="http://schemas.microsoft.com/office/drawing/2014/main" id="{00000000-0008-0000-0500-000070000000}"/>
            </a:ext>
          </a:extLst>
        </xdr:cNvPr>
        <xdr:cNvSpPr txBox="1"/>
      </xdr:nvSpPr>
      <xdr:spPr>
        <a:xfrm>
          <a:off x="4622800" y="67707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150052</xdr:rowOff>
    </xdr:from>
    <xdr:to>
      <xdr:col>22</xdr:col>
      <xdr:colOff>114300</xdr:colOff>
      <xdr:row>35</xdr:row>
      <xdr:rowOff>176414</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3606800" y="6760402"/>
          <a:ext cx="698500" cy="263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75295</xdr:rowOff>
    </xdr:from>
    <xdr:to>
      <xdr:col>22</xdr:col>
      <xdr:colOff>165100</xdr:colOff>
      <xdr:row>35</xdr:row>
      <xdr:rowOff>176895</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254500" y="66856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187072</xdr:rowOff>
    </xdr:from>
    <xdr:ext cx="7620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3924300" y="6454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176414</xdr:rowOff>
    </xdr:from>
    <xdr:to>
      <xdr:col>18</xdr:col>
      <xdr:colOff>177800</xdr:colOff>
      <xdr:row>35</xdr:row>
      <xdr:rowOff>241447</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2908300" y="6786764"/>
          <a:ext cx="698500" cy="650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82647</xdr:rowOff>
    </xdr:from>
    <xdr:to>
      <xdr:col>19</xdr:col>
      <xdr:colOff>38100</xdr:colOff>
      <xdr:row>35</xdr:row>
      <xdr:rowOff>184247</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3556000" y="66929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194424</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225800" y="6461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82281</xdr:rowOff>
    </xdr:from>
    <xdr:to>
      <xdr:col>15</xdr:col>
      <xdr:colOff>101600</xdr:colOff>
      <xdr:row>35</xdr:row>
      <xdr:rowOff>183881</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2857500" y="66926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194058</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2527300" y="6461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34915</xdr:rowOff>
    </xdr:from>
    <xdr:to>
      <xdr:col>29</xdr:col>
      <xdr:colOff>177800</xdr:colOff>
      <xdr:row>35</xdr:row>
      <xdr:rowOff>136515</xdr:rowOff>
    </xdr:to>
    <xdr:sp macro="" textlink="">
      <xdr:nvSpPr>
        <xdr:cNvPr id="126" name="楕円 125">
          <a:extLst>
            <a:ext uri="{FF2B5EF4-FFF2-40B4-BE49-F238E27FC236}">
              <a16:creationId xmlns:a16="http://schemas.microsoft.com/office/drawing/2014/main" id="{00000000-0008-0000-0500-00007E000000}"/>
            </a:ext>
          </a:extLst>
        </xdr:cNvPr>
        <xdr:cNvSpPr/>
      </xdr:nvSpPr>
      <xdr:spPr bwMode="auto">
        <a:xfrm>
          <a:off x="5600700" y="66452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222892</xdr:rowOff>
    </xdr:from>
    <xdr:ext cx="762000" cy="259045"/>
    <xdr:sp macro="" textlink="">
      <xdr:nvSpPr>
        <xdr:cNvPr id="127" name="人口1人当たり決算額の推移該当値テキスト445">
          <a:extLst>
            <a:ext uri="{FF2B5EF4-FFF2-40B4-BE49-F238E27FC236}">
              <a16:creationId xmlns:a16="http://schemas.microsoft.com/office/drawing/2014/main" id="{00000000-0008-0000-0500-00007F000000}"/>
            </a:ext>
          </a:extLst>
        </xdr:cNvPr>
        <xdr:cNvSpPr txBox="1"/>
      </xdr:nvSpPr>
      <xdr:spPr>
        <a:xfrm>
          <a:off x="5740400" y="6490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52425</xdr:rowOff>
    </xdr:from>
    <xdr:to>
      <xdr:col>26</xdr:col>
      <xdr:colOff>101600</xdr:colOff>
      <xdr:row>35</xdr:row>
      <xdr:rowOff>154025</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4953000" y="66627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164202</xdr:rowOff>
    </xdr:from>
    <xdr:ext cx="7366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622800" y="64316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99252</xdr:rowOff>
    </xdr:from>
    <xdr:to>
      <xdr:col>22</xdr:col>
      <xdr:colOff>165100</xdr:colOff>
      <xdr:row>35</xdr:row>
      <xdr:rowOff>200852</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254500" y="67096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185629</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924300" y="6795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125614</xdr:rowOff>
    </xdr:from>
    <xdr:to>
      <xdr:col>19</xdr:col>
      <xdr:colOff>38100</xdr:colOff>
      <xdr:row>35</xdr:row>
      <xdr:rowOff>227214</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3556000" y="67359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211991</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225800" y="6822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190647</xdr:rowOff>
    </xdr:from>
    <xdr:to>
      <xdr:col>15</xdr:col>
      <xdr:colOff>101600</xdr:colOff>
      <xdr:row>35</xdr:row>
      <xdr:rowOff>292247</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2857500" y="68009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277024</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2527300" y="6887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岡山県奈義町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5,768
5,727
69.52
5,588,345
5,155,928
418,857
2,918,114
3,578,395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168927</xdr:rowOff>
    </xdr:from>
    <xdr:ext cx="59541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166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45919</xdr:rowOff>
    </xdr:from>
    <xdr:to>
      <xdr:col>24</xdr:col>
      <xdr:colOff>62865</xdr:colOff>
      <xdr:row>39</xdr:row>
      <xdr:rowOff>74585</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360869"/>
          <a:ext cx="1270" cy="1400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78412</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764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74585</xdr:rowOff>
    </xdr:from>
    <xdr:to>
      <xdr:col>24</xdr:col>
      <xdr:colOff>152400</xdr:colOff>
      <xdr:row>39</xdr:row>
      <xdr:rowOff>74585</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761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164046</xdr:rowOff>
    </xdr:from>
    <xdr:ext cx="599010"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5136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45919</xdr:rowOff>
    </xdr:from>
    <xdr:to>
      <xdr:col>24</xdr:col>
      <xdr:colOff>152400</xdr:colOff>
      <xdr:row>31</xdr:row>
      <xdr:rowOff>45919</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360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4414</xdr:rowOff>
    </xdr:from>
    <xdr:to>
      <xdr:col>24</xdr:col>
      <xdr:colOff>63500</xdr:colOff>
      <xdr:row>36</xdr:row>
      <xdr:rowOff>35093</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flipV="1">
          <a:off x="3797300" y="6176614"/>
          <a:ext cx="838200" cy="30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83805</xdr:rowOff>
    </xdr:from>
    <xdr:ext cx="599010"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62560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105378</xdr:rowOff>
    </xdr:from>
    <xdr:to>
      <xdr:col>24</xdr:col>
      <xdr:colOff>114300</xdr:colOff>
      <xdr:row>37</xdr:row>
      <xdr:rowOff>35528</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6277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35093</xdr:rowOff>
    </xdr:from>
    <xdr:to>
      <xdr:col>19</xdr:col>
      <xdr:colOff>177800</xdr:colOff>
      <xdr:row>38</xdr:row>
      <xdr:rowOff>80392</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2908300" y="6207293"/>
          <a:ext cx="889000" cy="388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127543</xdr:rowOff>
    </xdr:from>
    <xdr:to>
      <xdr:col>20</xdr:col>
      <xdr:colOff>38100</xdr:colOff>
      <xdr:row>37</xdr:row>
      <xdr:rowOff>57693</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6299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48820</xdr:rowOff>
    </xdr:from>
    <xdr:ext cx="599010"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497795" y="6392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80392</xdr:rowOff>
    </xdr:from>
    <xdr:to>
      <xdr:col>15</xdr:col>
      <xdr:colOff>50800</xdr:colOff>
      <xdr:row>38</xdr:row>
      <xdr:rowOff>86016</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019300" y="6595492"/>
          <a:ext cx="889000" cy="5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74178</xdr:rowOff>
    </xdr:from>
    <xdr:to>
      <xdr:col>15</xdr:col>
      <xdr:colOff>101600</xdr:colOff>
      <xdr:row>38</xdr:row>
      <xdr:rowOff>4328</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6417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20855</xdr:rowOff>
    </xdr:from>
    <xdr:ext cx="599010"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08795" y="6193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86016</xdr:rowOff>
    </xdr:from>
    <xdr:to>
      <xdr:col>10</xdr:col>
      <xdr:colOff>114300</xdr:colOff>
      <xdr:row>38</xdr:row>
      <xdr:rowOff>128581</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1130300" y="6601116"/>
          <a:ext cx="889000" cy="42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106420</xdr:rowOff>
    </xdr:from>
    <xdr:to>
      <xdr:col>10</xdr:col>
      <xdr:colOff>165100</xdr:colOff>
      <xdr:row>38</xdr:row>
      <xdr:rowOff>36570</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645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53097</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19795" y="6225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101327</xdr:rowOff>
    </xdr:from>
    <xdr:to>
      <xdr:col>6</xdr:col>
      <xdr:colOff>38100</xdr:colOff>
      <xdr:row>38</xdr:row>
      <xdr:rowOff>31477</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6444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48004</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30795" y="6220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125064</xdr:rowOff>
    </xdr:from>
    <xdr:to>
      <xdr:col>24</xdr:col>
      <xdr:colOff>114300</xdr:colOff>
      <xdr:row>36</xdr:row>
      <xdr:rowOff>55214</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6125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147941</xdr:rowOff>
    </xdr:from>
    <xdr:ext cx="599010"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5977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155743</xdr:rowOff>
    </xdr:from>
    <xdr:to>
      <xdr:col>20</xdr:col>
      <xdr:colOff>38100</xdr:colOff>
      <xdr:row>36</xdr:row>
      <xdr:rowOff>85893</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6156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102420</xdr:rowOff>
    </xdr:from>
    <xdr:ext cx="59901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497795" y="5931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29592</xdr:rowOff>
    </xdr:from>
    <xdr:to>
      <xdr:col>15</xdr:col>
      <xdr:colOff>101600</xdr:colOff>
      <xdr:row>38</xdr:row>
      <xdr:rowOff>131192</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6544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38</xdr:row>
      <xdr:rowOff>122319</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08795" y="6637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35216</xdr:rowOff>
    </xdr:from>
    <xdr:to>
      <xdr:col>10</xdr:col>
      <xdr:colOff>165100</xdr:colOff>
      <xdr:row>38</xdr:row>
      <xdr:rowOff>136816</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6550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127943</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19795" y="6643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77781</xdr:rowOff>
    </xdr:from>
    <xdr:to>
      <xdr:col>6</xdr:col>
      <xdr:colOff>38100</xdr:colOff>
      <xdr:row>39</xdr:row>
      <xdr:rowOff>7931</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6592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170508</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30795" y="6685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a:extLst>
            <a:ext uri="{FF2B5EF4-FFF2-40B4-BE49-F238E27FC236}">
              <a16:creationId xmlns:a16="http://schemas.microsoft.com/office/drawing/2014/main" id="{00000000-0008-0000-06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2823</xdr:rowOff>
    </xdr:from>
    <xdr:to>
      <xdr:col>24</xdr:col>
      <xdr:colOff>62865</xdr:colOff>
      <xdr:row>58</xdr:row>
      <xdr:rowOff>159972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flipV="1">
          <a:off x="4633595" y="8746773"/>
          <a:ext cx="1270" cy="13572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163799</xdr:rowOff>
    </xdr:from>
    <xdr:ext cx="534377" cy="259045"/>
    <xdr:sp macro="" textlink="">
      <xdr:nvSpPr>
        <xdr:cNvPr id="112" name="物件費最小値テキスト">
          <a:extLst>
            <a:ext uri="{FF2B5EF4-FFF2-40B4-BE49-F238E27FC236}">
              <a16:creationId xmlns:a16="http://schemas.microsoft.com/office/drawing/2014/main" id="{00000000-0008-0000-0600-000070000000}"/>
            </a:ext>
          </a:extLst>
        </xdr:cNvPr>
        <xdr:cNvSpPr txBox="1"/>
      </xdr:nvSpPr>
      <xdr:spPr>
        <a:xfrm>
          <a:off x="4686300" y="10107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159972</xdr:rowOff>
    </xdr:from>
    <xdr:to>
      <xdr:col>24</xdr:col>
      <xdr:colOff>152400</xdr:colOff>
      <xdr:row>58</xdr:row>
      <xdr:rowOff>159972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1010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120950</xdr:rowOff>
    </xdr:from>
    <xdr:ext cx="690189" cy="259045"/>
    <xdr:sp macro="" textlink="">
      <xdr:nvSpPr>
        <xdr:cNvPr id="114" name="物件費最大値テキスト">
          <a:extLst>
            <a:ext uri="{FF2B5EF4-FFF2-40B4-BE49-F238E27FC236}">
              <a16:creationId xmlns:a16="http://schemas.microsoft.com/office/drawing/2014/main" id="{00000000-0008-0000-0600-000072000000}"/>
            </a:ext>
          </a:extLst>
        </xdr:cNvPr>
        <xdr:cNvSpPr txBox="1"/>
      </xdr:nvSpPr>
      <xdr:spPr>
        <a:xfrm>
          <a:off x="4686300" y="852200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1,112,777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2823</xdr:rowOff>
    </xdr:from>
    <xdr:to>
      <xdr:col>24</xdr:col>
      <xdr:colOff>152400</xdr:colOff>
      <xdr:row>51</xdr:row>
      <xdr:rowOff>2823</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8746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71634</xdr:rowOff>
    </xdr:from>
    <xdr:to>
      <xdr:col>24</xdr:col>
      <xdr:colOff>63500</xdr:colOff>
      <xdr:row>58</xdr:row>
      <xdr:rowOff>72510</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3797300" y="10015734"/>
          <a:ext cx="838200" cy="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22479</xdr:rowOff>
    </xdr:from>
    <xdr:ext cx="599010" cy="259045"/>
    <xdr:sp macro="" textlink="">
      <xdr:nvSpPr>
        <xdr:cNvPr id="117" name="物件費平均値テキスト">
          <a:extLst>
            <a:ext uri="{FF2B5EF4-FFF2-40B4-BE49-F238E27FC236}">
              <a16:creationId xmlns:a16="http://schemas.microsoft.com/office/drawing/2014/main" id="{00000000-0008-0000-0600-000075000000}"/>
            </a:ext>
          </a:extLst>
        </xdr:cNvPr>
        <xdr:cNvSpPr txBox="1"/>
      </xdr:nvSpPr>
      <xdr:spPr>
        <a:xfrm>
          <a:off x="4686300" y="97951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171052</xdr:rowOff>
    </xdr:from>
    <xdr:to>
      <xdr:col>24</xdr:col>
      <xdr:colOff>114300</xdr:colOff>
      <xdr:row>58</xdr:row>
      <xdr:rowOff>101202</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4584700" y="9943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49039</xdr:rowOff>
    </xdr:from>
    <xdr:to>
      <xdr:col>19</xdr:col>
      <xdr:colOff>177800</xdr:colOff>
      <xdr:row>58</xdr:row>
      <xdr:rowOff>72510</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2908300" y="9993139"/>
          <a:ext cx="889000" cy="23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223</xdr:rowOff>
    </xdr:from>
    <xdr:to>
      <xdr:col>20</xdr:col>
      <xdr:colOff>38100</xdr:colOff>
      <xdr:row>58</xdr:row>
      <xdr:rowOff>101823</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3746500" y="9944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118350</xdr:rowOff>
    </xdr:from>
    <xdr:ext cx="599010"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3497795" y="9719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22945</xdr:rowOff>
    </xdr:from>
    <xdr:to>
      <xdr:col>15</xdr:col>
      <xdr:colOff>50800</xdr:colOff>
      <xdr:row>58</xdr:row>
      <xdr:rowOff>49039</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2019300" y="9967045"/>
          <a:ext cx="889000" cy="26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3843</xdr:rowOff>
    </xdr:from>
    <xdr:to>
      <xdr:col>15</xdr:col>
      <xdr:colOff>101600</xdr:colOff>
      <xdr:row>58</xdr:row>
      <xdr:rowOff>105443</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2857500" y="9947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96570</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2608795" y="10040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168135</xdr:rowOff>
    </xdr:from>
    <xdr:to>
      <xdr:col>10</xdr:col>
      <xdr:colOff>114300</xdr:colOff>
      <xdr:row>58</xdr:row>
      <xdr:rowOff>22945</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1130300" y="9940785"/>
          <a:ext cx="889000" cy="26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10663</xdr:rowOff>
    </xdr:from>
    <xdr:to>
      <xdr:col>10</xdr:col>
      <xdr:colOff>165100</xdr:colOff>
      <xdr:row>58</xdr:row>
      <xdr:rowOff>112263</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968500" y="9954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103390</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1719795" y="10047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9537</xdr:rowOff>
    </xdr:from>
    <xdr:to>
      <xdr:col>6</xdr:col>
      <xdr:colOff>38100</xdr:colOff>
      <xdr:row>58</xdr:row>
      <xdr:rowOff>111137</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079500" y="9953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102264</xdr:rowOff>
    </xdr:from>
    <xdr:ext cx="59901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830795" y="10046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20834</xdr:rowOff>
    </xdr:from>
    <xdr:to>
      <xdr:col>24</xdr:col>
      <xdr:colOff>114300</xdr:colOff>
      <xdr:row>58</xdr:row>
      <xdr:rowOff>122434</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4584700" y="9964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149478</xdr:rowOff>
    </xdr:from>
    <xdr:ext cx="599010" cy="259045"/>
    <xdr:sp macro="" textlink="">
      <xdr:nvSpPr>
        <xdr:cNvPr id="136" name="物件費該当値テキスト">
          <a:extLst>
            <a:ext uri="{FF2B5EF4-FFF2-40B4-BE49-F238E27FC236}">
              <a16:creationId xmlns:a16="http://schemas.microsoft.com/office/drawing/2014/main" id="{00000000-0008-0000-0600-000088000000}"/>
            </a:ext>
          </a:extLst>
        </xdr:cNvPr>
        <xdr:cNvSpPr txBox="1"/>
      </xdr:nvSpPr>
      <xdr:spPr>
        <a:xfrm>
          <a:off x="4686300" y="9922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21710</xdr:rowOff>
    </xdr:from>
    <xdr:to>
      <xdr:col>20</xdr:col>
      <xdr:colOff>38100</xdr:colOff>
      <xdr:row>58</xdr:row>
      <xdr:rowOff>123310</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3746500" y="9965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114437</xdr:rowOff>
    </xdr:from>
    <xdr:ext cx="59901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497795" y="10058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169689</xdr:rowOff>
    </xdr:from>
    <xdr:to>
      <xdr:col>15</xdr:col>
      <xdr:colOff>101600</xdr:colOff>
      <xdr:row>58</xdr:row>
      <xdr:rowOff>99839</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2857500" y="9942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116366</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2608795" y="9717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143595</xdr:rowOff>
    </xdr:from>
    <xdr:to>
      <xdr:col>10</xdr:col>
      <xdr:colOff>165100</xdr:colOff>
      <xdr:row>58</xdr:row>
      <xdr:rowOff>73745</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968500" y="991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90272</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1719795" y="9691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117335</xdr:rowOff>
    </xdr:from>
    <xdr:to>
      <xdr:col>6</xdr:col>
      <xdr:colOff>38100</xdr:colOff>
      <xdr:row>58</xdr:row>
      <xdr:rowOff>47485</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079500" y="988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64012</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830795" y="9665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a:extLst>
            <a:ext uri="{FF2B5EF4-FFF2-40B4-BE49-F238E27FC236}">
              <a16:creationId xmlns:a16="http://schemas.microsoft.com/office/drawing/2014/main" id="{00000000-0008-0000-06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20168</xdr:rowOff>
    </xdr:from>
    <xdr:to>
      <xdr:col>24</xdr:col>
      <xdr:colOff>62865</xdr:colOff>
      <xdr:row>79</xdr:row>
      <xdr:rowOff>31586</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flipV="1">
          <a:off x="4633595" y="12193118"/>
          <a:ext cx="1270" cy="13830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35413</xdr:rowOff>
    </xdr:from>
    <xdr:ext cx="469744" cy="259045"/>
    <xdr:sp macro="" textlink="">
      <xdr:nvSpPr>
        <xdr:cNvPr id="169" name="維持補修費最小値テキスト">
          <a:extLst>
            <a:ext uri="{FF2B5EF4-FFF2-40B4-BE49-F238E27FC236}">
              <a16:creationId xmlns:a16="http://schemas.microsoft.com/office/drawing/2014/main" id="{00000000-0008-0000-0600-0000A9000000}"/>
            </a:ext>
          </a:extLst>
        </xdr:cNvPr>
        <xdr:cNvSpPr txBox="1"/>
      </xdr:nvSpPr>
      <xdr:spPr>
        <a:xfrm>
          <a:off x="4686300" y="13579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31586</xdr:rowOff>
    </xdr:from>
    <xdr:to>
      <xdr:col>24</xdr:col>
      <xdr:colOff>152400</xdr:colOff>
      <xdr:row>79</xdr:row>
      <xdr:rowOff>31586</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3576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138295</xdr:rowOff>
    </xdr:from>
    <xdr:ext cx="599010" cy="259045"/>
    <xdr:sp macro="" textlink="">
      <xdr:nvSpPr>
        <xdr:cNvPr id="171" name="維持補修費最大値テキスト">
          <a:extLst>
            <a:ext uri="{FF2B5EF4-FFF2-40B4-BE49-F238E27FC236}">
              <a16:creationId xmlns:a16="http://schemas.microsoft.com/office/drawing/2014/main" id="{00000000-0008-0000-0600-0000AB000000}"/>
            </a:ext>
          </a:extLst>
        </xdr:cNvPr>
        <xdr:cNvSpPr txBox="1"/>
      </xdr:nvSpPr>
      <xdr:spPr>
        <a:xfrm>
          <a:off x="4686300" y="11968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20168</xdr:rowOff>
    </xdr:from>
    <xdr:to>
      <xdr:col>24</xdr:col>
      <xdr:colOff>152400</xdr:colOff>
      <xdr:row>71</xdr:row>
      <xdr:rowOff>20168</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2193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121462</xdr:rowOff>
    </xdr:from>
    <xdr:to>
      <xdr:col>24</xdr:col>
      <xdr:colOff>63500</xdr:colOff>
      <xdr:row>78</xdr:row>
      <xdr:rowOff>133592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3797300" y="13494562"/>
          <a:ext cx="838200" cy="12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124604</xdr:rowOff>
    </xdr:from>
    <xdr:ext cx="534377" cy="259045"/>
    <xdr:sp macro="" textlink="">
      <xdr:nvSpPr>
        <xdr:cNvPr id="174" name="維持補修費平均値テキスト">
          <a:extLst>
            <a:ext uri="{FF2B5EF4-FFF2-40B4-BE49-F238E27FC236}">
              <a16:creationId xmlns:a16="http://schemas.microsoft.com/office/drawing/2014/main" id="{00000000-0008-0000-0600-0000AE000000}"/>
            </a:ext>
          </a:extLst>
        </xdr:cNvPr>
        <xdr:cNvSpPr txBox="1"/>
      </xdr:nvSpPr>
      <xdr:spPr>
        <a:xfrm>
          <a:off x="4686300" y="131548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101727</xdr:rowOff>
    </xdr:from>
    <xdr:to>
      <xdr:col>24</xdr:col>
      <xdr:colOff>114300</xdr:colOff>
      <xdr:row>78</xdr:row>
      <xdr:rowOff>31877</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4584700" y="13303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103682</xdr:rowOff>
    </xdr:from>
    <xdr:to>
      <xdr:col>19</xdr:col>
      <xdr:colOff>177800</xdr:colOff>
      <xdr:row>78</xdr:row>
      <xdr:rowOff>121462</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2908300" y="13476782"/>
          <a:ext cx="889000" cy="17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34582</xdr:rowOff>
    </xdr:from>
    <xdr:to>
      <xdr:col>20</xdr:col>
      <xdr:colOff>38100</xdr:colOff>
      <xdr:row>78</xdr:row>
      <xdr:rowOff>136182</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3746500" y="13407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152709</xdr:rowOff>
    </xdr:from>
    <xdr:ext cx="534377"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3530111" y="13182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81865</xdr:rowOff>
    </xdr:from>
    <xdr:to>
      <xdr:col>15</xdr:col>
      <xdr:colOff>50800</xdr:colOff>
      <xdr:row>78</xdr:row>
      <xdr:rowOff>103682</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2019300" y="13454965"/>
          <a:ext cx="889000" cy="21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52615</xdr:rowOff>
    </xdr:from>
    <xdr:to>
      <xdr:col>15</xdr:col>
      <xdr:colOff>101600</xdr:colOff>
      <xdr:row>78</xdr:row>
      <xdr:rowOff>154215</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2857500" y="13425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170742</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2673428" y="13200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71476</xdr:rowOff>
    </xdr:from>
    <xdr:to>
      <xdr:col>10</xdr:col>
      <xdr:colOff>114300</xdr:colOff>
      <xdr:row>78</xdr:row>
      <xdr:rowOff>81865</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1130300" y="13444576"/>
          <a:ext cx="889000" cy="10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40729</xdr:rowOff>
    </xdr:from>
    <xdr:to>
      <xdr:col>10</xdr:col>
      <xdr:colOff>165100</xdr:colOff>
      <xdr:row>78</xdr:row>
      <xdr:rowOff>142329</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968500" y="13413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133456</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1784428" y="13506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44971</xdr:rowOff>
    </xdr:from>
    <xdr:to>
      <xdr:col>6</xdr:col>
      <xdr:colOff>38100</xdr:colOff>
      <xdr:row>78</xdr:row>
      <xdr:rowOff>146571</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079500" y="13418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137698</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895428" y="13510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82792</xdr:rowOff>
    </xdr:from>
    <xdr:to>
      <xdr:col>24</xdr:col>
      <xdr:colOff>114300</xdr:colOff>
      <xdr:row>79</xdr:row>
      <xdr:rowOff>12942</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4584700" y="13455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169169</xdr:rowOff>
    </xdr:from>
    <xdr:ext cx="469744" cy="259045"/>
    <xdr:sp macro="" textlink="">
      <xdr:nvSpPr>
        <xdr:cNvPr id="193" name="維持補修費該当値テキスト">
          <a:extLst>
            <a:ext uri="{FF2B5EF4-FFF2-40B4-BE49-F238E27FC236}">
              <a16:creationId xmlns:a16="http://schemas.microsoft.com/office/drawing/2014/main" id="{00000000-0008-0000-0600-0000C1000000}"/>
            </a:ext>
          </a:extLst>
        </xdr:cNvPr>
        <xdr:cNvSpPr txBox="1"/>
      </xdr:nvSpPr>
      <xdr:spPr>
        <a:xfrm>
          <a:off x="4686300" y="13370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70662</xdr:rowOff>
    </xdr:from>
    <xdr:to>
      <xdr:col>20</xdr:col>
      <xdr:colOff>38100</xdr:colOff>
      <xdr:row>79</xdr:row>
      <xdr:rowOff>812</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3746500" y="13443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163389</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562428" y="13536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52882</xdr:rowOff>
    </xdr:from>
    <xdr:to>
      <xdr:col>15</xdr:col>
      <xdr:colOff>101600</xdr:colOff>
      <xdr:row>78</xdr:row>
      <xdr:rowOff>154482</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2857500" y="13425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145609</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2673428" y="13518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31065</xdr:rowOff>
    </xdr:from>
    <xdr:to>
      <xdr:col>10</xdr:col>
      <xdr:colOff>165100</xdr:colOff>
      <xdr:row>78</xdr:row>
      <xdr:rowOff>132665</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968500" y="13404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149192</xdr:rowOff>
    </xdr:from>
    <xdr:ext cx="534377"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1752111" y="13179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20676</xdr:rowOff>
    </xdr:from>
    <xdr:to>
      <xdr:col>6</xdr:col>
      <xdr:colOff>38100</xdr:colOff>
      <xdr:row>78</xdr:row>
      <xdr:rowOff>122276</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079500" y="1339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138803</xdr:rowOff>
    </xdr:from>
    <xdr:ext cx="534377"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863111" y="13169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80330</xdr:rowOff>
    </xdr:from>
    <xdr:to>
      <xdr:col>24</xdr:col>
      <xdr:colOff>62865</xdr:colOff>
      <xdr:row>98</xdr:row>
      <xdr:rowOff>63348</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510830"/>
          <a:ext cx="1270" cy="13546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67175</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6869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63348</xdr:rowOff>
    </xdr:from>
    <xdr:to>
      <xdr:col>24</xdr:col>
      <xdr:colOff>152400</xdr:colOff>
      <xdr:row>98</xdr:row>
      <xdr:rowOff>63348</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6865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27007</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286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80330</xdr:rowOff>
    </xdr:from>
    <xdr:to>
      <xdr:col>24</xdr:col>
      <xdr:colOff>152400</xdr:colOff>
      <xdr:row>90</xdr:row>
      <xdr:rowOff>80330</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510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24137</xdr:rowOff>
    </xdr:from>
    <xdr:to>
      <xdr:col>24</xdr:col>
      <xdr:colOff>63500</xdr:colOff>
      <xdr:row>97</xdr:row>
      <xdr:rowOff>55761</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3797300" y="16483337"/>
          <a:ext cx="838200" cy="203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140273</xdr:rowOff>
    </xdr:from>
    <xdr:ext cx="534377"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4280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161846</xdr:rowOff>
    </xdr:from>
    <xdr:to>
      <xdr:col>24</xdr:col>
      <xdr:colOff>114300</xdr:colOff>
      <xdr:row>96</xdr:row>
      <xdr:rowOff>91996</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449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55761</xdr:rowOff>
    </xdr:from>
    <xdr:to>
      <xdr:col>19</xdr:col>
      <xdr:colOff>177800</xdr:colOff>
      <xdr:row>97</xdr:row>
      <xdr:rowOff>117384</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908300" y="16686411"/>
          <a:ext cx="889000" cy="61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124889</xdr:rowOff>
    </xdr:from>
    <xdr:to>
      <xdr:col>20</xdr:col>
      <xdr:colOff>38100</xdr:colOff>
      <xdr:row>97</xdr:row>
      <xdr:rowOff>55039</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584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71566</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530111" y="16359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117384</xdr:rowOff>
    </xdr:from>
    <xdr:to>
      <xdr:col>15</xdr:col>
      <xdr:colOff>50800</xdr:colOff>
      <xdr:row>97</xdr:row>
      <xdr:rowOff>146994</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019300" y="16748034"/>
          <a:ext cx="889000" cy="29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124061</xdr:rowOff>
    </xdr:from>
    <xdr:to>
      <xdr:col>15</xdr:col>
      <xdr:colOff>101600</xdr:colOff>
      <xdr:row>97</xdr:row>
      <xdr:rowOff>54211</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583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70738</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41111" y="16358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134931</xdr:rowOff>
    </xdr:from>
    <xdr:to>
      <xdr:col>10</xdr:col>
      <xdr:colOff>114300</xdr:colOff>
      <xdr:row>97</xdr:row>
      <xdr:rowOff>146994</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a:off x="1130300" y="16765581"/>
          <a:ext cx="889000" cy="12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134990</xdr:rowOff>
    </xdr:from>
    <xdr:to>
      <xdr:col>10</xdr:col>
      <xdr:colOff>165100</xdr:colOff>
      <xdr:row>97</xdr:row>
      <xdr:rowOff>65140</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594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81667</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2111" y="16369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150513</xdr:rowOff>
    </xdr:from>
    <xdr:to>
      <xdr:col>6</xdr:col>
      <xdr:colOff>38100</xdr:colOff>
      <xdr:row>97</xdr:row>
      <xdr:rowOff>80663</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609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97190</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384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144787</xdr:rowOff>
    </xdr:from>
    <xdr:to>
      <xdr:col>24</xdr:col>
      <xdr:colOff>114300</xdr:colOff>
      <xdr:row>96</xdr:row>
      <xdr:rowOff>74937</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6432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167664</xdr:rowOff>
    </xdr:from>
    <xdr:ext cx="534377"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6283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4961</xdr:rowOff>
    </xdr:from>
    <xdr:to>
      <xdr:col>20</xdr:col>
      <xdr:colOff>38100</xdr:colOff>
      <xdr:row>97</xdr:row>
      <xdr:rowOff>106561</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6635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97688</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530111" y="16728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66584</xdr:rowOff>
    </xdr:from>
    <xdr:to>
      <xdr:col>15</xdr:col>
      <xdr:colOff>101600</xdr:colOff>
      <xdr:row>97</xdr:row>
      <xdr:rowOff>168184</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669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159311</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41111" y="16789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96194</xdr:rowOff>
    </xdr:from>
    <xdr:to>
      <xdr:col>10</xdr:col>
      <xdr:colOff>165100</xdr:colOff>
      <xdr:row>98</xdr:row>
      <xdr:rowOff>26344</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72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17471</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52111" y="16819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84131</xdr:rowOff>
    </xdr:from>
    <xdr:to>
      <xdr:col>6</xdr:col>
      <xdr:colOff>38100</xdr:colOff>
      <xdr:row>98</xdr:row>
      <xdr:rowOff>14281</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714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5408</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63111" y="1680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82969</xdr:rowOff>
    </xdr:from>
    <xdr:to>
      <xdr:col>54</xdr:col>
      <xdr:colOff>189865</xdr:colOff>
      <xdr:row>38</xdr:row>
      <xdr:rowOff>10804</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226469"/>
          <a:ext cx="1270" cy="1299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14631</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529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10804</xdr:rowOff>
    </xdr:from>
    <xdr:to>
      <xdr:col>55</xdr:col>
      <xdr:colOff>88900</xdr:colOff>
      <xdr:row>38</xdr:row>
      <xdr:rowOff>10804</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525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29646</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5001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82969</xdr:rowOff>
    </xdr:from>
    <xdr:to>
      <xdr:col>55</xdr:col>
      <xdr:colOff>88900</xdr:colOff>
      <xdr:row>30</xdr:row>
      <xdr:rowOff>82969</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226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127519</xdr:rowOff>
    </xdr:from>
    <xdr:to>
      <xdr:col>55</xdr:col>
      <xdr:colOff>0</xdr:colOff>
      <xdr:row>35</xdr:row>
      <xdr:rowOff>24330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9639300" y="5613919"/>
          <a:ext cx="838200" cy="411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152187</xdr:rowOff>
    </xdr:from>
    <xdr:ext cx="599010"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61529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2310</xdr:rowOff>
    </xdr:from>
    <xdr:to>
      <xdr:col>55</xdr:col>
      <xdr:colOff>50800</xdr:colOff>
      <xdr:row>36</xdr:row>
      <xdr:rowOff>103910</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174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127519</xdr:rowOff>
    </xdr:from>
    <xdr:to>
      <xdr:col>50</xdr:col>
      <xdr:colOff>114300</xdr:colOff>
      <xdr:row>36</xdr:row>
      <xdr:rowOff>154902</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8750300" y="5613919"/>
          <a:ext cx="889000" cy="713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33</xdr:row>
      <xdr:rowOff>129057</xdr:rowOff>
    </xdr:from>
    <xdr:to>
      <xdr:col>50</xdr:col>
      <xdr:colOff>165100</xdr:colOff>
      <xdr:row>34</xdr:row>
      <xdr:rowOff>59207</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5786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50334</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39795" y="5879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115804</xdr:rowOff>
    </xdr:from>
    <xdr:to>
      <xdr:col>45</xdr:col>
      <xdr:colOff>177800</xdr:colOff>
      <xdr:row>36</xdr:row>
      <xdr:rowOff>154902</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7861300" y="6288004"/>
          <a:ext cx="889000" cy="39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72262</xdr:rowOff>
    </xdr:from>
    <xdr:to>
      <xdr:col>46</xdr:col>
      <xdr:colOff>38100</xdr:colOff>
      <xdr:row>37</xdr:row>
      <xdr:rowOff>2412</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244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18939</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50795" y="6019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107601</xdr:rowOff>
    </xdr:from>
    <xdr:to>
      <xdr:col>41</xdr:col>
      <xdr:colOff>50800</xdr:colOff>
      <xdr:row>36</xdr:row>
      <xdr:rowOff>115804</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6972300" y="6279801"/>
          <a:ext cx="889000" cy="8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74914</xdr:rowOff>
    </xdr:from>
    <xdr:to>
      <xdr:col>41</xdr:col>
      <xdr:colOff>101600</xdr:colOff>
      <xdr:row>37</xdr:row>
      <xdr:rowOff>5064</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247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167641</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61795" y="6339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65057</xdr:rowOff>
    </xdr:from>
    <xdr:to>
      <xdr:col>36</xdr:col>
      <xdr:colOff>165100</xdr:colOff>
      <xdr:row>36</xdr:row>
      <xdr:rowOff>166657</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23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157784</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672795" y="6329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144980</xdr:rowOff>
    </xdr:from>
    <xdr:to>
      <xdr:col>55</xdr:col>
      <xdr:colOff>50800</xdr:colOff>
      <xdr:row>35</xdr:row>
      <xdr:rowOff>75130</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597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167857</xdr:rowOff>
    </xdr:from>
    <xdr:ext cx="599010"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5825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32</xdr:row>
      <xdr:rowOff>76719</xdr:rowOff>
    </xdr:from>
    <xdr:to>
      <xdr:col>50</xdr:col>
      <xdr:colOff>165100</xdr:colOff>
      <xdr:row>33</xdr:row>
      <xdr:rowOff>6869</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5563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23396</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39795" y="5338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104102</xdr:rowOff>
    </xdr:from>
    <xdr:to>
      <xdr:col>46</xdr:col>
      <xdr:colOff>38100</xdr:colOff>
      <xdr:row>37</xdr:row>
      <xdr:rowOff>34252</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276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25379</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50795" y="6369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65004</xdr:rowOff>
    </xdr:from>
    <xdr:to>
      <xdr:col>41</xdr:col>
      <xdr:colOff>101600</xdr:colOff>
      <xdr:row>36</xdr:row>
      <xdr:rowOff>166604</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237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11681</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61795" y="6012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56801</xdr:rowOff>
    </xdr:from>
    <xdr:to>
      <xdr:col>36</xdr:col>
      <xdr:colOff>165100</xdr:colOff>
      <xdr:row>36</xdr:row>
      <xdr:rowOff>158401</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229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3478</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672795" y="6004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31458</xdr:rowOff>
    </xdr:from>
    <xdr:to>
      <xdr:col>54</xdr:col>
      <xdr:colOff>189865</xdr:colOff>
      <xdr:row>58</xdr:row>
      <xdr:rowOff>170540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10475595" y="8775408"/>
          <a:ext cx="1270" cy="13392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2917</xdr:rowOff>
    </xdr:from>
    <xdr:ext cx="534377" cy="259045"/>
    <xdr:sp macro="" textlink="">
      <xdr:nvSpPr>
        <xdr:cNvPr id="343" name="普通建設事業費最小値テキスト">
          <a:extLst>
            <a:ext uri="{FF2B5EF4-FFF2-40B4-BE49-F238E27FC236}">
              <a16:creationId xmlns:a16="http://schemas.microsoft.com/office/drawing/2014/main" id="{00000000-0008-0000-0600-000057010000}"/>
            </a:ext>
          </a:extLst>
        </xdr:cNvPr>
        <xdr:cNvSpPr txBox="1"/>
      </xdr:nvSpPr>
      <xdr:spPr>
        <a:xfrm>
          <a:off x="10528300" y="10118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170540</xdr:rowOff>
    </xdr:from>
    <xdr:to>
      <xdr:col>55</xdr:col>
      <xdr:colOff>88900</xdr:colOff>
      <xdr:row>58</xdr:row>
      <xdr:rowOff>170540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10114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149585</xdr:rowOff>
    </xdr:from>
    <xdr:ext cx="599010" cy="259045"/>
    <xdr:sp macro="" textlink="">
      <xdr:nvSpPr>
        <xdr:cNvPr id="345" name="普通建設事業費最大値テキスト">
          <a:extLst>
            <a:ext uri="{FF2B5EF4-FFF2-40B4-BE49-F238E27FC236}">
              <a16:creationId xmlns:a16="http://schemas.microsoft.com/office/drawing/2014/main" id="{00000000-0008-0000-0600-000059010000}"/>
            </a:ext>
          </a:extLst>
        </xdr:cNvPr>
        <xdr:cNvSpPr txBox="1"/>
      </xdr:nvSpPr>
      <xdr:spPr>
        <a:xfrm>
          <a:off x="10528300" y="8550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726,820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31458</xdr:rowOff>
    </xdr:from>
    <xdr:to>
      <xdr:col>55</xdr:col>
      <xdr:colOff>88900</xdr:colOff>
      <xdr:row>51</xdr:row>
      <xdr:rowOff>31458</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8775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128594</xdr:rowOff>
    </xdr:from>
    <xdr:to>
      <xdr:col>55</xdr:col>
      <xdr:colOff>0</xdr:colOff>
      <xdr:row>57</xdr:row>
      <xdr:rowOff>156464</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9639300" y="9901244"/>
          <a:ext cx="838200" cy="27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82464</xdr:rowOff>
    </xdr:from>
    <xdr:ext cx="599010" cy="259045"/>
    <xdr:sp macro="" textlink="">
      <xdr:nvSpPr>
        <xdr:cNvPr id="348" name="普通建設事業費平均値テキスト">
          <a:extLst>
            <a:ext uri="{FF2B5EF4-FFF2-40B4-BE49-F238E27FC236}">
              <a16:creationId xmlns:a16="http://schemas.microsoft.com/office/drawing/2014/main" id="{00000000-0008-0000-0600-00005C010000}"/>
            </a:ext>
          </a:extLst>
        </xdr:cNvPr>
        <xdr:cNvSpPr txBox="1"/>
      </xdr:nvSpPr>
      <xdr:spPr>
        <a:xfrm>
          <a:off x="10528300" y="98551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104037</xdr:rowOff>
    </xdr:from>
    <xdr:to>
      <xdr:col>55</xdr:col>
      <xdr:colOff>50800</xdr:colOff>
      <xdr:row>58</xdr:row>
      <xdr:rowOff>34187</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10426700" y="9876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156464</xdr:rowOff>
    </xdr:from>
    <xdr:to>
      <xdr:col>50</xdr:col>
      <xdr:colOff>114300</xdr:colOff>
      <xdr:row>58</xdr:row>
      <xdr:rowOff>122014</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8750300" y="9929114"/>
          <a:ext cx="889000" cy="13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97680</xdr:rowOff>
    </xdr:from>
    <xdr:to>
      <xdr:col>50</xdr:col>
      <xdr:colOff>165100</xdr:colOff>
      <xdr:row>58</xdr:row>
      <xdr:rowOff>27830</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9588500" y="987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44357</xdr:rowOff>
    </xdr:from>
    <xdr:ext cx="59901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339795" y="9645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13622</xdr:rowOff>
    </xdr:from>
    <xdr:to>
      <xdr:col>45</xdr:col>
      <xdr:colOff>177800</xdr:colOff>
      <xdr:row>58</xdr:row>
      <xdr:rowOff>122014</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7861300" y="9957722"/>
          <a:ext cx="889000" cy="108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60060</xdr:rowOff>
    </xdr:from>
    <xdr:to>
      <xdr:col>46</xdr:col>
      <xdr:colOff>38100</xdr:colOff>
      <xdr:row>57</xdr:row>
      <xdr:rowOff>161660</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8699500" y="9832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6737</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450795" y="9607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143773</xdr:rowOff>
    </xdr:from>
    <xdr:to>
      <xdr:col>41</xdr:col>
      <xdr:colOff>50800</xdr:colOff>
      <xdr:row>58</xdr:row>
      <xdr:rowOff>13622</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6972300" y="9916423"/>
          <a:ext cx="889000" cy="41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105190</xdr:rowOff>
    </xdr:from>
    <xdr:to>
      <xdr:col>41</xdr:col>
      <xdr:colOff>101600</xdr:colOff>
      <xdr:row>58</xdr:row>
      <xdr:rowOff>35340</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7810500" y="987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51867</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561795" y="9653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115261</xdr:rowOff>
    </xdr:from>
    <xdr:to>
      <xdr:col>36</xdr:col>
      <xdr:colOff>165100</xdr:colOff>
      <xdr:row>58</xdr:row>
      <xdr:rowOff>45411</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6921500" y="9887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36538</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672795" y="9980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77794</xdr:rowOff>
    </xdr:from>
    <xdr:to>
      <xdr:col>55</xdr:col>
      <xdr:colOff>50800</xdr:colOff>
      <xdr:row>58</xdr:row>
      <xdr:rowOff>7944</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10426700" y="9850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100671</xdr:rowOff>
    </xdr:from>
    <xdr:ext cx="599010" cy="259045"/>
    <xdr:sp macro="" textlink="">
      <xdr:nvSpPr>
        <xdr:cNvPr id="367" name="普通建設事業費該当値テキスト">
          <a:extLst>
            <a:ext uri="{FF2B5EF4-FFF2-40B4-BE49-F238E27FC236}">
              <a16:creationId xmlns:a16="http://schemas.microsoft.com/office/drawing/2014/main" id="{00000000-0008-0000-0600-00006F010000}"/>
            </a:ext>
          </a:extLst>
        </xdr:cNvPr>
        <xdr:cNvSpPr txBox="1"/>
      </xdr:nvSpPr>
      <xdr:spPr>
        <a:xfrm>
          <a:off x="10528300" y="9701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105664</xdr:rowOff>
    </xdr:from>
    <xdr:to>
      <xdr:col>50</xdr:col>
      <xdr:colOff>165100</xdr:colOff>
      <xdr:row>58</xdr:row>
      <xdr:rowOff>35814</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9588500" y="9878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26941</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339795" y="9971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71214</xdr:rowOff>
    </xdr:from>
    <xdr:to>
      <xdr:col>46</xdr:col>
      <xdr:colOff>38100</xdr:colOff>
      <xdr:row>59</xdr:row>
      <xdr:rowOff>1364</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8699500" y="10015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163941</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483111" y="10108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134272</xdr:rowOff>
    </xdr:from>
    <xdr:to>
      <xdr:col>41</xdr:col>
      <xdr:colOff>101600</xdr:colOff>
      <xdr:row>58</xdr:row>
      <xdr:rowOff>64422</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7810500" y="9906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55549</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561795" y="9999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92973</xdr:rowOff>
    </xdr:from>
    <xdr:to>
      <xdr:col>36</xdr:col>
      <xdr:colOff>165100</xdr:colOff>
      <xdr:row>58</xdr:row>
      <xdr:rowOff>23123</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6921500" y="9865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39650</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672795" y="9640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90151</xdr:rowOff>
    </xdr:from>
    <xdr:to>
      <xdr:col>54</xdr:col>
      <xdr:colOff>189865</xdr:colOff>
      <xdr:row>78</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263101"/>
          <a:ext cx="1270" cy="12496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36828</xdr:rowOff>
    </xdr:from>
    <xdr:ext cx="599010"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2038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90151</xdr:rowOff>
    </xdr:from>
    <xdr:to>
      <xdr:col>55</xdr:col>
      <xdr:colOff>88900</xdr:colOff>
      <xdr:row>71</xdr:row>
      <xdr:rowOff>90151</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263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63199</xdr:rowOff>
    </xdr:from>
    <xdr:to>
      <xdr:col>55</xdr:col>
      <xdr:colOff>0</xdr:colOff>
      <xdr:row>78</xdr:row>
      <xdr:rowOff>126953</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9639300" y="13436299"/>
          <a:ext cx="838200" cy="63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4629</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3777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26202</xdr:rowOff>
    </xdr:from>
    <xdr:to>
      <xdr:col>55</xdr:col>
      <xdr:colOff>50800</xdr:colOff>
      <xdr:row>78</xdr:row>
      <xdr:rowOff>127802</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39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126953</xdr:rowOff>
    </xdr:from>
    <xdr:to>
      <xdr:col>50</xdr:col>
      <xdr:colOff>114300</xdr:colOff>
      <xdr:row>78</xdr:row>
      <xdr:rowOff>134776</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8750300" y="13500053"/>
          <a:ext cx="889000" cy="7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171075</xdr:rowOff>
    </xdr:from>
    <xdr:to>
      <xdr:col>50</xdr:col>
      <xdr:colOff>165100</xdr:colOff>
      <xdr:row>78</xdr:row>
      <xdr:rowOff>101225</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372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117752</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3147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61151</xdr:rowOff>
    </xdr:from>
    <xdr:to>
      <xdr:col>45</xdr:col>
      <xdr:colOff>177800</xdr:colOff>
      <xdr:row>78</xdr:row>
      <xdr:rowOff>134776</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7861300" y="13434251"/>
          <a:ext cx="889000" cy="73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144235</xdr:rowOff>
    </xdr:from>
    <xdr:to>
      <xdr:col>46</xdr:col>
      <xdr:colOff>38100</xdr:colOff>
      <xdr:row>78</xdr:row>
      <xdr:rowOff>74385</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345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90912</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3121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13447</xdr:rowOff>
    </xdr:from>
    <xdr:to>
      <xdr:col>41</xdr:col>
      <xdr:colOff>50800</xdr:colOff>
      <xdr:row>78</xdr:row>
      <xdr:rowOff>61151</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6972300" y="13386547"/>
          <a:ext cx="889000" cy="47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166987</xdr:rowOff>
    </xdr:from>
    <xdr:to>
      <xdr:col>41</xdr:col>
      <xdr:colOff>101600</xdr:colOff>
      <xdr:row>78</xdr:row>
      <xdr:rowOff>97137</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368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113664</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3143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164167</xdr:rowOff>
    </xdr:from>
    <xdr:to>
      <xdr:col>36</xdr:col>
      <xdr:colOff>165100</xdr:colOff>
      <xdr:row>78</xdr:row>
      <xdr:rowOff>94317</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365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85444</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05111" y="13458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12399</xdr:rowOff>
    </xdr:from>
    <xdr:to>
      <xdr:col>55</xdr:col>
      <xdr:colOff>50800</xdr:colOff>
      <xdr:row>78</xdr:row>
      <xdr:rowOff>113999</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385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143226</xdr:rowOff>
    </xdr:from>
    <xdr:ext cx="534377"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173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76153</xdr:rowOff>
    </xdr:from>
    <xdr:to>
      <xdr:col>50</xdr:col>
      <xdr:colOff>165100</xdr:colOff>
      <xdr:row>79</xdr:row>
      <xdr:rowOff>6303</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449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168880</xdr:rowOff>
    </xdr:from>
    <xdr:ext cx="469744"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404428" y="13541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83976</xdr:rowOff>
    </xdr:from>
    <xdr:to>
      <xdr:col>46</xdr:col>
      <xdr:colOff>38100</xdr:colOff>
      <xdr:row>79</xdr:row>
      <xdr:rowOff>14126</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45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5253</xdr:rowOff>
    </xdr:from>
    <xdr:ext cx="469744"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515428" y="13549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10351</xdr:rowOff>
    </xdr:from>
    <xdr:to>
      <xdr:col>41</xdr:col>
      <xdr:colOff>101600</xdr:colOff>
      <xdr:row>78</xdr:row>
      <xdr:rowOff>111951</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383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103078</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594111" y="13476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134097</xdr:rowOff>
    </xdr:from>
    <xdr:to>
      <xdr:col>36</xdr:col>
      <xdr:colOff>165100</xdr:colOff>
      <xdr:row>78</xdr:row>
      <xdr:rowOff>64247</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335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80774</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05111" y="13110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a:extLst>
            <a:ext uri="{FF2B5EF4-FFF2-40B4-BE49-F238E27FC236}">
              <a16:creationId xmlns:a16="http://schemas.microsoft.com/office/drawing/2014/main" id="{00000000-0008-0000-06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31897</xdr:rowOff>
    </xdr:from>
    <xdr:to>
      <xdr:col>54</xdr:col>
      <xdr:colOff>189865</xdr:colOff>
      <xdr:row>98</xdr:row>
      <xdr:rowOff>73850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10475595" y="15462397"/>
          <a:ext cx="1270" cy="1413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77677</xdr:rowOff>
    </xdr:from>
    <xdr:ext cx="534377" cy="259045"/>
    <xdr:sp macro="" textlink="">
      <xdr:nvSpPr>
        <xdr:cNvPr id="453" name="普通建設事業費 （ うち更新整備　）最小値テキスト">
          <a:extLst>
            <a:ext uri="{FF2B5EF4-FFF2-40B4-BE49-F238E27FC236}">
              <a16:creationId xmlns:a16="http://schemas.microsoft.com/office/drawing/2014/main" id="{00000000-0008-0000-0600-0000C5010000}"/>
            </a:ext>
          </a:extLst>
        </xdr:cNvPr>
        <xdr:cNvSpPr txBox="1"/>
      </xdr:nvSpPr>
      <xdr:spPr>
        <a:xfrm>
          <a:off x="10528300" y="16879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73850</xdr:rowOff>
    </xdr:from>
    <xdr:to>
      <xdr:col>55</xdr:col>
      <xdr:colOff>88900</xdr:colOff>
      <xdr:row>98</xdr:row>
      <xdr:rowOff>73850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687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150024</xdr:rowOff>
    </xdr:from>
    <xdr:ext cx="599010" cy="259045"/>
    <xdr:sp macro="" textlink="">
      <xdr:nvSpPr>
        <xdr:cNvPr id="455" name="普通建設事業費 （ うち更新整備　）最大値テキスト">
          <a:extLst>
            <a:ext uri="{FF2B5EF4-FFF2-40B4-BE49-F238E27FC236}">
              <a16:creationId xmlns:a16="http://schemas.microsoft.com/office/drawing/2014/main" id="{00000000-0008-0000-0600-0000C7010000}"/>
            </a:ext>
          </a:extLst>
        </xdr:cNvPr>
        <xdr:cNvSpPr txBox="1"/>
      </xdr:nvSpPr>
      <xdr:spPr>
        <a:xfrm>
          <a:off x="10528300" y="15237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31897</xdr:rowOff>
    </xdr:from>
    <xdr:to>
      <xdr:col>55</xdr:col>
      <xdr:colOff>88900</xdr:colOff>
      <xdr:row>90</xdr:row>
      <xdr:rowOff>31897</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5462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164233</xdr:rowOff>
    </xdr:from>
    <xdr:to>
      <xdr:col>55</xdr:col>
      <xdr:colOff>0</xdr:colOff>
      <xdr:row>96</xdr:row>
      <xdr:rowOff>45481</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9639300" y="16451983"/>
          <a:ext cx="838200" cy="52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50544</xdr:rowOff>
    </xdr:from>
    <xdr:ext cx="534377" cy="259045"/>
    <xdr:sp macro="" textlink="">
      <xdr:nvSpPr>
        <xdr:cNvPr id="458" name="普通建設事業費 （ うち更新整備　）平均値テキスト">
          <a:extLst>
            <a:ext uri="{FF2B5EF4-FFF2-40B4-BE49-F238E27FC236}">
              <a16:creationId xmlns:a16="http://schemas.microsoft.com/office/drawing/2014/main" id="{00000000-0008-0000-0600-0000CA010000}"/>
            </a:ext>
          </a:extLst>
        </xdr:cNvPr>
        <xdr:cNvSpPr txBox="1"/>
      </xdr:nvSpPr>
      <xdr:spPr>
        <a:xfrm>
          <a:off x="10528300" y="165097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72117</xdr:rowOff>
    </xdr:from>
    <xdr:to>
      <xdr:col>55</xdr:col>
      <xdr:colOff>50800</xdr:colOff>
      <xdr:row>97</xdr:row>
      <xdr:rowOff>2267</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10426700" y="16531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164233</xdr:rowOff>
    </xdr:from>
    <xdr:to>
      <xdr:col>50</xdr:col>
      <xdr:colOff>114300</xdr:colOff>
      <xdr:row>97</xdr:row>
      <xdr:rowOff>114929</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8750300" y="16451983"/>
          <a:ext cx="889000" cy="293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99434</xdr:rowOff>
    </xdr:from>
    <xdr:to>
      <xdr:col>50</xdr:col>
      <xdr:colOff>165100</xdr:colOff>
      <xdr:row>97</xdr:row>
      <xdr:rowOff>29584</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9588500" y="1655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20711</xdr:rowOff>
    </xdr:from>
    <xdr:ext cx="534377"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9372111" y="16651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592</xdr:rowOff>
    </xdr:from>
    <xdr:to>
      <xdr:col>45</xdr:col>
      <xdr:colOff>177800</xdr:colOff>
      <xdr:row>97</xdr:row>
      <xdr:rowOff>114929</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7861300" y="16631242"/>
          <a:ext cx="889000" cy="114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74115</xdr:rowOff>
    </xdr:from>
    <xdr:to>
      <xdr:col>46</xdr:col>
      <xdr:colOff>38100</xdr:colOff>
      <xdr:row>97</xdr:row>
      <xdr:rowOff>4265</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8699500" y="16533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20792</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483111" y="16308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592</xdr:rowOff>
    </xdr:from>
    <xdr:to>
      <xdr:col>41</xdr:col>
      <xdr:colOff>50800</xdr:colOff>
      <xdr:row>97</xdr:row>
      <xdr:rowOff>54226</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6972300" y="16631242"/>
          <a:ext cx="889000" cy="53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128997</xdr:rowOff>
    </xdr:from>
    <xdr:to>
      <xdr:col>41</xdr:col>
      <xdr:colOff>101600</xdr:colOff>
      <xdr:row>97</xdr:row>
      <xdr:rowOff>59147</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7810500" y="16588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50274</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7594111" y="16680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162697</xdr:rowOff>
    </xdr:from>
    <xdr:to>
      <xdr:col>36</xdr:col>
      <xdr:colOff>165100</xdr:colOff>
      <xdr:row>97</xdr:row>
      <xdr:rowOff>92847</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6921500" y="16621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109374</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705111" y="16397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166131</xdr:rowOff>
    </xdr:from>
    <xdr:to>
      <xdr:col>55</xdr:col>
      <xdr:colOff>50800</xdr:colOff>
      <xdr:row>96</xdr:row>
      <xdr:rowOff>96281</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10426700" y="16453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17558</xdr:rowOff>
    </xdr:from>
    <xdr:ext cx="534377" cy="259045"/>
    <xdr:sp macro="" textlink="">
      <xdr:nvSpPr>
        <xdr:cNvPr id="477" name="普通建設事業費 （ うち更新整備　）該当値テキスト">
          <a:extLst>
            <a:ext uri="{FF2B5EF4-FFF2-40B4-BE49-F238E27FC236}">
              <a16:creationId xmlns:a16="http://schemas.microsoft.com/office/drawing/2014/main" id="{00000000-0008-0000-0600-0000DD010000}"/>
            </a:ext>
          </a:extLst>
        </xdr:cNvPr>
        <xdr:cNvSpPr txBox="1"/>
      </xdr:nvSpPr>
      <xdr:spPr>
        <a:xfrm>
          <a:off x="10528300" y="16305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113433</xdr:rowOff>
    </xdr:from>
    <xdr:to>
      <xdr:col>50</xdr:col>
      <xdr:colOff>165100</xdr:colOff>
      <xdr:row>96</xdr:row>
      <xdr:rowOff>43583</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9588500" y="16401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94</xdr:row>
      <xdr:rowOff>60110</xdr:rowOff>
    </xdr:from>
    <xdr:ext cx="59901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339795" y="16176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64129</xdr:rowOff>
    </xdr:from>
    <xdr:to>
      <xdr:col>46</xdr:col>
      <xdr:colOff>38100</xdr:colOff>
      <xdr:row>97</xdr:row>
      <xdr:rowOff>165729</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8699500" y="16694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156856</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483111" y="16787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121242</xdr:rowOff>
    </xdr:from>
    <xdr:to>
      <xdr:col>41</xdr:col>
      <xdr:colOff>101600</xdr:colOff>
      <xdr:row>97</xdr:row>
      <xdr:rowOff>51392</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7810500" y="16580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67919</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594111" y="16355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3426</xdr:rowOff>
    </xdr:from>
    <xdr:to>
      <xdr:col>36</xdr:col>
      <xdr:colOff>165100</xdr:colOff>
      <xdr:row>97</xdr:row>
      <xdr:rowOff>105026</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6921500" y="16634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96153</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05111" y="16726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災害復旧事業費グラフ枠">
          <a:extLst>
            <a:ext uri="{FF2B5EF4-FFF2-40B4-BE49-F238E27FC236}">
              <a16:creationId xmlns:a16="http://schemas.microsoft.com/office/drawing/2014/main" id="{00000000-0008-0000-0600-0000FA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87735</xdr:rowOff>
    </xdr:from>
    <xdr:to>
      <xdr:col>85</xdr:col>
      <xdr:colOff>126364</xdr:colOff>
      <xdr:row>38</xdr:row>
      <xdr:rowOff>139700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flipV="1">
          <a:off x="16317595" y="5402685"/>
          <a:ext cx="1269" cy="1252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144227</xdr:rowOff>
    </xdr:from>
    <xdr:ext cx="249299" cy="259045"/>
    <xdr:sp macro="" textlink="">
      <xdr:nvSpPr>
        <xdr:cNvPr id="508" name="災害復旧事業費最小値テキスト">
          <a:extLst>
            <a:ext uri="{FF2B5EF4-FFF2-40B4-BE49-F238E27FC236}">
              <a16:creationId xmlns:a16="http://schemas.microsoft.com/office/drawing/2014/main" id="{00000000-0008-0000-0600-0000FC010000}"/>
            </a:ext>
          </a:extLst>
        </xdr:cNvPr>
        <xdr:cNvSpPr txBox="1"/>
      </xdr:nvSpPr>
      <xdr:spPr>
        <a:xfrm>
          <a:off x="16370300" y="665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34412</xdr:rowOff>
    </xdr:from>
    <xdr:ext cx="599010" cy="259045"/>
    <xdr:sp macro="" textlink="">
      <xdr:nvSpPr>
        <xdr:cNvPr id="510" name="災害復旧事業費最大値テキスト">
          <a:extLst>
            <a:ext uri="{FF2B5EF4-FFF2-40B4-BE49-F238E27FC236}">
              <a16:creationId xmlns:a16="http://schemas.microsoft.com/office/drawing/2014/main" id="{00000000-0008-0000-0600-0000FE010000}"/>
            </a:ext>
          </a:extLst>
        </xdr:cNvPr>
        <xdr:cNvSpPr txBox="1"/>
      </xdr:nvSpPr>
      <xdr:spPr>
        <a:xfrm>
          <a:off x="16370300" y="5177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87735</xdr:rowOff>
    </xdr:from>
    <xdr:to>
      <xdr:col>86</xdr:col>
      <xdr:colOff>25400</xdr:colOff>
      <xdr:row>31</xdr:row>
      <xdr:rowOff>87735</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5402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135750</xdr:rowOff>
    </xdr:from>
    <xdr:to>
      <xdr:col>85</xdr:col>
      <xdr:colOff>127000</xdr:colOff>
      <xdr:row>38</xdr:row>
      <xdr:rowOff>139700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5481300" y="6650850"/>
          <a:ext cx="838200" cy="3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61677</xdr:rowOff>
    </xdr:from>
    <xdr:ext cx="534377" cy="259045"/>
    <xdr:sp macro="" textlink="">
      <xdr:nvSpPr>
        <xdr:cNvPr id="513" name="災害復旧事業費平均値テキスト">
          <a:extLst>
            <a:ext uri="{FF2B5EF4-FFF2-40B4-BE49-F238E27FC236}">
              <a16:creationId xmlns:a16="http://schemas.microsoft.com/office/drawing/2014/main" id="{00000000-0008-0000-0600-000001020000}"/>
            </a:ext>
          </a:extLst>
        </xdr:cNvPr>
        <xdr:cNvSpPr txBox="1"/>
      </xdr:nvSpPr>
      <xdr:spPr>
        <a:xfrm>
          <a:off x="16370300" y="64053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38800</xdr:rowOff>
    </xdr:from>
    <xdr:to>
      <xdr:col>85</xdr:col>
      <xdr:colOff>177800</xdr:colOff>
      <xdr:row>38</xdr:row>
      <xdr:rowOff>140400</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6268700" y="655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100458</xdr:rowOff>
    </xdr:from>
    <xdr:to>
      <xdr:col>81</xdr:col>
      <xdr:colOff>50800</xdr:colOff>
      <xdr:row>38</xdr:row>
      <xdr:rowOff>139700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4592300" y="6615558"/>
          <a:ext cx="889000" cy="39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28728</xdr:rowOff>
    </xdr:from>
    <xdr:to>
      <xdr:col>81</xdr:col>
      <xdr:colOff>101600</xdr:colOff>
      <xdr:row>38</xdr:row>
      <xdr:rowOff>130328</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5430500" y="65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146855</xdr:rowOff>
    </xdr:from>
    <xdr:ext cx="534377"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5214111" y="6319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57345</xdr:rowOff>
    </xdr:from>
    <xdr:to>
      <xdr:col>76</xdr:col>
      <xdr:colOff>114300</xdr:colOff>
      <xdr:row>38</xdr:row>
      <xdr:rowOff>100458</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3703300" y="6572445"/>
          <a:ext cx="889000" cy="43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31014</xdr:rowOff>
    </xdr:from>
    <xdr:to>
      <xdr:col>76</xdr:col>
      <xdr:colOff>165100</xdr:colOff>
      <xdr:row>38</xdr:row>
      <xdr:rowOff>132614</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4541500" y="6546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149141</xdr:rowOff>
    </xdr:from>
    <xdr:ext cx="534377"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4325111" y="6321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57345</xdr:rowOff>
    </xdr:from>
    <xdr:to>
      <xdr:col>71</xdr:col>
      <xdr:colOff>177800</xdr:colOff>
      <xdr:row>38</xdr:row>
      <xdr:rowOff>135389</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2814300" y="6572445"/>
          <a:ext cx="889000" cy="7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31188</xdr:rowOff>
    </xdr:from>
    <xdr:to>
      <xdr:col>72</xdr:col>
      <xdr:colOff>38100</xdr:colOff>
      <xdr:row>38</xdr:row>
      <xdr:rowOff>132788</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3652500" y="654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123915</xdr:rowOff>
    </xdr:from>
    <xdr:ext cx="534377"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3436111" y="6639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39198</xdr:rowOff>
    </xdr:from>
    <xdr:to>
      <xdr:col>67</xdr:col>
      <xdr:colOff>101600</xdr:colOff>
      <xdr:row>38</xdr:row>
      <xdr:rowOff>140798</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2763500" y="6554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157325</xdr:rowOff>
    </xdr:from>
    <xdr:ext cx="534377"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2547111" y="6329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84950</xdr:rowOff>
    </xdr:from>
    <xdr:to>
      <xdr:col>85</xdr:col>
      <xdr:colOff>177800</xdr:colOff>
      <xdr:row>39</xdr:row>
      <xdr:rowOff>15100</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6268700" y="660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17227</xdr:rowOff>
    </xdr:from>
    <xdr:ext cx="378565" cy="259045"/>
    <xdr:sp macro="" textlink="">
      <xdr:nvSpPr>
        <xdr:cNvPr id="532" name="災害復旧事業費該当値テキスト">
          <a:extLst>
            <a:ext uri="{FF2B5EF4-FFF2-40B4-BE49-F238E27FC236}">
              <a16:creationId xmlns:a16="http://schemas.microsoft.com/office/drawing/2014/main" id="{00000000-0008-0000-0600-000014020000}"/>
            </a:ext>
          </a:extLst>
        </xdr:cNvPr>
        <xdr:cNvSpPr txBox="1"/>
      </xdr:nvSpPr>
      <xdr:spPr>
        <a:xfrm>
          <a:off x="16370300" y="65323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49658</xdr:rowOff>
    </xdr:from>
    <xdr:to>
      <xdr:col>76</xdr:col>
      <xdr:colOff>165100</xdr:colOff>
      <xdr:row>38</xdr:row>
      <xdr:rowOff>151258</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4541500" y="6564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142385</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4357428" y="6657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6545</xdr:rowOff>
    </xdr:from>
    <xdr:to>
      <xdr:col>72</xdr:col>
      <xdr:colOff>38100</xdr:colOff>
      <xdr:row>38</xdr:row>
      <xdr:rowOff>108145</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3652500" y="6521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124672</xdr:rowOff>
    </xdr:from>
    <xdr:ext cx="534377"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436111" y="6296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84589</xdr:rowOff>
    </xdr:from>
    <xdr:to>
      <xdr:col>67</xdr:col>
      <xdr:colOff>101600</xdr:colOff>
      <xdr:row>39</xdr:row>
      <xdr:rowOff>14739</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2763500" y="6599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5866</xdr:rowOff>
    </xdr:from>
    <xdr:ext cx="378565"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625017" y="66924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5" name="失業対策事業費グラフ枠">
          <a:extLst>
            <a:ext uri="{FF2B5EF4-FFF2-40B4-BE49-F238E27FC236}">
              <a16:creationId xmlns:a16="http://schemas.microsoft.com/office/drawing/2014/main" id="{00000000-0008-0000-0600-00002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7" name="失業対策事業費最小値テキスト">
          <a:extLst>
            <a:ext uri="{FF2B5EF4-FFF2-40B4-BE49-F238E27FC236}">
              <a16:creationId xmlns:a16="http://schemas.microsoft.com/office/drawing/2014/main" id="{00000000-0008-0000-0600-00002D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9" name="失業対策事業費最大値テキスト">
          <a:extLst>
            <a:ext uri="{FF2B5EF4-FFF2-40B4-BE49-F238E27FC236}">
              <a16:creationId xmlns:a16="http://schemas.microsoft.com/office/drawing/2014/main" id="{00000000-0008-0000-0600-00002F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2" name="失業対策事業費平均値テキスト">
          <a:extLst>
            <a:ext uri="{FF2B5EF4-FFF2-40B4-BE49-F238E27FC236}">
              <a16:creationId xmlns:a16="http://schemas.microsoft.com/office/drawing/2014/main" id="{00000000-0008-0000-0600-000032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3" name="フローチャート: 判断 562">
          <a:extLst>
            <a:ext uri="{FF2B5EF4-FFF2-40B4-BE49-F238E27FC236}">
              <a16:creationId xmlns:a16="http://schemas.microsoft.com/office/drawing/2014/main" id="{00000000-0008-0000-0600-000033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1" name="失業対策事業費該当値テキスト">
          <a:extLst>
            <a:ext uri="{FF2B5EF4-FFF2-40B4-BE49-F238E27FC236}">
              <a16:creationId xmlns:a16="http://schemas.microsoft.com/office/drawing/2014/main" id="{00000000-0008-0000-0600-000045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0" name="公債費グラフ枠">
          <a:extLst>
            <a:ext uri="{FF2B5EF4-FFF2-40B4-BE49-F238E27FC236}">
              <a16:creationId xmlns:a16="http://schemas.microsoft.com/office/drawing/2014/main" id="{00000000-0008-0000-0600-00006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160695</xdr:rowOff>
    </xdr:from>
    <xdr:to>
      <xdr:col>85</xdr:col>
      <xdr:colOff>126364</xdr:colOff>
      <xdr:row>78</xdr:row>
      <xdr:rowOff>135654</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flipV="1">
          <a:off x="16317595" y="12162195"/>
          <a:ext cx="1269" cy="1346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139481</xdr:rowOff>
    </xdr:from>
    <xdr:ext cx="378565" cy="259045"/>
    <xdr:sp macro="" textlink="">
      <xdr:nvSpPr>
        <xdr:cNvPr id="612" name="公債費最小値テキスト">
          <a:extLst>
            <a:ext uri="{FF2B5EF4-FFF2-40B4-BE49-F238E27FC236}">
              <a16:creationId xmlns:a16="http://schemas.microsoft.com/office/drawing/2014/main" id="{00000000-0008-0000-0600-000064020000}"/>
            </a:ext>
          </a:extLst>
        </xdr:cNvPr>
        <xdr:cNvSpPr txBox="1"/>
      </xdr:nvSpPr>
      <xdr:spPr>
        <a:xfrm>
          <a:off x="16370300" y="135125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135654</xdr:rowOff>
    </xdr:from>
    <xdr:to>
      <xdr:col>86</xdr:col>
      <xdr:colOff>25400</xdr:colOff>
      <xdr:row>78</xdr:row>
      <xdr:rowOff>135654</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6230600" y="13508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107372</xdr:rowOff>
    </xdr:from>
    <xdr:ext cx="599010" cy="259045"/>
    <xdr:sp macro="" textlink="">
      <xdr:nvSpPr>
        <xdr:cNvPr id="614" name="公債費最大値テキスト">
          <a:extLst>
            <a:ext uri="{FF2B5EF4-FFF2-40B4-BE49-F238E27FC236}">
              <a16:creationId xmlns:a16="http://schemas.microsoft.com/office/drawing/2014/main" id="{00000000-0008-0000-0600-000066020000}"/>
            </a:ext>
          </a:extLst>
        </xdr:cNvPr>
        <xdr:cNvSpPr txBox="1"/>
      </xdr:nvSpPr>
      <xdr:spPr>
        <a:xfrm>
          <a:off x="16370300" y="11937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160695</xdr:rowOff>
    </xdr:from>
    <xdr:to>
      <xdr:col>86</xdr:col>
      <xdr:colOff>25400</xdr:colOff>
      <xdr:row>70</xdr:row>
      <xdr:rowOff>160695</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2162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48205</xdr:rowOff>
    </xdr:from>
    <xdr:to>
      <xdr:col>85</xdr:col>
      <xdr:colOff>127000</xdr:colOff>
      <xdr:row>77</xdr:row>
      <xdr:rowOff>44287</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5481300" y="13078405"/>
          <a:ext cx="838200" cy="167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36146</xdr:rowOff>
    </xdr:from>
    <xdr:ext cx="534377" cy="259045"/>
    <xdr:sp macro="" textlink="">
      <xdr:nvSpPr>
        <xdr:cNvPr id="617" name="公債費平均値テキスト">
          <a:extLst>
            <a:ext uri="{FF2B5EF4-FFF2-40B4-BE49-F238E27FC236}">
              <a16:creationId xmlns:a16="http://schemas.microsoft.com/office/drawing/2014/main" id="{00000000-0008-0000-0600-000069020000}"/>
            </a:ext>
          </a:extLst>
        </xdr:cNvPr>
        <xdr:cNvSpPr txBox="1"/>
      </xdr:nvSpPr>
      <xdr:spPr>
        <a:xfrm>
          <a:off x="16370300" y="130663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57719</xdr:rowOff>
    </xdr:from>
    <xdr:to>
      <xdr:col>85</xdr:col>
      <xdr:colOff>177800</xdr:colOff>
      <xdr:row>76</xdr:row>
      <xdr:rowOff>159319</xdr:rowOff>
    </xdr:to>
    <xdr:sp macro="" textlink="">
      <xdr:nvSpPr>
        <xdr:cNvPr id="618" name="フローチャート: 判断 617">
          <a:extLst>
            <a:ext uri="{FF2B5EF4-FFF2-40B4-BE49-F238E27FC236}">
              <a16:creationId xmlns:a16="http://schemas.microsoft.com/office/drawing/2014/main" id="{00000000-0008-0000-0600-00006A020000}"/>
            </a:ext>
          </a:extLst>
        </xdr:cNvPr>
        <xdr:cNvSpPr/>
      </xdr:nvSpPr>
      <xdr:spPr>
        <a:xfrm>
          <a:off x="16268700" y="13087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44287</xdr:rowOff>
    </xdr:from>
    <xdr:to>
      <xdr:col>81</xdr:col>
      <xdr:colOff>50800</xdr:colOff>
      <xdr:row>77</xdr:row>
      <xdr:rowOff>54634</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4592300" y="13245937"/>
          <a:ext cx="889000" cy="10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99923</xdr:rowOff>
    </xdr:from>
    <xdr:to>
      <xdr:col>81</xdr:col>
      <xdr:colOff>101600</xdr:colOff>
      <xdr:row>77</xdr:row>
      <xdr:rowOff>30073</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5430500" y="13130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46600</xdr:rowOff>
    </xdr:from>
    <xdr:ext cx="534377"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5214111" y="12905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54634</xdr:rowOff>
    </xdr:from>
    <xdr:to>
      <xdr:col>76</xdr:col>
      <xdr:colOff>114300</xdr:colOff>
      <xdr:row>77</xdr:row>
      <xdr:rowOff>63599</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3703300" y="13256284"/>
          <a:ext cx="889000" cy="8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104377</xdr:rowOff>
    </xdr:from>
    <xdr:to>
      <xdr:col>76</xdr:col>
      <xdr:colOff>165100</xdr:colOff>
      <xdr:row>77</xdr:row>
      <xdr:rowOff>34527</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4541500" y="1313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51054</xdr:rowOff>
    </xdr:from>
    <xdr:ext cx="534377"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4325111" y="12909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63599</xdr:rowOff>
    </xdr:from>
    <xdr:to>
      <xdr:col>71</xdr:col>
      <xdr:colOff>177800</xdr:colOff>
      <xdr:row>77</xdr:row>
      <xdr:rowOff>109382</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2814300" y="13265249"/>
          <a:ext cx="889000" cy="45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88872</xdr:rowOff>
    </xdr:from>
    <xdr:to>
      <xdr:col>72</xdr:col>
      <xdr:colOff>38100</xdr:colOff>
      <xdr:row>77</xdr:row>
      <xdr:rowOff>19022</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3652500" y="1311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35550</xdr:rowOff>
    </xdr:from>
    <xdr:ext cx="534377"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3436111" y="12894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88081</xdr:rowOff>
    </xdr:from>
    <xdr:to>
      <xdr:col>67</xdr:col>
      <xdr:colOff>101600</xdr:colOff>
      <xdr:row>77</xdr:row>
      <xdr:rowOff>18231</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2763500" y="1311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34758</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2547111" y="12893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168855</xdr:rowOff>
    </xdr:from>
    <xdr:to>
      <xdr:col>85</xdr:col>
      <xdr:colOff>177800</xdr:colOff>
      <xdr:row>76</xdr:row>
      <xdr:rowOff>99005</xdr:rowOff>
    </xdr:to>
    <xdr:sp macro="" textlink="">
      <xdr:nvSpPr>
        <xdr:cNvPr id="635" name="楕円 634">
          <a:extLst>
            <a:ext uri="{FF2B5EF4-FFF2-40B4-BE49-F238E27FC236}">
              <a16:creationId xmlns:a16="http://schemas.microsoft.com/office/drawing/2014/main" id="{00000000-0008-0000-0600-00007B020000}"/>
            </a:ext>
          </a:extLst>
        </xdr:cNvPr>
        <xdr:cNvSpPr/>
      </xdr:nvSpPr>
      <xdr:spPr>
        <a:xfrm>
          <a:off x="16268700" y="1302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20282</xdr:rowOff>
    </xdr:from>
    <xdr:ext cx="534377" cy="259045"/>
    <xdr:sp macro="" textlink="">
      <xdr:nvSpPr>
        <xdr:cNvPr id="636" name="公債費該当値テキスト">
          <a:extLst>
            <a:ext uri="{FF2B5EF4-FFF2-40B4-BE49-F238E27FC236}">
              <a16:creationId xmlns:a16="http://schemas.microsoft.com/office/drawing/2014/main" id="{00000000-0008-0000-0600-00007C020000}"/>
            </a:ext>
          </a:extLst>
        </xdr:cNvPr>
        <xdr:cNvSpPr txBox="1"/>
      </xdr:nvSpPr>
      <xdr:spPr>
        <a:xfrm>
          <a:off x="16370300" y="12879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164937</xdr:rowOff>
    </xdr:from>
    <xdr:to>
      <xdr:col>81</xdr:col>
      <xdr:colOff>101600</xdr:colOff>
      <xdr:row>77</xdr:row>
      <xdr:rowOff>95087</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5430500" y="13195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86214</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214111" y="13287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3834</xdr:rowOff>
    </xdr:from>
    <xdr:to>
      <xdr:col>76</xdr:col>
      <xdr:colOff>165100</xdr:colOff>
      <xdr:row>77</xdr:row>
      <xdr:rowOff>105434</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4541500" y="13205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96561</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325111" y="13298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12799</xdr:rowOff>
    </xdr:from>
    <xdr:to>
      <xdr:col>72</xdr:col>
      <xdr:colOff>38100</xdr:colOff>
      <xdr:row>77</xdr:row>
      <xdr:rowOff>114399</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3652500" y="13214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105526</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36111" y="13307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58582</xdr:rowOff>
    </xdr:from>
    <xdr:to>
      <xdr:col>67</xdr:col>
      <xdr:colOff>101600</xdr:colOff>
      <xdr:row>77</xdr:row>
      <xdr:rowOff>160182</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2763500" y="13260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151309</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47111" y="13352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7" name="積立金グラフ枠">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22572</xdr:rowOff>
    </xdr:from>
    <xdr:to>
      <xdr:col>85</xdr:col>
      <xdr:colOff>126364</xdr:colOff>
      <xdr:row>99</xdr:row>
      <xdr:rowOff>37198</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flipV="1">
          <a:off x="16317595" y="15453072"/>
          <a:ext cx="1269" cy="1557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41025</xdr:rowOff>
    </xdr:from>
    <xdr:ext cx="469744" cy="259045"/>
    <xdr:sp macro="" textlink="">
      <xdr:nvSpPr>
        <xdr:cNvPr id="669" name="積立金最小値テキスト">
          <a:extLst>
            <a:ext uri="{FF2B5EF4-FFF2-40B4-BE49-F238E27FC236}">
              <a16:creationId xmlns:a16="http://schemas.microsoft.com/office/drawing/2014/main" id="{00000000-0008-0000-0600-00009D020000}"/>
            </a:ext>
          </a:extLst>
        </xdr:cNvPr>
        <xdr:cNvSpPr txBox="1"/>
      </xdr:nvSpPr>
      <xdr:spPr>
        <a:xfrm>
          <a:off x="16370300" y="17014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37198</xdr:rowOff>
    </xdr:from>
    <xdr:to>
      <xdr:col>86</xdr:col>
      <xdr:colOff>25400</xdr:colOff>
      <xdr:row>99</xdr:row>
      <xdr:rowOff>37198</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6230600" y="17010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140699</xdr:rowOff>
    </xdr:from>
    <xdr:ext cx="599010" cy="259045"/>
    <xdr:sp macro="" textlink="">
      <xdr:nvSpPr>
        <xdr:cNvPr id="671" name="積立金最大値テキスト">
          <a:extLst>
            <a:ext uri="{FF2B5EF4-FFF2-40B4-BE49-F238E27FC236}">
              <a16:creationId xmlns:a16="http://schemas.microsoft.com/office/drawing/2014/main" id="{00000000-0008-0000-0600-00009F020000}"/>
            </a:ext>
          </a:extLst>
        </xdr:cNvPr>
        <xdr:cNvSpPr txBox="1"/>
      </xdr:nvSpPr>
      <xdr:spPr>
        <a:xfrm>
          <a:off x="16370300" y="15228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821,484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22572</xdr:rowOff>
    </xdr:from>
    <xdr:to>
      <xdr:col>86</xdr:col>
      <xdr:colOff>25400</xdr:colOff>
      <xdr:row>90</xdr:row>
      <xdr:rowOff>22572</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5453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58266</xdr:rowOff>
    </xdr:from>
    <xdr:to>
      <xdr:col>85</xdr:col>
      <xdr:colOff>127000</xdr:colOff>
      <xdr:row>98</xdr:row>
      <xdr:rowOff>90708</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5481300" y="16860366"/>
          <a:ext cx="838200" cy="32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46276</xdr:rowOff>
    </xdr:from>
    <xdr:ext cx="534377" cy="259045"/>
    <xdr:sp macro="" textlink="">
      <xdr:nvSpPr>
        <xdr:cNvPr id="674" name="積立金平均値テキスト">
          <a:extLst>
            <a:ext uri="{FF2B5EF4-FFF2-40B4-BE49-F238E27FC236}">
              <a16:creationId xmlns:a16="http://schemas.microsoft.com/office/drawing/2014/main" id="{00000000-0008-0000-0600-0000A2020000}"/>
            </a:ext>
          </a:extLst>
        </xdr:cNvPr>
        <xdr:cNvSpPr txBox="1"/>
      </xdr:nvSpPr>
      <xdr:spPr>
        <a:xfrm>
          <a:off x="16370300" y="166769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23399</xdr:rowOff>
    </xdr:from>
    <xdr:to>
      <xdr:col>85</xdr:col>
      <xdr:colOff>177800</xdr:colOff>
      <xdr:row>98</xdr:row>
      <xdr:rowOff>124999</xdr:rowOff>
    </xdr:to>
    <xdr:sp macro="" textlink="">
      <xdr:nvSpPr>
        <xdr:cNvPr id="675" name="フローチャート: 判断 674">
          <a:extLst>
            <a:ext uri="{FF2B5EF4-FFF2-40B4-BE49-F238E27FC236}">
              <a16:creationId xmlns:a16="http://schemas.microsoft.com/office/drawing/2014/main" id="{00000000-0008-0000-0600-0000A3020000}"/>
            </a:ext>
          </a:extLst>
        </xdr:cNvPr>
        <xdr:cNvSpPr/>
      </xdr:nvSpPr>
      <xdr:spPr>
        <a:xfrm>
          <a:off x="16268700" y="16825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99292</xdr:rowOff>
    </xdr:from>
    <xdr:to>
      <xdr:col>81</xdr:col>
      <xdr:colOff>50800</xdr:colOff>
      <xdr:row>98</xdr:row>
      <xdr:rowOff>58266</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4592300" y="16729942"/>
          <a:ext cx="889000" cy="130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66704</xdr:rowOff>
    </xdr:from>
    <xdr:to>
      <xdr:col>81</xdr:col>
      <xdr:colOff>101600</xdr:colOff>
      <xdr:row>98</xdr:row>
      <xdr:rowOff>168304</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5430500" y="16868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159431</xdr:rowOff>
    </xdr:from>
    <xdr:ext cx="534377"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5214111" y="16961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99292</xdr:rowOff>
    </xdr:from>
    <xdr:to>
      <xdr:col>76</xdr:col>
      <xdr:colOff>114300</xdr:colOff>
      <xdr:row>98</xdr:row>
      <xdr:rowOff>151000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3703300" y="16729942"/>
          <a:ext cx="889000" cy="223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71472</xdr:rowOff>
    </xdr:from>
    <xdr:to>
      <xdr:col>76</xdr:col>
      <xdr:colOff>165100</xdr:colOff>
      <xdr:row>99</xdr:row>
      <xdr:rowOff>1622</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4541500" y="1687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164199</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4325111" y="16966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141470</xdr:rowOff>
    </xdr:from>
    <xdr:to>
      <xdr:col>71</xdr:col>
      <xdr:colOff>177800</xdr:colOff>
      <xdr:row>98</xdr:row>
      <xdr:rowOff>151000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2814300" y="16943570"/>
          <a:ext cx="889000" cy="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71841</xdr:rowOff>
    </xdr:from>
    <xdr:to>
      <xdr:col>72</xdr:col>
      <xdr:colOff>38100</xdr:colOff>
      <xdr:row>99</xdr:row>
      <xdr:rowOff>1991</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3652500" y="1687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18518</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3436111" y="16649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61389</xdr:rowOff>
    </xdr:from>
    <xdr:to>
      <xdr:col>67</xdr:col>
      <xdr:colOff>101600</xdr:colOff>
      <xdr:row>98</xdr:row>
      <xdr:rowOff>162989</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2763500" y="16863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8066</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2547111" y="16638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39908</xdr:rowOff>
    </xdr:from>
    <xdr:to>
      <xdr:col>85</xdr:col>
      <xdr:colOff>177800</xdr:colOff>
      <xdr:row>98</xdr:row>
      <xdr:rowOff>141508</xdr:rowOff>
    </xdr:to>
    <xdr:sp macro="" textlink="">
      <xdr:nvSpPr>
        <xdr:cNvPr id="692" name="楕円 691">
          <a:extLst>
            <a:ext uri="{FF2B5EF4-FFF2-40B4-BE49-F238E27FC236}">
              <a16:creationId xmlns:a16="http://schemas.microsoft.com/office/drawing/2014/main" id="{00000000-0008-0000-0600-0000B4020000}"/>
            </a:ext>
          </a:extLst>
        </xdr:cNvPr>
        <xdr:cNvSpPr/>
      </xdr:nvSpPr>
      <xdr:spPr>
        <a:xfrm>
          <a:off x="16268700" y="16842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1826</xdr:rowOff>
    </xdr:from>
    <xdr:ext cx="534377" cy="259045"/>
    <xdr:sp macro="" textlink="">
      <xdr:nvSpPr>
        <xdr:cNvPr id="693" name="積立金該当値テキスト">
          <a:extLst>
            <a:ext uri="{FF2B5EF4-FFF2-40B4-BE49-F238E27FC236}">
              <a16:creationId xmlns:a16="http://schemas.microsoft.com/office/drawing/2014/main" id="{00000000-0008-0000-0600-0000B5020000}"/>
            </a:ext>
          </a:extLst>
        </xdr:cNvPr>
        <xdr:cNvSpPr txBox="1"/>
      </xdr:nvSpPr>
      <xdr:spPr>
        <a:xfrm>
          <a:off x="16370300" y="16803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7466</xdr:rowOff>
    </xdr:from>
    <xdr:to>
      <xdr:col>81</xdr:col>
      <xdr:colOff>101600</xdr:colOff>
      <xdr:row>98</xdr:row>
      <xdr:rowOff>109066</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5430500" y="16809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125593</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14111" y="16584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48492</xdr:rowOff>
    </xdr:from>
    <xdr:to>
      <xdr:col>76</xdr:col>
      <xdr:colOff>165100</xdr:colOff>
      <xdr:row>97</xdr:row>
      <xdr:rowOff>150092</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4541500" y="16679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166619</xdr:rowOff>
    </xdr:from>
    <xdr:ext cx="59901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292795" y="16454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100200</xdr:rowOff>
    </xdr:from>
    <xdr:to>
      <xdr:col>72</xdr:col>
      <xdr:colOff>38100</xdr:colOff>
      <xdr:row>99</xdr:row>
      <xdr:rowOff>30350</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3652500" y="1690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21477</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436111" y="16995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90670</xdr:rowOff>
    </xdr:from>
    <xdr:to>
      <xdr:col>67</xdr:col>
      <xdr:colOff>101600</xdr:colOff>
      <xdr:row>99</xdr:row>
      <xdr:rowOff>20820</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2763500" y="16892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11947</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547111" y="16985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2" name="投資及び出資金グラフ枠">
          <a:extLst>
            <a:ext uri="{FF2B5EF4-FFF2-40B4-BE49-F238E27FC236}">
              <a16:creationId xmlns:a16="http://schemas.microsoft.com/office/drawing/2014/main" id="{00000000-0008-0000-0600-0000D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1397</xdr:rowOff>
    </xdr:from>
    <xdr:to>
      <xdr:col>116</xdr:col>
      <xdr:colOff>62864</xdr:colOff>
      <xdr:row>38</xdr:row>
      <xdr:rowOff>139700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flipV="1">
          <a:off x="22159595" y="5487797"/>
          <a:ext cx="1269" cy="1167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4" name="投資及び出資金最小値テキスト">
          <a:extLst>
            <a:ext uri="{FF2B5EF4-FFF2-40B4-BE49-F238E27FC236}">
              <a16:creationId xmlns:a16="http://schemas.microsoft.com/office/drawing/2014/main" id="{00000000-0008-0000-0600-0000D4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119524</xdr:rowOff>
    </xdr:from>
    <xdr:ext cx="534377" cy="259045"/>
    <xdr:sp macro="" textlink="">
      <xdr:nvSpPr>
        <xdr:cNvPr id="726" name="投資及び出資金最大値テキスト">
          <a:extLst>
            <a:ext uri="{FF2B5EF4-FFF2-40B4-BE49-F238E27FC236}">
              <a16:creationId xmlns:a16="http://schemas.microsoft.com/office/drawing/2014/main" id="{00000000-0008-0000-0600-0000D6020000}"/>
            </a:ext>
          </a:extLst>
        </xdr:cNvPr>
        <xdr:cNvSpPr txBox="1"/>
      </xdr:nvSpPr>
      <xdr:spPr>
        <a:xfrm>
          <a:off x="22212300" y="5263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1397</xdr:rowOff>
    </xdr:from>
    <xdr:to>
      <xdr:col>116</xdr:col>
      <xdr:colOff>152400</xdr:colOff>
      <xdr:row>32</xdr:row>
      <xdr:rowOff>1397</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2072600" y="5487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83236</xdr:rowOff>
    </xdr:from>
    <xdr:to>
      <xdr:col>116</xdr:col>
      <xdr:colOff>63500</xdr:colOff>
      <xdr:row>38</xdr:row>
      <xdr:rowOff>132499</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21323300" y="6255436"/>
          <a:ext cx="838200" cy="392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22692</xdr:rowOff>
    </xdr:from>
    <xdr:ext cx="469744" cy="259045"/>
    <xdr:sp macro="" textlink="">
      <xdr:nvSpPr>
        <xdr:cNvPr id="729" name="投資及び出資金平均値テキスト">
          <a:extLst>
            <a:ext uri="{FF2B5EF4-FFF2-40B4-BE49-F238E27FC236}">
              <a16:creationId xmlns:a16="http://schemas.microsoft.com/office/drawing/2014/main" id="{00000000-0008-0000-0600-0000D9020000}"/>
            </a:ext>
          </a:extLst>
        </xdr:cNvPr>
        <xdr:cNvSpPr txBox="1"/>
      </xdr:nvSpPr>
      <xdr:spPr>
        <a:xfrm>
          <a:off x="22212300" y="63663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171265</xdr:rowOff>
    </xdr:from>
    <xdr:to>
      <xdr:col>116</xdr:col>
      <xdr:colOff>114300</xdr:colOff>
      <xdr:row>38</xdr:row>
      <xdr:rowOff>101415</xdr:rowOff>
    </xdr:to>
    <xdr:sp macro="" textlink="">
      <xdr:nvSpPr>
        <xdr:cNvPr id="730" name="フローチャート: 判断 729">
          <a:extLst>
            <a:ext uri="{FF2B5EF4-FFF2-40B4-BE49-F238E27FC236}">
              <a16:creationId xmlns:a16="http://schemas.microsoft.com/office/drawing/2014/main" id="{00000000-0008-0000-0600-0000DA020000}"/>
            </a:ext>
          </a:extLst>
        </xdr:cNvPr>
        <xdr:cNvSpPr/>
      </xdr:nvSpPr>
      <xdr:spPr>
        <a:xfrm>
          <a:off x="22110700" y="6514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83236</xdr:rowOff>
    </xdr:from>
    <xdr:to>
      <xdr:col>111</xdr:col>
      <xdr:colOff>177800</xdr:colOff>
      <xdr:row>38</xdr:row>
      <xdr:rowOff>132385</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flipV="1">
          <a:off x="20434300" y="6255436"/>
          <a:ext cx="889000" cy="39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40825</xdr:rowOff>
    </xdr:from>
    <xdr:to>
      <xdr:col>112</xdr:col>
      <xdr:colOff>38100</xdr:colOff>
      <xdr:row>38</xdr:row>
      <xdr:rowOff>142425</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1272500" y="6555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133552</xdr:rowOff>
    </xdr:from>
    <xdr:ext cx="469744"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21088428" y="6648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130579</xdr:rowOff>
    </xdr:from>
    <xdr:to>
      <xdr:col>107</xdr:col>
      <xdr:colOff>50800</xdr:colOff>
      <xdr:row>38</xdr:row>
      <xdr:rowOff>132385</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9545300" y="6645679"/>
          <a:ext cx="889000" cy="1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55593</xdr:rowOff>
    </xdr:from>
    <xdr:to>
      <xdr:col>107</xdr:col>
      <xdr:colOff>101600</xdr:colOff>
      <xdr:row>38</xdr:row>
      <xdr:rowOff>157193</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0383500" y="657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2270</xdr:rowOff>
    </xdr:from>
    <xdr:ext cx="469744"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20199428" y="6345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130579</xdr:rowOff>
    </xdr:from>
    <xdr:to>
      <xdr:col>102</xdr:col>
      <xdr:colOff>114300</xdr:colOff>
      <xdr:row>38</xdr:row>
      <xdr:rowOff>131631</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flipV="1">
          <a:off x="18656300" y="6645679"/>
          <a:ext cx="889000" cy="1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46495</xdr:rowOff>
    </xdr:from>
    <xdr:to>
      <xdr:col>102</xdr:col>
      <xdr:colOff>165100</xdr:colOff>
      <xdr:row>38</xdr:row>
      <xdr:rowOff>148095</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19494500" y="656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164622</xdr:rowOff>
    </xdr:from>
    <xdr:ext cx="469744"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9310428" y="6336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50152</xdr:rowOff>
    </xdr:from>
    <xdr:to>
      <xdr:col>98</xdr:col>
      <xdr:colOff>38100</xdr:colOff>
      <xdr:row>38</xdr:row>
      <xdr:rowOff>151752</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18605500" y="6565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168279</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8421428" y="6340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81699</xdr:rowOff>
    </xdr:from>
    <xdr:to>
      <xdr:col>116</xdr:col>
      <xdr:colOff>114300</xdr:colOff>
      <xdr:row>39</xdr:row>
      <xdr:rowOff>11849</xdr:rowOff>
    </xdr:to>
    <xdr:sp macro="" textlink="">
      <xdr:nvSpPr>
        <xdr:cNvPr id="747" name="楕円 746">
          <a:extLst>
            <a:ext uri="{FF2B5EF4-FFF2-40B4-BE49-F238E27FC236}">
              <a16:creationId xmlns:a16="http://schemas.microsoft.com/office/drawing/2014/main" id="{00000000-0008-0000-0600-0000EB020000}"/>
            </a:ext>
          </a:extLst>
        </xdr:cNvPr>
        <xdr:cNvSpPr/>
      </xdr:nvSpPr>
      <xdr:spPr>
        <a:xfrm>
          <a:off x="22110700" y="6596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168076</xdr:rowOff>
    </xdr:from>
    <xdr:ext cx="378565" cy="259045"/>
    <xdr:sp macro="" textlink="">
      <xdr:nvSpPr>
        <xdr:cNvPr id="748" name="投資及び出資金該当値テキスト">
          <a:extLst>
            <a:ext uri="{FF2B5EF4-FFF2-40B4-BE49-F238E27FC236}">
              <a16:creationId xmlns:a16="http://schemas.microsoft.com/office/drawing/2014/main" id="{00000000-0008-0000-0600-0000EC020000}"/>
            </a:ext>
          </a:extLst>
        </xdr:cNvPr>
        <xdr:cNvSpPr txBox="1"/>
      </xdr:nvSpPr>
      <xdr:spPr>
        <a:xfrm>
          <a:off x="22212300" y="65117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32436</xdr:rowOff>
    </xdr:from>
    <xdr:to>
      <xdr:col>112</xdr:col>
      <xdr:colOff>38100</xdr:colOff>
      <xdr:row>36</xdr:row>
      <xdr:rowOff>134036</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1272500" y="6204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34</xdr:row>
      <xdr:rowOff>150563</xdr:rowOff>
    </xdr:from>
    <xdr:ext cx="534377"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056111" y="5979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81585</xdr:rowOff>
    </xdr:from>
    <xdr:to>
      <xdr:col>107</xdr:col>
      <xdr:colOff>101600</xdr:colOff>
      <xdr:row>39</xdr:row>
      <xdr:rowOff>11735</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0383500" y="659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2862</xdr:rowOff>
    </xdr:from>
    <xdr:ext cx="378565"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245017" y="66894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79779</xdr:rowOff>
    </xdr:from>
    <xdr:to>
      <xdr:col>102</xdr:col>
      <xdr:colOff>165100</xdr:colOff>
      <xdr:row>39</xdr:row>
      <xdr:rowOff>9929</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19494500" y="6594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1056</xdr:rowOff>
    </xdr:from>
    <xdr:ext cx="378565"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356017" y="66876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80831</xdr:rowOff>
    </xdr:from>
    <xdr:to>
      <xdr:col>98</xdr:col>
      <xdr:colOff>38100</xdr:colOff>
      <xdr:row>39</xdr:row>
      <xdr:rowOff>10981</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18605500" y="6595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2108</xdr:rowOff>
    </xdr:from>
    <xdr:ext cx="378565"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67017" y="66886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6" name="直線コネクタ 765">
          <a:extLst>
            <a:ext uri="{FF2B5EF4-FFF2-40B4-BE49-F238E27FC236}">
              <a16:creationId xmlns:a16="http://schemas.microsoft.com/office/drawing/2014/main" id="{00000000-0008-0000-0600-0000FE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貸付金グラフ枠">
          <a:extLst>
            <a:ext uri="{FF2B5EF4-FFF2-40B4-BE49-F238E27FC236}">
              <a16:creationId xmlns:a16="http://schemas.microsoft.com/office/drawing/2014/main" id="{00000000-0008-0000-0600-00000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42145</xdr:rowOff>
    </xdr:from>
    <xdr:to>
      <xdr:col>116</xdr:col>
      <xdr:colOff>62864</xdr:colOff>
      <xdr:row>59</xdr:row>
      <xdr:rowOff>44450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flipV="1">
          <a:off x="22159595" y="8614645"/>
          <a:ext cx="1269" cy="1545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1" name="貸付金最小値テキスト">
          <a:extLst>
            <a:ext uri="{FF2B5EF4-FFF2-40B4-BE49-F238E27FC236}">
              <a16:creationId xmlns:a16="http://schemas.microsoft.com/office/drawing/2014/main" id="{00000000-0008-0000-0600-00000D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160272</xdr:rowOff>
    </xdr:from>
    <xdr:ext cx="534377" cy="259045"/>
    <xdr:sp macro="" textlink="">
      <xdr:nvSpPr>
        <xdr:cNvPr id="783" name="貸付金最大値テキスト">
          <a:extLst>
            <a:ext uri="{FF2B5EF4-FFF2-40B4-BE49-F238E27FC236}">
              <a16:creationId xmlns:a16="http://schemas.microsoft.com/office/drawing/2014/main" id="{00000000-0008-0000-0600-00000F030000}"/>
            </a:ext>
          </a:extLst>
        </xdr:cNvPr>
        <xdr:cNvSpPr txBox="1"/>
      </xdr:nvSpPr>
      <xdr:spPr>
        <a:xfrm>
          <a:off x="22212300" y="8389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42145</xdr:rowOff>
    </xdr:from>
    <xdr:to>
      <xdr:col>116</xdr:col>
      <xdr:colOff>152400</xdr:colOff>
      <xdr:row>50</xdr:row>
      <xdr:rowOff>42145</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22072600" y="8614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18961</xdr:rowOff>
    </xdr:from>
    <xdr:to>
      <xdr:col>116</xdr:col>
      <xdr:colOff>63500</xdr:colOff>
      <xdr:row>59</xdr:row>
      <xdr:rowOff>26029</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21323300" y="10134511"/>
          <a:ext cx="838200" cy="7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131627</xdr:rowOff>
    </xdr:from>
    <xdr:ext cx="469744" cy="259045"/>
    <xdr:sp macro="" textlink="">
      <xdr:nvSpPr>
        <xdr:cNvPr id="786" name="貸付金平均値テキスト">
          <a:extLst>
            <a:ext uri="{FF2B5EF4-FFF2-40B4-BE49-F238E27FC236}">
              <a16:creationId xmlns:a16="http://schemas.microsoft.com/office/drawing/2014/main" id="{00000000-0008-0000-0600-000012030000}"/>
            </a:ext>
          </a:extLst>
        </xdr:cNvPr>
        <xdr:cNvSpPr txBox="1"/>
      </xdr:nvSpPr>
      <xdr:spPr>
        <a:xfrm>
          <a:off x="22212300" y="9904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108750</xdr:rowOff>
    </xdr:from>
    <xdr:to>
      <xdr:col>116</xdr:col>
      <xdr:colOff>114300</xdr:colOff>
      <xdr:row>59</xdr:row>
      <xdr:rowOff>38900</xdr:rowOff>
    </xdr:to>
    <xdr:sp macro="" textlink="">
      <xdr:nvSpPr>
        <xdr:cNvPr id="787" name="フローチャート: 判断 786">
          <a:extLst>
            <a:ext uri="{FF2B5EF4-FFF2-40B4-BE49-F238E27FC236}">
              <a16:creationId xmlns:a16="http://schemas.microsoft.com/office/drawing/2014/main" id="{00000000-0008-0000-0600-000013030000}"/>
            </a:ext>
          </a:extLst>
        </xdr:cNvPr>
        <xdr:cNvSpPr/>
      </xdr:nvSpPr>
      <xdr:spPr>
        <a:xfrm>
          <a:off x="22110700" y="1005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18961</xdr:rowOff>
    </xdr:from>
    <xdr:to>
      <xdr:col>111</xdr:col>
      <xdr:colOff>177800</xdr:colOff>
      <xdr:row>59</xdr:row>
      <xdr:rowOff>28829</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flipV="1">
          <a:off x="20434300" y="10134511"/>
          <a:ext cx="889000" cy="9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98158</xdr:rowOff>
    </xdr:from>
    <xdr:to>
      <xdr:col>112</xdr:col>
      <xdr:colOff>38100</xdr:colOff>
      <xdr:row>59</xdr:row>
      <xdr:rowOff>28308</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21272500" y="10042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44835</xdr:rowOff>
    </xdr:from>
    <xdr:ext cx="469744"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21088428" y="9817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27801</xdr:rowOff>
    </xdr:from>
    <xdr:to>
      <xdr:col>107</xdr:col>
      <xdr:colOff>50800</xdr:colOff>
      <xdr:row>59</xdr:row>
      <xdr:rowOff>28829</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9545300" y="10143351"/>
          <a:ext cx="889000" cy="1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102368</xdr:rowOff>
    </xdr:from>
    <xdr:to>
      <xdr:col>107</xdr:col>
      <xdr:colOff>101600</xdr:colOff>
      <xdr:row>59</xdr:row>
      <xdr:rowOff>32518</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0383500" y="10046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49045</xdr:rowOff>
    </xdr:from>
    <xdr:ext cx="469744"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20199428" y="9821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27801</xdr:rowOff>
    </xdr:from>
    <xdr:to>
      <xdr:col>102</xdr:col>
      <xdr:colOff>114300</xdr:colOff>
      <xdr:row>59</xdr:row>
      <xdr:rowOff>28391</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18656300" y="10143351"/>
          <a:ext cx="889000" cy="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121418</xdr:rowOff>
    </xdr:from>
    <xdr:to>
      <xdr:col>102</xdr:col>
      <xdr:colOff>165100</xdr:colOff>
      <xdr:row>59</xdr:row>
      <xdr:rowOff>51568</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19494500" y="10065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68095</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9310428" y="9840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121038</xdr:rowOff>
    </xdr:from>
    <xdr:to>
      <xdr:col>98</xdr:col>
      <xdr:colOff>38100</xdr:colOff>
      <xdr:row>59</xdr:row>
      <xdr:rowOff>51188</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18605500" y="10065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67715</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8421428" y="9840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146679</xdr:rowOff>
    </xdr:from>
    <xdr:to>
      <xdr:col>116</xdr:col>
      <xdr:colOff>114300</xdr:colOff>
      <xdr:row>59</xdr:row>
      <xdr:rowOff>76829</xdr:rowOff>
    </xdr:to>
    <xdr:sp macro="" textlink="">
      <xdr:nvSpPr>
        <xdr:cNvPr id="804" name="楕円 803">
          <a:extLst>
            <a:ext uri="{FF2B5EF4-FFF2-40B4-BE49-F238E27FC236}">
              <a16:creationId xmlns:a16="http://schemas.microsoft.com/office/drawing/2014/main" id="{00000000-0008-0000-0600-000024030000}"/>
            </a:ext>
          </a:extLst>
        </xdr:cNvPr>
        <xdr:cNvSpPr/>
      </xdr:nvSpPr>
      <xdr:spPr>
        <a:xfrm>
          <a:off x="22110700" y="10090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87177</xdr:rowOff>
    </xdr:from>
    <xdr:ext cx="378565" cy="259045"/>
    <xdr:sp macro="" textlink="">
      <xdr:nvSpPr>
        <xdr:cNvPr id="805" name="貸付金該当値テキスト">
          <a:extLst>
            <a:ext uri="{FF2B5EF4-FFF2-40B4-BE49-F238E27FC236}">
              <a16:creationId xmlns:a16="http://schemas.microsoft.com/office/drawing/2014/main" id="{00000000-0008-0000-0600-000025030000}"/>
            </a:ext>
          </a:extLst>
        </xdr:cNvPr>
        <xdr:cNvSpPr txBox="1"/>
      </xdr:nvSpPr>
      <xdr:spPr>
        <a:xfrm>
          <a:off x="22212300" y="100312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139611</xdr:rowOff>
    </xdr:from>
    <xdr:to>
      <xdr:col>112</xdr:col>
      <xdr:colOff>38100</xdr:colOff>
      <xdr:row>59</xdr:row>
      <xdr:rowOff>69761</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21272500" y="10083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60888</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088428" y="10176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149479</xdr:rowOff>
    </xdr:from>
    <xdr:to>
      <xdr:col>107</xdr:col>
      <xdr:colOff>101600</xdr:colOff>
      <xdr:row>59</xdr:row>
      <xdr:rowOff>79629</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0383500" y="10093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70756</xdr:rowOff>
    </xdr:from>
    <xdr:ext cx="378565"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245017" y="101863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148451</xdr:rowOff>
    </xdr:from>
    <xdr:to>
      <xdr:col>102</xdr:col>
      <xdr:colOff>165100</xdr:colOff>
      <xdr:row>59</xdr:row>
      <xdr:rowOff>78601</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19494500" y="10092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69728</xdr:rowOff>
    </xdr:from>
    <xdr:ext cx="378565"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56017" y="101852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149041</xdr:rowOff>
    </xdr:from>
    <xdr:to>
      <xdr:col>98</xdr:col>
      <xdr:colOff>38100</xdr:colOff>
      <xdr:row>59</xdr:row>
      <xdr:rowOff>79191</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18605500" y="10093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70318</xdr:rowOff>
    </xdr:from>
    <xdr:ext cx="378565"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67017" y="101858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7" name="繰出金グラフ枠">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146914</xdr:rowOff>
    </xdr:from>
    <xdr:to>
      <xdr:col>116</xdr:col>
      <xdr:colOff>62864</xdr:colOff>
      <xdr:row>79</xdr:row>
      <xdr:rowOff>100788</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flipV="1">
          <a:off x="22159595" y="11976964"/>
          <a:ext cx="1269" cy="1668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104615</xdr:rowOff>
    </xdr:from>
    <xdr:ext cx="534377" cy="259045"/>
    <xdr:sp macro="" textlink="">
      <xdr:nvSpPr>
        <xdr:cNvPr id="839" name="繰出金最小値テキスト">
          <a:extLst>
            <a:ext uri="{FF2B5EF4-FFF2-40B4-BE49-F238E27FC236}">
              <a16:creationId xmlns:a16="http://schemas.microsoft.com/office/drawing/2014/main" id="{00000000-0008-0000-0600-000047030000}"/>
            </a:ext>
          </a:extLst>
        </xdr:cNvPr>
        <xdr:cNvSpPr txBox="1"/>
      </xdr:nvSpPr>
      <xdr:spPr>
        <a:xfrm>
          <a:off x="22212300" y="13649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100788</xdr:rowOff>
    </xdr:from>
    <xdr:to>
      <xdr:col>116</xdr:col>
      <xdr:colOff>152400</xdr:colOff>
      <xdr:row>79</xdr:row>
      <xdr:rowOff>100788</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22072600" y="13645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93591</xdr:rowOff>
    </xdr:from>
    <xdr:ext cx="599010" cy="259045"/>
    <xdr:sp macro="" textlink="">
      <xdr:nvSpPr>
        <xdr:cNvPr id="841" name="繰出金最大値テキスト">
          <a:extLst>
            <a:ext uri="{FF2B5EF4-FFF2-40B4-BE49-F238E27FC236}">
              <a16:creationId xmlns:a16="http://schemas.microsoft.com/office/drawing/2014/main" id="{00000000-0008-0000-0600-000049030000}"/>
            </a:ext>
          </a:extLst>
        </xdr:cNvPr>
        <xdr:cNvSpPr txBox="1"/>
      </xdr:nvSpPr>
      <xdr:spPr>
        <a:xfrm>
          <a:off x="22212300" y="11752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146914</xdr:rowOff>
    </xdr:from>
    <xdr:to>
      <xdr:col>116</xdr:col>
      <xdr:colOff>152400</xdr:colOff>
      <xdr:row>69</xdr:row>
      <xdr:rowOff>146914</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22072600" y="11976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84049</xdr:rowOff>
    </xdr:from>
    <xdr:to>
      <xdr:col>116</xdr:col>
      <xdr:colOff>63500</xdr:colOff>
      <xdr:row>77</xdr:row>
      <xdr:rowOff>90043</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21323300" y="13285699"/>
          <a:ext cx="838200" cy="5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23880</xdr:rowOff>
    </xdr:from>
    <xdr:ext cx="534377" cy="259045"/>
    <xdr:sp macro="" textlink="">
      <xdr:nvSpPr>
        <xdr:cNvPr id="844" name="繰出金平均値テキスト">
          <a:extLst>
            <a:ext uri="{FF2B5EF4-FFF2-40B4-BE49-F238E27FC236}">
              <a16:creationId xmlns:a16="http://schemas.microsoft.com/office/drawing/2014/main" id="{00000000-0008-0000-0600-00004C030000}"/>
            </a:ext>
          </a:extLst>
        </xdr:cNvPr>
        <xdr:cNvSpPr txBox="1"/>
      </xdr:nvSpPr>
      <xdr:spPr>
        <a:xfrm>
          <a:off x="22212300" y="128826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1003</xdr:rowOff>
    </xdr:from>
    <xdr:to>
      <xdr:col>116</xdr:col>
      <xdr:colOff>114300</xdr:colOff>
      <xdr:row>76</xdr:row>
      <xdr:rowOff>102603</xdr:rowOff>
    </xdr:to>
    <xdr:sp macro="" textlink="">
      <xdr:nvSpPr>
        <xdr:cNvPr id="845" name="フローチャート: 判断 844">
          <a:extLst>
            <a:ext uri="{FF2B5EF4-FFF2-40B4-BE49-F238E27FC236}">
              <a16:creationId xmlns:a16="http://schemas.microsoft.com/office/drawing/2014/main" id="{00000000-0008-0000-0600-00004D030000}"/>
            </a:ext>
          </a:extLst>
        </xdr:cNvPr>
        <xdr:cNvSpPr/>
      </xdr:nvSpPr>
      <xdr:spPr>
        <a:xfrm>
          <a:off x="22110700" y="13031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69609</xdr:rowOff>
    </xdr:from>
    <xdr:to>
      <xdr:col>111</xdr:col>
      <xdr:colOff>177800</xdr:colOff>
      <xdr:row>77</xdr:row>
      <xdr:rowOff>84049</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0434300" y="12928359"/>
          <a:ext cx="889000" cy="357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102692</xdr:rowOff>
    </xdr:from>
    <xdr:to>
      <xdr:col>112</xdr:col>
      <xdr:colOff>38100</xdr:colOff>
      <xdr:row>76</xdr:row>
      <xdr:rowOff>32841</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1272500" y="1296144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49369</xdr:rowOff>
    </xdr:from>
    <xdr:ext cx="534377"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21056111" y="12736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69609</xdr:rowOff>
    </xdr:from>
    <xdr:to>
      <xdr:col>107</xdr:col>
      <xdr:colOff>50800</xdr:colOff>
      <xdr:row>75</xdr:row>
      <xdr:rowOff>124384</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19545300" y="12928359"/>
          <a:ext cx="889000" cy="5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85776</xdr:rowOff>
    </xdr:from>
    <xdr:to>
      <xdr:col>107</xdr:col>
      <xdr:colOff>101600</xdr:colOff>
      <xdr:row>76</xdr:row>
      <xdr:rowOff>15926</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0383500" y="12944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7053</xdr:rowOff>
    </xdr:from>
    <xdr:ext cx="534377"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20167111" y="13037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120993</xdr:rowOff>
    </xdr:from>
    <xdr:to>
      <xdr:col>102</xdr:col>
      <xdr:colOff>114300</xdr:colOff>
      <xdr:row>75</xdr:row>
      <xdr:rowOff>124384</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656300" y="12979743"/>
          <a:ext cx="889000" cy="3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118478</xdr:rowOff>
    </xdr:from>
    <xdr:to>
      <xdr:col>102</xdr:col>
      <xdr:colOff>165100</xdr:colOff>
      <xdr:row>76</xdr:row>
      <xdr:rowOff>48628</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19494500" y="12977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39755</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9278111" y="13069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127203</xdr:rowOff>
    </xdr:from>
    <xdr:to>
      <xdr:col>98</xdr:col>
      <xdr:colOff>38100</xdr:colOff>
      <xdr:row>76</xdr:row>
      <xdr:rowOff>57353</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18605500" y="12985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48480</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8389111" y="13078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39243</xdr:rowOff>
    </xdr:from>
    <xdr:to>
      <xdr:col>116</xdr:col>
      <xdr:colOff>114300</xdr:colOff>
      <xdr:row>77</xdr:row>
      <xdr:rowOff>140843</xdr:rowOff>
    </xdr:to>
    <xdr:sp macro="" textlink="">
      <xdr:nvSpPr>
        <xdr:cNvPr id="862" name="楕円 861">
          <a:extLst>
            <a:ext uri="{FF2B5EF4-FFF2-40B4-BE49-F238E27FC236}">
              <a16:creationId xmlns:a16="http://schemas.microsoft.com/office/drawing/2014/main" id="{00000000-0008-0000-0600-00005E030000}"/>
            </a:ext>
          </a:extLst>
        </xdr:cNvPr>
        <xdr:cNvSpPr/>
      </xdr:nvSpPr>
      <xdr:spPr>
        <a:xfrm>
          <a:off x="22110700" y="13240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17670</xdr:rowOff>
    </xdr:from>
    <xdr:ext cx="534377" cy="259045"/>
    <xdr:sp macro="" textlink="">
      <xdr:nvSpPr>
        <xdr:cNvPr id="863" name="繰出金該当値テキスト">
          <a:extLst>
            <a:ext uri="{FF2B5EF4-FFF2-40B4-BE49-F238E27FC236}">
              <a16:creationId xmlns:a16="http://schemas.microsoft.com/office/drawing/2014/main" id="{00000000-0008-0000-0600-00005F030000}"/>
            </a:ext>
          </a:extLst>
        </xdr:cNvPr>
        <xdr:cNvSpPr txBox="1"/>
      </xdr:nvSpPr>
      <xdr:spPr>
        <a:xfrm>
          <a:off x="22212300" y="13219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33249</xdr:rowOff>
    </xdr:from>
    <xdr:to>
      <xdr:col>112</xdr:col>
      <xdr:colOff>38100</xdr:colOff>
      <xdr:row>77</xdr:row>
      <xdr:rowOff>134849</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1272500" y="13234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125976</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056111" y="13327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18809</xdr:rowOff>
    </xdr:from>
    <xdr:to>
      <xdr:col>107</xdr:col>
      <xdr:colOff>101600</xdr:colOff>
      <xdr:row>75</xdr:row>
      <xdr:rowOff>120409</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20383500" y="12877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136936</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167111" y="12652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73584</xdr:rowOff>
    </xdr:from>
    <xdr:to>
      <xdr:col>102</xdr:col>
      <xdr:colOff>165100</xdr:colOff>
      <xdr:row>76</xdr:row>
      <xdr:rowOff>3733</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19494500" y="1293233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20261</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278111" y="12707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70193</xdr:rowOff>
    </xdr:from>
    <xdr:to>
      <xdr:col>98</xdr:col>
      <xdr:colOff>38100</xdr:colOff>
      <xdr:row>76</xdr:row>
      <xdr:rowOff>343</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18605500" y="12928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16870</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389111" y="12704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2" name="正方形/長方形 871">
          <a:extLst>
            <a:ext uri="{FF2B5EF4-FFF2-40B4-BE49-F238E27FC236}">
              <a16:creationId xmlns:a16="http://schemas.microsoft.com/office/drawing/2014/main" id="{00000000-0008-0000-0600-000068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1" name="直線コネクタ 880">
          <a:extLst>
            <a:ext uri="{FF2B5EF4-FFF2-40B4-BE49-F238E27FC236}">
              <a16:creationId xmlns:a16="http://schemas.microsoft.com/office/drawing/2014/main" id="{00000000-0008-0000-0600-000071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2" name="直線コネクタ 881">
          <a:extLst>
            <a:ext uri="{FF2B5EF4-FFF2-40B4-BE49-F238E27FC236}">
              <a16:creationId xmlns:a16="http://schemas.microsoft.com/office/drawing/2014/main" id="{00000000-0008-0000-0600-000072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6" name="前年度繰上充用金グラフ枠">
          <a:extLst>
            <a:ext uri="{FF2B5EF4-FFF2-40B4-BE49-F238E27FC236}">
              <a16:creationId xmlns:a16="http://schemas.microsoft.com/office/drawing/2014/main" id="{00000000-0008-0000-0600-000076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8" name="前年度繰上充用金最小値テキスト">
          <a:extLst>
            <a:ext uri="{FF2B5EF4-FFF2-40B4-BE49-F238E27FC236}">
              <a16:creationId xmlns:a16="http://schemas.microsoft.com/office/drawing/2014/main" id="{00000000-0008-0000-0600-000078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0" name="前年度繰上充用金最大値テキスト">
          <a:extLst>
            <a:ext uri="{FF2B5EF4-FFF2-40B4-BE49-F238E27FC236}">
              <a16:creationId xmlns:a16="http://schemas.microsoft.com/office/drawing/2014/main" id="{00000000-0008-0000-0600-00007A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3" name="前年度繰上充用金平均値テキスト">
          <a:extLst>
            <a:ext uri="{FF2B5EF4-FFF2-40B4-BE49-F238E27FC236}">
              <a16:creationId xmlns:a16="http://schemas.microsoft.com/office/drawing/2014/main" id="{00000000-0008-0000-0600-00007D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4" name="フローチャート: 判断 893">
          <a:extLst>
            <a:ext uri="{FF2B5EF4-FFF2-40B4-BE49-F238E27FC236}">
              <a16:creationId xmlns:a16="http://schemas.microsoft.com/office/drawing/2014/main" id="{00000000-0008-0000-0600-00007E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6" name="フローチャート: 判断 895">
          <a:extLst>
            <a:ext uri="{FF2B5EF4-FFF2-40B4-BE49-F238E27FC236}">
              <a16:creationId xmlns:a16="http://schemas.microsoft.com/office/drawing/2014/main" id="{00000000-0008-0000-0600-000080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1" name="楕円 910">
          <a:extLst>
            <a:ext uri="{FF2B5EF4-FFF2-40B4-BE49-F238E27FC236}">
              <a16:creationId xmlns:a16="http://schemas.microsoft.com/office/drawing/2014/main" id="{00000000-0008-0000-0600-00008F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2" name="前年度繰上充用金該当値テキスト">
          <a:extLst>
            <a:ext uri="{FF2B5EF4-FFF2-40B4-BE49-F238E27FC236}">
              <a16:creationId xmlns:a16="http://schemas.microsoft.com/office/drawing/2014/main" id="{00000000-0008-0000-0600-000090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3" name="楕円 912">
          <a:extLst>
            <a:ext uri="{FF2B5EF4-FFF2-40B4-BE49-F238E27FC236}">
              <a16:creationId xmlns:a16="http://schemas.microsoft.com/office/drawing/2014/main" id="{00000000-0008-0000-0600-000091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5" name="楕円 914">
          <a:extLst>
            <a:ext uri="{FF2B5EF4-FFF2-40B4-BE49-F238E27FC236}">
              <a16:creationId xmlns:a16="http://schemas.microsoft.com/office/drawing/2014/main" id="{00000000-0008-0000-0600-000093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1" name="正方形/長方形 920">
          <a:extLst>
            <a:ext uri="{FF2B5EF4-FFF2-40B4-BE49-F238E27FC236}">
              <a16:creationId xmlns:a16="http://schemas.microsoft.com/office/drawing/2014/main" id="{00000000-0008-0000-0600-00009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2" name="正方形/長方形 921">
          <a:extLst>
            <a:ext uri="{FF2B5EF4-FFF2-40B4-BE49-F238E27FC236}">
              <a16:creationId xmlns:a16="http://schemas.microsoft.com/office/drawing/2014/main" id="{00000000-0008-0000-0600-00009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ゴシック" panose="020B0609070205080204" pitchFamily="49" charset="-128"/>
              <a:ea typeface="ＭＳ ゴシック" panose="020B0609070205080204" pitchFamily="49" charset="-128"/>
            </a:rPr>
            <a:t>　平成</a:t>
          </a:r>
          <a:r>
            <a:rPr kumimoji="1" lang="en-US" altLang="ja-JP" sz="1300">
              <a:latin typeface="ＭＳ ゴシック" panose="020B0609070205080204" pitchFamily="49" charset="-128"/>
              <a:ea typeface="ＭＳ ゴシック" panose="020B0609070205080204" pitchFamily="49" charset="-128"/>
            </a:rPr>
            <a:t>28</a:t>
          </a:r>
          <a:r>
            <a:rPr kumimoji="1" lang="ja-JP" altLang="en-US" sz="1300">
              <a:latin typeface="ＭＳ ゴシック" panose="020B0609070205080204" pitchFamily="49" charset="-128"/>
              <a:ea typeface="ＭＳ ゴシック" panose="020B0609070205080204" pitchFamily="49" charset="-128"/>
            </a:rPr>
            <a:t>年度から国の補助金を受けて地方創生事業が本格的にスタートしている。地方創生事業の主な支出は物件費に計上されている。また、まちづくりとしてハード事業よりもソフト事業に重点を置いているが、普通建設事業費は、施設の長寿命化対策等を適切に実施する必要があることから、全公共施設の長寿命化対策が完了するまでは高止まりが想定される。公債費については、中学校・こども園建設事業伴う借入の償還が開始されれば急激に増加が見込まれている。全体的な数値は類似団体内において、平均的に推移しているが、扶助費は増加傾向にあり、今後も高齢化と比例して微増が予想される。令和</a:t>
          </a:r>
          <a:r>
            <a:rPr kumimoji="1" lang="en-US" altLang="ja-JP" sz="1300">
              <a:latin typeface="ＭＳ ゴシック" panose="020B0609070205080204" pitchFamily="49" charset="-128"/>
              <a:ea typeface="ＭＳ ゴシック" panose="020B0609070205080204" pitchFamily="49" charset="-128"/>
            </a:rPr>
            <a:t>6</a:t>
          </a:r>
          <a:r>
            <a:rPr kumimoji="1" lang="ja-JP" altLang="en-US" sz="1300">
              <a:latin typeface="ＭＳ ゴシック" panose="020B0609070205080204" pitchFamily="49" charset="-128"/>
              <a:ea typeface="ＭＳ ゴシック" panose="020B0609070205080204" pitchFamily="49" charset="-128"/>
            </a:rPr>
            <a:t>年度まで実施される地方創生事業に加え、大型ハード事業の中学校・こども園建設事業が進行中であるため、適正な財源の確保に努め、基礎的な財源数値を見失わないように財政を運営しなければならない。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岡山県奈義町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5,768
5,727
69.52
5,588,345
5,155,928
418,857
2,918,114
3,578,395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168927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55575</xdr:rowOff>
    </xdr:from>
    <xdr:to>
      <xdr:col>24</xdr:col>
      <xdr:colOff>62865</xdr:colOff>
      <xdr:row>39</xdr:row>
      <xdr:rowOff>80873</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199075"/>
          <a:ext cx="1270" cy="1568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84700</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771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80873</xdr:rowOff>
    </xdr:from>
    <xdr:to>
      <xdr:col>24</xdr:col>
      <xdr:colOff>152400</xdr:colOff>
      <xdr:row>39</xdr:row>
      <xdr:rowOff>80873</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767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2252</xdr:rowOff>
    </xdr:from>
    <xdr:ext cx="534377"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4974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15,552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55575</xdr:rowOff>
    </xdr:from>
    <xdr:to>
      <xdr:col>24</xdr:col>
      <xdr:colOff>152400</xdr:colOff>
      <xdr:row>30</xdr:row>
      <xdr:rowOff>55575</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199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98704</xdr:rowOff>
    </xdr:from>
    <xdr:to>
      <xdr:col>24</xdr:col>
      <xdr:colOff>63500</xdr:colOff>
      <xdr:row>34</xdr:row>
      <xdr:rowOff>114554</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5928004"/>
          <a:ext cx="838200" cy="15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52087</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60528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73660</xdr:rowOff>
    </xdr:from>
    <xdr:to>
      <xdr:col>24</xdr:col>
      <xdr:colOff>114300</xdr:colOff>
      <xdr:row>36</xdr:row>
      <xdr:rowOff>3810</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7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57709</xdr:rowOff>
    </xdr:from>
    <xdr:to>
      <xdr:col>19</xdr:col>
      <xdr:colOff>177800</xdr:colOff>
      <xdr:row>34</xdr:row>
      <xdr:rowOff>114554</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5887009"/>
          <a:ext cx="889000" cy="56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98806</xdr:rowOff>
    </xdr:from>
    <xdr:to>
      <xdr:col>20</xdr:col>
      <xdr:colOff>38100</xdr:colOff>
      <xdr:row>36</xdr:row>
      <xdr:rowOff>28956</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99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20083</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192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44907</xdr:rowOff>
    </xdr:from>
    <xdr:to>
      <xdr:col>15</xdr:col>
      <xdr:colOff>50800</xdr:colOff>
      <xdr:row>34</xdr:row>
      <xdr:rowOff>57709</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5874207"/>
          <a:ext cx="889000" cy="12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49733</xdr:rowOff>
    </xdr:from>
    <xdr:to>
      <xdr:col>15</xdr:col>
      <xdr:colOff>101600</xdr:colOff>
      <xdr:row>35</xdr:row>
      <xdr:rowOff>151333</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050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142460</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143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44907</xdr:rowOff>
    </xdr:from>
    <xdr:to>
      <xdr:col>10</xdr:col>
      <xdr:colOff>114300</xdr:colOff>
      <xdr:row>34</xdr:row>
      <xdr:rowOff>122174</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1130300" y="5874207"/>
          <a:ext cx="889000" cy="77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47752</xdr:rowOff>
    </xdr:from>
    <xdr:to>
      <xdr:col>10</xdr:col>
      <xdr:colOff>165100</xdr:colOff>
      <xdr:row>35</xdr:row>
      <xdr:rowOff>149352</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048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140479</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6141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72288</xdr:rowOff>
    </xdr:from>
    <xdr:to>
      <xdr:col>6</xdr:col>
      <xdr:colOff>38100</xdr:colOff>
      <xdr:row>36</xdr:row>
      <xdr:rowOff>2438</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607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165015</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6165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47904</xdr:rowOff>
    </xdr:from>
    <xdr:to>
      <xdr:col>24</xdr:col>
      <xdr:colOff>114300</xdr:colOff>
      <xdr:row>34</xdr:row>
      <xdr:rowOff>149504</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877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70781</xdr:rowOff>
    </xdr:from>
    <xdr:ext cx="534377"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728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63754</xdr:rowOff>
    </xdr:from>
    <xdr:to>
      <xdr:col>20</xdr:col>
      <xdr:colOff>38100</xdr:colOff>
      <xdr:row>34</xdr:row>
      <xdr:rowOff>165354</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893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10431</xdr:rowOff>
    </xdr:from>
    <xdr:ext cx="534377"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30111" y="5668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6909</xdr:rowOff>
    </xdr:from>
    <xdr:to>
      <xdr:col>15</xdr:col>
      <xdr:colOff>101600</xdr:colOff>
      <xdr:row>34</xdr:row>
      <xdr:rowOff>108509</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836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125036</xdr:rowOff>
    </xdr:from>
    <xdr:ext cx="534377"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41111" y="5611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165557</xdr:rowOff>
    </xdr:from>
    <xdr:to>
      <xdr:col>10</xdr:col>
      <xdr:colOff>165100</xdr:colOff>
      <xdr:row>34</xdr:row>
      <xdr:rowOff>95707</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823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112234</xdr:rowOff>
    </xdr:from>
    <xdr:ext cx="534377"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52111" y="5598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71374</xdr:rowOff>
    </xdr:from>
    <xdr:to>
      <xdr:col>6</xdr:col>
      <xdr:colOff>38100</xdr:colOff>
      <xdr:row>35</xdr:row>
      <xdr:rowOff>1524</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900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18051</xdr:rowOff>
    </xdr:from>
    <xdr:ext cx="534377"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63111" y="5675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131006</xdr:rowOff>
    </xdr:from>
    <xdr:to>
      <xdr:col>24</xdr:col>
      <xdr:colOff>62865</xdr:colOff>
      <xdr:row>58</xdr:row>
      <xdr:rowOff>153502</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703506"/>
          <a:ext cx="1270" cy="1394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157329</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10101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153502</xdr:rowOff>
    </xdr:from>
    <xdr:to>
      <xdr:col>24</xdr:col>
      <xdr:colOff>152400</xdr:colOff>
      <xdr:row>58</xdr:row>
      <xdr:rowOff>153502</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10097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77683</xdr:rowOff>
    </xdr:from>
    <xdr:ext cx="690189"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47873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1,911,410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131006</xdr:rowOff>
    </xdr:from>
    <xdr:to>
      <xdr:col>24</xdr:col>
      <xdr:colOff>152400</xdr:colOff>
      <xdr:row>50</xdr:row>
      <xdr:rowOff>131006</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703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139850</xdr:rowOff>
    </xdr:from>
    <xdr:to>
      <xdr:col>24</xdr:col>
      <xdr:colOff>63500</xdr:colOff>
      <xdr:row>58</xdr:row>
      <xdr:rowOff>36204</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797300" y="9912500"/>
          <a:ext cx="838200" cy="67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163499</xdr:rowOff>
    </xdr:from>
    <xdr:ext cx="599010"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93614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13622</xdr:rowOff>
    </xdr:from>
    <xdr:to>
      <xdr:col>24</xdr:col>
      <xdr:colOff>114300</xdr:colOff>
      <xdr:row>58</xdr:row>
      <xdr:rowOff>115222</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957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139850</xdr:rowOff>
    </xdr:from>
    <xdr:to>
      <xdr:col>19</xdr:col>
      <xdr:colOff>177800</xdr:colOff>
      <xdr:row>58</xdr:row>
      <xdr:rowOff>26211</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908300" y="9912500"/>
          <a:ext cx="889000" cy="57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117610</xdr:rowOff>
    </xdr:from>
    <xdr:to>
      <xdr:col>20</xdr:col>
      <xdr:colOff>38100</xdr:colOff>
      <xdr:row>58</xdr:row>
      <xdr:rowOff>47760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89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38887</xdr:rowOff>
    </xdr:from>
    <xdr:ext cx="599010"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497795" y="9982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26211</xdr:rowOff>
    </xdr:from>
    <xdr:to>
      <xdr:col>15</xdr:col>
      <xdr:colOff>50800</xdr:colOff>
      <xdr:row>58</xdr:row>
      <xdr:rowOff>104697</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019300" y="9970311"/>
          <a:ext cx="889000" cy="78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37475</xdr:rowOff>
    </xdr:from>
    <xdr:to>
      <xdr:col>15</xdr:col>
      <xdr:colOff>101600</xdr:colOff>
      <xdr:row>58</xdr:row>
      <xdr:rowOff>139075</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981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130202</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08795" y="10074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22385</xdr:rowOff>
    </xdr:from>
    <xdr:to>
      <xdr:col>10</xdr:col>
      <xdr:colOff>114300</xdr:colOff>
      <xdr:row>58</xdr:row>
      <xdr:rowOff>104697</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1130300" y="9966485"/>
          <a:ext cx="889000" cy="82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39837</xdr:rowOff>
    </xdr:from>
    <xdr:to>
      <xdr:col>10</xdr:col>
      <xdr:colOff>165100</xdr:colOff>
      <xdr:row>58</xdr:row>
      <xdr:rowOff>141437</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983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157964</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19795" y="9759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31552</xdr:rowOff>
    </xdr:from>
    <xdr:to>
      <xdr:col>6</xdr:col>
      <xdr:colOff>38100</xdr:colOff>
      <xdr:row>58</xdr:row>
      <xdr:rowOff>133152</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975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124279</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30795" y="10068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156854</xdr:rowOff>
    </xdr:from>
    <xdr:to>
      <xdr:col>24</xdr:col>
      <xdr:colOff>114300</xdr:colOff>
      <xdr:row>58</xdr:row>
      <xdr:rowOff>87004</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929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116231</xdr:rowOff>
    </xdr:from>
    <xdr:ext cx="599010"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717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89050</xdr:rowOff>
    </xdr:from>
    <xdr:to>
      <xdr:col>20</xdr:col>
      <xdr:colOff>38100</xdr:colOff>
      <xdr:row>58</xdr:row>
      <xdr:rowOff>19200</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86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35727</xdr:rowOff>
    </xdr:from>
    <xdr:ext cx="59901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497795" y="9636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146861</xdr:rowOff>
    </xdr:from>
    <xdr:to>
      <xdr:col>15</xdr:col>
      <xdr:colOff>101600</xdr:colOff>
      <xdr:row>58</xdr:row>
      <xdr:rowOff>77011</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919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93538</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08795" y="9694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53897</xdr:rowOff>
    </xdr:from>
    <xdr:to>
      <xdr:col>10</xdr:col>
      <xdr:colOff>165100</xdr:colOff>
      <xdr:row>58</xdr:row>
      <xdr:rowOff>155497</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997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146624</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19795" y="10090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143035</xdr:rowOff>
    </xdr:from>
    <xdr:to>
      <xdr:col>6</xdr:col>
      <xdr:colOff>38100</xdr:colOff>
      <xdr:row>58</xdr:row>
      <xdr:rowOff>73185</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915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89712</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30795" y="9690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197,407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22070</xdr:rowOff>
    </xdr:from>
    <xdr:to>
      <xdr:col>24</xdr:col>
      <xdr:colOff>62865</xdr:colOff>
      <xdr:row>78</xdr:row>
      <xdr:rowOff>38498</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023570"/>
          <a:ext cx="1270" cy="1388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42325</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415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38498</xdr:rowOff>
    </xdr:from>
    <xdr:to>
      <xdr:col>24</xdr:col>
      <xdr:colOff>152400</xdr:colOff>
      <xdr:row>78</xdr:row>
      <xdr:rowOff>38498</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411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140197</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798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305,437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22070</xdr:rowOff>
    </xdr:from>
    <xdr:to>
      <xdr:col>24</xdr:col>
      <xdr:colOff>152400</xdr:colOff>
      <xdr:row>70</xdr:row>
      <xdr:rowOff>22070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023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120330</xdr:rowOff>
    </xdr:from>
    <xdr:to>
      <xdr:col>24</xdr:col>
      <xdr:colOff>63500</xdr:colOff>
      <xdr:row>76</xdr:row>
      <xdr:rowOff>61305</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2979080"/>
          <a:ext cx="838200" cy="112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32681</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7199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9804</xdr:rowOff>
    </xdr:from>
    <xdr:to>
      <xdr:col>24</xdr:col>
      <xdr:colOff>114300</xdr:colOff>
      <xdr:row>75</xdr:row>
      <xdr:rowOff>111404</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86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61305</xdr:rowOff>
    </xdr:from>
    <xdr:to>
      <xdr:col>19</xdr:col>
      <xdr:colOff>177800</xdr:colOff>
      <xdr:row>77</xdr:row>
      <xdr:rowOff>68377</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3091505"/>
          <a:ext cx="889000" cy="178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116736</xdr:rowOff>
    </xdr:from>
    <xdr:to>
      <xdr:col>20</xdr:col>
      <xdr:colOff>38100</xdr:colOff>
      <xdr:row>76</xdr:row>
      <xdr:rowOff>46886</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2975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63413</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2750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30163</xdr:rowOff>
    </xdr:from>
    <xdr:to>
      <xdr:col>15</xdr:col>
      <xdr:colOff>50800</xdr:colOff>
      <xdr:row>77</xdr:row>
      <xdr:rowOff>68377</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2019300" y="13231813"/>
          <a:ext cx="889000" cy="38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143558</xdr:rowOff>
    </xdr:from>
    <xdr:to>
      <xdr:col>15</xdr:col>
      <xdr:colOff>101600</xdr:colOff>
      <xdr:row>76</xdr:row>
      <xdr:rowOff>73707</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0023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90235</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2777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18900</xdr:rowOff>
    </xdr:from>
    <xdr:to>
      <xdr:col>10</xdr:col>
      <xdr:colOff>114300</xdr:colOff>
      <xdr:row>77</xdr:row>
      <xdr:rowOff>30163</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1130300" y="13220550"/>
          <a:ext cx="889000" cy="11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3663</xdr:rowOff>
    </xdr:from>
    <xdr:to>
      <xdr:col>10</xdr:col>
      <xdr:colOff>165100</xdr:colOff>
      <xdr:row>76</xdr:row>
      <xdr:rowOff>105263</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033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121790</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2809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16090</xdr:rowOff>
    </xdr:from>
    <xdr:to>
      <xdr:col>6</xdr:col>
      <xdr:colOff>38100</xdr:colOff>
      <xdr:row>76</xdr:row>
      <xdr:rowOff>117690</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046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134218</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2821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69530</xdr:rowOff>
    </xdr:from>
    <xdr:to>
      <xdr:col>24</xdr:col>
      <xdr:colOff>114300</xdr:colOff>
      <xdr:row>75</xdr:row>
      <xdr:rowOff>171131</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292828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47957</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2906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10505</xdr:rowOff>
    </xdr:from>
    <xdr:to>
      <xdr:col>20</xdr:col>
      <xdr:colOff>38100</xdr:colOff>
      <xdr:row>76</xdr:row>
      <xdr:rowOff>112105</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3040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103232</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31334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17577</xdr:rowOff>
    </xdr:from>
    <xdr:to>
      <xdr:col>15</xdr:col>
      <xdr:colOff>101600</xdr:colOff>
      <xdr:row>77</xdr:row>
      <xdr:rowOff>119177</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219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110304</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3311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150813</xdr:rowOff>
    </xdr:from>
    <xdr:to>
      <xdr:col>10</xdr:col>
      <xdr:colOff>165100</xdr:colOff>
      <xdr:row>77</xdr:row>
      <xdr:rowOff>80963</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181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72090</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3273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139550</xdr:rowOff>
    </xdr:from>
    <xdr:to>
      <xdr:col>6</xdr:col>
      <xdr:colOff>38100</xdr:colOff>
      <xdr:row>77</xdr:row>
      <xdr:rowOff>69700</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16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60827</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3262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79654</xdr:rowOff>
    </xdr:from>
    <xdr:to>
      <xdr:col>24</xdr:col>
      <xdr:colOff>62865</xdr:colOff>
      <xdr:row>98</xdr:row>
      <xdr:rowOff>12880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4633595" y="15510154"/>
          <a:ext cx="1270" cy="1304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16707</xdr:rowOff>
    </xdr:from>
    <xdr:ext cx="534377" cy="259045"/>
    <xdr:sp macro="" textlink="">
      <xdr:nvSpPr>
        <xdr:cNvPr id="227" name="衛生費最小値テキスト">
          <a:extLst>
            <a:ext uri="{FF2B5EF4-FFF2-40B4-BE49-F238E27FC236}">
              <a16:creationId xmlns:a16="http://schemas.microsoft.com/office/drawing/2014/main" id="{00000000-0008-0000-0700-0000E3000000}"/>
            </a:ext>
          </a:extLst>
        </xdr:cNvPr>
        <xdr:cNvSpPr txBox="1"/>
      </xdr:nvSpPr>
      <xdr:spPr>
        <a:xfrm>
          <a:off x="4686300" y="16818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12880</xdr:rowOff>
    </xdr:from>
    <xdr:to>
      <xdr:col>24</xdr:col>
      <xdr:colOff>152400</xdr:colOff>
      <xdr:row>98</xdr:row>
      <xdr:rowOff>12880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6814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26331</xdr:rowOff>
    </xdr:from>
    <xdr:ext cx="599010" cy="259045"/>
    <xdr:sp macro="" textlink="">
      <xdr:nvSpPr>
        <xdr:cNvPr id="229" name="衛生費最大値テキスト">
          <a:extLst>
            <a:ext uri="{FF2B5EF4-FFF2-40B4-BE49-F238E27FC236}">
              <a16:creationId xmlns:a16="http://schemas.microsoft.com/office/drawing/2014/main" id="{00000000-0008-0000-0700-0000E5000000}"/>
            </a:ext>
          </a:extLst>
        </xdr:cNvPr>
        <xdr:cNvSpPr txBox="1"/>
      </xdr:nvSpPr>
      <xdr:spPr>
        <a:xfrm>
          <a:off x="4686300" y="15285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197,880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79654</xdr:rowOff>
    </xdr:from>
    <xdr:to>
      <xdr:col>24</xdr:col>
      <xdr:colOff>152400</xdr:colOff>
      <xdr:row>90</xdr:row>
      <xdr:rowOff>79654</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5510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61793</xdr:rowOff>
    </xdr:from>
    <xdr:to>
      <xdr:col>24</xdr:col>
      <xdr:colOff>63500</xdr:colOff>
      <xdr:row>96</xdr:row>
      <xdr:rowOff>104755</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3797300" y="16520993"/>
          <a:ext cx="838200" cy="42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132861</xdr:rowOff>
    </xdr:from>
    <xdr:ext cx="534377" cy="259045"/>
    <xdr:sp macro="" textlink="">
      <xdr:nvSpPr>
        <xdr:cNvPr id="232" name="衛生費平均値テキスト">
          <a:extLst>
            <a:ext uri="{FF2B5EF4-FFF2-40B4-BE49-F238E27FC236}">
              <a16:creationId xmlns:a16="http://schemas.microsoft.com/office/drawing/2014/main" id="{00000000-0008-0000-0700-0000E8000000}"/>
            </a:ext>
          </a:extLst>
        </xdr:cNvPr>
        <xdr:cNvSpPr txBox="1"/>
      </xdr:nvSpPr>
      <xdr:spPr>
        <a:xfrm>
          <a:off x="4686300" y="162491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109984</xdr:rowOff>
    </xdr:from>
    <xdr:to>
      <xdr:col>24</xdr:col>
      <xdr:colOff>114300</xdr:colOff>
      <xdr:row>96</xdr:row>
      <xdr:rowOff>40134</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4584700" y="16397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61793</xdr:rowOff>
    </xdr:from>
    <xdr:to>
      <xdr:col>19</xdr:col>
      <xdr:colOff>177800</xdr:colOff>
      <xdr:row>97</xdr:row>
      <xdr:rowOff>3721</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2908300" y="16520993"/>
          <a:ext cx="889000" cy="113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94509</xdr:rowOff>
    </xdr:from>
    <xdr:to>
      <xdr:col>20</xdr:col>
      <xdr:colOff>38100</xdr:colOff>
      <xdr:row>96</xdr:row>
      <xdr:rowOff>24659</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3746500" y="16382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41186</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530111" y="16157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40990</xdr:rowOff>
    </xdr:from>
    <xdr:to>
      <xdr:col>15</xdr:col>
      <xdr:colOff>50800</xdr:colOff>
      <xdr:row>97</xdr:row>
      <xdr:rowOff>3721</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2019300" y="16500190"/>
          <a:ext cx="889000" cy="134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129378</xdr:rowOff>
    </xdr:from>
    <xdr:to>
      <xdr:col>15</xdr:col>
      <xdr:colOff>101600</xdr:colOff>
      <xdr:row>96</xdr:row>
      <xdr:rowOff>59528</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2857500" y="1641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76055</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641111" y="16192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40990</xdr:rowOff>
    </xdr:from>
    <xdr:to>
      <xdr:col>10</xdr:col>
      <xdr:colOff>114300</xdr:colOff>
      <xdr:row>96</xdr:row>
      <xdr:rowOff>166942</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1130300" y="16500190"/>
          <a:ext cx="889000" cy="125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88466</xdr:rowOff>
    </xdr:from>
    <xdr:to>
      <xdr:col>10</xdr:col>
      <xdr:colOff>165100</xdr:colOff>
      <xdr:row>96</xdr:row>
      <xdr:rowOff>18616</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968500" y="16376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35143</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752111" y="16151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97037</xdr:rowOff>
    </xdr:from>
    <xdr:to>
      <xdr:col>6</xdr:col>
      <xdr:colOff>38100</xdr:colOff>
      <xdr:row>96</xdr:row>
      <xdr:rowOff>27187</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079500" y="16384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43714</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863111" y="16160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53955</xdr:rowOff>
    </xdr:from>
    <xdr:to>
      <xdr:col>24</xdr:col>
      <xdr:colOff>114300</xdr:colOff>
      <xdr:row>96</xdr:row>
      <xdr:rowOff>155555</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4584700" y="16513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32382</xdr:rowOff>
    </xdr:from>
    <xdr:ext cx="534377" cy="259045"/>
    <xdr:sp macro="" textlink="">
      <xdr:nvSpPr>
        <xdr:cNvPr id="251" name="衛生費該当値テキスト">
          <a:extLst>
            <a:ext uri="{FF2B5EF4-FFF2-40B4-BE49-F238E27FC236}">
              <a16:creationId xmlns:a16="http://schemas.microsoft.com/office/drawing/2014/main" id="{00000000-0008-0000-0700-0000FB000000}"/>
            </a:ext>
          </a:extLst>
        </xdr:cNvPr>
        <xdr:cNvSpPr txBox="1"/>
      </xdr:nvSpPr>
      <xdr:spPr>
        <a:xfrm>
          <a:off x="4686300" y="16491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10993</xdr:rowOff>
    </xdr:from>
    <xdr:to>
      <xdr:col>20</xdr:col>
      <xdr:colOff>38100</xdr:colOff>
      <xdr:row>96</xdr:row>
      <xdr:rowOff>112593</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3746500" y="16470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103720</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530111" y="16562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124371</xdr:rowOff>
    </xdr:from>
    <xdr:to>
      <xdr:col>15</xdr:col>
      <xdr:colOff>101600</xdr:colOff>
      <xdr:row>97</xdr:row>
      <xdr:rowOff>54521</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2857500" y="16583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45648</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641111" y="16676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161640</xdr:rowOff>
    </xdr:from>
    <xdr:to>
      <xdr:col>10</xdr:col>
      <xdr:colOff>165100</xdr:colOff>
      <xdr:row>96</xdr:row>
      <xdr:rowOff>91790</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968500" y="16449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82917</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752111" y="16542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116142</xdr:rowOff>
    </xdr:from>
    <xdr:to>
      <xdr:col>6</xdr:col>
      <xdr:colOff>38100</xdr:colOff>
      <xdr:row>97</xdr:row>
      <xdr:rowOff>46292</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079500" y="16575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37419</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863111" y="16668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a:extLst>
            <a:ext uri="{FF2B5EF4-FFF2-40B4-BE49-F238E27FC236}">
              <a16:creationId xmlns:a16="http://schemas.microsoft.com/office/drawing/2014/main" id="{00000000-0008-0000-07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151587</xdr:rowOff>
    </xdr:from>
    <xdr:to>
      <xdr:col>54</xdr:col>
      <xdr:colOff>189865</xdr:colOff>
      <xdr:row>38</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flipV="1">
          <a:off x="10475595" y="5295087"/>
          <a:ext cx="1270" cy="1359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2" name="労働費最小値テキスト">
          <a:extLst>
            <a:ext uri="{FF2B5EF4-FFF2-40B4-BE49-F238E27FC236}">
              <a16:creationId xmlns:a16="http://schemas.microsoft.com/office/drawing/2014/main" id="{00000000-0008-0000-0700-00001A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98264</xdr:rowOff>
    </xdr:from>
    <xdr:ext cx="469744" cy="259045"/>
    <xdr:sp macro="" textlink="">
      <xdr:nvSpPr>
        <xdr:cNvPr id="284" name="労働費最大値テキスト">
          <a:extLst>
            <a:ext uri="{FF2B5EF4-FFF2-40B4-BE49-F238E27FC236}">
              <a16:creationId xmlns:a16="http://schemas.microsoft.com/office/drawing/2014/main" id="{00000000-0008-0000-0700-00001C010000}"/>
            </a:ext>
          </a:extLst>
        </xdr:cNvPr>
        <xdr:cNvSpPr txBox="1"/>
      </xdr:nvSpPr>
      <xdr:spPr>
        <a:xfrm>
          <a:off x="10528300" y="5070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2,974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151587</xdr:rowOff>
    </xdr:from>
    <xdr:to>
      <xdr:col>55</xdr:col>
      <xdr:colOff>88900</xdr:colOff>
      <xdr:row>30</xdr:row>
      <xdr:rowOff>151587</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5295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73406</xdr:rowOff>
    </xdr:from>
    <xdr:to>
      <xdr:col>55</xdr:col>
      <xdr:colOff>0</xdr:colOff>
      <xdr:row>37</xdr:row>
      <xdr:rowOff>75692</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9639300" y="6417056"/>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49039</xdr:rowOff>
    </xdr:from>
    <xdr:ext cx="378565" cy="259045"/>
    <xdr:sp macro="" textlink="">
      <xdr:nvSpPr>
        <xdr:cNvPr id="287" name="労働費平均値テキスト">
          <a:extLst>
            <a:ext uri="{FF2B5EF4-FFF2-40B4-BE49-F238E27FC236}">
              <a16:creationId xmlns:a16="http://schemas.microsoft.com/office/drawing/2014/main" id="{00000000-0008-0000-0700-00001F010000}"/>
            </a:ext>
          </a:extLst>
        </xdr:cNvPr>
        <xdr:cNvSpPr txBox="1"/>
      </xdr:nvSpPr>
      <xdr:spPr>
        <a:xfrm>
          <a:off x="10528300" y="639268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70612</xdr:rowOff>
    </xdr:from>
    <xdr:to>
      <xdr:col>55</xdr:col>
      <xdr:colOff>50800</xdr:colOff>
      <xdr:row>38</xdr:row>
      <xdr:rowOff>762</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10426700" y="641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75692</xdr:rowOff>
    </xdr:from>
    <xdr:to>
      <xdr:col>50</xdr:col>
      <xdr:colOff>114300</xdr:colOff>
      <xdr:row>37</xdr:row>
      <xdr:rowOff>76607</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8750300" y="6419342"/>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129591</xdr:rowOff>
    </xdr:from>
    <xdr:to>
      <xdr:col>50</xdr:col>
      <xdr:colOff>165100</xdr:colOff>
      <xdr:row>36</xdr:row>
      <xdr:rowOff>59741</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9588500" y="6130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34</xdr:row>
      <xdr:rowOff>76268</xdr:rowOff>
    </xdr:from>
    <xdr:ext cx="469744"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9404428" y="5905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76607</xdr:rowOff>
    </xdr:from>
    <xdr:to>
      <xdr:col>45</xdr:col>
      <xdr:colOff>177800</xdr:colOff>
      <xdr:row>37</xdr:row>
      <xdr:rowOff>78892</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7861300" y="6420257"/>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56439</xdr:rowOff>
    </xdr:from>
    <xdr:to>
      <xdr:col>46</xdr:col>
      <xdr:colOff>38100</xdr:colOff>
      <xdr:row>35</xdr:row>
      <xdr:rowOff>158039</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8699500" y="605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3116</xdr:rowOff>
    </xdr:from>
    <xdr:ext cx="469744"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8515428" y="5832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78892</xdr:rowOff>
    </xdr:from>
    <xdr:to>
      <xdr:col>41</xdr:col>
      <xdr:colOff>50800</xdr:colOff>
      <xdr:row>37</xdr:row>
      <xdr:rowOff>87122</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6972300" y="6422542"/>
          <a:ext cx="889000" cy="8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43180</xdr:rowOff>
    </xdr:from>
    <xdr:to>
      <xdr:col>41</xdr:col>
      <xdr:colOff>101600</xdr:colOff>
      <xdr:row>35</xdr:row>
      <xdr:rowOff>144780</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7810500" y="6043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33</xdr:row>
      <xdr:rowOff>161307</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7626428" y="5819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55067</xdr:rowOff>
    </xdr:from>
    <xdr:to>
      <xdr:col>36</xdr:col>
      <xdr:colOff>165100</xdr:colOff>
      <xdr:row>35</xdr:row>
      <xdr:rowOff>156667</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6921500" y="6055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1744</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6737428" y="5831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22606</xdr:rowOff>
    </xdr:from>
    <xdr:to>
      <xdr:col>55</xdr:col>
      <xdr:colOff>50800</xdr:colOff>
      <xdr:row>37</xdr:row>
      <xdr:rowOff>124206</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10426700" y="6366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45483</xdr:rowOff>
    </xdr:from>
    <xdr:ext cx="378565" cy="259045"/>
    <xdr:sp macro="" textlink="">
      <xdr:nvSpPr>
        <xdr:cNvPr id="306" name="労働費該当値テキスト">
          <a:extLst>
            <a:ext uri="{FF2B5EF4-FFF2-40B4-BE49-F238E27FC236}">
              <a16:creationId xmlns:a16="http://schemas.microsoft.com/office/drawing/2014/main" id="{00000000-0008-0000-0700-000032010000}"/>
            </a:ext>
          </a:extLst>
        </xdr:cNvPr>
        <xdr:cNvSpPr txBox="1"/>
      </xdr:nvSpPr>
      <xdr:spPr>
        <a:xfrm>
          <a:off x="10528300" y="62176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24892</xdr:rowOff>
    </xdr:from>
    <xdr:to>
      <xdr:col>50</xdr:col>
      <xdr:colOff>165100</xdr:colOff>
      <xdr:row>37</xdr:row>
      <xdr:rowOff>126492</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9588500" y="6368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117619</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50017" y="64612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25807</xdr:rowOff>
    </xdr:from>
    <xdr:to>
      <xdr:col>46</xdr:col>
      <xdr:colOff>38100</xdr:colOff>
      <xdr:row>37</xdr:row>
      <xdr:rowOff>127407</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8699500" y="6369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118534</xdr:rowOff>
    </xdr:from>
    <xdr:ext cx="378565"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61017" y="64621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28092</xdr:rowOff>
    </xdr:from>
    <xdr:to>
      <xdr:col>41</xdr:col>
      <xdr:colOff>101600</xdr:colOff>
      <xdr:row>37</xdr:row>
      <xdr:rowOff>129692</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7810500" y="6371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120819</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2017" y="64644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36322</xdr:rowOff>
    </xdr:from>
    <xdr:to>
      <xdr:col>36</xdr:col>
      <xdr:colOff>165100</xdr:colOff>
      <xdr:row>37</xdr:row>
      <xdr:rowOff>137922</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6921500" y="637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129049</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783017" y="64726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農林水産業費グラフ枠">
          <a:extLst>
            <a:ext uri="{FF2B5EF4-FFF2-40B4-BE49-F238E27FC236}">
              <a16:creationId xmlns:a16="http://schemas.microsoft.com/office/drawing/2014/main" id="{00000000-0008-0000-0700-00004F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80931</xdr:rowOff>
    </xdr:from>
    <xdr:to>
      <xdr:col>54</xdr:col>
      <xdr:colOff>189865</xdr:colOff>
      <xdr:row>58</xdr:row>
      <xdr:rowOff>103220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flipV="1">
          <a:off x="10475595" y="8996331"/>
          <a:ext cx="1270" cy="1050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107047</xdr:rowOff>
    </xdr:from>
    <xdr:ext cx="469744" cy="259045"/>
    <xdr:sp macro="" textlink="">
      <xdr:nvSpPr>
        <xdr:cNvPr id="337" name="農林水産業費最小値テキスト">
          <a:extLst>
            <a:ext uri="{FF2B5EF4-FFF2-40B4-BE49-F238E27FC236}">
              <a16:creationId xmlns:a16="http://schemas.microsoft.com/office/drawing/2014/main" id="{00000000-0008-0000-0700-000051010000}"/>
            </a:ext>
          </a:extLst>
        </xdr:cNvPr>
        <xdr:cNvSpPr txBox="1"/>
      </xdr:nvSpPr>
      <xdr:spPr>
        <a:xfrm>
          <a:off x="10528300" y="10051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103220</xdr:rowOff>
    </xdr:from>
    <xdr:to>
      <xdr:col>55</xdr:col>
      <xdr:colOff>88900</xdr:colOff>
      <xdr:row>58</xdr:row>
      <xdr:rowOff>103220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10047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27608</xdr:rowOff>
    </xdr:from>
    <xdr:ext cx="599010" cy="259045"/>
    <xdr:sp macro="" textlink="">
      <xdr:nvSpPr>
        <xdr:cNvPr id="339" name="農林水産業費最大値テキスト">
          <a:extLst>
            <a:ext uri="{FF2B5EF4-FFF2-40B4-BE49-F238E27FC236}">
              <a16:creationId xmlns:a16="http://schemas.microsoft.com/office/drawing/2014/main" id="{00000000-0008-0000-0700-000053010000}"/>
            </a:ext>
          </a:extLst>
        </xdr:cNvPr>
        <xdr:cNvSpPr txBox="1"/>
      </xdr:nvSpPr>
      <xdr:spPr>
        <a:xfrm>
          <a:off x="10528300" y="8771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237,854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80931</xdr:rowOff>
    </xdr:from>
    <xdr:to>
      <xdr:col>55</xdr:col>
      <xdr:colOff>88900</xdr:colOff>
      <xdr:row>52</xdr:row>
      <xdr:rowOff>80931</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8996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17194</xdr:rowOff>
    </xdr:from>
    <xdr:to>
      <xdr:col>55</xdr:col>
      <xdr:colOff>0</xdr:colOff>
      <xdr:row>57</xdr:row>
      <xdr:rowOff>33744</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9639300" y="9789844"/>
          <a:ext cx="838200" cy="16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145576</xdr:rowOff>
    </xdr:from>
    <xdr:ext cx="534377" cy="259045"/>
    <xdr:sp macro="" textlink="">
      <xdr:nvSpPr>
        <xdr:cNvPr id="342" name="農林水産業費平均値テキスト">
          <a:extLst>
            <a:ext uri="{FF2B5EF4-FFF2-40B4-BE49-F238E27FC236}">
              <a16:creationId xmlns:a16="http://schemas.microsoft.com/office/drawing/2014/main" id="{00000000-0008-0000-0700-000056010000}"/>
            </a:ext>
          </a:extLst>
        </xdr:cNvPr>
        <xdr:cNvSpPr txBox="1"/>
      </xdr:nvSpPr>
      <xdr:spPr>
        <a:xfrm>
          <a:off x="10528300" y="97467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167149</xdr:rowOff>
    </xdr:from>
    <xdr:to>
      <xdr:col>55</xdr:col>
      <xdr:colOff>50800</xdr:colOff>
      <xdr:row>57</xdr:row>
      <xdr:rowOff>97299</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10426700" y="976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33744</xdr:rowOff>
    </xdr:from>
    <xdr:to>
      <xdr:col>50</xdr:col>
      <xdr:colOff>114300</xdr:colOff>
      <xdr:row>57</xdr:row>
      <xdr:rowOff>73612</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8750300" y="9806394"/>
          <a:ext cx="889000" cy="39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56233</xdr:rowOff>
    </xdr:from>
    <xdr:to>
      <xdr:col>50</xdr:col>
      <xdr:colOff>165100</xdr:colOff>
      <xdr:row>57</xdr:row>
      <xdr:rowOff>157833</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9588500" y="9828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148960</xdr:rowOff>
    </xdr:from>
    <xdr:ext cx="534377"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9372111" y="9921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40429</xdr:rowOff>
    </xdr:from>
    <xdr:to>
      <xdr:col>45</xdr:col>
      <xdr:colOff>177800</xdr:colOff>
      <xdr:row>57</xdr:row>
      <xdr:rowOff>73612</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7861300" y="9813079"/>
          <a:ext cx="889000" cy="33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45027</xdr:rowOff>
    </xdr:from>
    <xdr:to>
      <xdr:col>46</xdr:col>
      <xdr:colOff>38100</xdr:colOff>
      <xdr:row>57</xdr:row>
      <xdr:rowOff>146627</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8699500" y="981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137754</xdr:rowOff>
    </xdr:from>
    <xdr:ext cx="534377"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8483111" y="9910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23850</xdr:rowOff>
    </xdr:from>
    <xdr:to>
      <xdr:col>41</xdr:col>
      <xdr:colOff>50800</xdr:colOff>
      <xdr:row>57</xdr:row>
      <xdr:rowOff>40429</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6972300" y="9796500"/>
          <a:ext cx="889000" cy="16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53997</xdr:rowOff>
    </xdr:from>
    <xdr:to>
      <xdr:col>41</xdr:col>
      <xdr:colOff>101600</xdr:colOff>
      <xdr:row>57</xdr:row>
      <xdr:rowOff>155597</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7810500" y="9826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146724</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7594111" y="9919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45695</xdr:rowOff>
    </xdr:from>
    <xdr:to>
      <xdr:col>36</xdr:col>
      <xdr:colOff>165100</xdr:colOff>
      <xdr:row>57</xdr:row>
      <xdr:rowOff>147295</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6921500" y="9818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138422</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6705111" y="9911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137844</xdr:rowOff>
    </xdr:from>
    <xdr:to>
      <xdr:col>55</xdr:col>
      <xdr:colOff>50800</xdr:colOff>
      <xdr:row>57</xdr:row>
      <xdr:rowOff>67994</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10426700" y="9739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160721</xdr:rowOff>
    </xdr:from>
    <xdr:ext cx="534377" cy="259045"/>
    <xdr:sp macro="" textlink="">
      <xdr:nvSpPr>
        <xdr:cNvPr id="361" name="農林水産業費該当値テキスト">
          <a:extLst>
            <a:ext uri="{FF2B5EF4-FFF2-40B4-BE49-F238E27FC236}">
              <a16:creationId xmlns:a16="http://schemas.microsoft.com/office/drawing/2014/main" id="{00000000-0008-0000-0700-000069010000}"/>
            </a:ext>
          </a:extLst>
        </xdr:cNvPr>
        <xdr:cNvSpPr txBox="1"/>
      </xdr:nvSpPr>
      <xdr:spPr>
        <a:xfrm>
          <a:off x="10528300" y="9590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154394</xdr:rowOff>
    </xdr:from>
    <xdr:to>
      <xdr:col>50</xdr:col>
      <xdr:colOff>165100</xdr:colOff>
      <xdr:row>57</xdr:row>
      <xdr:rowOff>84544</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9588500" y="9755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101071</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372111" y="9530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22812</xdr:rowOff>
    </xdr:from>
    <xdr:to>
      <xdr:col>46</xdr:col>
      <xdr:colOff>38100</xdr:colOff>
      <xdr:row>57</xdr:row>
      <xdr:rowOff>124412</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8699500" y="9795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140939</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483111" y="9570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161079</xdr:rowOff>
    </xdr:from>
    <xdr:to>
      <xdr:col>41</xdr:col>
      <xdr:colOff>101600</xdr:colOff>
      <xdr:row>57</xdr:row>
      <xdr:rowOff>91229</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7810500" y="9762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107756</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7594111" y="9537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144500</xdr:rowOff>
    </xdr:from>
    <xdr:to>
      <xdr:col>36</xdr:col>
      <xdr:colOff>165100</xdr:colOff>
      <xdr:row>57</xdr:row>
      <xdr:rowOff>74650</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6921500" y="974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91177</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705111" y="9520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a:extLst>
            <a:ext uri="{FF2B5EF4-FFF2-40B4-BE49-F238E27FC236}">
              <a16:creationId xmlns:a16="http://schemas.microsoft.com/office/drawing/2014/main" id="{00000000-0008-0000-0700-00007B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a:extLst>
            <a:ext uri="{FF2B5EF4-FFF2-40B4-BE49-F238E27FC236}">
              <a16:creationId xmlns:a16="http://schemas.microsoft.com/office/drawing/2014/main" id="{00000000-0008-0000-07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98300</xdr:rowOff>
    </xdr:from>
    <xdr:to>
      <xdr:col>54</xdr:col>
      <xdr:colOff>189865</xdr:colOff>
      <xdr:row>79</xdr:row>
      <xdr:rowOff>32646</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flipV="1">
          <a:off x="10475595" y="12271250"/>
          <a:ext cx="1270" cy="13059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36473</xdr:rowOff>
    </xdr:from>
    <xdr:ext cx="469744" cy="259045"/>
    <xdr:sp macro="" textlink="">
      <xdr:nvSpPr>
        <xdr:cNvPr id="394" name="商工費最小値テキスト">
          <a:extLst>
            <a:ext uri="{FF2B5EF4-FFF2-40B4-BE49-F238E27FC236}">
              <a16:creationId xmlns:a16="http://schemas.microsoft.com/office/drawing/2014/main" id="{00000000-0008-0000-0700-00008A010000}"/>
            </a:ext>
          </a:extLst>
        </xdr:cNvPr>
        <xdr:cNvSpPr txBox="1"/>
      </xdr:nvSpPr>
      <xdr:spPr>
        <a:xfrm>
          <a:off x="10528300" y="13581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32646</xdr:rowOff>
    </xdr:from>
    <xdr:to>
      <xdr:col>55</xdr:col>
      <xdr:colOff>88900</xdr:colOff>
      <xdr:row>79</xdr:row>
      <xdr:rowOff>32646</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3577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44977</xdr:rowOff>
    </xdr:from>
    <xdr:ext cx="599010" cy="259045"/>
    <xdr:sp macro="" textlink="">
      <xdr:nvSpPr>
        <xdr:cNvPr id="396" name="商工費最大値テキスト">
          <a:extLst>
            <a:ext uri="{FF2B5EF4-FFF2-40B4-BE49-F238E27FC236}">
              <a16:creationId xmlns:a16="http://schemas.microsoft.com/office/drawing/2014/main" id="{00000000-0008-0000-0700-00008C010000}"/>
            </a:ext>
          </a:extLst>
        </xdr:cNvPr>
        <xdr:cNvSpPr txBox="1"/>
      </xdr:nvSpPr>
      <xdr:spPr>
        <a:xfrm>
          <a:off x="10528300" y="12046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172,933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98300</xdr:rowOff>
    </xdr:from>
    <xdr:to>
      <xdr:col>55</xdr:col>
      <xdr:colOff>88900</xdr:colOff>
      <xdr:row>71</xdr:row>
      <xdr:rowOff>98300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2271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69062</xdr:rowOff>
    </xdr:from>
    <xdr:to>
      <xdr:col>55</xdr:col>
      <xdr:colOff>0</xdr:colOff>
      <xdr:row>78</xdr:row>
      <xdr:rowOff>147495</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9639300" y="13442162"/>
          <a:ext cx="838200" cy="78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111610</xdr:rowOff>
    </xdr:from>
    <xdr:ext cx="534377" cy="259045"/>
    <xdr:sp macro="" textlink="">
      <xdr:nvSpPr>
        <xdr:cNvPr id="399" name="商工費平均値テキスト">
          <a:extLst>
            <a:ext uri="{FF2B5EF4-FFF2-40B4-BE49-F238E27FC236}">
              <a16:creationId xmlns:a16="http://schemas.microsoft.com/office/drawing/2014/main" id="{00000000-0008-0000-0700-00008F010000}"/>
            </a:ext>
          </a:extLst>
        </xdr:cNvPr>
        <xdr:cNvSpPr txBox="1"/>
      </xdr:nvSpPr>
      <xdr:spPr>
        <a:xfrm>
          <a:off x="10528300" y="131418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88733</xdr:rowOff>
    </xdr:from>
    <xdr:to>
      <xdr:col>55</xdr:col>
      <xdr:colOff>50800</xdr:colOff>
      <xdr:row>78</xdr:row>
      <xdr:rowOff>18883</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10426700" y="13290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69062</xdr:rowOff>
    </xdr:from>
    <xdr:to>
      <xdr:col>50</xdr:col>
      <xdr:colOff>114300</xdr:colOff>
      <xdr:row>78</xdr:row>
      <xdr:rowOff>170568</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8750300" y="13442162"/>
          <a:ext cx="889000" cy="101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34554</xdr:rowOff>
    </xdr:from>
    <xdr:to>
      <xdr:col>50</xdr:col>
      <xdr:colOff>165100</xdr:colOff>
      <xdr:row>77</xdr:row>
      <xdr:rowOff>136154</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9588500" y="13236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152681</xdr:rowOff>
    </xdr:from>
    <xdr:ext cx="534377"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9372111" y="13011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85499</xdr:rowOff>
    </xdr:from>
    <xdr:to>
      <xdr:col>45</xdr:col>
      <xdr:colOff>177800</xdr:colOff>
      <xdr:row>78</xdr:row>
      <xdr:rowOff>170568</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7861300" y="13287149"/>
          <a:ext cx="889000" cy="25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60874</xdr:rowOff>
    </xdr:from>
    <xdr:to>
      <xdr:col>46</xdr:col>
      <xdr:colOff>38100</xdr:colOff>
      <xdr:row>77</xdr:row>
      <xdr:rowOff>162474</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8699500" y="1326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7551</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8483111" y="13037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85499</xdr:rowOff>
    </xdr:from>
    <xdr:to>
      <xdr:col>41</xdr:col>
      <xdr:colOff>50800</xdr:colOff>
      <xdr:row>79</xdr:row>
      <xdr:rowOff>7325</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6972300" y="13287149"/>
          <a:ext cx="889000" cy="264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113520</xdr:rowOff>
    </xdr:from>
    <xdr:to>
      <xdr:col>41</xdr:col>
      <xdr:colOff>101600</xdr:colOff>
      <xdr:row>78</xdr:row>
      <xdr:rowOff>43670</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7810500" y="13315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34797</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7594111" y="13407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121827</xdr:rowOff>
    </xdr:from>
    <xdr:to>
      <xdr:col>36</xdr:col>
      <xdr:colOff>165100</xdr:colOff>
      <xdr:row>78</xdr:row>
      <xdr:rowOff>51977</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6921500" y="13323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68504</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6705111" y="13098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96695</xdr:rowOff>
    </xdr:from>
    <xdr:to>
      <xdr:col>55</xdr:col>
      <xdr:colOff>50800</xdr:colOff>
      <xdr:row>79</xdr:row>
      <xdr:rowOff>26845</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10426700" y="13469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11622</xdr:rowOff>
    </xdr:from>
    <xdr:ext cx="469744" cy="259045"/>
    <xdr:sp macro="" textlink="">
      <xdr:nvSpPr>
        <xdr:cNvPr id="418" name="商工費該当値テキスト">
          <a:extLst>
            <a:ext uri="{FF2B5EF4-FFF2-40B4-BE49-F238E27FC236}">
              <a16:creationId xmlns:a16="http://schemas.microsoft.com/office/drawing/2014/main" id="{00000000-0008-0000-0700-0000A2010000}"/>
            </a:ext>
          </a:extLst>
        </xdr:cNvPr>
        <xdr:cNvSpPr txBox="1"/>
      </xdr:nvSpPr>
      <xdr:spPr>
        <a:xfrm>
          <a:off x="10528300" y="13384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18262</xdr:rowOff>
    </xdr:from>
    <xdr:to>
      <xdr:col>50</xdr:col>
      <xdr:colOff>165100</xdr:colOff>
      <xdr:row>78</xdr:row>
      <xdr:rowOff>119862</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9588500" y="13391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110989</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372111" y="13484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119768</xdr:rowOff>
    </xdr:from>
    <xdr:to>
      <xdr:col>46</xdr:col>
      <xdr:colOff>38100</xdr:colOff>
      <xdr:row>79</xdr:row>
      <xdr:rowOff>49918</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8699500" y="13492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41045</xdr:rowOff>
    </xdr:from>
    <xdr:ext cx="469744"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15428" y="13585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34699</xdr:rowOff>
    </xdr:from>
    <xdr:to>
      <xdr:col>41</xdr:col>
      <xdr:colOff>101600</xdr:colOff>
      <xdr:row>77</xdr:row>
      <xdr:rowOff>136299</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7810500" y="13236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152826</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594111" y="13011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127975</xdr:rowOff>
    </xdr:from>
    <xdr:to>
      <xdr:col>36</xdr:col>
      <xdr:colOff>165100</xdr:colOff>
      <xdr:row>79</xdr:row>
      <xdr:rowOff>58125</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6921500" y="13501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49252</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37428" y="13593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土木費グラフ枠">
          <a:extLst>
            <a:ext uri="{FF2B5EF4-FFF2-40B4-BE49-F238E27FC236}">
              <a16:creationId xmlns:a16="http://schemas.microsoft.com/office/drawing/2014/main" id="{00000000-0008-0000-0700-0000B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67833</xdr:rowOff>
    </xdr:from>
    <xdr:to>
      <xdr:col>54</xdr:col>
      <xdr:colOff>189865</xdr:colOff>
      <xdr:row>98</xdr:row>
      <xdr:rowOff>66441</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flipV="1">
          <a:off x="10475595" y="15498333"/>
          <a:ext cx="1270" cy="1370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70268</xdr:rowOff>
    </xdr:from>
    <xdr:ext cx="534377" cy="259045"/>
    <xdr:sp macro="" textlink="">
      <xdr:nvSpPr>
        <xdr:cNvPr id="449" name="土木費最小値テキスト">
          <a:extLst>
            <a:ext uri="{FF2B5EF4-FFF2-40B4-BE49-F238E27FC236}">
              <a16:creationId xmlns:a16="http://schemas.microsoft.com/office/drawing/2014/main" id="{00000000-0008-0000-0700-0000C1010000}"/>
            </a:ext>
          </a:extLst>
        </xdr:cNvPr>
        <xdr:cNvSpPr txBox="1"/>
      </xdr:nvSpPr>
      <xdr:spPr>
        <a:xfrm>
          <a:off x="10528300" y="16872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66441</xdr:rowOff>
    </xdr:from>
    <xdr:to>
      <xdr:col>55</xdr:col>
      <xdr:colOff>88900</xdr:colOff>
      <xdr:row>98</xdr:row>
      <xdr:rowOff>66441</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10388600" y="16868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14510</xdr:rowOff>
    </xdr:from>
    <xdr:ext cx="599010" cy="259045"/>
    <xdr:sp macro="" textlink="">
      <xdr:nvSpPr>
        <xdr:cNvPr id="451" name="土木費最大値テキスト">
          <a:extLst>
            <a:ext uri="{FF2B5EF4-FFF2-40B4-BE49-F238E27FC236}">
              <a16:creationId xmlns:a16="http://schemas.microsoft.com/office/drawing/2014/main" id="{00000000-0008-0000-0700-0000C3010000}"/>
            </a:ext>
          </a:extLst>
        </xdr:cNvPr>
        <xdr:cNvSpPr txBox="1"/>
      </xdr:nvSpPr>
      <xdr:spPr>
        <a:xfrm>
          <a:off x="10528300" y="15273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631,438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67833</xdr:rowOff>
    </xdr:from>
    <xdr:to>
      <xdr:col>55</xdr:col>
      <xdr:colOff>88900</xdr:colOff>
      <xdr:row>90</xdr:row>
      <xdr:rowOff>67833</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5498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60024</xdr:rowOff>
    </xdr:from>
    <xdr:to>
      <xdr:col>55</xdr:col>
      <xdr:colOff>0</xdr:colOff>
      <xdr:row>97</xdr:row>
      <xdr:rowOff>94559</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9639300" y="16690674"/>
          <a:ext cx="838200" cy="34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23052</xdr:rowOff>
    </xdr:from>
    <xdr:ext cx="534377" cy="259045"/>
    <xdr:sp macro="" textlink="">
      <xdr:nvSpPr>
        <xdr:cNvPr id="454" name="土木費平均値テキスト">
          <a:extLst>
            <a:ext uri="{FF2B5EF4-FFF2-40B4-BE49-F238E27FC236}">
              <a16:creationId xmlns:a16="http://schemas.microsoft.com/office/drawing/2014/main" id="{00000000-0008-0000-0700-0000C6010000}"/>
            </a:ext>
          </a:extLst>
        </xdr:cNvPr>
        <xdr:cNvSpPr txBox="1"/>
      </xdr:nvSpPr>
      <xdr:spPr>
        <a:xfrm>
          <a:off x="10528300" y="16653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44625</xdr:rowOff>
    </xdr:from>
    <xdr:to>
      <xdr:col>55</xdr:col>
      <xdr:colOff>50800</xdr:colOff>
      <xdr:row>97</xdr:row>
      <xdr:rowOff>146225</xdr:rowOff>
    </xdr:to>
    <xdr:sp macro="" textlink="">
      <xdr:nvSpPr>
        <xdr:cNvPr id="455" name="フローチャート: 判断 454">
          <a:extLst>
            <a:ext uri="{FF2B5EF4-FFF2-40B4-BE49-F238E27FC236}">
              <a16:creationId xmlns:a16="http://schemas.microsoft.com/office/drawing/2014/main" id="{00000000-0008-0000-0700-0000C7010000}"/>
            </a:ext>
          </a:extLst>
        </xdr:cNvPr>
        <xdr:cNvSpPr/>
      </xdr:nvSpPr>
      <xdr:spPr>
        <a:xfrm>
          <a:off x="10426700" y="16675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60024</xdr:rowOff>
    </xdr:from>
    <xdr:to>
      <xdr:col>50</xdr:col>
      <xdr:colOff>114300</xdr:colOff>
      <xdr:row>97</xdr:row>
      <xdr:rowOff>122013</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8750300" y="16690674"/>
          <a:ext cx="889000" cy="61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81271</xdr:rowOff>
    </xdr:from>
    <xdr:to>
      <xdr:col>50</xdr:col>
      <xdr:colOff>165100</xdr:colOff>
      <xdr:row>98</xdr:row>
      <xdr:rowOff>11421</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9588500" y="16711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2548</xdr:rowOff>
    </xdr:from>
    <xdr:ext cx="534377"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9372111" y="16804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111040</xdr:rowOff>
    </xdr:from>
    <xdr:to>
      <xdr:col>45</xdr:col>
      <xdr:colOff>177800</xdr:colOff>
      <xdr:row>97</xdr:row>
      <xdr:rowOff>122013</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7861300" y="16741690"/>
          <a:ext cx="889000" cy="1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51313</xdr:rowOff>
    </xdr:from>
    <xdr:to>
      <xdr:col>46</xdr:col>
      <xdr:colOff>38100</xdr:colOff>
      <xdr:row>97</xdr:row>
      <xdr:rowOff>152913</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8699500" y="16681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169440</xdr:rowOff>
    </xdr:from>
    <xdr:ext cx="534377"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8483111" y="16457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111040</xdr:rowOff>
    </xdr:from>
    <xdr:to>
      <xdr:col>41</xdr:col>
      <xdr:colOff>50800</xdr:colOff>
      <xdr:row>97</xdr:row>
      <xdr:rowOff>121751</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6972300" y="16741690"/>
          <a:ext cx="889000" cy="10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76220</xdr:rowOff>
    </xdr:from>
    <xdr:to>
      <xdr:col>41</xdr:col>
      <xdr:colOff>101600</xdr:colOff>
      <xdr:row>98</xdr:row>
      <xdr:rowOff>6370</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7810500" y="1670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168947</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7594111" y="16799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86078</xdr:rowOff>
    </xdr:from>
    <xdr:to>
      <xdr:col>36</xdr:col>
      <xdr:colOff>165100</xdr:colOff>
      <xdr:row>98</xdr:row>
      <xdr:rowOff>16228</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6921500" y="1671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7355</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6705111" y="16809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43759</xdr:rowOff>
    </xdr:from>
    <xdr:to>
      <xdr:col>55</xdr:col>
      <xdr:colOff>50800</xdr:colOff>
      <xdr:row>97</xdr:row>
      <xdr:rowOff>145359</xdr:rowOff>
    </xdr:to>
    <xdr:sp macro="" textlink="">
      <xdr:nvSpPr>
        <xdr:cNvPr id="472" name="楕円 471">
          <a:extLst>
            <a:ext uri="{FF2B5EF4-FFF2-40B4-BE49-F238E27FC236}">
              <a16:creationId xmlns:a16="http://schemas.microsoft.com/office/drawing/2014/main" id="{00000000-0008-0000-0700-0000D8010000}"/>
            </a:ext>
          </a:extLst>
        </xdr:cNvPr>
        <xdr:cNvSpPr/>
      </xdr:nvSpPr>
      <xdr:spPr>
        <a:xfrm>
          <a:off x="10426700" y="16674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66636</xdr:rowOff>
    </xdr:from>
    <xdr:ext cx="534377" cy="259045"/>
    <xdr:sp macro="" textlink="">
      <xdr:nvSpPr>
        <xdr:cNvPr id="473" name="土木費該当値テキスト">
          <a:extLst>
            <a:ext uri="{FF2B5EF4-FFF2-40B4-BE49-F238E27FC236}">
              <a16:creationId xmlns:a16="http://schemas.microsoft.com/office/drawing/2014/main" id="{00000000-0008-0000-0700-0000D9010000}"/>
            </a:ext>
          </a:extLst>
        </xdr:cNvPr>
        <xdr:cNvSpPr txBox="1"/>
      </xdr:nvSpPr>
      <xdr:spPr>
        <a:xfrm>
          <a:off x="10528300" y="16525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9224</xdr:rowOff>
    </xdr:from>
    <xdr:to>
      <xdr:col>50</xdr:col>
      <xdr:colOff>165100</xdr:colOff>
      <xdr:row>97</xdr:row>
      <xdr:rowOff>110824</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9588500" y="16639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127351</xdr:rowOff>
    </xdr:from>
    <xdr:ext cx="59901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339795" y="16415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71213</xdr:rowOff>
    </xdr:from>
    <xdr:to>
      <xdr:col>46</xdr:col>
      <xdr:colOff>38100</xdr:colOff>
      <xdr:row>98</xdr:row>
      <xdr:rowOff>1363</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8699500" y="16701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163940</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483111" y="16794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60240</xdr:rowOff>
    </xdr:from>
    <xdr:to>
      <xdr:col>41</xdr:col>
      <xdr:colOff>101600</xdr:colOff>
      <xdr:row>97</xdr:row>
      <xdr:rowOff>161840</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7810500" y="16690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6917</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594111" y="16466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70951</xdr:rowOff>
    </xdr:from>
    <xdr:to>
      <xdr:col>36</xdr:col>
      <xdr:colOff>165100</xdr:colOff>
      <xdr:row>98</xdr:row>
      <xdr:rowOff>1101</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6921500" y="16701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17628</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05111" y="16476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a:extLst>
            <a:ext uri="{FF2B5EF4-FFF2-40B4-BE49-F238E27FC236}">
              <a16:creationId xmlns:a16="http://schemas.microsoft.com/office/drawing/2014/main" id="{00000000-0008-0000-0700-0000E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消防費グラフ枠">
          <a:extLst>
            <a:ext uri="{FF2B5EF4-FFF2-40B4-BE49-F238E27FC236}">
              <a16:creationId xmlns:a16="http://schemas.microsoft.com/office/drawing/2014/main" id="{00000000-0008-0000-0700-0000F9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104419</xdr:rowOff>
    </xdr:from>
    <xdr:to>
      <xdr:col>85</xdr:col>
      <xdr:colOff>126364</xdr:colOff>
      <xdr:row>39</xdr:row>
      <xdr:rowOff>116725</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flipV="1">
          <a:off x="16317595" y="5247919"/>
          <a:ext cx="1269" cy="15553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120552</xdr:rowOff>
    </xdr:from>
    <xdr:ext cx="534377" cy="259045"/>
    <xdr:sp macro="" textlink="">
      <xdr:nvSpPr>
        <xdr:cNvPr id="507" name="消防費最小値テキスト">
          <a:extLst>
            <a:ext uri="{FF2B5EF4-FFF2-40B4-BE49-F238E27FC236}">
              <a16:creationId xmlns:a16="http://schemas.microsoft.com/office/drawing/2014/main" id="{00000000-0008-0000-0700-0000FB010000}"/>
            </a:ext>
          </a:extLst>
        </xdr:cNvPr>
        <xdr:cNvSpPr txBox="1"/>
      </xdr:nvSpPr>
      <xdr:spPr>
        <a:xfrm>
          <a:off x="16370300" y="6807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116725</xdr:rowOff>
    </xdr:from>
    <xdr:to>
      <xdr:col>86</xdr:col>
      <xdr:colOff>25400</xdr:colOff>
      <xdr:row>39</xdr:row>
      <xdr:rowOff>116725</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6230600" y="6803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51096</xdr:rowOff>
    </xdr:from>
    <xdr:ext cx="534377" cy="259045"/>
    <xdr:sp macro="" textlink="">
      <xdr:nvSpPr>
        <xdr:cNvPr id="509" name="消防費最大値テキスト">
          <a:extLst>
            <a:ext uri="{FF2B5EF4-FFF2-40B4-BE49-F238E27FC236}">
              <a16:creationId xmlns:a16="http://schemas.microsoft.com/office/drawing/2014/main" id="{00000000-0008-0000-0700-0000FD010000}"/>
            </a:ext>
          </a:extLst>
        </xdr:cNvPr>
        <xdr:cNvSpPr txBox="1"/>
      </xdr:nvSpPr>
      <xdr:spPr>
        <a:xfrm>
          <a:off x="16370300" y="5023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97,852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104419</xdr:rowOff>
    </xdr:from>
    <xdr:to>
      <xdr:col>86</xdr:col>
      <xdr:colOff>25400</xdr:colOff>
      <xdr:row>30</xdr:row>
      <xdr:rowOff>104419</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6230600" y="5247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79064</xdr:rowOff>
    </xdr:from>
    <xdr:to>
      <xdr:col>85</xdr:col>
      <xdr:colOff>127000</xdr:colOff>
      <xdr:row>38</xdr:row>
      <xdr:rowOff>160350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flipV="1">
          <a:off x="15481300" y="6594164"/>
          <a:ext cx="838200" cy="81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114406</xdr:rowOff>
    </xdr:from>
    <xdr:ext cx="534377" cy="259045"/>
    <xdr:sp macro="" textlink="">
      <xdr:nvSpPr>
        <xdr:cNvPr id="512" name="消防費平均値テキスト">
          <a:extLst>
            <a:ext uri="{FF2B5EF4-FFF2-40B4-BE49-F238E27FC236}">
              <a16:creationId xmlns:a16="http://schemas.microsoft.com/office/drawing/2014/main" id="{00000000-0008-0000-0700-000000020000}"/>
            </a:ext>
          </a:extLst>
        </xdr:cNvPr>
        <xdr:cNvSpPr txBox="1"/>
      </xdr:nvSpPr>
      <xdr:spPr>
        <a:xfrm>
          <a:off x="16370300" y="62866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91529</xdr:rowOff>
    </xdr:from>
    <xdr:to>
      <xdr:col>85</xdr:col>
      <xdr:colOff>177800</xdr:colOff>
      <xdr:row>38</xdr:row>
      <xdr:rowOff>21679</xdr:rowOff>
    </xdr:to>
    <xdr:sp macro="" textlink="">
      <xdr:nvSpPr>
        <xdr:cNvPr id="513" name="フローチャート: 判断 512">
          <a:extLst>
            <a:ext uri="{FF2B5EF4-FFF2-40B4-BE49-F238E27FC236}">
              <a16:creationId xmlns:a16="http://schemas.microsoft.com/office/drawing/2014/main" id="{00000000-0008-0000-0700-000001020000}"/>
            </a:ext>
          </a:extLst>
        </xdr:cNvPr>
        <xdr:cNvSpPr/>
      </xdr:nvSpPr>
      <xdr:spPr>
        <a:xfrm>
          <a:off x="16268700" y="6435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145053</xdr:rowOff>
    </xdr:from>
    <xdr:to>
      <xdr:col>81</xdr:col>
      <xdr:colOff>50800</xdr:colOff>
      <xdr:row>38</xdr:row>
      <xdr:rowOff>160350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4592300" y="6660153"/>
          <a:ext cx="889000" cy="15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143097</xdr:rowOff>
    </xdr:from>
    <xdr:to>
      <xdr:col>81</xdr:col>
      <xdr:colOff>101600</xdr:colOff>
      <xdr:row>37</xdr:row>
      <xdr:rowOff>73247</xdr:rowOff>
    </xdr:to>
    <xdr:sp macro="" textlink="">
      <xdr:nvSpPr>
        <xdr:cNvPr id="515" name="フローチャート: 判断 514">
          <a:extLst>
            <a:ext uri="{FF2B5EF4-FFF2-40B4-BE49-F238E27FC236}">
              <a16:creationId xmlns:a16="http://schemas.microsoft.com/office/drawing/2014/main" id="{00000000-0008-0000-0700-000003020000}"/>
            </a:ext>
          </a:extLst>
        </xdr:cNvPr>
        <xdr:cNvSpPr/>
      </xdr:nvSpPr>
      <xdr:spPr>
        <a:xfrm>
          <a:off x="15430500" y="6315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89774</xdr:rowOff>
    </xdr:from>
    <xdr:ext cx="534377"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5214111" y="6090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145053</xdr:rowOff>
    </xdr:from>
    <xdr:to>
      <xdr:col>76</xdr:col>
      <xdr:colOff>114300</xdr:colOff>
      <xdr:row>39</xdr:row>
      <xdr:rowOff>33839</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3703300" y="6660153"/>
          <a:ext cx="889000" cy="60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20034</xdr:rowOff>
    </xdr:from>
    <xdr:to>
      <xdr:col>76</xdr:col>
      <xdr:colOff>165100</xdr:colOff>
      <xdr:row>37</xdr:row>
      <xdr:rowOff>121634</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4541500" y="63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138161</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4325111" y="6138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33839</xdr:rowOff>
    </xdr:from>
    <xdr:to>
      <xdr:col>71</xdr:col>
      <xdr:colOff>177800</xdr:colOff>
      <xdr:row>39</xdr:row>
      <xdr:rowOff>39001</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2814300" y="6720389"/>
          <a:ext cx="889000" cy="5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55448</xdr:rowOff>
    </xdr:from>
    <xdr:to>
      <xdr:col>72</xdr:col>
      <xdr:colOff>38100</xdr:colOff>
      <xdr:row>37</xdr:row>
      <xdr:rowOff>157048</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3652500" y="639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2125</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3436111" y="617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90005</xdr:rowOff>
    </xdr:from>
    <xdr:to>
      <xdr:col>67</xdr:col>
      <xdr:colOff>101600</xdr:colOff>
      <xdr:row>38</xdr:row>
      <xdr:rowOff>20155</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2763500" y="643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36682</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2547111" y="6208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28264</xdr:rowOff>
    </xdr:from>
    <xdr:to>
      <xdr:col>85</xdr:col>
      <xdr:colOff>177800</xdr:colOff>
      <xdr:row>38</xdr:row>
      <xdr:rowOff>129864</xdr:rowOff>
    </xdr:to>
    <xdr:sp macro="" textlink="">
      <xdr:nvSpPr>
        <xdr:cNvPr id="530" name="楕円 529">
          <a:extLst>
            <a:ext uri="{FF2B5EF4-FFF2-40B4-BE49-F238E27FC236}">
              <a16:creationId xmlns:a16="http://schemas.microsoft.com/office/drawing/2014/main" id="{00000000-0008-0000-0700-000012020000}"/>
            </a:ext>
          </a:extLst>
        </xdr:cNvPr>
        <xdr:cNvSpPr/>
      </xdr:nvSpPr>
      <xdr:spPr>
        <a:xfrm>
          <a:off x="16268700" y="6543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6691</xdr:rowOff>
    </xdr:from>
    <xdr:ext cx="534377" cy="259045"/>
    <xdr:sp macro="" textlink="">
      <xdr:nvSpPr>
        <xdr:cNvPr id="531" name="消防費該当値テキスト">
          <a:extLst>
            <a:ext uri="{FF2B5EF4-FFF2-40B4-BE49-F238E27FC236}">
              <a16:creationId xmlns:a16="http://schemas.microsoft.com/office/drawing/2014/main" id="{00000000-0008-0000-0700-000013020000}"/>
            </a:ext>
          </a:extLst>
        </xdr:cNvPr>
        <xdr:cNvSpPr txBox="1"/>
      </xdr:nvSpPr>
      <xdr:spPr>
        <a:xfrm>
          <a:off x="16370300" y="6521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109550</xdr:rowOff>
    </xdr:from>
    <xdr:to>
      <xdr:col>81</xdr:col>
      <xdr:colOff>101600</xdr:colOff>
      <xdr:row>39</xdr:row>
      <xdr:rowOff>39700</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5430500" y="6624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30827</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14111" y="6717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94253</xdr:rowOff>
    </xdr:from>
    <xdr:to>
      <xdr:col>76</xdr:col>
      <xdr:colOff>165100</xdr:colOff>
      <xdr:row>39</xdr:row>
      <xdr:rowOff>24403</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4541500" y="6609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15530</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325111" y="6702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154489</xdr:rowOff>
    </xdr:from>
    <xdr:to>
      <xdr:col>72</xdr:col>
      <xdr:colOff>38100</xdr:colOff>
      <xdr:row>39</xdr:row>
      <xdr:rowOff>84639</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3652500" y="6669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75766</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436111" y="6762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159651</xdr:rowOff>
    </xdr:from>
    <xdr:to>
      <xdr:col>67</xdr:col>
      <xdr:colOff>101600</xdr:colOff>
      <xdr:row>39</xdr:row>
      <xdr:rowOff>89801</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2763500" y="6674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80928</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547111" y="6767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a:extLst>
            <a:ext uri="{FF2B5EF4-FFF2-40B4-BE49-F238E27FC236}">
              <a16:creationId xmlns:a16="http://schemas.microsoft.com/office/drawing/2014/main" id="{00000000-0008-0000-0700-00002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教育費グラフ枠">
          <a:extLst>
            <a:ext uri="{FF2B5EF4-FFF2-40B4-BE49-F238E27FC236}">
              <a16:creationId xmlns:a16="http://schemas.microsoft.com/office/drawing/2014/main" id="{00000000-0008-0000-0700-00003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47496</xdr:rowOff>
    </xdr:from>
    <xdr:to>
      <xdr:col>85</xdr:col>
      <xdr:colOff>126364</xdr:colOff>
      <xdr:row>57</xdr:row>
      <xdr:rowOff>129564</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flipV="1">
          <a:off x="16317595" y="8791446"/>
          <a:ext cx="1269" cy="1110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133391</xdr:rowOff>
    </xdr:from>
    <xdr:ext cx="534377" cy="259045"/>
    <xdr:sp macro="" textlink="">
      <xdr:nvSpPr>
        <xdr:cNvPr id="562" name="教育費最小値テキスト">
          <a:extLst>
            <a:ext uri="{FF2B5EF4-FFF2-40B4-BE49-F238E27FC236}">
              <a16:creationId xmlns:a16="http://schemas.microsoft.com/office/drawing/2014/main" id="{00000000-0008-0000-0700-000032020000}"/>
            </a:ext>
          </a:extLst>
        </xdr:cNvPr>
        <xdr:cNvSpPr txBox="1"/>
      </xdr:nvSpPr>
      <xdr:spPr>
        <a:xfrm>
          <a:off x="16370300" y="9906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129564</xdr:rowOff>
    </xdr:from>
    <xdr:to>
      <xdr:col>86</xdr:col>
      <xdr:colOff>25400</xdr:colOff>
      <xdr:row>57</xdr:row>
      <xdr:rowOff>129564</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6230600" y="990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165623</xdr:rowOff>
    </xdr:from>
    <xdr:ext cx="599010" cy="259045"/>
    <xdr:sp macro="" textlink="">
      <xdr:nvSpPr>
        <xdr:cNvPr id="564" name="教育費最大値テキスト">
          <a:extLst>
            <a:ext uri="{FF2B5EF4-FFF2-40B4-BE49-F238E27FC236}">
              <a16:creationId xmlns:a16="http://schemas.microsoft.com/office/drawing/2014/main" id="{00000000-0008-0000-0700-000034020000}"/>
            </a:ext>
          </a:extLst>
        </xdr:cNvPr>
        <xdr:cNvSpPr txBox="1"/>
      </xdr:nvSpPr>
      <xdr:spPr>
        <a:xfrm>
          <a:off x="16370300" y="8566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282,667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47496</xdr:rowOff>
    </xdr:from>
    <xdr:to>
      <xdr:col>86</xdr:col>
      <xdr:colOff>25400</xdr:colOff>
      <xdr:row>51</xdr:row>
      <xdr:rowOff>47496</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6230600" y="8791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80872</xdr:rowOff>
    </xdr:from>
    <xdr:to>
      <xdr:col>85</xdr:col>
      <xdr:colOff>127000</xdr:colOff>
      <xdr:row>55</xdr:row>
      <xdr:rowOff>123387</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5481300" y="9510622"/>
          <a:ext cx="838200" cy="4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28598</xdr:rowOff>
    </xdr:from>
    <xdr:ext cx="534377" cy="259045"/>
    <xdr:sp macro="" textlink="">
      <xdr:nvSpPr>
        <xdr:cNvPr id="567" name="教育費平均値テキスト">
          <a:extLst>
            <a:ext uri="{FF2B5EF4-FFF2-40B4-BE49-F238E27FC236}">
              <a16:creationId xmlns:a16="http://schemas.microsoft.com/office/drawing/2014/main" id="{00000000-0008-0000-0700-000037020000}"/>
            </a:ext>
          </a:extLst>
        </xdr:cNvPr>
        <xdr:cNvSpPr txBox="1"/>
      </xdr:nvSpPr>
      <xdr:spPr>
        <a:xfrm>
          <a:off x="16370300" y="96297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50171</xdr:rowOff>
    </xdr:from>
    <xdr:to>
      <xdr:col>85</xdr:col>
      <xdr:colOff>177800</xdr:colOff>
      <xdr:row>56</xdr:row>
      <xdr:rowOff>151771</xdr:rowOff>
    </xdr:to>
    <xdr:sp macro="" textlink="">
      <xdr:nvSpPr>
        <xdr:cNvPr id="568" name="フローチャート: 判断 567">
          <a:extLst>
            <a:ext uri="{FF2B5EF4-FFF2-40B4-BE49-F238E27FC236}">
              <a16:creationId xmlns:a16="http://schemas.microsoft.com/office/drawing/2014/main" id="{00000000-0008-0000-0700-000038020000}"/>
            </a:ext>
          </a:extLst>
        </xdr:cNvPr>
        <xdr:cNvSpPr/>
      </xdr:nvSpPr>
      <xdr:spPr>
        <a:xfrm>
          <a:off x="16268700" y="9651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80872</xdr:rowOff>
    </xdr:from>
    <xdr:to>
      <xdr:col>81</xdr:col>
      <xdr:colOff>50800</xdr:colOff>
      <xdr:row>56</xdr:row>
      <xdr:rowOff>120859</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flipV="1">
          <a:off x="14592300" y="9510622"/>
          <a:ext cx="889000" cy="211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39874</xdr:rowOff>
    </xdr:from>
    <xdr:to>
      <xdr:col>81</xdr:col>
      <xdr:colOff>101600</xdr:colOff>
      <xdr:row>56</xdr:row>
      <xdr:rowOff>141474</xdr:rowOff>
    </xdr:to>
    <xdr:sp macro="" textlink="">
      <xdr:nvSpPr>
        <xdr:cNvPr id="570" name="フローチャート: 判断 569">
          <a:extLst>
            <a:ext uri="{FF2B5EF4-FFF2-40B4-BE49-F238E27FC236}">
              <a16:creationId xmlns:a16="http://schemas.microsoft.com/office/drawing/2014/main" id="{00000000-0008-0000-0700-00003A020000}"/>
            </a:ext>
          </a:extLst>
        </xdr:cNvPr>
        <xdr:cNvSpPr/>
      </xdr:nvSpPr>
      <xdr:spPr>
        <a:xfrm>
          <a:off x="15430500" y="9641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132601</xdr:rowOff>
    </xdr:from>
    <xdr:ext cx="534377"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5214111" y="9733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109396</xdr:rowOff>
    </xdr:from>
    <xdr:to>
      <xdr:col>76</xdr:col>
      <xdr:colOff>114300</xdr:colOff>
      <xdr:row>56</xdr:row>
      <xdr:rowOff>120859</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3703300" y="9710596"/>
          <a:ext cx="889000" cy="11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47254</xdr:rowOff>
    </xdr:from>
    <xdr:to>
      <xdr:col>76</xdr:col>
      <xdr:colOff>165100</xdr:colOff>
      <xdr:row>56</xdr:row>
      <xdr:rowOff>148854</xdr:rowOff>
    </xdr:to>
    <xdr:sp macro="" textlink="">
      <xdr:nvSpPr>
        <xdr:cNvPr id="573" name="フローチャート: 判断 572">
          <a:extLst>
            <a:ext uri="{FF2B5EF4-FFF2-40B4-BE49-F238E27FC236}">
              <a16:creationId xmlns:a16="http://schemas.microsoft.com/office/drawing/2014/main" id="{00000000-0008-0000-0700-00003D020000}"/>
            </a:ext>
          </a:extLst>
        </xdr:cNvPr>
        <xdr:cNvSpPr/>
      </xdr:nvSpPr>
      <xdr:spPr>
        <a:xfrm>
          <a:off x="14541500" y="9648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165381</xdr:rowOff>
    </xdr:from>
    <xdr:ext cx="534377"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4325111" y="9423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109396</xdr:rowOff>
    </xdr:from>
    <xdr:to>
      <xdr:col>71</xdr:col>
      <xdr:colOff>177800</xdr:colOff>
      <xdr:row>56</xdr:row>
      <xdr:rowOff>152378</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2814300" y="9710596"/>
          <a:ext cx="889000" cy="4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108007</xdr:rowOff>
    </xdr:from>
    <xdr:to>
      <xdr:col>72</xdr:col>
      <xdr:colOff>38100</xdr:colOff>
      <xdr:row>57</xdr:row>
      <xdr:rowOff>38157</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3652500" y="9709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29284</xdr:rowOff>
    </xdr:from>
    <xdr:ext cx="534377"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3436111" y="9801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113182</xdr:rowOff>
    </xdr:from>
    <xdr:to>
      <xdr:col>67</xdr:col>
      <xdr:colOff>101600</xdr:colOff>
      <xdr:row>57</xdr:row>
      <xdr:rowOff>43332</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2763500" y="9714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34459</xdr:rowOff>
    </xdr:from>
    <xdr:ext cx="534377"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2547111" y="9807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72587</xdr:rowOff>
    </xdr:from>
    <xdr:to>
      <xdr:col>85</xdr:col>
      <xdr:colOff>177800</xdr:colOff>
      <xdr:row>56</xdr:row>
      <xdr:rowOff>2737</xdr:rowOff>
    </xdr:to>
    <xdr:sp macro="" textlink="">
      <xdr:nvSpPr>
        <xdr:cNvPr id="585" name="楕円 584">
          <a:extLst>
            <a:ext uri="{FF2B5EF4-FFF2-40B4-BE49-F238E27FC236}">
              <a16:creationId xmlns:a16="http://schemas.microsoft.com/office/drawing/2014/main" id="{00000000-0008-0000-0700-000049020000}"/>
            </a:ext>
          </a:extLst>
        </xdr:cNvPr>
        <xdr:cNvSpPr/>
      </xdr:nvSpPr>
      <xdr:spPr>
        <a:xfrm>
          <a:off x="16268700" y="9502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95464</xdr:rowOff>
    </xdr:from>
    <xdr:ext cx="599010" cy="259045"/>
    <xdr:sp macro="" textlink="">
      <xdr:nvSpPr>
        <xdr:cNvPr id="586" name="教育費該当値テキスト">
          <a:extLst>
            <a:ext uri="{FF2B5EF4-FFF2-40B4-BE49-F238E27FC236}">
              <a16:creationId xmlns:a16="http://schemas.microsoft.com/office/drawing/2014/main" id="{00000000-0008-0000-0700-00004A020000}"/>
            </a:ext>
          </a:extLst>
        </xdr:cNvPr>
        <xdr:cNvSpPr txBox="1"/>
      </xdr:nvSpPr>
      <xdr:spPr>
        <a:xfrm>
          <a:off x="16370300" y="9353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30072</xdr:rowOff>
    </xdr:from>
    <xdr:to>
      <xdr:col>81</xdr:col>
      <xdr:colOff>101600</xdr:colOff>
      <xdr:row>55</xdr:row>
      <xdr:rowOff>131672</xdr:rowOff>
    </xdr:to>
    <xdr:sp macro="" textlink="">
      <xdr:nvSpPr>
        <xdr:cNvPr id="587" name="楕円 586">
          <a:extLst>
            <a:ext uri="{FF2B5EF4-FFF2-40B4-BE49-F238E27FC236}">
              <a16:creationId xmlns:a16="http://schemas.microsoft.com/office/drawing/2014/main" id="{00000000-0008-0000-0700-00004B020000}"/>
            </a:ext>
          </a:extLst>
        </xdr:cNvPr>
        <xdr:cNvSpPr/>
      </xdr:nvSpPr>
      <xdr:spPr>
        <a:xfrm>
          <a:off x="15430500" y="9459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53</xdr:row>
      <xdr:rowOff>148199</xdr:rowOff>
    </xdr:from>
    <xdr:ext cx="59901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181795" y="9235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70059</xdr:rowOff>
    </xdr:from>
    <xdr:to>
      <xdr:col>76</xdr:col>
      <xdr:colOff>165100</xdr:colOff>
      <xdr:row>57</xdr:row>
      <xdr:rowOff>209</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4541500" y="9671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162786</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325111" y="9763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58596</xdr:rowOff>
    </xdr:from>
    <xdr:to>
      <xdr:col>72</xdr:col>
      <xdr:colOff>38100</xdr:colOff>
      <xdr:row>56</xdr:row>
      <xdr:rowOff>160196</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3652500" y="9659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5273</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436111" y="9435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101578</xdr:rowOff>
    </xdr:from>
    <xdr:to>
      <xdr:col>67</xdr:col>
      <xdr:colOff>101600</xdr:colOff>
      <xdr:row>57</xdr:row>
      <xdr:rowOff>31728</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2763500" y="9702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48255</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547111" y="9478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a:extLst>
            <a:ext uri="{FF2B5EF4-FFF2-40B4-BE49-F238E27FC236}">
              <a16:creationId xmlns:a16="http://schemas.microsoft.com/office/drawing/2014/main" id="{00000000-0008-0000-0700-00005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a:extLst>
            <a:ext uri="{FF2B5EF4-FFF2-40B4-BE49-F238E27FC236}">
              <a16:creationId xmlns:a16="http://schemas.microsoft.com/office/drawing/2014/main" id="{00000000-0008-0000-0700-00005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5" name="直線コネクタ 604">
          <a:extLst>
            <a:ext uri="{FF2B5EF4-FFF2-40B4-BE49-F238E27FC236}">
              <a16:creationId xmlns:a16="http://schemas.microsoft.com/office/drawing/2014/main" id="{00000000-0008-0000-0700-00005D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7" name="直線コネクタ 606">
          <a:extLst>
            <a:ext uri="{FF2B5EF4-FFF2-40B4-BE49-F238E27FC236}">
              <a16:creationId xmlns:a16="http://schemas.microsoft.com/office/drawing/2014/main" id="{00000000-0008-0000-0700-00005F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災害復旧費グラフ枠">
          <a:extLst>
            <a:ext uri="{FF2B5EF4-FFF2-40B4-BE49-F238E27FC236}">
              <a16:creationId xmlns:a16="http://schemas.microsoft.com/office/drawing/2014/main" id="{00000000-0008-0000-0700-00006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87735</xdr:rowOff>
    </xdr:from>
    <xdr:to>
      <xdr:col>85</xdr:col>
      <xdr:colOff>126364</xdr:colOff>
      <xdr:row>78</xdr:row>
      <xdr:rowOff>139700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flipV="1">
          <a:off x="16317595" y="12260685"/>
          <a:ext cx="1269" cy="1252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144227</xdr:rowOff>
    </xdr:from>
    <xdr:ext cx="249299" cy="259045"/>
    <xdr:sp macro="" textlink="">
      <xdr:nvSpPr>
        <xdr:cNvPr id="617" name="災害復旧費最小値テキスト">
          <a:extLst>
            <a:ext uri="{FF2B5EF4-FFF2-40B4-BE49-F238E27FC236}">
              <a16:creationId xmlns:a16="http://schemas.microsoft.com/office/drawing/2014/main" id="{00000000-0008-0000-0700-000069020000}"/>
            </a:ext>
          </a:extLst>
        </xdr:cNvPr>
        <xdr:cNvSpPr txBox="1"/>
      </xdr:nvSpPr>
      <xdr:spPr>
        <a:xfrm>
          <a:off x="16370300" y="13517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34412</xdr:rowOff>
    </xdr:from>
    <xdr:ext cx="599010" cy="259045"/>
    <xdr:sp macro="" textlink="">
      <xdr:nvSpPr>
        <xdr:cNvPr id="619" name="災害復旧費最大値テキスト">
          <a:extLst>
            <a:ext uri="{FF2B5EF4-FFF2-40B4-BE49-F238E27FC236}">
              <a16:creationId xmlns:a16="http://schemas.microsoft.com/office/drawing/2014/main" id="{00000000-0008-0000-0700-00006B020000}"/>
            </a:ext>
          </a:extLst>
        </xdr:cNvPr>
        <xdr:cNvSpPr txBox="1"/>
      </xdr:nvSpPr>
      <xdr:spPr>
        <a:xfrm>
          <a:off x="16370300" y="12035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273,866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87735</xdr:rowOff>
    </xdr:from>
    <xdr:to>
      <xdr:col>86</xdr:col>
      <xdr:colOff>25400</xdr:colOff>
      <xdr:row>71</xdr:row>
      <xdr:rowOff>87735</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6230600" y="12260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135750</xdr:rowOff>
    </xdr:from>
    <xdr:to>
      <xdr:col>85</xdr:col>
      <xdr:colOff>127000</xdr:colOff>
      <xdr:row>78</xdr:row>
      <xdr:rowOff>139700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flipV="1">
          <a:off x="15481300" y="13508850"/>
          <a:ext cx="838200" cy="3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61678</xdr:rowOff>
    </xdr:from>
    <xdr:ext cx="534377" cy="259045"/>
    <xdr:sp macro="" textlink="">
      <xdr:nvSpPr>
        <xdr:cNvPr id="622" name="災害復旧費平均値テキスト">
          <a:extLst>
            <a:ext uri="{FF2B5EF4-FFF2-40B4-BE49-F238E27FC236}">
              <a16:creationId xmlns:a16="http://schemas.microsoft.com/office/drawing/2014/main" id="{00000000-0008-0000-0700-00006E020000}"/>
            </a:ext>
          </a:extLst>
        </xdr:cNvPr>
        <xdr:cNvSpPr txBox="1"/>
      </xdr:nvSpPr>
      <xdr:spPr>
        <a:xfrm>
          <a:off x="16370300" y="132633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38801</xdr:rowOff>
    </xdr:from>
    <xdr:to>
      <xdr:col>85</xdr:col>
      <xdr:colOff>177800</xdr:colOff>
      <xdr:row>78</xdr:row>
      <xdr:rowOff>140401</xdr:rowOff>
    </xdr:to>
    <xdr:sp macro="" textlink="">
      <xdr:nvSpPr>
        <xdr:cNvPr id="623" name="フローチャート: 判断 622">
          <a:extLst>
            <a:ext uri="{FF2B5EF4-FFF2-40B4-BE49-F238E27FC236}">
              <a16:creationId xmlns:a16="http://schemas.microsoft.com/office/drawing/2014/main" id="{00000000-0008-0000-0700-00006F020000}"/>
            </a:ext>
          </a:extLst>
        </xdr:cNvPr>
        <xdr:cNvSpPr/>
      </xdr:nvSpPr>
      <xdr:spPr>
        <a:xfrm>
          <a:off x="16268700" y="13411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100459</xdr:rowOff>
    </xdr:from>
    <xdr:to>
      <xdr:col>81</xdr:col>
      <xdr:colOff>50800</xdr:colOff>
      <xdr:row>78</xdr:row>
      <xdr:rowOff>139700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4592300" y="13473559"/>
          <a:ext cx="889000" cy="39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28728</xdr:rowOff>
    </xdr:from>
    <xdr:to>
      <xdr:col>81</xdr:col>
      <xdr:colOff>101600</xdr:colOff>
      <xdr:row>78</xdr:row>
      <xdr:rowOff>130328</xdr:rowOff>
    </xdr:to>
    <xdr:sp macro="" textlink="">
      <xdr:nvSpPr>
        <xdr:cNvPr id="625" name="フローチャート: 判断 624">
          <a:extLst>
            <a:ext uri="{FF2B5EF4-FFF2-40B4-BE49-F238E27FC236}">
              <a16:creationId xmlns:a16="http://schemas.microsoft.com/office/drawing/2014/main" id="{00000000-0008-0000-0700-000071020000}"/>
            </a:ext>
          </a:extLst>
        </xdr:cNvPr>
        <xdr:cNvSpPr/>
      </xdr:nvSpPr>
      <xdr:spPr>
        <a:xfrm>
          <a:off x="15430500" y="13401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146855</xdr:rowOff>
    </xdr:from>
    <xdr:ext cx="534377"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5214111" y="13177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57345</xdr:rowOff>
    </xdr:from>
    <xdr:to>
      <xdr:col>76</xdr:col>
      <xdr:colOff>114300</xdr:colOff>
      <xdr:row>78</xdr:row>
      <xdr:rowOff>100459</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3703300" y="13430445"/>
          <a:ext cx="889000" cy="43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31014</xdr:rowOff>
    </xdr:from>
    <xdr:to>
      <xdr:col>76</xdr:col>
      <xdr:colOff>165100</xdr:colOff>
      <xdr:row>78</xdr:row>
      <xdr:rowOff>132614</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4541500" y="13404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149141</xdr:rowOff>
    </xdr:from>
    <xdr:ext cx="534377"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4325111" y="13179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57345</xdr:rowOff>
    </xdr:from>
    <xdr:to>
      <xdr:col>71</xdr:col>
      <xdr:colOff>177800</xdr:colOff>
      <xdr:row>78</xdr:row>
      <xdr:rowOff>135389</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2814300" y="13430445"/>
          <a:ext cx="889000" cy="7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31152</xdr:rowOff>
    </xdr:from>
    <xdr:to>
      <xdr:col>72</xdr:col>
      <xdr:colOff>38100</xdr:colOff>
      <xdr:row>78</xdr:row>
      <xdr:rowOff>132752</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3652500" y="1340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123879</xdr:rowOff>
    </xdr:from>
    <xdr:ext cx="534377"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3436111" y="13496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39198</xdr:rowOff>
    </xdr:from>
    <xdr:to>
      <xdr:col>67</xdr:col>
      <xdr:colOff>101600</xdr:colOff>
      <xdr:row>78</xdr:row>
      <xdr:rowOff>140798</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2763500" y="13412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157325</xdr:rowOff>
    </xdr:from>
    <xdr:ext cx="534377"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2547111" y="13187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84950</xdr:rowOff>
    </xdr:from>
    <xdr:to>
      <xdr:col>85</xdr:col>
      <xdr:colOff>177800</xdr:colOff>
      <xdr:row>79</xdr:row>
      <xdr:rowOff>15100</xdr:rowOff>
    </xdr:to>
    <xdr:sp macro="" textlink="">
      <xdr:nvSpPr>
        <xdr:cNvPr id="640" name="楕円 639">
          <a:extLst>
            <a:ext uri="{FF2B5EF4-FFF2-40B4-BE49-F238E27FC236}">
              <a16:creationId xmlns:a16="http://schemas.microsoft.com/office/drawing/2014/main" id="{00000000-0008-0000-0700-000080020000}"/>
            </a:ext>
          </a:extLst>
        </xdr:cNvPr>
        <xdr:cNvSpPr/>
      </xdr:nvSpPr>
      <xdr:spPr>
        <a:xfrm>
          <a:off x="16268700" y="1345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17227</xdr:rowOff>
    </xdr:from>
    <xdr:ext cx="378565" cy="259045"/>
    <xdr:sp macro="" textlink="">
      <xdr:nvSpPr>
        <xdr:cNvPr id="641" name="災害復旧費該当値テキスト">
          <a:extLst>
            <a:ext uri="{FF2B5EF4-FFF2-40B4-BE49-F238E27FC236}">
              <a16:creationId xmlns:a16="http://schemas.microsoft.com/office/drawing/2014/main" id="{00000000-0008-0000-0700-000081020000}"/>
            </a:ext>
          </a:extLst>
        </xdr:cNvPr>
        <xdr:cNvSpPr txBox="1"/>
      </xdr:nvSpPr>
      <xdr:spPr>
        <a:xfrm>
          <a:off x="16370300" y="133903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42" name="楕円 641">
          <a:extLst>
            <a:ext uri="{FF2B5EF4-FFF2-40B4-BE49-F238E27FC236}">
              <a16:creationId xmlns:a16="http://schemas.microsoft.com/office/drawing/2014/main" id="{00000000-0008-0000-0700-000082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49659</xdr:rowOff>
    </xdr:from>
    <xdr:to>
      <xdr:col>76</xdr:col>
      <xdr:colOff>165100</xdr:colOff>
      <xdr:row>78</xdr:row>
      <xdr:rowOff>151259</xdr:rowOff>
    </xdr:to>
    <xdr:sp macro="" textlink="">
      <xdr:nvSpPr>
        <xdr:cNvPr id="644" name="楕円 643">
          <a:extLst>
            <a:ext uri="{FF2B5EF4-FFF2-40B4-BE49-F238E27FC236}">
              <a16:creationId xmlns:a16="http://schemas.microsoft.com/office/drawing/2014/main" id="{00000000-0008-0000-0700-000084020000}"/>
            </a:ext>
          </a:extLst>
        </xdr:cNvPr>
        <xdr:cNvSpPr/>
      </xdr:nvSpPr>
      <xdr:spPr>
        <a:xfrm>
          <a:off x="14541500" y="13422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142386</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357428" y="13515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6545</xdr:rowOff>
    </xdr:from>
    <xdr:to>
      <xdr:col>72</xdr:col>
      <xdr:colOff>38100</xdr:colOff>
      <xdr:row>78</xdr:row>
      <xdr:rowOff>108145</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3652500" y="13379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124672</xdr:rowOff>
    </xdr:from>
    <xdr:ext cx="534377"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436111" y="13154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84589</xdr:rowOff>
    </xdr:from>
    <xdr:to>
      <xdr:col>67</xdr:col>
      <xdr:colOff>101600</xdr:colOff>
      <xdr:row>79</xdr:row>
      <xdr:rowOff>14739</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2763500" y="1345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5866</xdr:rowOff>
    </xdr:from>
    <xdr:ext cx="378565"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625017" y="135504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a:extLst>
            <a:ext uri="{FF2B5EF4-FFF2-40B4-BE49-F238E27FC236}">
              <a16:creationId xmlns:a16="http://schemas.microsoft.com/office/drawing/2014/main" id="{00000000-0008-0000-0700-00008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a:extLst>
            <a:ext uri="{FF2B5EF4-FFF2-40B4-BE49-F238E27FC236}">
              <a16:creationId xmlns:a16="http://schemas.microsoft.com/office/drawing/2014/main" id="{00000000-0008-0000-0700-00008B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a:extLst>
            <a:ext uri="{FF2B5EF4-FFF2-40B4-BE49-F238E27FC236}">
              <a16:creationId xmlns:a16="http://schemas.microsoft.com/office/drawing/2014/main" id="{00000000-0008-0000-0700-00008C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a:extLst>
            <a:ext uri="{FF2B5EF4-FFF2-40B4-BE49-F238E27FC236}">
              <a16:creationId xmlns:a16="http://schemas.microsoft.com/office/drawing/2014/main" id="{00000000-0008-0000-0700-00009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0" name="直線コネクタ 659">
          <a:extLst>
            <a:ext uri="{FF2B5EF4-FFF2-40B4-BE49-F238E27FC236}">
              <a16:creationId xmlns:a16="http://schemas.microsoft.com/office/drawing/2014/main" id="{00000000-0008-0000-0700-000094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2" name="直線コネクタ 661">
          <a:extLst>
            <a:ext uri="{FF2B5EF4-FFF2-40B4-BE49-F238E27FC236}">
              <a16:creationId xmlns:a16="http://schemas.microsoft.com/office/drawing/2014/main" id="{00000000-0008-0000-0700-000096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0" name="公債費グラフ枠">
          <a:extLst>
            <a:ext uri="{FF2B5EF4-FFF2-40B4-BE49-F238E27FC236}">
              <a16:creationId xmlns:a16="http://schemas.microsoft.com/office/drawing/2014/main" id="{00000000-0008-0000-0700-00009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160694</xdr:rowOff>
    </xdr:from>
    <xdr:to>
      <xdr:col>85</xdr:col>
      <xdr:colOff>126364</xdr:colOff>
      <xdr:row>98</xdr:row>
      <xdr:rowOff>135654</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flipV="1">
          <a:off x="16317595" y="15591194"/>
          <a:ext cx="1269" cy="1346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139481</xdr:rowOff>
    </xdr:from>
    <xdr:ext cx="378565" cy="259045"/>
    <xdr:sp macro="" textlink="">
      <xdr:nvSpPr>
        <xdr:cNvPr id="672" name="公債費最小値テキスト">
          <a:extLst>
            <a:ext uri="{FF2B5EF4-FFF2-40B4-BE49-F238E27FC236}">
              <a16:creationId xmlns:a16="http://schemas.microsoft.com/office/drawing/2014/main" id="{00000000-0008-0000-0700-0000A0020000}"/>
            </a:ext>
          </a:extLst>
        </xdr:cNvPr>
        <xdr:cNvSpPr txBox="1"/>
      </xdr:nvSpPr>
      <xdr:spPr>
        <a:xfrm>
          <a:off x="16370300" y="169415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135654</xdr:rowOff>
    </xdr:from>
    <xdr:to>
      <xdr:col>86</xdr:col>
      <xdr:colOff>25400</xdr:colOff>
      <xdr:row>98</xdr:row>
      <xdr:rowOff>135654</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6230600" y="16937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107371</xdr:rowOff>
    </xdr:from>
    <xdr:ext cx="599010" cy="259045"/>
    <xdr:sp macro="" textlink="">
      <xdr:nvSpPr>
        <xdr:cNvPr id="674" name="公債費最大値テキスト">
          <a:extLst>
            <a:ext uri="{FF2B5EF4-FFF2-40B4-BE49-F238E27FC236}">
              <a16:creationId xmlns:a16="http://schemas.microsoft.com/office/drawing/2014/main" id="{00000000-0008-0000-0700-0000A2020000}"/>
            </a:ext>
          </a:extLst>
        </xdr:cNvPr>
        <xdr:cNvSpPr txBox="1"/>
      </xdr:nvSpPr>
      <xdr:spPr>
        <a:xfrm>
          <a:off x="16370300" y="15366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295,408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160694</xdr:rowOff>
    </xdr:from>
    <xdr:to>
      <xdr:col>86</xdr:col>
      <xdr:colOff>25400</xdr:colOff>
      <xdr:row>90</xdr:row>
      <xdr:rowOff>160694</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6230600" y="15591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48205</xdr:rowOff>
    </xdr:from>
    <xdr:to>
      <xdr:col>85</xdr:col>
      <xdr:colOff>127000</xdr:colOff>
      <xdr:row>97</xdr:row>
      <xdr:rowOff>44287</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flipV="1">
          <a:off x="15481300" y="16507405"/>
          <a:ext cx="838200" cy="167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36146</xdr:rowOff>
    </xdr:from>
    <xdr:ext cx="534377" cy="259045"/>
    <xdr:sp macro="" textlink="">
      <xdr:nvSpPr>
        <xdr:cNvPr id="677" name="公債費平均値テキスト">
          <a:extLst>
            <a:ext uri="{FF2B5EF4-FFF2-40B4-BE49-F238E27FC236}">
              <a16:creationId xmlns:a16="http://schemas.microsoft.com/office/drawing/2014/main" id="{00000000-0008-0000-0700-0000A5020000}"/>
            </a:ext>
          </a:extLst>
        </xdr:cNvPr>
        <xdr:cNvSpPr txBox="1"/>
      </xdr:nvSpPr>
      <xdr:spPr>
        <a:xfrm>
          <a:off x="16370300" y="164953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57719</xdr:rowOff>
    </xdr:from>
    <xdr:to>
      <xdr:col>85</xdr:col>
      <xdr:colOff>177800</xdr:colOff>
      <xdr:row>96</xdr:row>
      <xdr:rowOff>159319</xdr:rowOff>
    </xdr:to>
    <xdr:sp macro="" textlink="">
      <xdr:nvSpPr>
        <xdr:cNvPr id="678" name="フローチャート: 判断 677">
          <a:extLst>
            <a:ext uri="{FF2B5EF4-FFF2-40B4-BE49-F238E27FC236}">
              <a16:creationId xmlns:a16="http://schemas.microsoft.com/office/drawing/2014/main" id="{00000000-0008-0000-0700-0000A6020000}"/>
            </a:ext>
          </a:extLst>
        </xdr:cNvPr>
        <xdr:cNvSpPr/>
      </xdr:nvSpPr>
      <xdr:spPr>
        <a:xfrm>
          <a:off x="16268700" y="16516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44287</xdr:rowOff>
    </xdr:from>
    <xdr:to>
      <xdr:col>81</xdr:col>
      <xdr:colOff>50800</xdr:colOff>
      <xdr:row>97</xdr:row>
      <xdr:rowOff>54634</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flipV="1">
          <a:off x="14592300" y="16674937"/>
          <a:ext cx="889000" cy="10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99923</xdr:rowOff>
    </xdr:from>
    <xdr:to>
      <xdr:col>81</xdr:col>
      <xdr:colOff>101600</xdr:colOff>
      <xdr:row>97</xdr:row>
      <xdr:rowOff>30073</xdr:rowOff>
    </xdr:to>
    <xdr:sp macro="" textlink="">
      <xdr:nvSpPr>
        <xdr:cNvPr id="680" name="フローチャート: 判断 679">
          <a:extLst>
            <a:ext uri="{FF2B5EF4-FFF2-40B4-BE49-F238E27FC236}">
              <a16:creationId xmlns:a16="http://schemas.microsoft.com/office/drawing/2014/main" id="{00000000-0008-0000-0700-0000A8020000}"/>
            </a:ext>
          </a:extLst>
        </xdr:cNvPr>
        <xdr:cNvSpPr/>
      </xdr:nvSpPr>
      <xdr:spPr>
        <a:xfrm>
          <a:off x="15430500" y="16559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46600</xdr:rowOff>
    </xdr:from>
    <xdr:ext cx="534377"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5214111" y="16334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54634</xdr:rowOff>
    </xdr:from>
    <xdr:to>
      <xdr:col>76</xdr:col>
      <xdr:colOff>114300</xdr:colOff>
      <xdr:row>97</xdr:row>
      <xdr:rowOff>63599</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3703300" y="16685284"/>
          <a:ext cx="889000" cy="8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104377</xdr:rowOff>
    </xdr:from>
    <xdr:to>
      <xdr:col>76</xdr:col>
      <xdr:colOff>165100</xdr:colOff>
      <xdr:row>97</xdr:row>
      <xdr:rowOff>34527</xdr:rowOff>
    </xdr:to>
    <xdr:sp macro="" textlink="">
      <xdr:nvSpPr>
        <xdr:cNvPr id="683" name="フローチャート: 判断 682">
          <a:extLst>
            <a:ext uri="{FF2B5EF4-FFF2-40B4-BE49-F238E27FC236}">
              <a16:creationId xmlns:a16="http://schemas.microsoft.com/office/drawing/2014/main" id="{00000000-0008-0000-0700-0000AB020000}"/>
            </a:ext>
          </a:extLst>
        </xdr:cNvPr>
        <xdr:cNvSpPr/>
      </xdr:nvSpPr>
      <xdr:spPr>
        <a:xfrm>
          <a:off x="14541500" y="16563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51054</xdr:rowOff>
    </xdr:from>
    <xdr:ext cx="534377"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4325111" y="16338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63599</xdr:rowOff>
    </xdr:from>
    <xdr:to>
      <xdr:col>71</xdr:col>
      <xdr:colOff>177800</xdr:colOff>
      <xdr:row>97</xdr:row>
      <xdr:rowOff>109382</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2814300" y="16694249"/>
          <a:ext cx="889000" cy="45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88872</xdr:rowOff>
    </xdr:from>
    <xdr:to>
      <xdr:col>72</xdr:col>
      <xdr:colOff>38100</xdr:colOff>
      <xdr:row>97</xdr:row>
      <xdr:rowOff>19022</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3652500" y="16548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35549</xdr:rowOff>
    </xdr:from>
    <xdr:ext cx="534377"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3436111" y="16323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88081</xdr:rowOff>
    </xdr:from>
    <xdr:to>
      <xdr:col>67</xdr:col>
      <xdr:colOff>101600</xdr:colOff>
      <xdr:row>97</xdr:row>
      <xdr:rowOff>18231</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2763500" y="16547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34758</xdr:rowOff>
    </xdr:from>
    <xdr:ext cx="534377"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2547111" y="16322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168855</xdr:rowOff>
    </xdr:from>
    <xdr:to>
      <xdr:col>85</xdr:col>
      <xdr:colOff>177800</xdr:colOff>
      <xdr:row>96</xdr:row>
      <xdr:rowOff>99005</xdr:rowOff>
    </xdr:to>
    <xdr:sp macro="" textlink="">
      <xdr:nvSpPr>
        <xdr:cNvPr id="695" name="楕円 694">
          <a:extLst>
            <a:ext uri="{FF2B5EF4-FFF2-40B4-BE49-F238E27FC236}">
              <a16:creationId xmlns:a16="http://schemas.microsoft.com/office/drawing/2014/main" id="{00000000-0008-0000-0700-0000B7020000}"/>
            </a:ext>
          </a:extLst>
        </xdr:cNvPr>
        <xdr:cNvSpPr/>
      </xdr:nvSpPr>
      <xdr:spPr>
        <a:xfrm>
          <a:off x="16268700" y="16456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20282</xdr:rowOff>
    </xdr:from>
    <xdr:ext cx="534377" cy="259045"/>
    <xdr:sp macro="" textlink="">
      <xdr:nvSpPr>
        <xdr:cNvPr id="696" name="公債費該当値テキスト">
          <a:extLst>
            <a:ext uri="{FF2B5EF4-FFF2-40B4-BE49-F238E27FC236}">
              <a16:creationId xmlns:a16="http://schemas.microsoft.com/office/drawing/2014/main" id="{00000000-0008-0000-0700-0000B8020000}"/>
            </a:ext>
          </a:extLst>
        </xdr:cNvPr>
        <xdr:cNvSpPr txBox="1"/>
      </xdr:nvSpPr>
      <xdr:spPr>
        <a:xfrm>
          <a:off x="16370300" y="16308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164937</xdr:rowOff>
    </xdr:from>
    <xdr:to>
      <xdr:col>81</xdr:col>
      <xdr:colOff>101600</xdr:colOff>
      <xdr:row>97</xdr:row>
      <xdr:rowOff>95087</xdr:rowOff>
    </xdr:to>
    <xdr:sp macro="" textlink="">
      <xdr:nvSpPr>
        <xdr:cNvPr id="697" name="楕円 696">
          <a:extLst>
            <a:ext uri="{FF2B5EF4-FFF2-40B4-BE49-F238E27FC236}">
              <a16:creationId xmlns:a16="http://schemas.microsoft.com/office/drawing/2014/main" id="{00000000-0008-0000-0700-0000B9020000}"/>
            </a:ext>
          </a:extLst>
        </xdr:cNvPr>
        <xdr:cNvSpPr/>
      </xdr:nvSpPr>
      <xdr:spPr>
        <a:xfrm>
          <a:off x="15430500" y="16624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86214</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14111" y="16716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3834</xdr:rowOff>
    </xdr:from>
    <xdr:to>
      <xdr:col>76</xdr:col>
      <xdr:colOff>165100</xdr:colOff>
      <xdr:row>97</xdr:row>
      <xdr:rowOff>105434</xdr:rowOff>
    </xdr:to>
    <xdr:sp macro="" textlink="">
      <xdr:nvSpPr>
        <xdr:cNvPr id="699" name="楕円 698">
          <a:extLst>
            <a:ext uri="{FF2B5EF4-FFF2-40B4-BE49-F238E27FC236}">
              <a16:creationId xmlns:a16="http://schemas.microsoft.com/office/drawing/2014/main" id="{00000000-0008-0000-0700-0000BB020000}"/>
            </a:ext>
          </a:extLst>
        </xdr:cNvPr>
        <xdr:cNvSpPr/>
      </xdr:nvSpPr>
      <xdr:spPr>
        <a:xfrm>
          <a:off x="14541500" y="16634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96561</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325111" y="16727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12799</xdr:rowOff>
    </xdr:from>
    <xdr:to>
      <xdr:col>72</xdr:col>
      <xdr:colOff>38100</xdr:colOff>
      <xdr:row>97</xdr:row>
      <xdr:rowOff>114399</xdr:rowOff>
    </xdr:to>
    <xdr:sp macro="" textlink="">
      <xdr:nvSpPr>
        <xdr:cNvPr id="701" name="楕円 700">
          <a:extLst>
            <a:ext uri="{FF2B5EF4-FFF2-40B4-BE49-F238E27FC236}">
              <a16:creationId xmlns:a16="http://schemas.microsoft.com/office/drawing/2014/main" id="{00000000-0008-0000-0700-0000BD020000}"/>
            </a:ext>
          </a:extLst>
        </xdr:cNvPr>
        <xdr:cNvSpPr/>
      </xdr:nvSpPr>
      <xdr:spPr>
        <a:xfrm>
          <a:off x="13652500" y="16643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105526</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3436111" y="16736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58582</xdr:rowOff>
    </xdr:from>
    <xdr:to>
      <xdr:col>67</xdr:col>
      <xdr:colOff>101600</xdr:colOff>
      <xdr:row>97</xdr:row>
      <xdr:rowOff>160182</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2763500" y="16689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151309</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547111" y="16781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5" name="正方形/長方形 704">
          <a:extLst>
            <a:ext uri="{FF2B5EF4-FFF2-40B4-BE49-F238E27FC236}">
              <a16:creationId xmlns:a16="http://schemas.microsoft.com/office/drawing/2014/main" id="{00000000-0008-0000-0700-0000C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6" name="正方形/長方形 705">
          <a:extLst>
            <a:ext uri="{FF2B5EF4-FFF2-40B4-BE49-F238E27FC236}">
              <a16:creationId xmlns:a16="http://schemas.microsoft.com/office/drawing/2014/main" id="{00000000-0008-0000-0700-0000C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7" name="正方形/長方形 706">
          <a:extLst>
            <a:ext uri="{FF2B5EF4-FFF2-40B4-BE49-F238E27FC236}">
              <a16:creationId xmlns:a16="http://schemas.microsoft.com/office/drawing/2014/main" id="{00000000-0008-0000-0700-0000C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8" name="正方形/長方形 707">
          <a:extLst>
            <a:ext uri="{FF2B5EF4-FFF2-40B4-BE49-F238E27FC236}">
              <a16:creationId xmlns:a16="http://schemas.microsoft.com/office/drawing/2014/main" id="{00000000-0008-0000-0700-0000C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9" name="正方形/長方形 708">
          <a:extLst>
            <a:ext uri="{FF2B5EF4-FFF2-40B4-BE49-F238E27FC236}">
              <a16:creationId xmlns:a16="http://schemas.microsoft.com/office/drawing/2014/main" id="{00000000-0008-0000-0700-0000C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4" name="直線コネクタ 713">
          <a:extLst>
            <a:ext uri="{FF2B5EF4-FFF2-40B4-BE49-F238E27FC236}">
              <a16:creationId xmlns:a16="http://schemas.microsoft.com/office/drawing/2014/main" id="{00000000-0008-0000-0700-0000C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15" name="直線コネクタ 714">
          <a:extLst>
            <a:ext uri="{FF2B5EF4-FFF2-40B4-BE49-F238E27FC236}">
              <a16:creationId xmlns:a16="http://schemas.microsoft.com/office/drawing/2014/main" id="{00000000-0008-0000-0700-0000CB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7" name="直線コネクタ 716">
          <a:extLst>
            <a:ext uri="{FF2B5EF4-FFF2-40B4-BE49-F238E27FC236}">
              <a16:creationId xmlns:a16="http://schemas.microsoft.com/office/drawing/2014/main" id="{00000000-0008-0000-0700-0000CD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19" name="直線コネクタ 718">
          <a:extLst>
            <a:ext uri="{FF2B5EF4-FFF2-40B4-BE49-F238E27FC236}">
              <a16:creationId xmlns:a16="http://schemas.microsoft.com/office/drawing/2014/main" id="{00000000-0008-0000-0700-0000CF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3" name="諸支出金グラフ枠">
          <a:extLst>
            <a:ext uri="{FF2B5EF4-FFF2-40B4-BE49-F238E27FC236}">
              <a16:creationId xmlns:a16="http://schemas.microsoft.com/office/drawing/2014/main" id="{00000000-0008-0000-0700-0000D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139986</xdr:rowOff>
    </xdr:from>
    <xdr:to>
      <xdr:col>116</xdr:col>
      <xdr:colOff>62864</xdr:colOff>
      <xdr:row>38</xdr:row>
      <xdr:rowOff>25400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flipV="1">
          <a:off x="22159595" y="5283486"/>
          <a:ext cx="1269" cy="1257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46194</xdr:rowOff>
    </xdr:from>
    <xdr:ext cx="249299" cy="259045"/>
    <xdr:sp macro="" textlink="">
      <xdr:nvSpPr>
        <xdr:cNvPr id="725" name="諸支出金最小値テキスト">
          <a:extLst>
            <a:ext uri="{FF2B5EF4-FFF2-40B4-BE49-F238E27FC236}">
              <a16:creationId xmlns:a16="http://schemas.microsoft.com/office/drawing/2014/main" id="{00000000-0008-0000-0700-0000D5020000}"/>
            </a:ext>
          </a:extLst>
        </xdr:cNvPr>
        <xdr:cNvSpPr txBox="1"/>
      </xdr:nvSpPr>
      <xdr:spPr>
        <a:xfrm>
          <a:off x="22212300" y="65612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86663</xdr:rowOff>
    </xdr:from>
    <xdr:ext cx="534377" cy="259045"/>
    <xdr:sp macro="" textlink="">
      <xdr:nvSpPr>
        <xdr:cNvPr id="727" name="諸支出金最大値テキスト">
          <a:extLst>
            <a:ext uri="{FF2B5EF4-FFF2-40B4-BE49-F238E27FC236}">
              <a16:creationId xmlns:a16="http://schemas.microsoft.com/office/drawing/2014/main" id="{00000000-0008-0000-0700-0000D7020000}"/>
            </a:ext>
          </a:extLst>
        </xdr:cNvPr>
        <xdr:cNvSpPr txBox="1"/>
      </xdr:nvSpPr>
      <xdr:spPr>
        <a:xfrm>
          <a:off x="22212300" y="5058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21,995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139986</xdr:rowOff>
    </xdr:from>
    <xdr:to>
      <xdr:col>116</xdr:col>
      <xdr:colOff>152400</xdr:colOff>
      <xdr:row>30</xdr:row>
      <xdr:rowOff>139986</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22072600" y="5283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135094</xdr:rowOff>
    </xdr:from>
    <xdr:ext cx="378565" cy="259045"/>
    <xdr:sp macro="" textlink="">
      <xdr:nvSpPr>
        <xdr:cNvPr id="730" name="諸支出金平均値テキスト">
          <a:extLst>
            <a:ext uri="{FF2B5EF4-FFF2-40B4-BE49-F238E27FC236}">
              <a16:creationId xmlns:a16="http://schemas.microsoft.com/office/drawing/2014/main" id="{00000000-0008-0000-0700-0000DA020000}"/>
            </a:ext>
          </a:extLst>
        </xdr:cNvPr>
        <xdr:cNvSpPr txBox="1"/>
      </xdr:nvSpPr>
      <xdr:spPr>
        <a:xfrm>
          <a:off x="22212300" y="630729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112217</xdr:rowOff>
    </xdr:from>
    <xdr:to>
      <xdr:col>116</xdr:col>
      <xdr:colOff>114300</xdr:colOff>
      <xdr:row>38</xdr:row>
      <xdr:rowOff>42367</xdr:rowOff>
    </xdr:to>
    <xdr:sp macro="" textlink="">
      <xdr:nvSpPr>
        <xdr:cNvPr id="731" name="フローチャート: 判断 730">
          <a:extLst>
            <a:ext uri="{FF2B5EF4-FFF2-40B4-BE49-F238E27FC236}">
              <a16:creationId xmlns:a16="http://schemas.microsoft.com/office/drawing/2014/main" id="{00000000-0008-0000-0700-0000DB020000}"/>
            </a:ext>
          </a:extLst>
        </xdr:cNvPr>
        <xdr:cNvSpPr/>
      </xdr:nvSpPr>
      <xdr:spPr>
        <a:xfrm>
          <a:off x="22110700" y="6455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127305</xdr:rowOff>
    </xdr:from>
    <xdr:to>
      <xdr:col>112</xdr:col>
      <xdr:colOff>38100</xdr:colOff>
      <xdr:row>38</xdr:row>
      <xdr:rowOff>57455</xdr:rowOff>
    </xdr:to>
    <xdr:sp macro="" textlink="">
      <xdr:nvSpPr>
        <xdr:cNvPr id="733" name="フローチャート: 判断 732">
          <a:extLst>
            <a:ext uri="{FF2B5EF4-FFF2-40B4-BE49-F238E27FC236}">
              <a16:creationId xmlns:a16="http://schemas.microsoft.com/office/drawing/2014/main" id="{00000000-0008-0000-0700-0000DD020000}"/>
            </a:ext>
          </a:extLst>
        </xdr:cNvPr>
        <xdr:cNvSpPr/>
      </xdr:nvSpPr>
      <xdr:spPr>
        <a:xfrm>
          <a:off x="21272500" y="647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73982</xdr:rowOff>
    </xdr:from>
    <xdr:ext cx="378565"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21134017" y="62461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126448</xdr:rowOff>
    </xdr:from>
    <xdr:to>
      <xdr:col>107</xdr:col>
      <xdr:colOff>101600</xdr:colOff>
      <xdr:row>38</xdr:row>
      <xdr:rowOff>56598</xdr:rowOff>
    </xdr:to>
    <xdr:sp macro="" textlink="">
      <xdr:nvSpPr>
        <xdr:cNvPr id="736" name="フローチャート: 判断 735">
          <a:extLst>
            <a:ext uri="{FF2B5EF4-FFF2-40B4-BE49-F238E27FC236}">
              <a16:creationId xmlns:a16="http://schemas.microsoft.com/office/drawing/2014/main" id="{00000000-0008-0000-0700-0000E0020000}"/>
            </a:ext>
          </a:extLst>
        </xdr:cNvPr>
        <xdr:cNvSpPr/>
      </xdr:nvSpPr>
      <xdr:spPr>
        <a:xfrm>
          <a:off x="20383500" y="6470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73125</xdr:rowOff>
    </xdr:from>
    <xdr:ext cx="378565"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20245017" y="62453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125705</xdr:rowOff>
    </xdr:from>
    <xdr:to>
      <xdr:col>102</xdr:col>
      <xdr:colOff>165100</xdr:colOff>
      <xdr:row>38</xdr:row>
      <xdr:rowOff>55855</xdr:rowOff>
    </xdr:to>
    <xdr:sp macro="" textlink="">
      <xdr:nvSpPr>
        <xdr:cNvPr id="739" name="フローチャート: 判断 738">
          <a:extLst>
            <a:ext uri="{FF2B5EF4-FFF2-40B4-BE49-F238E27FC236}">
              <a16:creationId xmlns:a16="http://schemas.microsoft.com/office/drawing/2014/main" id="{00000000-0008-0000-0700-0000E3020000}"/>
            </a:ext>
          </a:extLst>
        </xdr:cNvPr>
        <xdr:cNvSpPr/>
      </xdr:nvSpPr>
      <xdr:spPr>
        <a:xfrm>
          <a:off x="19494500" y="6469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72382</xdr:rowOff>
    </xdr:from>
    <xdr:ext cx="378565"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9356017" y="62445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111189</xdr:rowOff>
    </xdr:from>
    <xdr:to>
      <xdr:col>98</xdr:col>
      <xdr:colOff>38100</xdr:colOff>
      <xdr:row>38</xdr:row>
      <xdr:rowOff>41339</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18605500" y="645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57866</xdr:rowOff>
    </xdr:from>
    <xdr:ext cx="378565"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8467017" y="62300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48" name="楕円 747">
          <a:extLst>
            <a:ext uri="{FF2B5EF4-FFF2-40B4-BE49-F238E27FC236}">
              <a16:creationId xmlns:a16="http://schemas.microsoft.com/office/drawing/2014/main" id="{00000000-0008-0000-0700-0000EC020000}"/>
            </a:ext>
          </a:extLst>
        </xdr:cNvPr>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90644</xdr:rowOff>
    </xdr:from>
    <xdr:ext cx="249299" cy="259045"/>
    <xdr:sp macro="" textlink="">
      <xdr:nvSpPr>
        <xdr:cNvPr id="749" name="諸支出金該当値テキスト">
          <a:extLst>
            <a:ext uri="{FF2B5EF4-FFF2-40B4-BE49-F238E27FC236}">
              <a16:creationId xmlns:a16="http://schemas.microsoft.com/office/drawing/2014/main" id="{00000000-0008-0000-0700-0000ED020000}"/>
            </a:ext>
          </a:extLst>
        </xdr:cNvPr>
        <xdr:cNvSpPr txBox="1"/>
      </xdr:nvSpPr>
      <xdr:spPr>
        <a:xfrm>
          <a:off x="22212300" y="64342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50" name="楕円 749">
          <a:extLst>
            <a:ext uri="{FF2B5EF4-FFF2-40B4-BE49-F238E27FC236}">
              <a16:creationId xmlns:a16="http://schemas.microsoft.com/office/drawing/2014/main" id="{00000000-0008-0000-0700-0000EE020000}"/>
            </a:ext>
          </a:extLst>
        </xdr:cNvPr>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52" name="楕円 751">
          <a:extLst>
            <a:ext uri="{FF2B5EF4-FFF2-40B4-BE49-F238E27FC236}">
              <a16:creationId xmlns:a16="http://schemas.microsoft.com/office/drawing/2014/main" id="{00000000-0008-0000-0700-0000F0020000}"/>
            </a:ext>
          </a:extLst>
        </xdr:cNvPr>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54" name="楕円 753">
          <a:extLst>
            <a:ext uri="{FF2B5EF4-FFF2-40B4-BE49-F238E27FC236}">
              <a16:creationId xmlns:a16="http://schemas.microsoft.com/office/drawing/2014/main" id="{00000000-0008-0000-0700-0000F2020000}"/>
            </a:ext>
          </a:extLst>
        </xdr:cNvPr>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56" name="楕円 755">
          <a:extLst>
            <a:ext uri="{FF2B5EF4-FFF2-40B4-BE49-F238E27FC236}">
              <a16:creationId xmlns:a16="http://schemas.microsoft.com/office/drawing/2014/main" id="{00000000-0008-0000-0700-0000F4020000}"/>
            </a:ext>
          </a:extLst>
        </xdr:cNvPr>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8" name="正方形/長方形 757">
          <a:extLst>
            <a:ext uri="{FF2B5EF4-FFF2-40B4-BE49-F238E27FC236}">
              <a16:creationId xmlns:a16="http://schemas.microsoft.com/office/drawing/2014/main" id="{00000000-0008-0000-0700-0000F6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9" name="正方形/長方形 758">
          <a:extLst>
            <a:ext uri="{FF2B5EF4-FFF2-40B4-BE49-F238E27FC236}">
              <a16:creationId xmlns:a16="http://schemas.microsoft.com/office/drawing/2014/main" id="{00000000-0008-0000-0700-0000F7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0" name="正方形/長方形 759">
          <a:extLst>
            <a:ext uri="{FF2B5EF4-FFF2-40B4-BE49-F238E27FC236}">
              <a16:creationId xmlns:a16="http://schemas.microsoft.com/office/drawing/2014/main" id="{00000000-0008-0000-0700-0000F8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1" name="正方形/長方形 760">
          <a:extLst>
            <a:ext uri="{FF2B5EF4-FFF2-40B4-BE49-F238E27FC236}">
              <a16:creationId xmlns:a16="http://schemas.microsoft.com/office/drawing/2014/main" id="{00000000-0008-0000-0700-0000F9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2" name="正方形/長方形 761">
          <a:extLst>
            <a:ext uri="{FF2B5EF4-FFF2-40B4-BE49-F238E27FC236}">
              <a16:creationId xmlns:a16="http://schemas.microsoft.com/office/drawing/2014/main" id="{00000000-0008-0000-0700-0000FA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3" name="正方形/長方形 762">
          <a:extLst>
            <a:ext uri="{FF2B5EF4-FFF2-40B4-BE49-F238E27FC236}">
              <a16:creationId xmlns:a16="http://schemas.microsoft.com/office/drawing/2014/main" id="{00000000-0008-0000-0700-0000FB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4" name="正方形/長方形 763">
          <a:extLst>
            <a:ext uri="{FF2B5EF4-FFF2-40B4-BE49-F238E27FC236}">
              <a16:creationId xmlns:a16="http://schemas.microsoft.com/office/drawing/2014/main" id="{00000000-0008-0000-0700-0000FC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5" name="正方形/長方形 764">
          <a:extLst>
            <a:ext uri="{FF2B5EF4-FFF2-40B4-BE49-F238E27FC236}">
              <a16:creationId xmlns:a16="http://schemas.microsoft.com/office/drawing/2014/main" id="{00000000-0008-0000-0700-0000FD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7" name="直線コネクタ 766">
          <a:extLst>
            <a:ext uri="{FF2B5EF4-FFF2-40B4-BE49-F238E27FC236}">
              <a16:creationId xmlns:a16="http://schemas.microsoft.com/office/drawing/2014/main" id="{00000000-0008-0000-0700-0000FF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68" name="直線コネクタ 767">
          <a:extLst>
            <a:ext uri="{FF2B5EF4-FFF2-40B4-BE49-F238E27FC236}">
              <a16:creationId xmlns:a16="http://schemas.microsoft.com/office/drawing/2014/main" id="{00000000-0008-0000-0700-00000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0" name="直線コネクタ 769">
          <a:extLst>
            <a:ext uri="{FF2B5EF4-FFF2-40B4-BE49-F238E27FC236}">
              <a16:creationId xmlns:a16="http://schemas.microsoft.com/office/drawing/2014/main" id="{00000000-0008-0000-0700-00000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2" name="前年度繰上充用金グラフ枠">
          <a:extLst>
            <a:ext uri="{FF2B5EF4-FFF2-40B4-BE49-F238E27FC236}">
              <a16:creationId xmlns:a16="http://schemas.microsoft.com/office/drawing/2014/main" id="{00000000-0008-0000-0700-00000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73" name="直線コネクタ 772">
          <a:extLst>
            <a:ext uri="{FF2B5EF4-FFF2-40B4-BE49-F238E27FC236}">
              <a16:creationId xmlns:a16="http://schemas.microsoft.com/office/drawing/2014/main" id="{00000000-0008-0000-0700-000005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74" name="前年度繰上充用金最小値テキスト">
          <a:extLst>
            <a:ext uri="{FF2B5EF4-FFF2-40B4-BE49-F238E27FC236}">
              <a16:creationId xmlns:a16="http://schemas.microsoft.com/office/drawing/2014/main" id="{00000000-0008-0000-0700-000006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76" name="前年度繰上充用金最大値テキスト">
          <a:extLst>
            <a:ext uri="{FF2B5EF4-FFF2-40B4-BE49-F238E27FC236}">
              <a16:creationId xmlns:a16="http://schemas.microsoft.com/office/drawing/2014/main" id="{00000000-0008-0000-0700-000008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79" name="前年度繰上充用金平均値テキスト">
          <a:extLst>
            <a:ext uri="{FF2B5EF4-FFF2-40B4-BE49-F238E27FC236}">
              <a16:creationId xmlns:a16="http://schemas.microsoft.com/office/drawing/2014/main" id="{00000000-0008-0000-0700-00000B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0" name="フローチャート: 判断 779">
          <a:extLst>
            <a:ext uri="{FF2B5EF4-FFF2-40B4-BE49-F238E27FC236}">
              <a16:creationId xmlns:a16="http://schemas.microsoft.com/office/drawing/2014/main" id="{00000000-0008-0000-0700-00000C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2" name="フローチャート: 判断 781">
          <a:extLst>
            <a:ext uri="{FF2B5EF4-FFF2-40B4-BE49-F238E27FC236}">
              <a16:creationId xmlns:a16="http://schemas.microsoft.com/office/drawing/2014/main" id="{00000000-0008-0000-0700-00000E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85" name="フローチャート: 判断 784">
          <a:extLst>
            <a:ext uri="{FF2B5EF4-FFF2-40B4-BE49-F238E27FC236}">
              <a16:creationId xmlns:a16="http://schemas.microsoft.com/office/drawing/2014/main" id="{00000000-0008-0000-0700-000011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88" name="フローチャート: 判断 787">
          <a:extLst>
            <a:ext uri="{FF2B5EF4-FFF2-40B4-BE49-F238E27FC236}">
              <a16:creationId xmlns:a16="http://schemas.microsoft.com/office/drawing/2014/main" id="{00000000-0008-0000-0700-000014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0" name="フローチャート: 判断 789">
          <a:extLst>
            <a:ext uri="{FF2B5EF4-FFF2-40B4-BE49-F238E27FC236}">
              <a16:creationId xmlns:a16="http://schemas.microsoft.com/office/drawing/2014/main" id="{00000000-0008-0000-0700-000016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7" name="楕円 796">
          <a:extLst>
            <a:ext uri="{FF2B5EF4-FFF2-40B4-BE49-F238E27FC236}">
              <a16:creationId xmlns:a16="http://schemas.microsoft.com/office/drawing/2014/main" id="{00000000-0008-0000-0700-00001D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798" name="前年度繰上充用金該当値テキスト">
          <a:extLst>
            <a:ext uri="{FF2B5EF4-FFF2-40B4-BE49-F238E27FC236}">
              <a16:creationId xmlns:a16="http://schemas.microsoft.com/office/drawing/2014/main" id="{00000000-0008-0000-0700-00001E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799" name="楕円 798">
          <a:extLst>
            <a:ext uri="{FF2B5EF4-FFF2-40B4-BE49-F238E27FC236}">
              <a16:creationId xmlns:a16="http://schemas.microsoft.com/office/drawing/2014/main" id="{00000000-0008-0000-0700-00001F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1" name="楕円 800">
          <a:extLst>
            <a:ext uri="{FF2B5EF4-FFF2-40B4-BE49-F238E27FC236}">
              <a16:creationId xmlns:a16="http://schemas.microsoft.com/office/drawing/2014/main" id="{00000000-0008-0000-0700-000021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03" name="楕円 802">
          <a:extLst>
            <a:ext uri="{FF2B5EF4-FFF2-40B4-BE49-F238E27FC236}">
              <a16:creationId xmlns:a16="http://schemas.microsoft.com/office/drawing/2014/main" id="{00000000-0008-0000-0700-000023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楕円 804">
          <a:extLst>
            <a:ext uri="{FF2B5EF4-FFF2-40B4-BE49-F238E27FC236}">
              <a16:creationId xmlns:a16="http://schemas.microsoft.com/office/drawing/2014/main" id="{00000000-0008-0000-0700-000025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07" name="正方形/長方形 806">
          <a:extLst>
            <a:ext uri="{FF2B5EF4-FFF2-40B4-BE49-F238E27FC236}">
              <a16:creationId xmlns:a16="http://schemas.microsoft.com/office/drawing/2014/main" id="{00000000-0008-0000-0700-00002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08" name="正方形/長方形 807">
          <a:extLst>
            <a:ext uri="{FF2B5EF4-FFF2-40B4-BE49-F238E27FC236}">
              <a16:creationId xmlns:a16="http://schemas.microsoft.com/office/drawing/2014/main" id="{00000000-0008-0000-0700-00002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ゴシック" panose="020B0609070205080204" pitchFamily="49" charset="-128"/>
              <a:ea typeface="ＭＳ ゴシック" panose="020B0609070205080204" pitchFamily="49" charset="-128"/>
            </a:rPr>
            <a:t>全体的に平均値程度で決算が推移している。総務費については、地方創生事業を総務費に計上しており、教育費については、現在、中学校建替とこども園建設事業を進めていることから平均値を上回っている。類似団体を大きく上回っている議会費については、二元代表制の観点から議会で議論されるべき事項である。消防費や民生費については、類似団体平均を下回っていることから、予算の適正な配分を行い、行政サービスが充実するように財政面でも配慮が必要と思われる。公債費は、中学校建替とこども園建設に伴う地方債の借入により令和</a:t>
          </a:r>
          <a:r>
            <a:rPr kumimoji="1" lang="en-US" altLang="ja-JP" sz="1300">
              <a:latin typeface="ＭＳ ゴシック" panose="020B0609070205080204" pitchFamily="49" charset="-128"/>
              <a:ea typeface="ＭＳ ゴシック" panose="020B0609070205080204" pitchFamily="49" charset="-128"/>
            </a:rPr>
            <a:t>3</a:t>
          </a:r>
          <a:r>
            <a:rPr kumimoji="1" lang="ja-JP" altLang="en-US" sz="1300">
              <a:latin typeface="ＭＳ ゴシック" panose="020B0609070205080204" pitchFamily="49" charset="-128"/>
              <a:ea typeface="ＭＳ ゴシック" panose="020B0609070205080204" pitchFamily="49" charset="-128"/>
            </a:rPr>
            <a:t>年度から大きく増加して類似団体の平均を上回っているが、今後も実質公債費比率が基準を超えないよう適正な起債管理に努める。</a:t>
          </a:r>
          <a:endParaRPr kumimoji="1" lang="en-US" altLang="ja-JP" sz="1300">
            <a:latin typeface="ＭＳ ゴシック" panose="020B0609070205080204" pitchFamily="49" charset="-128"/>
            <a:ea typeface="ＭＳ ゴシック" panose="020B0609070205080204" pitchFamily="49" charset="-128"/>
          </a:endParaRPr>
        </a:p>
        <a:p>
          <a:endParaRPr kumimoji="1" lang="en-US" altLang="ja-JP" sz="1300">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岡山県奈義町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実質収支比率は、平成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年度以降は</a:t>
          </a:r>
          <a:r>
            <a:rPr kumimoji="1" lang="en-US" altLang="ja-JP" sz="1400">
              <a:latin typeface="ＭＳ ゴシック" pitchFamily="49" charset="-128"/>
              <a:ea typeface="ＭＳ ゴシック" pitchFamily="49" charset="-128"/>
            </a:rPr>
            <a:t>10</a:t>
          </a:r>
          <a:r>
            <a:rPr kumimoji="1" lang="ja-JP" altLang="en-US" sz="1400">
              <a:latin typeface="ＭＳ ゴシック" pitchFamily="49" charset="-128"/>
              <a:ea typeface="ＭＳ ゴシック" pitchFamily="49" charset="-128"/>
            </a:rPr>
            <a:t>％台を維持しているが、標準財政規模に対して過大な実質収支が発生している年度があり、引き続き是正を図り、過大な実質収支を発生させず、当年度の財源を最大限有効に活用できるように取り組む必要が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岡山県奈義町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過去</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間において、すべての会計において赤字は発生していない。しかし、上水道事業会計及び下水道事業会計については、一般会計からの操出、補助がなければ単年度収支を維持していくのは困難な状態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年に公共下水道事業が完了し、地方債の償還が平成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年度からピークを迎えており、加入負担金や使用料の徴収は適切に行い、健全な経営を行う必要がある。一般会計からの操出金の増加が今後も予想される。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また、町の人口構造が高齢化を迎えるにあたり、介護保険事業の運営は、町の重要課題となっている。要介護認定者の増加は介護給付費の上昇に繋がり、法定の負担割合による市町村負担の増加は避けることができない状態となっている。介護予防の草の根の行政支援が、結果的に介護保険の抑制と元気なまちづくりに資するものであることを認識し、予算配分においても重点事業として配慮する。</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岡山県奈義町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一般会計の元利償還金については、償還満了と起債抑制により、平成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年度まで減少傾向にあったが、平成</a:t>
          </a:r>
          <a:r>
            <a:rPr kumimoji="1" lang="en-US" altLang="ja-JP" sz="1400">
              <a:latin typeface="ＭＳ ゴシック" pitchFamily="49" charset="-128"/>
              <a:ea typeface="ＭＳ ゴシック" pitchFamily="49" charset="-128"/>
            </a:rPr>
            <a:t>22</a:t>
          </a:r>
          <a:r>
            <a:rPr kumimoji="1" lang="ja-JP" altLang="en-US" sz="1400">
              <a:latin typeface="ＭＳ ゴシック" pitchFamily="49" charset="-128"/>
              <a:ea typeface="ＭＳ ゴシック" pitchFamily="49" charset="-128"/>
            </a:rPr>
            <a:t>年度から活用している過疎対策事業債の元金償還が始まったため、平成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年度からは増加に転じている。平成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年度に</a:t>
          </a:r>
          <a:r>
            <a:rPr kumimoji="1" lang="en-US" altLang="ja-JP" sz="1400">
              <a:latin typeface="ＭＳ ゴシック" pitchFamily="49" charset="-128"/>
              <a:ea typeface="ＭＳ ゴシック" pitchFamily="49" charset="-128"/>
            </a:rPr>
            <a:t>300</a:t>
          </a:r>
          <a:r>
            <a:rPr kumimoji="1" lang="ja-JP" altLang="en-US" sz="1400">
              <a:latin typeface="ＭＳ ゴシック" pitchFamily="49" charset="-128"/>
              <a:ea typeface="ＭＳ ゴシック" pitchFamily="49" charset="-128"/>
            </a:rPr>
            <a:t>百万円に達し、今後も増加する見込みである。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公営企業は下水道事業債の償還増が確定しており、組合等の償還金は、広域ごみ処理場の建設債や消防署の更新等により増加が今後見込まれる。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ただ、算入公債費については、過疎対策事業債の活用により、今後も一定水準確保できる見込みであり、将来負担を見据えて計画的な償還と借入を行っていく必要がある。</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岡山県奈義町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将来負担比率については、前年度と同様に</a:t>
          </a:r>
          <a:r>
            <a:rPr kumimoji="1" lang="en-US" altLang="ja-JP" sz="1400">
              <a:latin typeface="ＭＳ ゴシック" pitchFamily="49" charset="-128"/>
              <a:ea typeface="ＭＳ ゴシック" pitchFamily="49" charset="-128"/>
            </a:rPr>
            <a:t>0</a:t>
          </a:r>
          <a:r>
            <a:rPr kumimoji="1" lang="ja-JP" altLang="en-US" sz="1400">
              <a:latin typeface="ＭＳ ゴシック" pitchFamily="49" charset="-128"/>
              <a:ea typeface="ＭＳ ゴシック" pitchFamily="49" charset="-128"/>
            </a:rPr>
            <a:t>を維持することができている。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充当可能基金の残高が十分にあることが主な要因と考えられる。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また、地方債の現在高はほぼ横ばいであるが、中学校及びこども園の建設事業により大幅に増加する見込みであるが、適切な補助金や起債の活用を行うことにより、良好な数値が維持できる見込みである。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岡山県奈義町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全体として積立額よりも取崩額が若干上回ったことで微減している。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減債基金や特定目的基金については、必要な積み増しを続けていくとともに、基金の目的に応じた繰入を合わせて行っていく。</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奈義町公共施設等整備基金は、こども園や中学校の建設事業、庁舎等の有利な起債が見込めない施設の大規模改修に備えて造成している。</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情報通信基盤利活用整備基金は、町内全域に布設した光ファイバー網の更新に備えて造成している。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奈義町公共用地取得基金は、現在公共施設が所在する土地の借地部分を取得するために造成している。</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奈義町特定防衛施設周辺整備調整交付金事業基金は、奈義町特定防衛施設周辺整備調整交付金を原資に、こども園の建設に充当するために造成している。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奈義町地域福祉基金は運用益を社会福祉費に充当するために造成している。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公共用地取得基金は、用地取得のために取崩したものの、運用益のみの積立しか行っていないので減少している。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特定防衛施設周辺整備調整交付金事業基金は、こども園整備事業等のために取崩したものの、運用益のみの積立しか行っていないので減少している。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地域福祉基金は、すぱーく奈義改修等の社会福祉事業のために取崩したものの、新規の積立を行っていないので減少している。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その他の基金は、取崩額よりも積立額が多かったことで増加している。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基金の使途に沿った事業を実施するまでは、引き続き繰越金の一部や運用益等を積み立てていく。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運用益の積立を行ったが、新型コロナウイルス感染症対策のための取崩額が上回ったことで減少している。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現在の水準を維持し、今後予定されている大型ハード事業に備える。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前年度過疎債借入額の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割を積立し、当年度過疎債償還額の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割を繰り入れる運用を行っている。積立額より繰入額が多かったことで残高が減少している。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現在の運用を継続し、後年度の償還財源を確保する。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BA509CC2-C6D7-497D-92A6-EBD3A739C3E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1AF4BD3D-091C-409A-B892-DF8C36E8F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BF031008-144E-432C-BCED-6570520596C9}"/>
            </a:ext>
          </a:extLst>
        </xdr:cNvPr>
        <xdr:cNvSpPr/>
      </xdr:nvSpPr>
      <xdr:spPr>
        <a:xfrm>
          <a:off x="13058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1BA30FE4-430B-492A-820B-BFDC9F75F4C1}"/>
            </a:ext>
          </a:extLst>
        </xdr:cNvPr>
        <xdr:cNvSpPr/>
      </xdr:nvSpPr>
      <xdr:spPr>
        <a:xfrm>
          <a:off x="14582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7B27A7F4-12DE-4280-BC00-A85FFC120C4C}"/>
            </a:ext>
          </a:extLst>
        </xdr:cNvPr>
        <xdr:cNvSpPr/>
      </xdr:nvSpPr>
      <xdr:spPr>
        <a:xfrm>
          <a:off x="16106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9B23BB86-6B3D-4C7D-ADFD-4903C5E550C9}"/>
            </a:ext>
          </a:extLst>
        </xdr:cNvPr>
        <xdr:cNvSpPr/>
      </xdr:nvSpPr>
      <xdr:spPr>
        <a:xfrm>
          <a:off x="17630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4B3BCEA8-CFC3-401C-9FBE-AFEEF37469E7}"/>
            </a:ext>
          </a:extLst>
        </xdr:cNvPr>
        <xdr:cNvSpPr/>
      </xdr:nvSpPr>
      <xdr:spPr>
        <a:xfrm>
          <a:off x="19154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6C62361B-810F-4FBF-927D-B14850EFF068}"/>
            </a:ext>
          </a:extLst>
        </xdr:cNvPr>
        <xdr:cNvSpPr/>
      </xdr:nvSpPr>
      <xdr:spPr>
        <a:xfrm>
          <a:off x="13058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F8656547-4B76-4D99-BA3D-E1DCE9D3E5B1}"/>
            </a:ext>
          </a:extLst>
        </xdr:cNvPr>
        <xdr:cNvSpPr/>
      </xdr:nvSpPr>
      <xdr:spPr>
        <a:xfrm>
          <a:off x="14582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78505156-FA3A-4B74-857A-BD8B9C4D4768}"/>
            </a:ext>
          </a:extLst>
        </xdr:cNvPr>
        <xdr:cNvSpPr/>
      </xdr:nvSpPr>
      <xdr:spPr>
        <a:xfrm>
          <a:off x="16106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C60BEE93-A7C1-4688-9A30-C24BA5F048A3}"/>
            </a:ext>
          </a:extLst>
        </xdr:cNvPr>
        <xdr:cNvSpPr/>
      </xdr:nvSpPr>
      <xdr:spPr>
        <a:xfrm>
          <a:off x="17630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5C902C46-2992-4F14-A5C3-8D334A063EAB}"/>
            </a:ext>
          </a:extLst>
        </xdr:cNvPr>
        <xdr:cNvSpPr/>
      </xdr:nvSpPr>
      <xdr:spPr>
        <a:xfrm>
          <a:off x="19154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4B530F93-4E92-431C-BEA3-F34694D38062}"/>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F07221C2-97C5-4C7B-AEAF-81724F5C09E4}"/>
            </a:ext>
          </a:extLst>
        </xdr:cNvPr>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2D39E7C1-0D3E-40E1-A813-07DAAB8D2FB3}"/>
            </a:ext>
          </a:extLst>
        </xdr:cNvPr>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DFD3C89C-172E-445A-AD61-AB90D898F33F}"/>
            </a:ext>
          </a:extLst>
        </xdr:cNvPr>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岡山県奈義町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499DC4A6-14F4-4C2D-840A-2F8722577F58}"/>
            </a:ext>
          </a:extLst>
        </xdr:cNvPr>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F2B6C9D7-F98C-41D6-8104-B48C933D715D}"/>
            </a:ext>
          </a:extLst>
        </xdr:cNvPr>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43D64734-CBB5-46AB-847B-8506761DAD2C}"/>
            </a:ext>
          </a:extLst>
        </xdr:cNvPr>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5A706025-7A15-495F-A72B-006978DBA815}"/>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39199EF3-4109-4976-9481-37AFEEA2A370}"/>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D7F0157E-D464-4FB8-BE61-D83AE31A9D3F}"/>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5,768
5,727
69.52
5,588,345
5,155,928
418,857
2,918,114
3,578,395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C97E2757-9125-4C5D-B1EA-0B74BC9100CA}"/>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232593A6-D4DC-4393-B37B-8F97B0FCEA08}"/>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95B1B36C-29D4-41BC-B1A8-448F7B5B3924}"/>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12730F4F-1B0E-4C1F-AD20-7B612AD0D3E6}"/>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9951A87A-E890-4822-81BF-FDCC3E68EA81}"/>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FFB4AEDC-C858-4AB3-8F7A-54F7DC302096}"/>
            </a:ext>
          </a:extLst>
        </xdr:cNvPr>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66D53F56-91BF-4841-BA9A-9142F1AF539A}"/>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8DD66388-0F13-4BAB-A8B2-93D7C4EEDE5D}"/>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8CDA0961-CCFD-44E4-8D54-5FC6F36AD481}"/>
            </a:ext>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7DE83813-B44F-4052-A2ED-116456789C88}"/>
            </a:ext>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768A27CE-92F0-4618-8ECC-6FA417F0D64A}"/>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2EBD0F28-684D-422F-AD9B-0B82864192BE}"/>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810FE571-FF3C-4C01-A55F-4F05AC3F07BC}"/>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3ECE2A65-04D2-4F42-A47B-EE75BB90A97F}"/>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F5432A3B-4F38-4A6C-B16C-AA0A6077015B}"/>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50F10F52-DEBC-49D7-A2CE-D9789B6658BC}"/>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5F1FF722-5897-4858-8F26-88DE3E452AE7}"/>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BDECF3E1-4544-4C3B-951F-6EB57DBF7267}"/>
            </a:ext>
          </a:extLst>
        </xdr:cNvPr>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F96B6C57-8CE8-48FA-9C9D-380BB34BECC4}"/>
            </a:ext>
          </a:extLst>
        </xdr:cNvPr>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25F974CF-01B4-439C-AAAB-3977C9E4D88A}"/>
            </a:ext>
          </a:extLst>
        </xdr:cNvPr>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a16="http://schemas.microsoft.com/office/drawing/2014/main" id="{42A47736-0C3A-411F-BE8D-EE4CA8E7F9E4}"/>
            </a:ext>
          </a:extLst>
        </xdr:cNvPr>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C44915D4-116A-4D30-AF92-B82EF1A4F9F2}"/>
            </a:ext>
          </a:extLst>
        </xdr:cNvPr>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248DD4B7-4952-40F8-8A45-6932A2C4EC86}"/>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53258620-933A-4C8A-AC69-88307EDF40A2}"/>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9874BD71-9FBC-4F7E-BCF3-7F5B2BC96311}"/>
            </a:ext>
          </a:extLst>
        </xdr:cNvPr>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[ 72.4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59AB2C52-2224-41A4-8683-54C40B56154D}"/>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64BF1F7A-BC36-463B-A9DE-01FCBBE5A274}"/>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D0C85583-C74E-4A79-9E1F-BF34904A64AC}"/>
            </a:ext>
          </a:extLst>
        </xdr:cNvPr>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2529AAF5-DF6A-465A-B218-5AB7EB85FD4A}"/>
            </a:ext>
          </a:extLst>
        </xdr:cNvPr>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6D88F2B8-21B6-42B7-8253-CD0B308C1D92}"/>
            </a:ext>
          </a:extLst>
        </xdr:cNvPr>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CDA61A9D-65B0-4829-A18B-C3643C633134}"/>
            </a:ext>
          </a:extLst>
        </xdr:cNvPr>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5829ADAF-90DE-4D78-BA3F-561EFE6A1A28}"/>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F5A32FD5-C138-49AE-A8DB-1C2F4175F8F0}"/>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AE3CA1CC-9A16-4013-960C-5E12891BB7E8}"/>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C4CB4769-C0AC-4FCC-A2B7-0B10D2AF5C76}"/>
            </a:ext>
          </a:extLst>
        </xdr:cNvPr>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法定耐用年数を超えて長期間使用する施設や、長寿命化対策が未実施の施設があることから、平均よりも減価償却率が高くなっている。</a:t>
          </a:r>
          <a:endParaRPr lang="ja-JP" altLang="ja-JP">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減価償却率は、今後も上昇を続ける見込みである。</a:t>
          </a:r>
          <a:endParaRPr lang="ja-JP" altLang="ja-JP">
            <a:effectLst/>
            <a:latin typeface="ＭＳ ゴシック" panose="020B0609070205080204" pitchFamily="49" charset="-128"/>
            <a:ea typeface="ＭＳ ゴシック" panose="020B0609070205080204" pitchFamily="49"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04B517E9-B8AD-4FF5-BA15-359AE05C89F8}"/>
            </a:ext>
          </a:extLst>
        </xdr:cNvPr>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990B3041-9B3B-44CB-921B-0C57D63FD6CB}"/>
            </a:ext>
          </a:extLst>
        </xdr:cNvPr>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a:extLst>
            <a:ext uri="{FF2B5EF4-FFF2-40B4-BE49-F238E27FC236}">
              <a16:creationId xmlns:a16="http://schemas.microsoft.com/office/drawing/2014/main" id="{3CD0E4D8-E46F-4C9A-B148-0E01D2CACAC3}"/>
            </a:ext>
          </a:extLst>
        </xdr:cNvPr>
        <xdr:cNvSpPr txBox="1"/>
      </xdr:nvSpPr>
      <xdr:spPr>
        <a:xfrm>
          <a:off x="795811" y="6246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2" name="直線コネクタ 61">
          <a:extLst>
            <a:ext uri="{FF2B5EF4-FFF2-40B4-BE49-F238E27FC236}">
              <a16:creationId xmlns:a16="http://schemas.microsoft.com/office/drawing/2014/main" id="{DD78094B-4F9C-4850-A11C-013BCB4D1EF3}"/>
            </a:ext>
          </a:extLst>
        </xdr:cNvPr>
        <xdr:cNvCxnSpPr/>
      </xdr:nvCxnSpPr>
      <xdr:spPr>
        <a:xfrm>
          <a:off x="1270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63" name="テキスト ボックス 62">
          <a:extLst>
            <a:ext uri="{FF2B5EF4-FFF2-40B4-BE49-F238E27FC236}">
              <a16:creationId xmlns:a16="http://schemas.microsoft.com/office/drawing/2014/main" id="{E1744339-49D0-4FC6-AE6F-88D1B5DAD9E5}"/>
            </a:ext>
          </a:extLst>
        </xdr:cNvPr>
        <xdr:cNvSpPr txBox="1"/>
      </xdr:nvSpPr>
      <xdr:spPr>
        <a:xfrm>
          <a:off x="795811" y="58868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4" name="直線コネクタ 63">
          <a:extLst>
            <a:ext uri="{FF2B5EF4-FFF2-40B4-BE49-F238E27FC236}">
              <a16:creationId xmlns:a16="http://schemas.microsoft.com/office/drawing/2014/main" id="{5CFBCA4E-07CC-48C7-B128-8AC5E10FA2C9}"/>
            </a:ext>
          </a:extLst>
        </xdr:cNvPr>
        <xdr:cNvCxnSpPr/>
      </xdr:nvCxnSpPr>
      <xdr:spPr>
        <a:xfrm>
          <a:off x="1270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5" name="テキスト ボックス 64">
          <a:extLst>
            <a:ext uri="{FF2B5EF4-FFF2-40B4-BE49-F238E27FC236}">
              <a16:creationId xmlns:a16="http://schemas.microsoft.com/office/drawing/2014/main" id="{1F2678A7-E2F9-449C-BA17-9B6FA74DCAA1}"/>
            </a:ext>
          </a:extLst>
        </xdr:cNvPr>
        <xdr:cNvSpPr txBox="1"/>
      </xdr:nvSpPr>
      <xdr:spPr>
        <a:xfrm>
          <a:off x="847106" y="55270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6" name="直線コネクタ 65">
          <a:extLst>
            <a:ext uri="{FF2B5EF4-FFF2-40B4-BE49-F238E27FC236}">
              <a16:creationId xmlns:a16="http://schemas.microsoft.com/office/drawing/2014/main" id="{11FD9CFE-8468-4593-8401-4F7DD3BCD3B4}"/>
            </a:ext>
          </a:extLst>
        </xdr:cNvPr>
        <xdr:cNvCxnSpPr/>
      </xdr:nvCxnSpPr>
      <xdr:spPr>
        <a:xfrm>
          <a:off x="1270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7" name="テキスト ボックス 66">
          <a:extLst>
            <a:ext uri="{FF2B5EF4-FFF2-40B4-BE49-F238E27FC236}">
              <a16:creationId xmlns:a16="http://schemas.microsoft.com/office/drawing/2014/main" id="{88B76649-32E7-41AE-B212-D61857C96062}"/>
            </a:ext>
          </a:extLst>
        </xdr:cNvPr>
        <xdr:cNvSpPr txBox="1"/>
      </xdr:nvSpPr>
      <xdr:spPr>
        <a:xfrm>
          <a:off x="847106"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8" name="直線コネクタ 67">
          <a:extLst>
            <a:ext uri="{FF2B5EF4-FFF2-40B4-BE49-F238E27FC236}">
              <a16:creationId xmlns:a16="http://schemas.microsoft.com/office/drawing/2014/main" id="{432C679A-D91B-4E55-B31E-39CFD4A40347}"/>
            </a:ext>
          </a:extLst>
        </xdr:cNvPr>
        <xdr:cNvCxnSpPr/>
      </xdr:nvCxnSpPr>
      <xdr:spPr>
        <a:xfrm>
          <a:off x="1270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9" name="テキスト ボックス 68">
          <a:extLst>
            <a:ext uri="{FF2B5EF4-FFF2-40B4-BE49-F238E27FC236}">
              <a16:creationId xmlns:a16="http://schemas.microsoft.com/office/drawing/2014/main" id="{D203BF4A-5D78-4D8F-86EC-6BC7C48C2DE2}"/>
            </a:ext>
          </a:extLst>
        </xdr:cNvPr>
        <xdr:cNvSpPr txBox="1"/>
      </xdr:nvSpPr>
      <xdr:spPr>
        <a:xfrm>
          <a:off x="847106" y="48073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70" name="直線コネクタ 69">
          <a:extLst>
            <a:ext uri="{FF2B5EF4-FFF2-40B4-BE49-F238E27FC236}">
              <a16:creationId xmlns:a16="http://schemas.microsoft.com/office/drawing/2014/main" id="{0CF1A644-ED06-40CF-8878-12DEC431766B}"/>
            </a:ext>
          </a:extLst>
        </xdr:cNvPr>
        <xdr:cNvCxnSpPr/>
      </xdr:nvCxnSpPr>
      <xdr:spPr>
        <a:xfrm>
          <a:off x="1270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1" name="テキスト ボックス 70">
          <a:extLst>
            <a:ext uri="{FF2B5EF4-FFF2-40B4-BE49-F238E27FC236}">
              <a16:creationId xmlns:a16="http://schemas.microsoft.com/office/drawing/2014/main" id="{28C88070-79FB-47A4-ABDE-AF9408AB41D0}"/>
            </a:ext>
          </a:extLst>
        </xdr:cNvPr>
        <xdr:cNvSpPr txBox="1"/>
      </xdr:nvSpPr>
      <xdr:spPr>
        <a:xfrm>
          <a:off x="847106" y="44475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a:extLst>
            <a:ext uri="{FF2B5EF4-FFF2-40B4-BE49-F238E27FC236}">
              <a16:creationId xmlns:a16="http://schemas.microsoft.com/office/drawing/2014/main" id="{AC05BE63-7315-4422-B61B-335830D01EA0}"/>
            </a:ext>
          </a:extLst>
        </xdr:cNvPr>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73" name="テキスト ボックス 72">
          <a:extLst>
            <a:ext uri="{FF2B5EF4-FFF2-40B4-BE49-F238E27FC236}">
              <a16:creationId xmlns:a16="http://schemas.microsoft.com/office/drawing/2014/main" id="{66095F29-368D-4BB2-A080-5FC70B65850E}"/>
            </a:ext>
          </a:extLst>
        </xdr:cNvPr>
        <xdr:cNvSpPr txBox="1"/>
      </xdr:nvSpPr>
      <xdr:spPr>
        <a:xfrm>
          <a:off x="898403" y="408767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a:extLst>
            <a:ext uri="{FF2B5EF4-FFF2-40B4-BE49-F238E27FC236}">
              <a16:creationId xmlns:a16="http://schemas.microsoft.com/office/drawing/2014/main" id="{729DE4D0-5959-4D52-B4EF-EA3114AD1EAD}"/>
            </a:ext>
          </a:extLst>
        </xdr:cNvPr>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120862</xdr:rowOff>
    </xdr:from>
    <xdr:to>
      <xdr:col>23</xdr:col>
      <xdr:colOff>85090</xdr:colOff>
      <xdr:row>33</xdr:row>
      <xdr:rowOff>117687</xdr:rowOff>
    </xdr:to>
    <xdr:cxnSp macro="">
      <xdr:nvCxnSpPr>
        <xdr:cNvPr id="75" name="直線コネクタ 74">
          <a:extLst>
            <a:ext uri="{FF2B5EF4-FFF2-40B4-BE49-F238E27FC236}">
              <a16:creationId xmlns:a16="http://schemas.microsoft.com/office/drawing/2014/main" id="{FC9C7447-5022-4EEF-B89A-114CE6420F92}"/>
            </a:ext>
          </a:extLst>
        </xdr:cNvPr>
        <xdr:cNvCxnSpPr/>
      </xdr:nvCxnSpPr>
      <xdr:spPr>
        <a:xfrm flipV="1">
          <a:off x="4760595" y="4750012"/>
          <a:ext cx="1270" cy="1025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121514</xdr:rowOff>
    </xdr:from>
    <xdr:ext cx="405111" cy="259045"/>
    <xdr:sp macro="" textlink="">
      <xdr:nvSpPr>
        <xdr:cNvPr id="76" name="有形固定資産減価償却率最小値テキスト">
          <a:extLst>
            <a:ext uri="{FF2B5EF4-FFF2-40B4-BE49-F238E27FC236}">
              <a16:creationId xmlns:a16="http://schemas.microsoft.com/office/drawing/2014/main" id="{F5D859BB-EA9D-4475-B210-390FDB970EBC}"/>
            </a:ext>
          </a:extLst>
        </xdr:cNvPr>
        <xdr:cNvSpPr txBox="1"/>
      </xdr:nvSpPr>
      <xdr:spPr>
        <a:xfrm>
          <a:off x="4813300" y="5779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117687</xdr:rowOff>
    </xdr:from>
    <xdr:to>
      <xdr:col>23</xdr:col>
      <xdr:colOff>174625</xdr:colOff>
      <xdr:row>33</xdr:row>
      <xdr:rowOff>117687</xdr:rowOff>
    </xdr:to>
    <xdr:cxnSp macro="">
      <xdr:nvCxnSpPr>
        <xdr:cNvPr id="77" name="直線コネクタ 76">
          <a:extLst>
            <a:ext uri="{FF2B5EF4-FFF2-40B4-BE49-F238E27FC236}">
              <a16:creationId xmlns:a16="http://schemas.microsoft.com/office/drawing/2014/main" id="{5D0D34F0-EAA7-49AC-B090-24E738B66A57}"/>
            </a:ext>
          </a:extLst>
        </xdr:cNvPr>
        <xdr:cNvCxnSpPr/>
      </xdr:nvCxnSpPr>
      <xdr:spPr>
        <a:xfrm>
          <a:off x="4673600" y="5775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67539</xdr:rowOff>
    </xdr:from>
    <xdr:ext cx="405111" cy="259045"/>
    <xdr:sp macro="" textlink="">
      <xdr:nvSpPr>
        <xdr:cNvPr id="78" name="有形固定資産減価償却率最大値テキスト">
          <a:extLst>
            <a:ext uri="{FF2B5EF4-FFF2-40B4-BE49-F238E27FC236}">
              <a16:creationId xmlns:a16="http://schemas.microsoft.com/office/drawing/2014/main" id="{79E45AD4-600F-4121-8E1E-2FDF8C8340CE}"/>
            </a:ext>
          </a:extLst>
        </xdr:cNvPr>
        <xdr:cNvSpPr txBox="1"/>
      </xdr:nvSpPr>
      <xdr:spPr>
        <a:xfrm>
          <a:off x="4813300" y="4525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120862</xdr:rowOff>
    </xdr:from>
    <xdr:to>
      <xdr:col>23</xdr:col>
      <xdr:colOff>174625</xdr:colOff>
      <xdr:row>27</xdr:row>
      <xdr:rowOff>120862</xdr:rowOff>
    </xdr:to>
    <xdr:cxnSp macro="">
      <xdr:nvCxnSpPr>
        <xdr:cNvPr id="79" name="直線コネクタ 78">
          <a:extLst>
            <a:ext uri="{FF2B5EF4-FFF2-40B4-BE49-F238E27FC236}">
              <a16:creationId xmlns:a16="http://schemas.microsoft.com/office/drawing/2014/main" id="{A6C09266-8B27-49BA-B28B-71CA4EE542FE}"/>
            </a:ext>
          </a:extLst>
        </xdr:cNvPr>
        <xdr:cNvCxnSpPr/>
      </xdr:nvCxnSpPr>
      <xdr:spPr>
        <a:xfrm>
          <a:off x="4673600" y="4750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31449</xdr:rowOff>
    </xdr:from>
    <xdr:ext cx="405111" cy="259045"/>
    <xdr:sp macro="" textlink="">
      <xdr:nvSpPr>
        <xdr:cNvPr id="80" name="有形固定資産減価償却率平均値テキスト">
          <a:extLst>
            <a:ext uri="{FF2B5EF4-FFF2-40B4-BE49-F238E27FC236}">
              <a16:creationId xmlns:a16="http://schemas.microsoft.com/office/drawing/2014/main" id="{94EE3F99-6AFF-4307-AA9E-5CA2A1FEFD42}"/>
            </a:ext>
          </a:extLst>
        </xdr:cNvPr>
        <xdr:cNvSpPr txBox="1"/>
      </xdr:nvSpPr>
      <xdr:spPr>
        <a:xfrm>
          <a:off x="4813300" y="51749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8572</xdr:rowOff>
    </xdr:from>
    <xdr:to>
      <xdr:col>23</xdr:col>
      <xdr:colOff>136525</xdr:colOff>
      <xdr:row>31</xdr:row>
      <xdr:rowOff>110172</xdr:rowOff>
    </xdr:to>
    <xdr:sp macro="" textlink="">
      <xdr:nvSpPr>
        <xdr:cNvPr id="81" name="フローチャート: 判断 80">
          <a:extLst>
            <a:ext uri="{FF2B5EF4-FFF2-40B4-BE49-F238E27FC236}">
              <a16:creationId xmlns:a16="http://schemas.microsoft.com/office/drawing/2014/main" id="{8E1E4ACD-BC4D-47A8-BF6D-3A6CA8900893}"/>
            </a:ext>
          </a:extLst>
        </xdr:cNvPr>
        <xdr:cNvSpPr/>
      </xdr:nvSpPr>
      <xdr:spPr>
        <a:xfrm>
          <a:off x="4711700" y="5323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117052</xdr:rowOff>
    </xdr:from>
    <xdr:to>
      <xdr:col>19</xdr:col>
      <xdr:colOff>187325</xdr:colOff>
      <xdr:row>31</xdr:row>
      <xdr:rowOff>47202</xdr:rowOff>
    </xdr:to>
    <xdr:sp macro="" textlink="">
      <xdr:nvSpPr>
        <xdr:cNvPr id="82" name="フローチャート: 判断 81">
          <a:extLst>
            <a:ext uri="{FF2B5EF4-FFF2-40B4-BE49-F238E27FC236}">
              <a16:creationId xmlns:a16="http://schemas.microsoft.com/office/drawing/2014/main" id="{473876E4-4296-4862-AE43-106155A8AA96}"/>
            </a:ext>
          </a:extLst>
        </xdr:cNvPr>
        <xdr:cNvSpPr/>
      </xdr:nvSpPr>
      <xdr:spPr>
        <a:xfrm>
          <a:off x="4000500" y="5260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126047</xdr:rowOff>
    </xdr:from>
    <xdr:to>
      <xdr:col>15</xdr:col>
      <xdr:colOff>187325</xdr:colOff>
      <xdr:row>31</xdr:row>
      <xdr:rowOff>56197</xdr:rowOff>
    </xdr:to>
    <xdr:sp macro="" textlink="">
      <xdr:nvSpPr>
        <xdr:cNvPr id="83" name="フローチャート: 判断 82">
          <a:extLst>
            <a:ext uri="{FF2B5EF4-FFF2-40B4-BE49-F238E27FC236}">
              <a16:creationId xmlns:a16="http://schemas.microsoft.com/office/drawing/2014/main" id="{56812F96-34DC-4E21-BD76-DD0428EF3701}"/>
            </a:ext>
          </a:extLst>
        </xdr:cNvPr>
        <xdr:cNvSpPr/>
      </xdr:nvSpPr>
      <xdr:spPr>
        <a:xfrm>
          <a:off x="3238500" y="526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127847</xdr:rowOff>
    </xdr:from>
    <xdr:to>
      <xdr:col>11</xdr:col>
      <xdr:colOff>187325</xdr:colOff>
      <xdr:row>31</xdr:row>
      <xdr:rowOff>57997</xdr:rowOff>
    </xdr:to>
    <xdr:sp macro="" textlink="">
      <xdr:nvSpPr>
        <xdr:cNvPr id="84" name="フローチャート: 判断 83">
          <a:extLst>
            <a:ext uri="{FF2B5EF4-FFF2-40B4-BE49-F238E27FC236}">
              <a16:creationId xmlns:a16="http://schemas.microsoft.com/office/drawing/2014/main" id="{E3EAAEF5-029D-4DC1-A38B-F77D061049CC}"/>
            </a:ext>
          </a:extLst>
        </xdr:cNvPr>
        <xdr:cNvSpPr/>
      </xdr:nvSpPr>
      <xdr:spPr>
        <a:xfrm>
          <a:off x="2476500" y="5271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52282</xdr:rowOff>
    </xdr:from>
    <xdr:to>
      <xdr:col>7</xdr:col>
      <xdr:colOff>187325</xdr:colOff>
      <xdr:row>30</xdr:row>
      <xdr:rowOff>153882</xdr:rowOff>
    </xdr:to>
    <xdr:sp macro="" textlink="">
      <xdr:nvSpPr>
        <xdr:cNvPr id="85" name="フローチャート: 判断 84">
          <a:extLst>
            <a:ext uri="{FF2B5EF4-FFF2-40B4-BE49-F238E27FC236}">
              <a16:creationId xmlns:a16="http://schemas.microsoft.com/office/drawing/2014/main" id="{E747712B-9707-4E1F-98CA-544EDAEB8A72}"/>
            </a:ext>
          </a:extLst>
        </xdr:cNvPr>
        <xdr:cNvSpPr/>
      </xdr:nvSpPr>
      <xdr:spPr>
        <a:xfrm>
          <a:off x="1714500" y="5195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88C51BFC-E2EE-4D93-B503-1CA432DF1DAD}"/>
            </a:ext>
          </a:extLst>
        </xdr:cNvPr>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D66B6A56-3B9F-497D-B3A7-900EA606CBB7}"/>
            </a:ext>
          </a:extLst>
        </xdr:cNvPr>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54DE6715-A165-4B3C-8B52-7E0569A91C6D}"/>
            </a:ext>
          </a:extLst>
        </xdr:cNvPr>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6A7D157D-411D-4B96-A069-E3C0E56BEE74}"/>
            </a:ext>
          </a:extLst>
        </xdr:cNvPr>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1B8ECAFB-3B7B-4455-B53A-6CF6B74EFEBC}"/>
            </a:ext>
          </a:extLst>
        </xdr:cNvPr>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118322</xdr:rowOff>
    </xdr:from>
    <xdr:to>
      <xdr:col>23</xdr:col>
      <xdr:colOff>136525</xdr:colOff>
      <xdr:row>32</xdr:row>
      <xdr:rowOff>48472</xdr:rowOff>
    </xdr:to>
    <xdr:sp macro="" textlink="">
      <xdr:nvSpPr>
        <xdr:cNvPr id="91" name="楕円 90">
          <a:extLst>
            <a:ext uri="{FF2B5EF4-FFF2-40B4-BE49-F238E27FC236}">
              <a16:creationId xmlns:a16="http://schemas.microsoft.com/office/drawing/2014/main" id="{054BCE28-2A7F-4A67-967A-4E383D9B9B47}"/>
            </a:ext>
          </a:extLst>
        </xdr:cNvPr>
        <xdr:cNvSpPr/>
      </xdr:nvSpPr>
      <xdr:spPr>
        <a:xfrm>
          <a:off x="4711700" y="5433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96749</xdr:rowOff>
    </xdr:from>
    <xdr:ext cx="405111" cy="259045"/>
    <xdr:sp macro="" textlink="">
      <xdr:nvSpPr>
        <xdr:cNvPr id="92" name="有形固定資産減価償却率該当値テキスト">
          <a:extLst>
            <a:ext uri="{FF2B5EF4-FFF2-40B4-BE49-F238E27FC236}">
              <a16:creationId xmlns:a16="http://schemas.microsoft.com/office/drawing/2014/main" id="{4D12F3FD-99DE-4496-B231-7F81A5B72380}"/>
            </a:ext>
          </a:extLst>
        </xdr:cNvPr>
        <xdr:cNvSpPr txBox="1"/>
      </xdr:nvSpPr>
      <xdr:spPr>
        <a:xfrm>
          <a:off x="4813300" y="5411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118322</xdr:rowOff>
    </xdr:from>
    <xdr:to>
      <xdr:col>19</xdr:col>
      <xdr:colOff>187325</xdr:colOff>
      <xdr:row>32</xdr:row>
      <xdr:rowOff>48472</xdr:rowOff>
    </xdr:to>
    <xdr:sp macro="" textlink="">
      <xdr:nvSpPr>
        <xdr:cNvPr id="93" name="楕円 92">
          <a:extLst>
            <a:ext uri="{FF2B5EF4-FFF2-40B4-BE49-F238E27FC236}">
              <a16:creationId xmlns:a16="http://schemas.microsoft.com/office/drawing/2014/main" id="{73AE9FDF-8A1F-437F-B928-FD64F2D13651}"/>
            </a:ext>
          </a:extLst>
        </xdr:cNvPr>
        <xdr:cNvSpPr/>
      </xdr:nvSpPr>
      <xdr:spPr>
        <a:xfrm>
          <a:off x="4000500" y="5433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169122</xdr:rowOff>
    </xdr:from>
    <xdr:to>
      <xdr:col>23</xdr:col>
      <xdr:colOff>85725</xdr:colOff>
      <xdr:row>31</xdr:row>
      <xdr:rowOff>169122</xdr:rowOff>
    </xdr:to>
    <xdr:cxnSp macro="">
      <xdr:nvCxnSpPr>
        <xdr:cNvPr id="94" name="直線コネクタ 93">
          <a:extLst>
            <a:ext uri="{FF2B5EF4-FFF2-40B4-BE49-F238E27FC236}">
              <a16:creationId xmlns:a16="http://schemas.microsoft.com/office/drawing/2014/main" id="{70044BEF-30C9-48BD-855F-D317C03161AF}"/>
            </a:ext>
          </a:extLst>
        </xdr:cNvPr>
        <xdr:cNvCxnSpPr/>
      </xdr:nvCxnSpPr>
      <xdr:spPr>
        <a:xfrm>
          <a:off x="4051300" y="5484072"/>
          <a:ext cx="711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116522</xdr:rowOff>
    </xdr:from>
    <xdr:to>
      <xdr:col>15</xdr:col>
      <xdr:colOff>187325</xdr:colOff>
      <xdr:row>32</xdr:row>
      <xdr:rowOff>46672</xdr:rowOff>
    </xdr:to>
    <xdr:sp macro="" textlink="">
      <xdr:nvSpPr>
        <xdr:cNvPr id="95" name="楕円 94">
          <a:extLst>
            <a:ext uri="{FF2B5EF4-FFF2-40B4-BE49-F238E27FC236}">
              <a16:creationId xmlns:a16="http://schemas.microsoft.com/office/drawing/2014/main" id="{ADE65EDC-2A11-4C47-8C77-659A301010D7}"/>
            </a:ext>
          </a:extLst>
        </xdr:cNvPr>
        <xdr:cNvSpPr/>
      </xdr:nvSpPr>
      <xdr:spPr>
        <a:xfrm>
          <a:off x="3238500" y="5431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167322</xdr:rowOff>
    </xdr:from>
    <xdr:to>
      <xdr:col>19</xdr:col>
      <xdr:colOff>136525</xdr:colOff>
      <xdr:row>31</xdr:row>
      <xdr:rowOff>169122</xdr:rowOff>
    </xdr:to>
    <xdr:cxnSp macro="">
      <xdr:nvCxnSpPr>
        <xdr:cNvPr id="96" name="直線コネクタ 95">
          <a:extLst>
            <a:ext uri="{FF2B5EF4-FFF2-40B4-BE49-F238E27FC236}">
              <a16:creationId xmlns:a16="http://schemas.microsoft.com/office/drawing/2014/main" id="{E3BED9E0-ED57-4A70-9B9D-A081443DF3D8}"/>
            </a:ext>
          </a:extLst>
        </xdr:cNvPr>
        <xdr:cNvCxnSpPr/>
      </xdr:nvCxnSpPr>
      <xdr:spPr>
        <a:xfrm>
          <a:off x="3289300" y="5482272"/>
          <a:ext cx="762000" cy="1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87736</xdr:rowOff>
    </xdr:from>
    <xdr:to>
      <xdr:col>11</xdr:col>
      <xdr:colOff>187325</xdr:colOff>
      <xdr:row>32</xdr:row>
      <xdr:rowOff>17886</xdr:rowOff>
    </xdr:to>
    <xdr:sp macro="" textlink="">
      <xdr:nvSpPr>
        <xdr:cNvPr id="97" name="楕円 96">
          <a:extLst>
            <a:ext uri="{FF2B5EF4-FFF2-40B4-BE49-F238E27FC236}">
              <a16:creationId xmlns:a16="http://schemas.microsoft.com/office/drawing/2014/main" id="{ADBF1530-1E7C-4508-AA5A-0E3968AEF5EC}"/>
            </a:ext>
          </a:extLst>
        </xdr:cNvPr>
        <xdr:cNvSpPr/>
      </xdr:nvSpPr>
      <xdr:spPr>
        <a:xfrm>
          <a:off x="2476500" y="5402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138536</xdr:rowOff>
    </xdr:from>
    <xdr:to>
      <xdr:col>15</xdr:col>
      <xdr:colOff>136525</xdr:colOff>
      <xdr:row>31</xdr:row>
      <xdr:rowOff>167322</xdr:rowOff>
    </xdr:to>
    <xdr:cxnSp macro="">
      <xdr:nvCxnSpPr>
        <xdr:cNvPr id="98" name="直線コネクタ 97">
          <a:extLst>
            <a:ext uri="{FF2B5EF4-FFF2-40B4-BE49-F238E27FC236}">
              <a16:creationId xmlns:a16="http://schemas.microsoft.com/office/drawing/2014/main" id="{37183E8D-7FDF-443D-ABB2-DBD3587833B4}"/>
            </a:ext>
          </a:extLst>
        </xdr:cNvPr>
        <xdr:cNvCxnSpPr/>
      </xdr:nvCxnSpPr>
      <xdr:spPr>
        <a:xfrm>
          <a:off x="2527300" y="5453486"/>
          <a:ext cx="762000" cy="28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57150</xdr:rowOff>
    </xdr:from>
    <xdr:to>
      <xdr:col>7</xdr:col>
      <xdr:colOff>187325</xdr:colOff>
      <xdr:row>31</xdr:row>
      <xdr:rowOff>158750</xdr:rowOff>
    </xdr:to>
    <xdr:sp macro="" textlink="">
      <xdr:nvSpPr>
        <xdr:cNvPr id="99" name="楕円 98">
          <a:extLst>
            <a:ext uri="{FF2B5EF4-FFF2-40B4-BE49-F238E27FC236}">
              <a16:creationId xmlns:a16="http://schemas.microsoft.com/office/drawing/2014/main" id="{768290BE-ED22-4B19-8273-6E78D5376BA6}"/>
            </a:ext>
          </a:extLst>
        </xdr:cNvPr>
        <xdr:cNvSpPr/>
      </xdr:nvSpPr>
      <xdr:spPr>
        <a:xfrm>
          <a:off x="1714500" y="537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107950</xdr:rowOff>
    </xdr:from>
    <xdr:to>
      <xdr:col>11</xdr:col>
      <xdr:colOff>136525</xdr:colOff>
      <xdr:row>31</xdr:row>
      <xdr:rowOff>138536</xdr:rowOff>
    </xdr:to>
    <xdr:cxnSp macro="">
      <xdr:nvCxnSpPr>
        <xdr:cNvPr id="100" name="直線コネクタ 99">
          <a:extLst>
            <a:ext uri="{FF2B5EF4-FFF2-40B4-BE49-F238E27FC236}">
              <a16:creationId xmlns:a16="http://schemas.microsoft.com/office/drawing/2014/main" id="{F4B52F35-C577-46F7-AA98-725EB908F388}"/>
            </a:ext>
          </a:extLst>
        </xdr:cNvPr>
        <xdr:cNvCxnSpPr/>
      </xdr:nvCxnSpPr>
      <xdr:spPr>
        <a:xfrm>
          <a:off x="1765300" y="5422900"/>
          <a:ext cx="762000" cy="30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63729</xdr:rowOff>
    </xdr:from>
    <xdr:ext cx="405111" cy="259045"/>
    <xdr:sp macro="" textlink="">
      <xdr:nvSpPr>
        <xdr:cNvPr id="101" name="n_1aveValue有形固定資産減価償却率">
          <a:extLst>
            <a:ext uri="{FF2B5EF4-FFF2-40B4-BE49-F238E27FC236}">
              <a16:creationId xmlns:a16="http://schemas.microsoft.com/office/drawing/2014/main" id="{D9529525-DB48-4BFA-A7FC-4757BE9BC8D5}"/>
            </a:ext>
          </a:extLst>
        </xdr:cNvPr>
        <xdr:cNvSpPr txBox="1"/>
      </xdr:nvSpPr>
      <xdr:spPr>
        <a:xfrm>
          <a:off x="3836044" y="5035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72724</xdr:rowOff>
    </xdr:from>
    <xdr:ext cx="405111" cy="259045"/>
    <xdr:sp macro="" textlink="">
      <xdr:nvSpPr>
        <xdr:cNvPr id="102" name="n_2aveValue有形固定資産減価償却率">
          <a:extLst>
            <a:ext uri="{FF2B5EF4-FFF2-40B4-BE49-F238E27FC236}">
              <a16:creationId xmlns:a16="http://schemas.microsoft.com/office/drawing/2014/main" id="{DAC40895-2EB2-484C-9431-55E893CA077A}"/>
            </a:ext>
          </a:extLst>
        </xdr:cNvPr>
        <xdr:cNvSpPr txBox="1"/>
      </xdr:nvSpPr>
      <xdr:spPr>
        <a:xfrm>
          <a:off x="3086744" y="50447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74524</xdr:rowOff>
    </xdr:from>
    <xdr:ext cx="405111" cy="259045"/>
    <xdr:sp macro="" textlink="">
      <xdr:nvSpPr>
        <xdr:cNvPr id="103" name="n_3aveValue有形固定資産減価償却率">
          <a:extLst>
            <a:ext uri="{FF2B5EF4-FFF2-40B4-BE49-F238E27FC236}">
              <a16:creationId xmlns:a16="http://schemas.microsoft.com/office/drawing/2014/main" id="{F78F7347-FCC2-4533-9A03-B7D5B3322950}"/>
            </a:ext>
          </a:extLst>
        </xdr:cNvPr>
        <xdr:cNvSpPr txBox="1"/>
      </xdr:nvSpPr>
      <xdr:spPr>
        <a:xfrm>
          <a:off x="2324744" y="50465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170409</xdr:rowOff>
    </xdr:from>
    <xdr:ext cx="405111" cy="259045"/>
    <xdr:sp macro="" textlink="">
      <xdr:nvSpPr>
        <xdr:cNvPr id="104" name="n_4aveValue有形固定資産減価償却率">
          <a:extLst>
            <a:ext uri="{FF2B5EF4-FFF2-40B4-BE49-F238E27FC236}">
              <a16:creationId xmlns:a16="http://schemas.microsoft.com/office/drawing/2014/main" id="{4D9F173D-B5FF-4D1E-9B9A-B1D3F34524E7}"/>
            </a:ext>
          </a:extLst>
        </xdr:cNvPr>
        <xdr:cNvSpPr txBox="1"/>
      </xdr:nvSpPr>
      <xdr:spPr>
        <a:xfrm>
          <a:off x="1562744" y="4971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39599</xdr:rowOff>
    </xdr:from>
    <xdr:ext cx="405111" cy="259045"/>
    <xdr:sp macro="" textlink="">
      <xdr:nvSpPr>
        <xdr:cNvPr id="105" name="n_1mainValue有形固定資産減価償却率">
          <a:extLst>
            <a:ext uri="{FF2B5EF4-FFF2-40B4-BE49-F238E27FC236}">
              <a16:creationId xmlns:a16="http://schemas.microsoft.com/office/drawing/2014/main" id="{CC51F3E2-B34D-4587-9108-9A77C6F793FC}"/>
            </a:ext>
          </a:extLst>
        </xdr:cNvPr>
        <xdr:cNvSpPr txBox="1"/>
      </xdr:nvSpPr>
      <xdr:spPr>
        <a:xfrm>
          <a:off x="3836044" y="55259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37799</xdr:rowOff>
    </xdr:from>
    <xdr:ext cx="405111" cy="259045"/>
    <xdr:sp macro="" textlink="">
      <xdr:nvSpPr>
        <xdr:cNvPr id="106" name="n_2mainValue有形固定資産減価償却率">
          <a:extLst>
            <a:ext uri="{FF2B5EF4-FFF2-40B4-BE49-F238E27FC236}">
              <a16:creationId xmlns:a16="http://schemas.microsoft.com/office/drawing/2014/main" id="{4AD772AD-56EB-4A7F-BA98-0B2C0E6360C0}"/>
            </a:ext>
          </a:extLst>
        </xdr:cNvPr>
        <xdr:cNvSpPr txBox="1"/>
      </xdr:nvSpPr>
      <xdr:spPr>
        <a:xfrm>
          <a:off x="3086744" y="5524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9013</xdr:rowOff>
    </xdr:from>
    <xdr:ext cx="405111" cy="259045"/>
    <xdr:sp macro="" textlink="">
      <xdr:nvSpPr>
        <xdr:cNvPr id="107" name="n_3mainValue有形固定資産減価償却率">
          <a:extLst>
            <a:ext uri="{FF2B5EF4-FFF2-40B4-BE49-F238E27FC236}">
              <a16:creationId xmlns:a16="http://schemas.microsoft.com/office/drawing/2014/main" id="{E4359198-74FB-4542-B77C-07E93FA9D216}"/>
            </a:ext>
          </a:extLst>
        </xdr:cNvPr>
        <xdr:cNvSpPr txBox="1"/>
      </xdr:nvSpPr>
      <xdr:spPr>
        <a:xfrm>
          <a:off x="2324744" y="5495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149877</xdr:rowOff>
    </xdr:from>
    <xdr:ext cx="405111" cy="259045"/>
    <xdr:sp macro="" textlink="">
      <xdr:nvSpPr>
        <xdr:cNvPr id="108" name="n_4mainValue有形固定資産減価償却率">
          <a:extLst>
            <a:ext uri="{FF2B5EF4-FFF2-40B4-BE49-F238E27FC236}">
              <a16:creationId xmlns:a16="http://schemas.microsoft.com/office/drawing/2014/main" id="{DAA621A9-C438-455F-8A40-399A28D2C47E}"/>
            </a:ext>
          </a:extLst>
        </xdr:cNvPr>
        <xdr:cNvSpPr txBox="1"/>
      </xdr:nvSpPr>
      <xdr:spPr>
        <a:xfrm>
          <a:off x="1562744" y="5464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a:extLst>
            <a:ext uri="{FF2B5EF4-FFF2-40B4-BE49-F238E27FC236}">
              <a16:creationId xmlns:a16="http://schemas.microsoft.com/office/drawing/2014/main" id="{C90C7C5D-C56F-4233-B2D0-52362525BA9C}"/>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a:extLst>
            <a:ext uri="{FF2B5EF4-FFF2-40B4-BE49-F238E27FC236}">
              <a16:creationId xmlns:a16="http://schemas.microsoft.com/office/drawing/2014/main" id="{BAB9E0EC-0087-428F-A1CE-8E7618EF09A8}"/>
            </a:ext>
          </a:extLst>
        </xdr:cNvPr>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1" name="正方形/長方形 110">
          <a:extLst>
            <a:ext uri="{FF2B5EF4-FFF2-40B4-BE49-F238E27FC236}">
              <a16:creationId xmlns:a16="http://schemas.microsoft.com/office/drawing/2014/main" id="{E9BA6DFD-07B7-4BF3-9985-4F1DB0485FB3}"/>
            </a:ext>
          </a:extLst>
        </xdr:cNvPr>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[ 102.4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a:extLst>
            <a:ext uri="{FF2B5EF4-FFF2-40B4-BE49-F238E27FC236}">
              <a16:creationId xmlns:a16="http://schemas.microsoft.com/office/drawing/2014/main" id="{40DCFB84-5F4D-4641-A1EB-4C75578DE1FA}"/>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a:extLst>
            <a:ext uri="{FF2B5EF4-FFF2-40B4-BE49-F238E27FC236}">
              <a16:creationId xmlns:a16="http://schemas.microsoft.com/office/drawing/2014/main" id="{12725B04-CF84-4F5A-BEA9-C9F2B77539AB}"/>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a:extLst>
            <a:ext uri="{FF2B5EF4-FFF2-40B4-BE49-F238E27FC236}">
              <a16:creationId xmlns:a16="http://schemas.microsoft.com/office/drawing/2014/main" id="{568F89D8-057B-45E7-AC40-74510CDD47BD}"/>
            </a:ext>
          </a:extLst>
        </xdr:cNvPr>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a:extLst>
            <a:ext uri="{FF2B5EF4-FFF2-40B4-BE49-F238E27FC236}">
              <a16:creationId xmlns:a16="http://schemas.microsoft.com/office/drawing/2014/main" id="{E4C79841-B47C-461D-BC24-22C90037502C}"/>
            </a:ext>
          </a:extLst>
        </xdr:cNvPr>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a:extLst>
            <a:ext uri="{FF2B5EF4-FFF2-40B4-BE49-F238E27FC236}">
              <a16:creationId xmlns:a16="http://schemas.microsoft.com/office/drawing/2014/main" id="{1D77AB34-2032-48D9-B1E8-9D2A0ECB2D72}"/>
            </a:ext>
          </a:extLst>
        </xdr:cNvPr>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a:extLst>
            <a:ext uri="{FF2B5EF4-FFF2-40B4-BE49-F238E27FC236}">
              <a16:creationId xmlns:a16="http://schemas.microsoft.com/office/drawing/2014/main" id="{4294C8BD-5711-4D8A-8D1A-06A1DF156A5F}"/>
            </a:ext>
          </a:extLst>
        </xdr:cNvPr>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a:extLst>
            <a:ext uri="{FF2B5EF4-FFF2-40B4-BE49-F238E27FC236}">
              <a16:creationId xmlns:a16="http://schemas.microsoft.com/office/drawing/2014/main" id="{44640315-84D0-425A-BB0A-74136B20F1E5}"/>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a:extLst>
            <a:ext uri="{FF2B5EF4-FFF2-40B4-BE49-F238E27FC236}">
              <a16:creationId xmlns:a16="http://schemas.microsoft.com/office/drawing/2014/main" id="{9C1427EC-00F5-4F99-A4A7-D4CFBAAB10BB}"/>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a:extLst>
            <a:ext uri="{FF2B5EF4-FFF2-40B4-BE49-F238E27FC236}">
              <a16:creationId xmlns:a16="http://schemas.microsoft.com/office/drawing/2014/main" id="{0440991B-7729-4A96-917B-0EC5CDFE6A9A}"/>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a:extLst>
            <a:ext uri="{FF2B5EF4-FFF2-40B4-BE49-F238E27FC236}">
              <a16:creationId xmlns:a16="http://schemas.microsoft.com/office/drawing/2014/main" id="{27FCA968-41ED-4B48-BDCC-191A95BF3193}"/>
            </a:ext>
          </a:extLst>
        </xdr:cNvPr>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債務償還比率は、平均よりも低く、実質的な債務が少ないことが表れている。</a:t>
          </a:r>
          <a:endParaRPr lang="ja-JP" altLang="ja-JP">
            <a:effectLst/>
            <a:latin typeface="ＭＳ ゴシック" panose="020B0609070205080204" pitchFamily="49" charset="-128"/>
            <a:ea typeface="ＭＳ ゴシック" panose="020B0609070205080204" pitchFamily="49" charset="-128"/>
          </a:endParaRPr>
        </a:p>
      </xdr:txBody>
    </xdr:sp>
    <xdr:clientData/>
  </xdr:twoCellAnchor>
  <xdr:oneCellAnchor>
    <xdr:from>
      <xdr:col>57</xdr:col>
      <xdr:colOff>111125</xdr:colOff>
      <xdr:row>23</xdr:row>
      <xdr:rowOff>47625</xdr:rowOff>
    </xdr:from>
    <xdr:ext cx="349839" cy="225703"/>
    <xdr:sp macro="" textlink="">
      <xdr:nvSpPr>
        <xdr:cNvPr id="122" name="テキスト ボックス 121">
          <a:extLst>
            <a:ext uri="{FF2B5EF4-FFF2-40B4-BE49-F238E27FC236}">
              <a16:creationId xmlns:a16="http://schemas.microsoft.com/office/drawing/2014/main" id="{99FDC2A1-E251-4951-9648-1E403BFFB518}"/>
            </a:ext>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a:extLst>
            <a:ext uri="{FF2B5EF4-FFF2-40B4-BE49-F238E27FC236}">
              <a16:creationId xmlns:a16="http://schemas.microsoft.com/office/drawing/2014/main" id="{90818998-67BD-42AA-ABD9-88DC18DEF58D}"/>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a:extLst>
            <a:ext uri="{FF2B5EF4-FFF2-40B4-BE49-F238E27FC236}">
              <a16:creationId xmlns:a16="http://schemas.microsoft.com/office/drawing/2014/main" id="{8FC787D9-0EB4-4DC6-B726-7EEC6D625679}"/>
            </a:ext>
          </a:extLst>
        </xdr:cNvPr>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5" name="直線コネクタ 124">
          <a:extLst>
            <a:ext uri="{FF2B5EF4-FFF2-40B4-BE49-F238E27FC236}">
              <a16:creationId xmlns:a16="http://schemas.microsoft.com/office/drawing/2014/main" id="{5F451344-C0D7-4061-8C2D-6CA5A22E386E}"/>
            </a:ext>
          </a:extLst>
        </xdr:cNvPr>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6" name="テキスト ボックス 125">
          <a:extLst>
            <a:ext uri="{FF2B5EF4-FFF2-40B4-BE49-F238E27FC236}">
              <a16:creationId xmlns:a16="http://schemas.microsoft.com/office/drawing/2014/main" id="{778F21FA-1F48-4327-A1F6-68B913EA10E2}"/>
            </a:ext>
          </a:extLst>
        </xdr:cNvPr>
        <xdr:cNvSpPr txBox="1"/>
      </xdr:nvSpPr>
      <xdr:spPr>
        <a:xfrm>
          <a:off x="10756676" y="588684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7" name="直線コネクタ 126">
          <a:extLst>
            <a:ext uri="{FF2B5EF4-FFF2-40B4-BE49-F238E27FC236}">
              <a16:creationId xmlns:a16="http://schemas.microsoft.com/office/drawing/2014/main" id="{565833C4-B720-4DFB-84A8-8CEC62158FAB}"/>
            </a:ext>
          </a:extLst>
        </xdr:cNvPr>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8" name="テキスト ボックス 127">
          <a:extLst>
            <a:ext uri="{FF2B5EF4-FFF2-40B4-BE49-F238E27FC236}">
              <a16:creationId xmlns:a16="http://schemas.microsoft.com/office/drawing/2014/main" id="{419EDC0E-8EC0-44D7-898E-311E0887A95D}"/>
            </a:ext>
          </a:extLst>
        </xdr:cNvPr>
        <xdr:cNvSpPr txBox="1"/>
      </xdr:nvSpPr>
      <xdr:spPr>
        <a:xfrm>
          <a:off x="10828811" y="55270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9" name="直線コネクタ 128">
          <a:extLst>
            <a:ext uri="{FF2B5EF4-FFF2-40B4-BE49-F238E27FC236}">
              <a16:creationId xmlns:a16="http://schemas.microsoft.com/office/drawing/2014/main" id="{3D44F294-EC35-417D-A59A-98D95D8C1403}"/>
            </a:ext>
          </a:extLst>
        </xdr:cNvPr>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0" name="テキスト ボックス 129">
          <a:extLst>
            <a:ext uri="{FF2B5EF4-FFF2-40B4-BE49-F238E27FC236}">
              <a16:creationId xmlns:a16="http://schemas.microsoft.com/office/drawing/2014/main" id="{86FCA74B-C1D7-49D0-9A4D-88B1AF47E587}"/>
            </a:ext>
          </a:extLst>
        </xdr:cNvPr>
        <xdr:cNvSpPr txBox="1"/>
      </xdr:nvSpPr>
      <xdr:spPr>
        <a:xfrm>
          <a:off x="10828811" y="51671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1" name="直線コネクタ 130">
          <a:extLst>
            <a:ext uri="{FF2B5EF4-FFF2-40B4-BE49-F238E27FC236}">
              <a16:creationId xmlns:a16="http://schemas.microsoft.com/office/drawing/2014/main" id="{305EE298-63D3-40B0-8090-407FF8B6C77D}"/>
            </a:ext>
          </a:extLst>
        </xdr:cNvPr>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2" name="テキスト ボックス 131">
          <a:extLst>
            <a:ext uri="{FF2B5EF4-FFF2-40B4-BE49-F238E27FC236}">
              <a16:creationId xmlns:a16="http://schemas.microsoft.com/office/drawing/2014/main" id="{76A92FC3-EE08-4027-848D-A60BB323CEAB}"/>
            </a:ext>
          </a:extLst>
        </xdr:cNvPr>
        <xdr:cNvSpPr txBox="1"/>
      </xdr:nvSpPr>
      <xdr:spPr>
        <a:xfrm>
          <a:off x="10828811" y="48073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3" name="直線コネクタ 132">
          <a:extLst>
            <a:ext uri="{FF2B5EF4-FFF2-40B4-BE49-F238E27FC236}">
              <a16:creationId xmlns:a16="http://schemas.microsoft.com/office/drawing/2014/main" id="{1C44BF3F-DCC3-4527-9D4D-FADEC69E9F8C}"/>
            </a:ext>
          </a:extLst>
        </xdr:cNvPr>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4" name="テキスト ボックス 133">
          <a:extLst>
            <a:ext uri="{FF2B5EF4-FFF2-40B4-BE49-F238E27FC236}">
              <a16:creationId xmlns:a16="http://schemas.microsoft.com/office/drawing/2014/main" id="{91A494CD-499B-409C-A008-1EBD8410765B}"/>
            </a:ext>
          </a:extLst>
        </xdr:cNvPr>
        <xdr:cNvSpPr txBox="1"/>
      </xdr:nvSpPr>
      <xdr:spPr>
        <a:xfrm>
          <a:off x="10931403" y="444750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a:extLst>
            <a:ext uri="{FF2B5EF4-FFF2-40B4-BE49-F238E27FC236}">
              <a16:creationId xmlns:a16="http://schemas.microsoft.com/office/drawing/2014/main" id="{3B7E17EA-9CDB-4AB4-BA6C-572A869F314B}"/>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a:extLst>
            <a:ext uri="{FF2B5EF4-FFF2-40B4-BE49-F238E27FC236}">
              <a16:creationId xmlns:a16="http://schemas.microsoft.com/office/drawing/2014/main" id="{A60E5CDA-344F-485F-BBDA-E8BB74364CAA}"/>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94538</xdr:rowOff>
    </xdr:to>
    <xdr:cxnSp macro="">
      <xdr:nvCxnSpPr>
        <xdr:cNvPr id="137" name="直線コネクタ 136">
          <a:extLst>
            <a:ext uri="{FF2B5EF4-FFF2-40B4-BE49-F238E27FC236}">
              <a16:creationId xmlns:a16="http://schemas.microsoft.com/office/drawing/2014/main" id="{B44C8899-5807-42EA-A992-2D0FC0BEE201}"/>
            </a:ext>
          </a:extLst>
        </xdr:cNvPr>
        <xdr:cNvCxnSpPr/>
      </xdr:nvCxnSpPr>
      <xdr:spPr>
        <a:xfrm flipV="1">
          <a:off x="14793595" y="4541308"/>
          <a:ext cx="1269" cy="1211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98365</xdr:rowOff>
    </xdr:from>
    <xdr:ext cx="560923" cy="259045"/>
    <xdr:sp macro="" textlink="">
      <xdr:nvSpPr>
        <xdr:cNvPr id="138" name="債務償還比率最小値テキスト">
          <a:extLst>
            <a:ext uri="{FF2B5EF4-FFF2-40B4-BE49-F238E27FC236}">
              <a16:creationId xmlns:a16="http://schemas.microsoft.com/office/drawing/2014/main" id="{600116C8-5DF7-40F3-8006-42A4AE1AB516}"/>
            </a:ext>
          </a:extLst>
        </xdr:cNvPr>
        <xdr:cNvSpPr txBox="1"/>
      </xdr:nvSpPr>
      <xdr:spPr>
        <a:xfrm>
          <a:off x="14846300" y="575621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94538</xdr:rowOff>
    </xdr:from>
    <xdr:to>
      <xdr:col>76</xdr:col>
      <xdr:colOff>111125</xdr:colOff>
      <xdr:row>33</xdr:row>
      <xdr:rowOff>94538</xdr:rowOff>
    </xdr:to>
    <xdr:cxnSp macro="">
      <xdr:nvCxnSpPr>
        <xdr:cNvPr id="139" name="直線コネクタ 138">
          <a:extLst>
            <a:ext uri="{FF2B5EF4-FFF2-40B4-BE49-F238E27FC236}">
              <a16:creationId xmlns:a16="http://schemas.microsoft.com/office/drawing/2014/main" id="{A3EE47FD-8CAC-4687-8B37-63F09466E861}"/>
            </a:ext>
          </a:extLst>
        </xdr:cNvPr>
        <xdr:cNvCxnSpPr/>
      </xdr:nvCxnSpPr>
      <xdr:spPr>
        <a:xfrm>
          <a:off x="14706600" y="5752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40" name="債務償還比率最大値テキスト">
          <a:extLst>
            <a:ext uri="{FF2B5EF4-FFF2-40B4-BE49-F238E27FC236}">
              <a16:creationId xmlns:a16="http://schemas.microsoft.com/office/drawing/2014/main" id="{F319C023-AAD8-400D-98BC-C87C4B6F7882}"/>
            </a:ext>
          </a:extLst>
        </xdr:cNvPr>
        <xdr:cNvSpPr txBox="1"/>
      </xdr:nvSpPr>
      <xdr:spPr>
        <a:xfrm>
          <a:off x="14846300" y="43165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1" name="直線コネクタ 140">
          <a:extLst>
            <a:ext uri="{FF2B5EF4-FFF2-40B4-BE49-F238E27FC236}">
              <a16:creationId xmlns:a16="http://schemas.microsoft.com/office/drawing/2014/main" id="{4E929200-2D35-4DDD-8A02-ECB95B0240DC}"/>
            </a:ext>
          </a:extLst>
        </xdr:cNvPr>
        <xdr:cNvCxnSpPr/>
      </xdr:nvCxnSpPr>
      <xdr:spPr>
        <a:xfrm>
          <a:off x="14706600" y="454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56955</xdr:rowOff>
    </xdr:from>
    <xdr:ext cx="469744" cy="259045"/>
    <xdr:sp macro="" textlink="">
      <xdr:nvSpPr>
        <xdr:cNvPr id="142" name="債務償還比率平均値テキスト">
          <a:extLst>
            <a:ext uri="{FF2B5EF4-FFF2-40B4-BE49-F238E27FC236}">
              <a16:creationId xmlns:a16="http://schemas.microsoft.com/office/drawing/2014/main" id="{1A16CAE4-7220-4A71-9F06-1DD298E87B68}"/>
            </a:ext>
          </a:extLst>
        </xdr:cNvPr>
        <xdr:cNvSpPr txBox="1"/>
      </xdr:nvSpPr>
      <xdr:spPr>
        <a:xfrm>
          <a:off x="14846300" y="48575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78528</xdr:rowOff>
    </xdr:from>
    <xdr:to>
      <xdr:col>76</xdr:col>
      <xdr:colOff>73025</xdr:colOff>
      <xdr:row>29</xdr:row>
      <xdr:rowOff>8678</xdr:rowOff>
    </xdr:to>
    <xdr:sp macro="" textlink="">
      <xdr:nvSpPr>
        <xdr:cNvPr id="143" name="フローチャート: 判断 142">
          <a:extLst>
            <a:ext uri="{FF2B5EF4-FFF2-40B4-BE49-F238E27FC236}">
              <a16:creationId xmlns:a16="http://schemas.microsoft.com/office/drawing/2014/main" id="{3920F7D3-3B2C-4CCF-93F3-332FDACDE13D}"/>
            </a:ext>
          </a:extLst>
        </xdr:cNvPr>
        <xdr:cNvSpPr/>
      </xdr:nvSpPr>
      <xdr:spPr>
        <a:xfrm>
          <a:off x="14744700" y="487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96710</xdr:rowOff>
    </xdr:from>
    <xdr:to>
      <xdr:col>72</xdr:col>
      <xdr:colOff>123825</xdr:colOff>
      <xdr:row>30</xdr:row>
      <xdr:rowOff>26860</xdr:rowOff>
    </xdr:to>
    <xdr:sp macro="" textlink="">
      <xdr:nvSpPr>
        <xdr:cNvPr id="144" name="フローチャート: 判断 143">
          <a:extLst>
            <a:ext uri="{FF2B5EF4-FFF2-40B4-BE49-F238E27FC236}">
              <a16:creationId xmlns:a16="http://schemas.microsoft.com/office/drawing/2014/main" id="{FA8AC8EE-9385-4005-B30B-AB70756DBA6E}"/>
            </a:ext>
          </a:extLst>
        </xdr:cNvPr>
        <xdr:cNvSpPr/>
      </xdr:nvSpPr>
      <xdr:spPr>
        <a:xfrm>
          <a:off x="14033500" y="5068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121659</xdr:rowOff>
    </xdr:from>
    <xdr:to>
      <xdr:col>68</xdr:col>
      <xdr:colOff>123825</xdr:colOff>
      <xdr:row>30</xdr:row>
      <xdr:rowOff>51809</xdr:rowOff>
    </xdr:to>
    <xdr:sp macro="" textlink="">
      <xdr:nvSpPr>
        <xdr:cNvPr id="145" name="フローチャート: 判断 144">
          <a:extLst>
            <a:ext uri="{FF2B5EF4-FFF2-40B4-BE49-F238E27FC236}">
              <a16:creationId xmlns:a16="http://schemas.microsoft.com/office/drawing/2014/main" id="{777D7A26-9787-457D-A9C5-C41BCD5FF8B5}"/>
            </a:ext>
          </a:extLst>
        </xdr:cNvPr>
        <xdr:cNvSpPr/>
      </xdr:nvSpPr>
      <xdr:spPr>
        <a:xfrm>
          <a:off x="13271500" y="5093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150086</xdr:rowOff>
    </xdr:from>
    <xdr:to>
      <xdr:col>64</xdr:col>
      <xdr:colOff>123825</xdr:colOff>
      <xdr:row>30</xdr:row>
      <xdr:rowOff>80236</xdr:rowOff>
    </xdr:to>
    <xdr:sp macro="" textlink="">
      <xdr:nvSpPr>
        <xdr:cNvPr id="146" name="フローチャート: 判断 145">
          <a:extLst>
            <a:ext uri="{FF2B5EF4-FFF2-40B4-BE49-F238E27FC236}">
              <a16:creationId xmlns:a16="http://schemas.microsoft.com/office/drawing/2014/main" id="{30143DC7-8374-499D-AA8E-27723A5D7CBD}"/>
            </a:ext>
          </a:extLst>
        </xdr:cNvPr>
        <xdr:cNvSpPr/>
      </xdr:nvSpPr>
      <xdr:spPr>
        <a:xfrm>
          <a:off x="12509500" y="5122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27933</xdr:rowOff>
    </xdr:from>
    <xdr:to>
      <xdr:col>60</xdr:col>
      <xdr:colOff>123825</xdr:colOff>
      <xdr:row>30</xdr:row>
      <xdr:rowOff>129533</xdr:rowOff>
    </xdr:to>
    <xdr:sp macro="" textlink="">
      <xdr:nvSpPr>
        <xdr:cNvPr id="147" name="フローチャート: 判断 146">
          <a:extLst>
            <a:ext uri="{FF2B5EF4-FFF2-40B4-BE49-F238E27FC236}">
              <a16:creationId xmlns:a16="http://schemas.microsoft.com/office/drawing/2014/main" id="{2A1016DB-9359-4666-BBF3-020AE6575843}"/>
            </a:ext>
          </a:extLst>
        </xdr:cNvPr>
        <xdr:cNvSpPr/>
      </xdr:nvSpPr>
      <xdr:spPr>
        <a:xfrm>
          <a:off x="11747500" y="5171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F74A1598-37FB-4DDB-8DCF-3A0711B317B8}"/>
            </a:ext>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307266D8-AB81-41C4-8075-5A628C6BA911}"/>
            </a:ext>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80B6D91E-1773-4456-AAF3-B5502D41AFA9}"/>
            </a:ext>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4FAD8C25-6199-43C0-8C87-D4E4936070AF}"/>
            </a:ext>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E34F8368-CC69-4E58-85C7-619D0481AC19}"/>
            </a:ext>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26</xdr:row>
      <xdr:rowOff>155632</xdr:rowOff>
    </xdr:from>
    <xdr:to>
      <xdr:col>76</xdr:col>
      <xdr:colOff>73025</xdr:colOff>
      <xdr:row>27</xdr:row>
      <xdr:rowOff>85782</xdr:rowOff>
    </xdr:to>
    <xdr:sp macro="" textlink="">
      <xdr:nvSpPr>
        <xdr:cNvPr id="153" name="楕円 152">
          <a:extLst>
            <a:ext uri="{FF2B5EF4-FFF2-40B4-BE49-F238E27FC236}">
              <a16:creationId xmlns:a16="http://schemas.microsoft.com/office/drawing/2014/main" id="{427AEE20-5CB2-4164-8FC2-7AF226F7240A}"/>
            </a:ext>
          </a:extLst>
        </xdr:cNvPr>
        <xdr:cNvSpPr/>
      </xdr:nvSpPr>
      <xdr:spPr>
        <a:xfrm>
          <a:off x="14744700" y="4613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70559</xdr:rowOff>
    </xdr:from>
    <xdr:ext cx="469744" cy="259045"/>
    <xdr:sp macro="" textlink="">
      <xdr:nvSpPr>
        <xdr:cNvPr id="154" name="債務償還比率該当値テキスト">
          <a:extLst>
            <a:ext uri="{FF2B5EF4-FFF2-40B4-BE49-F238E27FC236}">
              <a16:creationId xmlns:a16="http://schemas.microsoft.com/office/drawing/2014/main" id="{0401AE34-7E21-4073-BFF6-F9F0017E2D02}"/>
            </a:ext>
          </a:extLst>
        </xdr:cNvPr>
        <xdr:cNvSpPr txBox="1"/>
      </xdr:nvSpPr>
      <xdr:spPr>
        <a:xfrm>
          <a:off x="14846300" y="4528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27</xdr:row>
      <xdr:rowOff>71141</xdr:rowOff>
    </xdr:from>
    <xdr:to>
      <xdr:col>72</xdr:col>
      <xdr:colOff>123825</xdr:colOff>
      <xdr:row>28</xdr:row>
      <xdr:rowOff>1291</xdr:rowOff>
    </xdr:to>
    <xdr:sp macro="" textlink="">
      <xdr:nvSpPr>
        <xdr:cNvPr id="155" name="楕円 154">
          <a:extLst>
            <a:ext uri="{FF2B5EF4-FFF2-40B4-BE49-F238E27FC236}">
              <a16:creationId xmlns:a16="http://schemas.microsoft.com/office/drawing/2014/main" id="{D512F972-13ED-45F1-A132-D09D6DBF4F4C}"/>
            </a:ext>
          </a:extLst>
        </xdr:cNvPr>
        <xdr:cNvSpPr/>
      </xdr:nvSpPr>
      <xdr:spPr>
        <a:xfrm>
          <a:off x="14033500" y="4700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27</xdr:row>
      <xdr:rowOff>34982</xdr:rowOff>
    </xdr:from>
    <xdr:to>
      <xdr:col>76</xdr:col>
      <xdr:colOff>22225</xdr:colOff>
      <xdr:row>27</xdr:row>
      <xdr:rowOff>121941</xdr:rowOff>
    </xdr:to>
    <xdr:cxnSp macro="">
      <xdr:nvCxnSpPr>
        <xdr:cNvPr id="156" name="直線コネクタ 155">
          <a:extLst>
            <a:ext uri="{FF2B5EF4-FFF2-40B4-BE49-F238E27FC236}">
              <a16:creationId xmlns:a16="http://schemas.microsoft.com/office/drawing/2014/main" id="{87AACAC5-9202-469C-9F12-26BD144C2E8C}"/>
            </a:ext>
          </a:extLst>
        </xdr:cNvPr>
        <xdr:cNvCxnSpPr/>
      </xdr:nvCxnSpPr>
      <xdr:spPr>
        <a:xfrm flipV="1">
          <a:off x="14084300" y="4664132"/>
          <a:ext cx="711200" cy="86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27</xdr:row>
      <xdr:rowOff>83015</xdr:rowOff>
    </xdr:from>
    <xdr:to>
      <xdr:col>68</xdr:col>
      <xdr:colOff>123825</xdr:colOff>
      <xdr:row>28</xdr:row>
      <xdr:rowOff>13165</xdr:rowOff>
    </xdr:to>
    <xdr:sp macro="" textlink="">
      <xdr:nvSpPr>
        <xdr:cNvPr id="157" name="楕円 156">
          <a:extLst>
            <a:ext uri="{FF2B5EF4-FFF2-40B4-BE49-F238E27FC236}">
              <a16:creationId xmlns:a16="http://schemas.microsoft.com/office/drawing/2014/main" id="{2D69487D-DCA2-454F-BAE6-C796F8D8D392}"/>
            </a:ext>
          </a:extLst>
        </xdr:cNvPr>
        <xdr:cNvSpPr/>
      </xdr:nvSpPr>
      <xdr:spPr>
        <a:xfrm>
          <a:off x="13271500" y="4712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27</xdr:row>
      <xdr:rowOff>121941</xdr:rowOff>
    </xdr:from>
    <xdr:to>
      <xdr:col>72</xdr:col>
      <xdr:colOff>73025</xdr:colOff>
      <xdr:row>27</xdr:row>
      <xdr:rowOff>133815</xdr:rowOff>
    </xdr:to>
    <xdr:cxnSp macro="">
      <xdr:nvCxnSpPr>
        <xdr:cNvPr id="158" name="直線コネクタ 157">
          <a:extLst>
            <a:ext uri="{FF2B5EF4-FFF2-40B4-BE49-F238E27FC236}">
              <a16:creationId xmlns:a16="http://schemas.microsoft.com/office/drawing/2014/main" id="{5424E7E5-B843-403F-AE88-C30792FE3924}"/>
            </a:ext>
          </a:extLst>
        </xdr:cNvPr>
        <xdr:cNvCxnSpPr/>
      </xdr:nvCxnSpPr>
      <xdr:spPr>
        <a:xfrm flipV="1">
          <a:off x="13322300" y="4751091"/>
          <a:ext cx="762000" cy="11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3443</xdr:rowOff>
    </xdr:from>
    <xdr:to>
      <xdr:col>64</xdr:col>
      <xdr:colOff>123825</xdr:colOff>
      <xdr:row>28</xdr:row>
      <xdr:rowOff>105043</xdr:rowOff>
    </xdr:to>
    <xdr:sp macro="" textlink="">
      <xdr:nvSpPr>
        <xdr:cNvPr id="159" name="楕円 158">
          <a:extLst>
            <a:ext uri="{FF2B5EF4-FFF2-40B4-BE49-F238E27FC236}">
              <a16:creationId xmlns:a16="http://schemas.microsoft.com/office/drawing/2014/main" id="{2CCF8C8E-E46E-4422-ABCD-F54A7FB6E8AA}"/>
            </a:ext>
          </a:extLst>
        </xdr:cNvPr>
        <xdr:cNvSpPr/>
      </xdr:nvSpPr>
      <xdr:spPr>
        <a:xfrm>
          <a:off x="12509500" y="4804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27</xdr:row>
      <xdr:rowOff>133815</xdr:rowOff>
    </xdr:from>
    <xdr:to>
      <xdr:col>68</xdr:col>
      <xdr:colOff>73025</xdr:colOff>
      <xdr:row>28</xdr:row>
      <xdr:rowOff>54243</xdr:rowOff>
    </xdr:to>
    <xdr:cxnSp macro="">
      <xdr:nvCxnSpPr>
        <xdr:cNvPr id="160" name="直線コネクタ 159">
          <a:extLst>
            <a:ext uri="{FF2B5EF4-FFF2-40B4-BE49-F238E27FC236}">
              <a16:creationId xmlns:a16="http://schemas.microsoft.com/office/drawing/2014/main" id="{AFB763C8-EA44-4446-932A-1E5BE4249F33}"/>
            </a:ext>
          </a:extLst>
        </xdr:cNvPr>
        <xdr:cNvCxnSpPr/>
      </xdr:nvCxnSpPr>
      <xdr:spPr>
        <a:xfrm flipV="1">
          <a:off x="12560300" y="4762965"/>
          <a:ext cx="762000" cy="91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25513</xdr:rowOff>
    </xdr:from>
    <xdr:to>
      <xdr:col>60</xdr:col>
      <xdr:colOff>123825</xdr:colOff>
      <xdr:row>28</xdr:row>
      <xdr:rowOff>127113</xdr:rowOff>
    </xdr:to>
    <xdr:sp macro="" textlink="">
      <xdr:nvSpPr>
        <xdr:cNvPr id="161" name="楕円 160">
          <a:extLst>
            <a:ext uri="{FF2B5EF4-FFF2-40B4-BE49-F238E27FC236}">
              <a16:creationId xmlns:a16="http://schemas.microsoft.com/office/drawing/2014/main" id="{BAA15754-DD43-4EEE-B7D0-66CB642C6DE7}"/>
            </a:ext>
          </a:extLst>
        </xdr:cNvPr>
        <xdr:cNvSpPr/>
      </xdr:nvSpPr>
      <xdr:spPr>
        <a:xfrm>
          <a:off x="11747500" y="4826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54243</xdr:rowOff>
    </xdr:from>
    <xdr:to>
      <xdr:col>64</xdr:col>
      <xdr:colOff>73025</xdr:colOff>
      <xdr:row>28</xdr:row>
      <xdr:rowOff>76313</xdr:rowOff>
    </xdr:to>
    <xdr:cxnSp macro="">
      <xdr:nvCxnSpPr>
        <xdr:cNvPr id="162" name="直線コネクタ 161">
          <a:extLst>
            <a:ext uri="{FF2B5EF4-FFF2-40B4-BE49-F238E27FC236}">
              <a16:creationId xmlns:a16="http://schemas.microsoft.com/office/drawing/2014/main" id="{AC8B1D57-4571-461C-B707-A3EFFD2E9D2D}"/>
            </a:ext>
          </a:extLst>
        </xdr:cNvPr>
        <xdr:cNvCxnSpPr/>
      </xdr:nvCxnSpPr>
      <xdr:spPr>
        <a:xfrm flipV="1">
          <a:off x="11798300" y="4854843"/>
          <a:ext cx="762000" cy="22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17987</xdr:rowOff>
    </xdr:from>
    <xdr:ext cx="469744" cy="259045"/>
    <xdr:sp macro="" textlink="">
      <xdr:nvSpPr>
        <xdr:cNvPr id="163" name="n_1aveValue債務償還比率">
          <a:extLst>
            <a:ext uri="{FF2B5EF4-FFF2-40B4-BE49-F238E27FC236}">
              <a16:creationId xmlns:a16="http://schemas.microsoft.com/office/drawing/2014/main" id="{7F87F13D-ACCD-4E12-95FE-641641EEDE25}"/>
            </a:ext>
          </a:extLst>
        </xdr:cNvPr>
        <xdr:cNvSpPr txBox="1"/>
      </xdr:nvSpPr>
      <xdr:spPr>
        <a:xfrm>
          <a:off x="13836727" y="5161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42936</xdr:rowOff>
    </xdr:from>
    <xdr:ext cx="469744" cy="259045"/>
    <xdr:sp macro="" textlink="">
      <xdr:nvSpPr>
        <xdr:cNvPr id="164" name="n_2aveValue債務償還比率">
          <a:extLst>
            <a:ext uri="{FF2B5EF4-FFF2-40B4-BE49-F238E27FC236}">
              <a16:creationId xmlns:a16="http://schemas.microsoft.com/office/drawing/2014/main" id="{AABCB39A-30F7-4055-8B68-C5D55798D737}"/>
            </a:ext>
          </a:extLst>
        </xdr:cNvPr>
        <xdr:cNvSpPr txBox="1"/>
      </xdr:nvSpPr>
      <xdr:spPr>
        <a:xfrm>
          <a:off x="13087427" y="5186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71363</xdr:rowOff>
    </xdr:from>
    <xdr:ext cx="469744" cy="259045"/>
    <xdr:sp macro="" textlink="">
      <xdr:nvSpPr>
        <xdr:cNvPr id="165" name="n_3aveValue債務償還比率">
          <a:extLst>
            <a:ext uri="{FF2B5EF4-FFF2-40B4-BE49-F238E27FC236}">
              <a16:creationId xmlns:a16="http://schemas.microsoft.com/office/drawing/2014/main" id="{8AE9852E-3495-4EC3-A019-DB9A537739E8}"/>
            </a:ext>
          </a:extLst>
        </xdr:cNvPr>
        <xdr:cNvSpPr txBox="1"/>
      </xdr:nvSpPr>
      <xdr:spPr>
        <a:xfrm>
          <a:off x="12325427" y="5214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120660</xdr:rowOff>
    </xdr:from>
    <xdr:ext cx="469744" cy="259045"/>
    <xdr:sp macro="" textlink="">
      <xdr:nvSpPr>
        <xdr:cNvPr id="166" name="n_4aveValue債務償還比率">
          <a:extLst>
            <a:ext uri="{FF2B5EF4-FFF2-40B4-BE49-F238E27FC236}">
              <a16:creationId xmlns:a16="http://schemas.microsoft.com/office/drawing/2014/main" id="{3110FD9B-BF26-44C7-AD21-B8CF8BAED9B6}"/>
            </a:ext>
          </a:extLst>
        </xdr:cNvPr>
        <xdr:cNvSpPr txBox="1"/>
      </xdr:nvSpPr>
      <xdr:spPr>
        <a:xfrm>
          <a:off x="11563427" y="5264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17818</xdr:rowOff>
    </xdr:from>
    <xdr:ext cx="469744" cy="259045"/>
    <xdr:sp macro="" textlink="">
      <xdr:nvSpPr>
        <xdr:cNvPr id="167" name="n_1mainValue債務償還比率">
          <a:extLst>
            <a:ext uri="{FF2B5EF4-FFF2-40B4-BE49-F238E27FC236}">
              <a16:creationId xmlns:a16="http://schemas.microsoft.com/office/drawing/2014/main" id="{AEB7D357-AF05-491C-B816-3AC9488407B2}"/>
            </a:ext>
          </a:extLst>
        </xdr:cNvPr>
        <xdr:cNvSpPr txBox="1"/>
      </xdr:nvSpPr>
      <xdr:spPr>
        <a:xfrm>
          <a:off x="13836727" y="4475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29692</xdr:rowOff>
    </xdr:from>
    <xdr:ext cx="469744" cy="259045"/>
    <xdr:sp macro="" textlink="">
      <xdr:nvSpPr>
        <xdr:cNvPr id="168" name="n_2mainValue債務償還比率">
          <a:extLst>
            <a:ext uri="{FF2B5EF4-FFF2-40B4-BE49-F238E27FC236}">
              <a16:creationId xmlns:a16="http://schemas.microsoft.com/office/drawing/2014/main" id="{F35B63F7-1377-487F-A76E-1749483A57C4}"/>
            </a:ext>
          </a:extLst>
        </xdr:cNvPr>
        <xdr:cNvSpPr txBox="1"/>
      </xdr:nvSpPr>
      <xdr:spPr>
        <a:xfrm>
          <a:off x="13087427" y="4487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121570</xdr:rowOff>
    </xdr:from>
    <xdr:ext cx="469744" cy="259045"/>
    <xdr:sp macro="" textlink="">
      <xdr:nvSpPr>
        <xdr:cNvPr id="169" name="n_3mainValue債務償還比率">
          <a:extLst>
            <a:ext uri="{FF2B5EF4-FFF2-40B4-BE49-F238E27FC236}">
              <a16:creationId xmlns:a16="http://schemas.microsoft.com/office/drawing/2014/main" id="{B480B124-D878-4FBD-84D5-617BEBBB7C2D}"/>
            </a:ext>
          </a:extLst>
        </xdr:cNvPr>
        <xdr:cNvSpPr txBox="1"/>
      </xdr:nvSpPr>
      <xdr:spPr>
        <a:xfrm>
          <a:off x="12325427" y="4579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143640</xdr:rowOff>
    </xdr:from>
    <xdr:ext cx="469744" cy="259045"/>
    <xdr:sp macro="" textlink="">
      <xdr:nvSpPr>
        <xdr:cNvPr id="170" name="n_4mainValue債務償還比率">
          <a:extLst>
            <a:ext uri="{FF2B5EF4-FFF2-40B4-BE49-F238E27FC236}">
              <a16:creationId xmlns:a16="http://schemas.microsoft.com/office/drawing/2014/main" id="{8679CE40-73A5-4B06-854B-9F08CF55FE3F}"/>
            </a:ext>
          </a:extLst>
        </xdr:cNvPr>
        <xdr:cNvSpPr txBox="1"/>
      </xdr:nvSpPr>
      <xdr:spPr>
        <a:xfrm>
          <a:off x="11563427" y="4601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1" name="正方形/長方形 170">
          <a:extLst>
            <a:ext uri="{FF2B5EF4-FFF2-40B4-BE49-F238E27FC236}">
              <a16:creationId xmlns:a16="http://schemas.microsoft.com/office/drawing/2014/main" id="{ED9EA3E6-CAFE-4AA5-9CC2-B4E7FBAD1EFF}"/>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2" name="正方形/長方形 171">
          <a:extLst>
            <a:ext uri="{FF2B5EF4-FFF2-40B4-BE49-F238E27FC236}">
              <a16:creationId xmlns:a16="http://schemas.microsoft.com/office/drawing/2014/main" id="{5B85E8B0-3F05-44E3-9BFB-444AC5B5392E}"/>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3" name="テキスト ボックス 172">
          <a:extLst>
            <a:ext uri="{FF2B5EF4-FFF2-40B4-BE49-F238E27FC236}">
              <a16:creationId xmlns:a16="http://schemas.microsoft.com/office/drawing/2014/main" id="{64CC69F6-C307-49BA-B5C9-79830F169925}"/>
            </a:ext>
          </a:extLst>
        </xdr:cNvPr>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4" name="テキスト ボックス 173">
          <a:extLst>
            <a:ext uri="{FF2B5EF4-FFF2-40B4-BE49-F238E27FC236}">
              <a16:creationId xmlns:a16="http://schemas.microsoft.com/office/drawing/2014/main" id="{48ECD8FC-FABD-466A-A839-3CA9D203FC35}"/>
            </a:ext>
          </a:extLst>
        </xdr:cNvPr>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5" name="テキスト ボックス 174">
          <a:extLst>
            <a:ext uri="{FF2B5EF4-FFF2-40B4-BE49-F238E27FC236}">
              <a16:creationId xmlns:a16="http://schemas.microsoft.com/office/drawing/2014/main" id="{A366F2FF-D7A0-4ABE-AF4C-9C98BB4CD49D}"/>
            </a:ext>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6" name="テキスト ボックス 175">
          <a:extLst>
            <a:ext uri="{FF2B5EF4-FFF2-40B4-BE49-F238E27FC236}">
              <a16:creationId xmlns:a16="http://schemas.microsoft.com/office/drawing/2014/main" id="{95D46BC6-13D0-4F23-BCE9-84043973F87D}"/>
            </a:ext>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9A515FB7-4C5A-48D3-A59F-9CD68A3B6C28}"/>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76B07AEB-22BF-4CD7-9BA4-D9676A2FA2B3}"/>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8BFB74AF-B2ED-4484-BEE6-21E03407B2AF}"/>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AEB8E4A6-3F5B-4B39-AAE0-7385437B5551}"/>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岡山県奈義町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BA558E-5F57-45E0-B1FD-56F4E79E2F2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4FB632AB-2FAF-48E0-A7F4-27BDDE3BE84C}"/>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A8A9C0EA-D3EB-4039-861B-C133E46A443C}"/>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AC6219CE-4C92-40E8-9BD9-AD3AEAF54007}"/>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97FEAC99-2D73-434A-B040-E633F84BD997}"/>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A2F946B1-78D9-41EB-94F9-749CD2ACBC02}"/>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5,768
5,727
69.52
5,588,345
5,155,928
418,857
2,918,114
3,578,395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1DAA5ADF-C815-478F-9504-1E0AB063DDF9}"/>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77F9CF8E-8574-474C-AEE8-CCDAF3BB56F6}"/>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47E3A5E1-3690-40FD-8161-7C4AF9FDC2C9}"/>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8A1B55A-B046-4DB9-8C68-ECD59ADD4B01}"/>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830096A7-6514-474A-BB6B-C39EDABFE85F}"/>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B0EB2248-10B0-48D8-A85A-A1CB5C539BB6}"/>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3834B980-3155-4195-B82A-2B67017E68FB}"/>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506EFC8E-EBEA-4788-8B61-37AB5D7733B9}"/>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AF9E4830-7D61-4F94-BDD1-64981DE2CCFE}"/>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777BED81-7F56-4DB1-9FCB-38450266621F}"/>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976F65DB-BAC0-4A6A-9ACA-58E2DEF85C9B}"/>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499DF5F9-02AC-4A13-8590-F34C575EA977}"/>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F4A97E93-A0AC-476F-B591-E7C13A89227D}"/>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60D59138-FE8E-4915-B93F-36E4E7F3AC6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43DE0E22-FF4A-4A17-937F-4F7396AC9439}"/>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4467756B-AFD6-4877-9B62-7FAF44C10462}"/>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CBE55DCB-1BF9-47F8-879A-01103C7F10E1}"/>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94BD4C04-CC1E-435D-A0FF-B6D5965B21CB}"/>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BFB712D8-25D1-4D5F-8183-39B5D13BD5A2}"/>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968953BA-74DA-4EFF-9C3D-3A7633B61A48}"/>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FDBD6E5E-A734-4FCE-90F8-F96AB1F7F5CC}"/>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8471E1D1-6380-4666-B965-4C061CE2CCA1}"/>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7890C73E-E7CF-4F55-8790-351DE4CA9687}"/>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64EDE8FC-7163-40BE-9D1A-B28FEE29B20D}"/>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507F34F1-B50E-4EE4-AD71-29A75AA33306}"/>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1EDD7401-A15F-4563-92D3-9A69503D4331}"/>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38DC0C53-6220-403D-8B71-BDF7E27F3D7B}"/>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AD9EF516-8899-4999-A536-520F572344AD}"/>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3519980C-E124-4710-9499-7403A4D93D8E}"/>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CF2049DE-4162-4AA2-B60E-28A59B36460C}"/>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D019A4E8-26E9-4601-B997-894165E23027}"/>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E7904579-008F-4095-B59F-40E98445938C}"/>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3B98A402-0D4D-4060-AEDC-D06FC0F889CD}"/>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42D82D03-0A8D-4A04-9773-BC1F6A7A299B}"/>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F9A1FFB8-FE5F-439B-95F7-060D811EA941}"/>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419E1CF9-4FC8-49E3-BD48-AD92B0C72A7C}"/>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FBE3A638-8525-4AD1-951D-07E10B726C01}"/>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3AAA251E-F3D0-42F9-9029-3A83E3DDA209}"/>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34D1435C-A818-4C51-A1FE-07CEAD824582}"/>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891F7887-A5F9-41AD-BA1B-EFD5301027B4}"/>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F736BD88-F64B-4452-9B7F-40B6A09E3C2D}"/>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554CD96B-DB7A-4B45-85BE-7FDDA2FCF89C}"/>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5C990743-3BA7-4BDD-BE65-FB00402565E1}"/>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6D70C3B2-D2DD-41E8-8875-90C3D9545577}"/>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A499A3C1-174C-482B-84F7-AAFBD450292A}"/>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135255</xdr:rowOff>
    </xdr:from>
    <xdr:to>
      <xdr:col>24</xdr:col>
      <xdr:colOff>62865</xdr:colOff>
      <xdr:row>42</xdr:row>
      <xdr:rowOff>30480</xdr:rowOff>
    </xdr:to>
    <xdr:cxnSp macro="">
      <xdr:nvCxnSpPr>
        <xdr:cNvPr id="57" name="直線コネクタ 56">
          <a:extLst>
            <a:ext uri="{FF2B5EF4-FFF2-40B4-BE49-F238E27FC236}">
              <a16:creationId xmlns:a16="http://schemas.microsoft.com/office/drawing/2014/main" id="{954FC2FC-05FB-449C-A6B4-578CBF5DD6BD}"/>
            </a:ext>
          </a:extLst>
        </xdr:cNvPr>
        <xdr:cNvCxnSpPr/>
      </xdr:nvCxnSpPr>
      <xdr:spPr>
        <a:xfrm flipV="1">
          <a:off x="4634865" y="5621655"/>
          <a:ext cx="0" cy="1609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34307</xdr:rowOff>
    </xdr:from>
    <xdr:ext cx="405111" cy="259045"/>
    <xdr:sp macro="" textlink="">
      <xdr:nvSpPr>
        <xdr:cNvPr id="58" name="【道路】&#10;有形固定資産減価償却率最小値テキスト">
          <a:extLst>
            <a:ext uri="{FF2B5EF4-FFF2-40B4-BE49-F238E27FC236}">
              <a16:creationId xmlns:a16="http://schemas.microsoft.com/office/drawing/2014/main" id="{F68FDB8E-4B98-4F1F-96B0-E84674805C46}"/>
            </a:ext>
          </a:extLst>
        </xdr:cNvPr>
        <xdr:cNvSpPr txBox="1"/>
      </xdr:nvSpPr>
      <xdr:spPr>
        <a:xfrm>
          <a:off x="4673600" y="723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30480</xdr:rowOff>
    </xdr:from>
    <xdr:to>
      <xdr:col>24</xdr:col>
      <xdr:colOff>152400</xdr:colOff>
      <xdr:row>42</xdr:row>
      <xdr:rowOff>30480</xdr:rowOff>
    </xdr:to>
    <xdr:cxnSp macro="">
      <xdr:nvCxnSpPr>
        <xdr:cNvPr id="59" name="直線コネクタ 58">
          <a:extLst>
            <a:ext uri="{FF2B5EF4-FFF2-40B4-BE49-F238E27FC236}">
              <a16:creationId xmlns:a16="http://schemas.microsoft.com/office/drawing/2014/main" id="{DEC7D7D5-B88E-46FF-A872-0CFEB7C2722C}"/>
            </a:ext>
          </a:extLst>
        </xdr:cNvPr>
        <xdr:cNvCxnSpPr/>
      </xdr:nvCxnSpPr>
      <xdr:spPr>
        <a:xfrm>
          <a:off x="4546600" y="723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81932</xdr:rowOff>
    </xdr:from>
    <xdr:ext cx="405111" cy="259045"/>
    <xdr:sp macro="" textlink="">
      <xdr:nvSpPr>
        <xdr:cNvPr id="60" name="【道路】&#10;有形固定資産減価償却率最大値テキスト">
          <a:extLst>
            <a:ext uri="{FF2B5EF4-FFF2-40B4-BE49-F238E27FC236}">
              <a16:creationId xmlns:a16="http://schemas.microsoft.com/office/drawing/2014/main" id="{B89DA4F8-B4CF-461B-8913-128A0CB86155}"/>
            </a:ext>
          </a:extLst>
        </xdr:cNvPr>
        <xdr:cNvSpPr txBox="1"/>
      </xdr:nvSpPr>
      <xdr:spPr>
        <a:xfrm>
          <a:off x="4673600" y="5396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135255</xdr:rowOff>
    </xdr:from>
    <xdr:to>
      <xdr:col>24</xdr:col>
      <xdr:colOff>152400</xdr:colOff>
      <xdr:row>32</xdr:row>
      <xdr:rowOff>135255</xdr:rowOff>
    </xdr:to>
    <xdr:cxnSp macro="">
      <xdr:nvCxnSpPr>
        <xdr:cNvPr id="61" name="直線コネクタ 60">
          <a:extLst>
            <a:ext uri="{FF2B5EF4-FFF2-40B4-BE49-F238E27FC236}">
              <a16:creationId xmlns:a16="http://schemas.microsoft.com/office/drawing/2014/main" id="{7CC127B6-D596-455F-9435-ED8C0E6C6034}"/>
            </a:ext>
          </a:extLst>
        </xdr:cNvPr>
        <xdr:cNvCxnSpPr/>
      </xdr:nvCxnSpPr>
      <xdr:spPr>
        <a:xfrm>
          <a:off x="4546600" y="5621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84472</xdr:rowOff>
    </xdr:from>
    <xdr:ext cx="405111" cy="259045"/>
    <xdr:sp macro="" textlink="">
      <xdr:nvSpPr>
        <xdr:cNvPr id="62" name="【道路】&#10;有形固定資産減価償却率平均値テキスト">
          <a:extLst>
            <a:ext uri="{FF2B5EF4-FFF2-40B4-BE49-F238E27FC236}">
              <a16:creationId xmlns:a16="http://schemas.microsoft.com/office/drawing/2014/main" id="{B4FB221D-0104-4C65-962C-8A7DEA5DD916}"/>
            </a:ext>
          </a:extLst>
        </xdr:cNvPr>
        <xdr:cNvSpPr txBox="1"/>
      </xdr:nvSpPr>
      <xdr:spPr>
        <a:xfrm>
          <a:off x="4673600" y="64281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61595</xdr:rowOff>
    </xdr:from>
    <xdr:to>
      <xdr:col>24</xdr:col>
      <xdr:colOff>114300</xdr:colOff>
      <xdr:row>38</xdr:row>
      <xdr:rowOff>163195</xdr:rowOff>
    </xdr:to>
    <xdr:sp macro="" textlink="">
      <xdr:nvSpPr>
        <xdr:cNvPr id="63" name="フローチャート: 判断 62">
          <a:extLst>
            <a:ext uri="{FF2B5EF4-FFF2-40B4-BE49-F238E27FC236}">
              <a16:creationId xmlns:a16="http://schemas.microsoft.com/office/drawing/2014/main" id="{D06CE946-C737-4942-AC73-59FE82911F30}"/>
            </a:ext>
          </a:extLst>
        </xdr:cNvPr>
        <xdr:cNvSpPr/>
      </xdr:nvSpPr>
      <xdr:spPr>
        <a:xfrm>
          <a:off x="4584700" y="657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8255</xdr:rowOff>
    </xdr:from>
    <xdr:to>
      <xdr:col>20</xdr:col>
      <xdr:colOff>38100</xdr:colOff>
      <xdr:row>38</xdr:row>
      <xdr:rowOff>109855</xdr:rowOff>
    </xdr:to>
    <xdr:sp macro="" textlink="">
      <xdr:nvSpPr>
        <xdr:cNvPr id="64" name="フローチャート: 判断 63">
          <a:extLst>
            <a:ext uri="{FF2B5EF4-FFF2-40B4-BE49-F238E27FC236}">
              <a16:creationId xmlns:a16="http://schemas.microsoft.com/office/drawing/2014/main" id="{752FA6EC-642E-42F2-8656-4EB36CB47FFD}"/>
            </a:ext>
          </a:extLst>
        </xdr:cNvPr>
        <xdr:cNvSpPr/>
      </xdr:nvSpPr>
      <xdr:spPr>
        <a:xfrm>
          <a:off x="37465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2540</xdr:rowOff>
    </xdr:from>
    <xdr:to>
      <xdr:col>15</xdr:col>
      <xdr:colOff>101600</xdr:colOff>
      <xdr:row>38</xdr:row>
      <xdr:rowOff>104140</xdr:rowOff>
    </xdr:to>
    <xdr:sp macro="" textlink="">
      <xdr:nvSpPr>
        <xdr:cNvPr id="65" name="フローチャート: 判断 64">
          <a:extLst>
            <a:ext uri="{FF2B5EF4-FFF2-40B4-BE49-F238E27FC236}">
              <a16:creationId xmlns:a16="http://schemas.microsoft.com/office/drawing/2014/main" id="{28150825-4776-4A85-A18B-9BB0C69B7F55}"/>
            </a:ext>
          </a:extLst>
        </xdr:cNvPr>
        <xdr:cNvSpPr/>
      </xdr:nvSpPr>
      <xdr:spPr>
        <a:xfrm>
          <a:off x="2857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13970</xdr:rowOff>
    </xdr:from>
    <xdr:to>
      <xdr:col>10</xdr:col>
      <xdr:colOff>165100</xdr:colOff>
      <xdr:row>38</xdr:row>
      <xdr:rowOff>115570</xdr:rowOff>
    </xdr:to>
    <xdr:sp macro="" textlink="">
      <xdr:nvSpPr>
        <xdr:cNvPr id="66" name="フローチャート: 判断 65">
          <a:extLst>
            <a:ext uri="{FF2B5EF4-FFF2-40B4-BE49-F238E27FC236}">
              <a16:creationId xmlns:a16="http://schemas.microsoft.com/office/drawing/2014/main" id="{36A118EB-979C-4D97-81C5-67C7EE32D4B8}"/>
            </a:ext>
          </a:extLst>
        </xdr:cNvPr>
        <xdr:cNvSpPr/>
      </xdr:nvSpPr>
      <xdr:spPr>
        <a:xfrm>
          <a:off x="1968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133985</xdr:rowOff>
    </xdr:from>
    <xdr:to>
      <xdr:col>6</xdr:col>
      <xdr:colOff>38100</xdr:colOff>
      <xdr:row>38</xdr:row>
      <xdr:rowOff>64135</xdr:rowOff>
    </xdr:to>
    <xdr:sp macro="" textlink="">
      <xdr:nvSpPr>
        <xdr:cNvPr id="67" name="フローチャート: 判断 66">
          <a:extLst>
            <a:ext uri="{FF2B5EF4-FFF2-40B4-BE49-F238E27FC236}">
              <a16:creationId xmlns:a16="http://schemas.microsoft.com/office/drawing/2014/main" id="{0EF39B53-C604-4BAB-8430-B74802154EEA}"/>
            </a:ext>
          </a:extLst>
        </xdr:cNvPr>
        <xdr:cNvSpPr/>
      </xdr:nvSpPr>
      <xdr:spPr>
        <a:xfrm>
          <a:off x="10795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33634B3F-BA7D-441B-9B5F-62F9B374D935}"/>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C7E3DF91-8770-41F1-99FC-357B5CCC6FB4}"/>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78DA7FF4-2215-464C-823F-F3C7C70118BE}"/>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55AAFAC-089B-4607-BCFA-117FF4CCBFA7}"/>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4D6EDFD4-9C2E-4C9B-99AD-EA6864DDD31A}"/>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63500</xdr:rowOff>
    </xdr:from>
    <xdr:to>
      <xdr:col>24</xdr:col>
      <xdr:colOff>114300</xdr:colOff>
      <xdr:row>38</xdr:row>
      <xdr:rowOff>165100</xdr:rowOff>
    </xdr:to>
    <xdr:sp macro="" textlink="">
      <xdr:nvSpPr>
        <xdr:cNvPr id="73" name="楕円 72">
          <a:extLst>
            <a:ext uri="{FF2B5EF4-FFF2-40B4-BE49-F238E27FC236}">
              <a16:creationId xmlns:a16="http://schemas.microsoft.com/office/drawing/2014/main" id="{B782EB91-0410-4D91-ACE6-EF0283A36B8C}"/>
            </a:ext>
          </a:extLst>
        </xdr:cNvPr>
        <xdr:cNvSpPr/>
      </xdr:nvSpPr>
      <xdr:spPr>
        <a:xfrm>
          <a:off x="4584700" y="657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41927</xdr:rowOff>
    </xdr:from>
    <xdr:ext cx="405111" cy="259045"/>
    <xdr:sp macro="" textlink="">
      <xdr:nvSpPr>
        <xdr:cNvPr id="74" name="【道路】&#10;有形固定資産減価償却率該当値テキスト">
          <a:extLst>
            <a:ext uri="{FF2B5EF4-FFF2-40B4-BE49-F238E27FC236}">
              <a16:creationId xmlns:a16="http://schemas.microsoft.com/office/drawing/2014/main" id="{5F4506EA-CA16-42F8-90F9-A3EC6C2900DE}"/>
            </a:ext>
          </a:extLst>
        </xdr:cNvPr>
        <xdr:cNvSpPr txBox="1"/>
      </xdr:nvSpPr>
      <xdr:spPr>
        <a:xfrm>
          <a:off x="4673600" y="655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46355</xdr:rowOff>
    </xdr:from>
    <xdr:to>
      <xdr:col>20</xdr:col>
      <xdr:colOff>38100</xdr:colOff>
      <xdr:row>38</xdr:row>
      <xdr:rowOff>147955</xdr:rowOff>
    </xdr:to>
    <xdr:sp macro="" textlink="">
      <xdr:nvSpPr>
        <xdr:cNvPr id="75" name="楕円 74">
          <a:extLst>
            <a:ext uri="{FF2B5EF4-FFF2-40B4-BE49-F238E27FC236}">
              <a16:creationId xmlns:a16="http://schemas.microsoft.com/office/drawing/2014/main" id="{ACAC04D6-50FA-436E-A92B-CFCA9ED54FB2}"/>
            </a:ext>
          </a:extLst>
        </xdr:cNvPr>
        <xdr:cNvSpPr/>
      </xdr:nvSpPr>
      <xdr:spPr>
        <a:xfrm>
          <a:off x="3746500" y="656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97155</xdr:rowOff>
    </xdr:from>
    <xdr:to>
      <xdr:col>24</xdr:col>
      <xdr:colOff>63500</xdr:colOff>
      <xdr:row>38</xdr:row>
      <xdr:rowOff>114300</xdr:rowOff>
    </xdr:to>
    <xdr:cxnSp macro="">
      <xdr:nvCxnSpPr>
        <xdr:cNvPr id="76" name="直線コネクタ 75">
          <a:extLst>
            <a:ext uri="{FF2B5EF4-FFF2-40B4-BE49-F238E27FC236}">
              <a16:creationId xmlns:a16="http://schemas.microsoft.com/office/drawing/2014/main" id="{3CC5C546-7B41-49BE-9938-EFFC8BC01D08}"/>
            </a:ext>
          </a:extLst>
        </xdr:cNvPr>
        <xdr:cNvCxnSpPr/>
      </xdr:nvCxnSpPr>
      <xdr:spPr>
        <a:xfrm>
          <a:off x="3797300" y="6612255"/>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29210</xdr:rowOff>
    </xdr:from>
    <xdr:to>
      <xdr:col>15</xdr:col>
      <xdr:colOff>101600</xdr:colOff>
      <xdr:row>38</xdr:row>
      <xdr:rowOff>130810</xdr:rowOff>
    </xdr:to>
    <xdr:sp macro="" textlink="">
      <xdr:nvSpPr>
        <xdr:cNvPr id="77" name="楕円 76">
          <a:extLst>
            <a:ext uri="{FF2B5EF4-FFF2-40B4-BE49-F238E27FC236}">
              <a16:creationId xmlns:a16="http://schemas.microsoft.com/office/drawing/2014/main" id="{B8231DE6-0BE9-421D-B312-8DC96C04FCA3}"/>
            </a:ext>
          </a:extLst>
        </xdr:cNvPr>
        <xdr:cNvSpPr/>
      </xdr:nvSpPr>
      <xdr:spPr>
        <a:xfrm>
          <a:off x="2857500" y="654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80010</xdr:rowOff>
    </xdr:from>
    <xdr:to>
      <xdr:col>19</xdr:col>
      <xdr:colOff>177800</xdr:colOff>
      <xdr:row>38</xdr:row>
      <xdr:rowOff>97155</xdr:rowOff>
    </xdr:to>
    <xdr:cxnSp macro="">
      <xdr:nvCxnSpPr>
        <xdr:cNvPr id="78" name="直線コネクタ 77">
          <a:extLst>
            <a:ext uri="{FF2B5EF4-FFF2-40B4-BE49-F238E27FC236}">
              <a16:creationId xmlns:a16="http://schemas.microsoft.com/office/drawing/2014/main" id="{E16C36E4-6A85-49FC-B7AA-A06CE6425E66}"/>
            </a:ext>
          </a:extLst>
        </xdr:cNvPr>
        <xdr:cNvCxnSpPr/>
      </xdr:nvCxnSpPr>
      <xdr:spPr>
        <a:xfrm>
          <a:off x="2908300" y="659511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166370</xdr:rowOff>
    </xdr:from>
    <xdr:to>
      <xdr:col>10</xdr:col>
      <xdr:colOff>165100</xdr:colOff>
      <xdr:row>38</xdr:row>
      <xdr:rowOff>96520</xdr:rowOff>
    </xdr:to>
    <xdr:sp macro="" textlink="">
      <xdr:nvSpPr>
        <xdr:cNvPr id="79" name="楕円 78">
          <a:extLst>
            <a:ext uri="{FF2B5EF4-FFF2-40B4-BE49-F238E27FC236}">
              <a16:creationId xmlns:a16="http://schemas.microsoft.com/office/drawing/2014/main" id="{88500D5F-5A5D-4A07-A321-5891E1556468}"/>
            </a:ext>
          </a:extLst>
        </xdr:cNvPr>
        <xdr:cNvSpPr/>
      </xdr:nvSpPr>
      <xdr:spPr>
        <a:xfrm>
          <a:off x="1968500" y="651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45720</xdr:rowOff>
    </xdr:from>
    <xdr:to>
      <xdr:col>15</xdr:col>
      <xdr:colOff>50800</xdr:colOff>
      <xdr:row>38</xdr:row>
      <xdr:rowOff>80010</xdr:rowOff>
    </xdr:to>
    <xdr:cxnSp macro="">
      <xdr:nvCxnSpPr>
        <xdr:cNvPr id="80" name="直線コネクタ 79">
          <a:extLst>
            <a:ext uri="{FF2B5EF4-FFF2-40B4-BE49-F238E27FC236}">
              <a16:creationId xmlns:a16="http://schemas.microsoft.com/office/drawing/2014/main" id="{641543A4-5D25-4A5F-BF60-22D9C78BB0BF}"/>
            </a:ext>
          </a:extLst>
        </xdr:cNvPr>
        <xdr:cNvCxnSpPr/>
      </xdr:nvCxnSpPr>
      <xdr:spPr>
        <a:xfrm>
          <a:off x="2019300" y="656082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126365</xdr:rowOff>
    </xdr:from>
    <xdr:to>
      <xdr:col>6</xdr:col>
      <xdr:colOff>38100</xdr:colOff>
      <xdr:row>38</xdr:row>
      <xdr:rowOff>56515</xdr:rowOff>
    </xdr:to>
    <xdr:sp macro="" textlink="">
      <xdr:nvSpPr>
        <xdr:cNvPr id="81" name="楕円 80">
          <a:extLst>
            <a:ext uri="{FF2B5EF4-FFF2-40B4-BE49-F238E27FC236}">
              <a16:creationId xmlns:a16="http://schemas.microsoft.com/office/drawing/2014/main" id="{34B5DB55-9616-4B41-8C85-9ADD44BFD5EA}"/>
            </a:ext>
          </a:extLst>
        </xdr:cNvPr>
        <xdr:cNvSpPr/>
      </xdr:nvSpPr>
      <xdr:spPr>
        <a:xfrm>
          <a:off x="1079500" y="647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5715</xdr:rowOff>
    </xdr:from>
    <xdr:to>
      <xdr:col>10</xdr:col>
      <xdr:colOff>114300</xdr:colOff>
      <xdr:row>38</xdr:row>
      <xdr:rowOff>45720</xdr:rowOff>
    </xdr:to>
    <xdr:cxnSp macro="">
      <xdr:nvCxnSpPr>
        <xdr:cNvPr id="82" name="直線コネクタ 81">
          <a:extLst>
            <a:ext uri="{FF2B5EF4-FFF2-40B4-BE49-F238E27FC236}">
              <a16:creationId xmlns:a16="http://schemas.microsoft.com/office/drawing/2014/main" id="{B8297655-6F88-45E9-9711-117493D6CDAC}"/>
            </a:ext>
          </a:extLst>
        </xdr:cNvPr>
        <xdr:cNvCxnSpPr/>
      </xdr:nvCxnSpPr>
      <xdr:spPr>
        <a:xfrm>
          <a:off x="1130300" y="652081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126382</xdr:rowOff>
    </xdr:from>
    <xdr:ext cx="405111" cy="259045"/>
    <xdr:sp macro="" textlink="">
      <xdr:nvSpPr>
        <xdr:cNvPr id="83" name="n_1aveValue【道路】&#10;有形固定資産減価償却率">
          <a:extLst>
            <a:ext uri="{FF2B5EF4-FFF2-40B4-BE49-F238E27FC236}">
              <a16:creationId xmlns:a16="http://schemas.microsoft.com/office/drawing/2014/main" id="{66BE641E-D464-498B-A9BB-7E1370F59A01}"/>
            </a:ext>
          </a:extLst>
        </xdr:cNvPr>
        <xdr:cNvSpPr txBox="1"/>
      </xdr:nvSpPr>
      <xdr:spPr>
        <a:xfrm>
          <a:off x="3582044" y="629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120667</xdr:rowOff>
    </xdr:from>
    <xdr:ext cx="405111" cy="259045"/>
    <xdr:sp macro="" textlink="">
      <xdr:nvSpPr>
        <xdr:cNvPr id="84" name="n_2aveValue【道路】&#10;有形固定資産減価償却率">
          <a:extLst>
            <a:ext uri="{FF2B5EF4-FFF2-40B4-BE49-F238E27FC236}">
              <a16:creationId xmlns:a16="http://schemas.microsoft.com/office/drawing/2014/main" id="{94E76DCA-F17B-45B5-9A71-026FF6556B8C}"/>
            </a:ext>
          </a:extLst>
        </xdr:cNvPr>
        <xdr:cNvSpPr txBox="1"/>
      </xdr:nvSpPr>
      <xdr:spPr>
        <a:xfrm>
          <a:off x="2705744" y="629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106697</xdr:rowOff>
    </xdr:from>
    <xdr:ext cx="405111" cy="259045"/>
    <xdr:sp macro="" textlink="">
      <xdr:nvSpPr>
        <xdr:cNvPr id="85" name="n_3aveValue【道路】&#10;有形固定資産減価償却率">
          <a:extLst>
            <a:ext uri="{FF2B5EF4-FFF2-40B4-BE49-F238E27FC236}">
              <a16:creationId xmlns:a16="http://schemas.microsoft.com/office/drawing/2014/main" id="{3687AECB-6BFA-46BE-B078-7222BE496621}"/>
            </a:ext>
          </a:extLst>
        </xdr:cNvPr>
        <xdr:cNvSpPr txBox="1"/>
      </xdr:nvSpPr>
      <xdr:spPr>
        <a:xfrm>
          <a:off x="1816744" y="662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55262</xdr:rowOff>
    </xdr:from>
    <xdr:ext cx="405111" cy="259045"/>
    <xdr:sp macro="" textlink="">
      <xdr:nvSpPr>
        <xdr:cNvPr id="86" name="n_4aveValue【道路】&#10;有形固定資産減価償却率">
          <a:extLst>
            <a:ext uri="{FF2B5EF4-FFF2-40B4-BE49-F238E27FC236}">
              <a16:creationId xmlns:a16="http://schemas.microsoft.com/office/drawing/2014/main" id="{360A0E8B-A2AD-4B9C-992E-95821A55BAD8}"/>
            </a:ext>
          </a:extLst>
        </xdr:cNvPr>
        <xdr:cNvSpPr txBox="1"/>
      </xdr:nvSpPr>
      <xdr:spPr>
        <a:xfrm>
          <a:off x="927744" y="6570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139082</xdr:rowOff>
    </xdr:from>
    <xdr:ext cx="405111" cy="259045"/>
    <xdr:sp macro="" textlink="">
      <xdr:nvSpPr>
        <xdr:cNvPr id="87" name="n_1mainValue【道路】&#10;有形固定資産減価償却率">
          <a:extLst>
            <a:ext uri="{FF2B5EF4-FFF2-40B4-BE49-F238E27FC236}">
              <a16:creationId xmlns:a16="http://schemas.microsoft.com/office/drawing/2014/main" id="{21DA2E29-2EF6-449E-8F5C-54618ACFD2EF}"/>
            </a:ext>
          </a:extLst>
        </xdr:cNvPr>
        <xdr:cNvSpPr txBox="1"/>
      </xdr:nvSpPr>
      <xdr:spPr>
        <a:xfrm>
          <a:off x="3582044" y="6654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121937</xdr:rowOff>
    </xdr:from>
    <xdr:ext cx="405111" cy="259045"/>
    <xdr:sp macro="" textlink="">
      <xdr:nvSpPr>
        <xdr:cNvPr id="88" name="n_2mainValue【道路】&#10;有形固定資産減価償却率">
          <a:extLst>
            <a:ext uri="{FF2B5EF4-FFF2-40B4-BE49-F238E27FC236}">
              <a16:creationId xmlns:a16="http://schemas.microsoft.com/office/drawing/2014/main" id="{587B8FC4-8DEF-4243-96B3-B658D7B5DFCE}"/>
            </a:ext>
          </a:extLst>
        </xdr:cNvPr>
        <xdr:cNvSpPr txBox="1"/>
      </xdr:nvSpPr>
      <xdr:spPr>
        <a:xfrm>
          <a:off x="2705744" y="6637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113047</xdr:rowOff>
    </xdr:from>
    <xdr:ext cx="405111" cy="259045"/>
    <xdr:sp macro="" textlink="">
      <xdr:nvSpPr>
        <xdr:cNvPr id="89" name="n_3mainValue【道路】&#10;有形固定資産減価償却率">
          <a:extLst>
            <a:ext uri="{FF2B5EF4-FFF2-40B4-BE49-F238E27FC236}">
              <a16:creationId xmlns:a16="http://schemas.microsoft.com/office/drawing/2014/main" id="{3F9D5814-5D72-4D78-B477-1B6C258FFA55}"/>
            </a:ext>
          </a:extLst>
        </xdr:cNvPr>
        <xdr:cNvSpPr txBox="1"/>
      </xdr:nvSpPr>
      <xdr:spPr>
        <a:xfrm>
          <a:off x="1816744" y="6285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73042</xdr:rowOff>
    </xdr:from>
    <xdr:ext cx="405111" cy="259045"/>
    <xdr:sp macro="" textlink="">
      <xdr:nvSpPr>
        <xdr:cNvPr id="90" name="n_4mainValue【道路】&#10;有形固定資産減価償却率">
          <a:extLst>
            <a:ext uri="{FF2B5EF4-FFF2-40B4-BE49-F238E27FC236}">
              <a16:creationId xmlns:a16="http://schemas.microsoft.com/office/drawing/2014/main" id="{E0254B20-CF64-4F6D-8142-29EBDED2E291}"/>
            </a:ext>
          </a:extLst>
        </xdr:cNvPr>
        <xdr:cNvSpPr txBox="1"/>
      </xdr:nvSpPr>
      <xdr:spPr>
        <a:xfrm>
          <a:off x="927744" y="6245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5C3E8340-96C1-487A-9041-A26AD62E4E19}"/>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7FC7B16D-ACC1-4FFE-B8C5-2C846F4984A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6E6A6768-3993-4DC4-9F37-0DAA27660C02}"/>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339E32A0-BD93-4DD5-896E-2D08C33F0638}"/>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B449FFF3-7528-4CFA-AD5F-08396BCD5FD7}"/>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551B9741-7551-423B-963A-50777D32C086}"/>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FFE98984-77F3-403B-BCA0-20DF588E7B8E}"/>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959FDAF9-2ABD-4C0C-BE86-F0E76E1E8843}"/>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C46A46F7-A0CC-48AE-8B06-6ECBE0E7A71C}"/>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D5C06909-BF78-4E7B-A140-0CFBAA4D889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1" name="直線コネクタ 100">
          <a:extLst>
            <a:ext uri="{FF2B5EF4-FFF2-40B4-BE49-F238E27FC236}">
              <a16:creationId xmlns:a16="http://schemas.microsoft.com/office/drawing/2014/main" id="{753DC410-A365-4A3C-B84A-8941BADE2B53}"/>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2" name="テキスト ボックス 101">
          <a:extLst>
            <a:ext uri="{FF2B5EF4-FFF2-40B4-BE49-F238E27FC236}">
              <a16:creationId xmlns:a16="http://schemas.microsoft.com/office/drawing/2014/main" id="{9C704AE4-0E9B-4779-B3B8-0E8CB924E567}"/>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3" name="直線コネクタ 102">
          <a:extLst>
            <a:ext uri="{FF2B5EF4-FFF2-40B4-BE49-F238E27FC236}">
              <a16:creationId xmlns:a16="http://schemas.microsoft.com/office/drawing/2014/main" id="{9AFCC5F0-81F5-4AA1-8049-0FE8A86B4E30}"/>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4" name="テキスト ボックス 103">
          <a:extLst>
            <a:ext uri="{FF2B5EF4-FFF2-40B4-BE49-F238E27FC236}">
              <a16:creationId xmlns:a16="http://schemas.microsoft.com/office/drawing/2014/main" id="{68404124-B00E-477F-85CC-6AECDCC09678}"/>
            </a:ext>
          </a:extLst>
        </xdr:cNvPr>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5" name="直線コネクタ 104">
          <a:extLst>
            <a:ext uri="{FF2B5EF4-FFF2-40B4-BE49-F238E27FC236}">
              <a16:creationId xmlns:a16="http://schemas.microsoft.com/office/drawing/2014/main" id="{1D5A7935-065E-4F09-848A-D8A7305CD69B}"/>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6" name="テキスト ボックス 105">
          <a:extLst>
            <a:ext uri="{FF2B5EF4-FFF2-40B4-BE49-F238E27FC236}">
              <a16:creationId xmlns:a16="http://schemas.microsoft.com/office/drawing/2014/main" id="{0F506E47-6772-4DBD-863B-BA01EDC99C30}"/>
            </a:ext>
          </a:extLst>
        </xdr:cNvPr>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7" name="直線コネクタ 106">
          <a:extLst>
            <a:ext uri="{FF2B5EF4-FFF2-40B4-BE49-F238E27FC236}">
              <a16:creationId xmlns:a16="http://schemas.microsoft.com/office/drawing/2014/main" id="{3CD4FBE0-820C-49B3-A5EA-57D3F8E9D9C7}"/>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8" name="テキスト ボックス 107">
          <a:extLst>
            <a:ext uri="{FF2B5EF4-FFF2-40B4-BE49-F238E27FC236}">
              <a16:creationId xmlns:a16="http://schemas.microsoft.com/office/drawing/2014/main" id="{58D139EB-8FA4-407D-8BAB-B911AFB15114}"/>
            </a:ext>
          </a:extLst>
        </xdr:cNvPr>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9" name="直線コネクタ 108">
          <a:extLst>
            <a:ext uri="{FF2B5EF4-FFF2-40B4-BE49-F238E27FC236}">
              <a16:creationId xmlns:a16="http://schemas.microsoft.com/office/drawing/2014/main" id="{B2FB7FAC-33DF-40EB-9261-2E0048ABA7A9}"/>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10" name="テキスト ボックス 109">
          <a:extLst>
            <a:ext uri="{FF2B5EF4-FFF2-40B4-BE49-F238E27FC236}">
              <a16:creationId xmlns:a16="http://schemas.microsoft.com/office/drawing/2014/main" id="{95BD26FD-67A0-4877-BFEF-5438E831FD0C}"/>
            </a:ext>
          </a:extLst>
        </xdr:cNvPr>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1" name="直線コネクタ 110">
          <a:extLst>
            <a:ext uri="{FF2B5EF4-FFF2-40B4-BE49-F238E27FC236}">
              <a16:creationId xmlns:a16="http://schemas.microsoft.com/office/drawing/2014/main" id="{4FEDCE40-E08E-4217-A342-F5204EFD4D44}"/>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12" name="テキスト ボックス 111">
          <a:extLst>
            <a:ext uri="{FF2B5EF4-FFF2-40B4-BE49-F238E27FC236}">
              <a16:creationId xmlns:a16="http://schemas.microsoft.com/office/drawing/2014/main" id="{74216317-9449-4694-BC0B-7A04108F43EB}"/>
            </a:ext>
          </a:extLst>
        </xdr:cNvPr>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a:extLst>
            <a:ext uri="{FF2B5EF4-FFF2-40B4-BE49-F238E27FC236}">
              <a16:creationId xmlns:a16="http://schemas.microsoft.com/office/drawing/2014/main" id="{3A85E56A-BA7F-43E8-B12C-C0D940C239CD}"/>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4" name="テキスト ボックス 113">
          <a:extLst>
            <a:ext uri="{FF2B5EF4-FFF2-40B4-BE49-F238E27FC236}">
              <a16:creationId xmlns:a16="http://schemas.microsoft.com/office/drawing/2014/main" id="{33504831-599F-4882-BA83-5F08AD84E422}"/>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a:extLst>
            <a:ext uri="{FF2B5EF4-FFF2-40B4-BE49-F238E27FC236}">
              <a16:creationId xmlns:a16="http://schemas.microsoft.com/office/drawing/2014/main" id="{3CAC72BA-1261-4CF3-9409-A53AA925A216}"/>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3636</xdr:rowOff>
    </xdr:from>
    <xdr:to>
      <xdr:col>54</xdr:col>
      <xdr:colOff>189865</xdr:colOff>
      <xdr:row>41</xdr:row>
      <xdr:rowOff>144845</xdr:rowOff>
    </xdr:to>
    <xdr:cxnSp macro="">
      <xdr:nvCxnSpPr>
        <xdr:cNvPr id="116" name="直線コネクタ 115">
          <a:extLst>
            <a:ext uri="{FF2B5EF4-FFF2-40B4-BE49-F238E27FC236}">
              <a16:creationId xmlns:a16="http://schemas.microsoft.com/office/drawing/2014/main" id="{81E737F4-9F1A-42BA-BC18-05599BF71C6B}"/>
            </a:ext>
          </a:extLst>
        </xdr:cNvPr>
        <xdr:cNvCxnSpPr/>
      </xdr:nvCxnSpPr>
      <xdr:spPr>
        <a:xfrm flipV="1">
          <a:off x="10476865" y="5832936"/>
          <a:ext cx="0" cy="1341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148672</xdr:rowOff>
    </xdr:from>
    <xdr:ext cx="469744" cy="259045"/>
    <xdr:sp macro="" textlink="">
      <xdr:nvSpPr>
        <xdr:cNvPr id="117" name="【道路】&#10;一人当たり延長最小値テキスト">
          <a:extLst>
            <a:ext uri="{FF2B5EF4-FFF2-40B4-BE49-F238E27FC236}">
              <a16:creationId xmlns:a16="http://schemas.microsoft.com/office/drawing/2014/main" id="{5B99060B-147F-4B67-B9DA-E1A30CF00F7D}"/>
            </a:ext>
          </a:extLst>
        </xdr:cNvPr>
        <xdr:cNvSpPr txBox="1"/>
      </xdr:nvSpPr>
      <xdr:spPr>
        <a:xfrm>
          <a:off x="10515600" y="7178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144845</xdr:rowOff>
    </xdr:from>
    <xdr:to>
      <xdr:col>55</xdr:col>
      <xdr:colOff>88900</xdr:colOff>
      <xdr:row>41</xdr:row>
      <xdr:rowOff>144845</xdr:rowOff>
    </xdr:to>
    <xdr:cxnSp macro="">
      <xdr:nvCxnSpPr>
        <xdr:cNvPr id="118" name="直線コネクタ 117">
          <a:extLst>
            <a:ext uri="{FF2B5EF4-FFF2-40B4-BE49-F238E27FC236}">
              <a16:creationId xmlns:a16="http://schemas.microsoft.com/office/drawing/2014/main" id="{387DF1D2-FD95-4C18-BA68-3DFA4A929495}"/>
            </a:ext>
          </a:extLst>
        </xdr:cNvPr>
        <xdr:cNvCxnSpPr/>
      </xdr:nvCxnSpPr>
      <xdr:spPr>
        <a:xfrm>
          <a:off x="10388600" y="7174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121763</xdr:rowOff>
    </xdr:from>
    <xdr:ext cx="534377" cy="259045"/>
    <xdr:sp macro="" textlink="">
      <xdr:nvSpPr>
        <xdr:cNvPr id="119" name="【道路】&#10;一人当たり延長最大値テキスト">
          <a:extLst>
            <a:ext uri="{FF2B5EF4-FFF2-40B4-BE49-F238E27FC236}">
              <a16:creationId xmlns:a16="http://schemas.microsoft.com/office/drawing/2014/main" id="{259FCE4F-2152-43F0-BC55-1E7533657B88}"/>
            </a:ext>
          </a:extLst>
        </xdr:cNvPr>
        <xdr:cNvSpPr txBox="1"/>
      </xdr:nvSpPr>
      <xdr:spPr>
        <a:xfrm>
          <a:off x="10515600" y="5608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3636</xdr:rowOff>
    </xdr:from>
    <xdr:to>
      <xdr:col>55</xdr:col>
      <xdr:colOff>88900</xdr:colOff>
      <xdr:row>34</xdr:row>
      <xdr:rowOff>3636</xdr:rowOff>
    </xdr:to>
    <xdr:cxnSp macro="">
      <xdr:nvCxnSpPr>
        <xdr:cNvPr id="120" name="直線コネクタ 119">
          <a:extLst>
            <a:ext uri="{FF2B5EF4-FFF2-40B4-BE49-F238E27FC236}">
              <a16:creationId xmlns:a16="http://schemas.microsoft.com/office/drawing/2014/main" id="{064E1D3A-723A-4E66-9708-C4A503B0E822}"/>
            </a:ext>
          </a:extLst>
        </xdr:cNvPr>
        <xdr:cNvCxnSpPr/>
      </xdr:nvCxnSpPr>
      <xdr:spPr>
        <a:xfrm>
          <a:off x="10388600" y="5832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139468</xdr:rowOff>
    </xdr:from>
    <xdr:ext cx="534377" cy="259045"/>
    <xdr:sp macro="" textlink="">
      <xdr:nvSpPr>
        <xdr:cNvPr id="121" name="【道路】&#10;一人当たり延長平均値テキスト">
          <a:extLst>
            <a:ext uri="{FF2B5EF4-FFF2-40B4-BE49-F238E27FC236}">
              <a16:creationId xmlns:a16="http://schemas.microsoft.com/office/drawing/2014/main" id="{2B8DB9FD-34C6-4538-9A58-EDA803557252}"/>
            </a:ext>
          </a:extLst>
        </xdr:cNvPr>
        <xdr:cNvSpPr txBox="1"/>
      </xdr:nvSpPr>
      <xdr:spPr>
        <a:xfrm>
          <a:off x="10515600" y="66545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161041</xdr:rowOff>
    </xdr:from>
    <xdr:to>
      <xdr:col>55</xdr:col>
      <xdr:colOff>50800</xdr:colOff>
      <xdr:row>39</xdr:row>
      <xdr:rowOff>91191</xdr:rowOff>
    </xdr:to>
    <xdr:sp macro="" textlink="">
      <xdr:nvSpPr>
        <xdr:cNvPr id="122" name="フローチャート: 判断 121">
          <a:extLst>
            <a:ext uri="{FF2B5EF4-FFF2-40B4-BE49-F238E27FC236}">
              <a16:creationId xmlns:a16="http://schemas.microsoft.com/office/drawing/2014/main" id="{244393A7-B65B-43A1-8B3B-45B832CC8D50}"/>
            </a:ext>
          </a:extLst>
        </xdr:cNvPr>
        <xdr:cNvSpPr/>
      </xdr:nvSpPr>
      <xdr:spPr>
        <a:xfrm>
          <a:off x="10426700" y="6676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10884</xdr:rowOff>
    </xdr:from>
    <xdr:to>
      <xdr:col>50</xdr:col>
      <xdr:colOff>165100</xdr:colOff>
      <xdr:row>39</xdr:row>
      <xdr:rowOff>112484</xdr:rowOff>
    </xdr:to>
    <xdr:sp macro="" textlink="">
      <xdr:nvSpPr>
        <xdr:cNvPr id="123" name="フローチャート: 判断 122">
          <a:extLst>
            <a:ext uri="{FF2B5EF4-FFF2-40B4-BE49-F238E27FC236}">
              <a16:creationId xmlns:a16="http://schemas.microsoft.com/office/drawing/2014/main" id="{B71B1F8E-122E-4AF7-BB1D-962DAA3AEEA2}"/>
            </a:ext>
          </a:extLst>
        </xdr:cNvPr>
        <xdr:cNvSpPr/>
      </xdr:nvSpPr>
      <xdr:spPr>
        <a:xfrm>
          <a:off x="9588500" y="6697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166904</xdr:rowOff>
    </xdr:from>
    <xdr:to>
      <xdr:col>46</xdr:col>
      <xdr:colOff>38100</xdr:colOff>
      <xdr:row>39</xdr:row>
      <xdr:rowOff>97054</xdr:rowOff>
    </xdr:to>
    <xdr:sp macro="" textlink="">
      <xdr:nvSpPr>
        <xdr:cNvPr id="124" name="フローチャート: 判断 123">
          <a:extLst>
            <a:ext uri="{FF2B5EF4-FFF2-40B4-BE49-F238E27FC236}">
              <a16:creationId xmlns:a16="http://schemas.microsoft.com/office/drawing/2014/main" id="{D0C9202C-00ED-4813-98A9-592E1A8F78B5}"/>
            </a:ext>
          </a:extLst>
        </xdr:cNvPr>
        <xdr:cNvSpPr/>
      </xdr:nvSpPr>
      <xdr:spPr>
        <a:xfrm>
          <a:off x="8699500" y="668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163360</xdr:rowOff>
    </xdr:from>
    <xdr:to>
      <xdr:col>41</xdr:col>
      <xdr:colOff>101600</xdr:colOff>
      <xdr:row>39</xdr:row>
      <xdr:rowOff>93510</xdr:rowOff>
    </xdr:to>
    <xdr:sp macro="" textlink="">
      <xdr:nvSpPr>
        <xdr:cNvPr id="125" name="フローチャート: 判断 124">
          <a:extLst>
            <a:ext uri="{FF2B5EF4-FFF2-40B4-BE49-F238E27FC236}">
              <a16:creationId xmlns:a16="http://schemas.microsoft.com/office/drawing/2014/main" id="{2652B86B-22F8-4EF4-B3FB-F0B63AE1110D}"/>
            </a:ext>
          </a:extLst>
        </xdr:cNvPr>
        <xdr:cNvSpPr/>
      </xdr:nvSpPr>
      <xdr:spPr>
        <a:xfrm>
          <a:off x="7810500" y="667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20665</xdr:rowOff>
    </xdr:from>
    <xdr:to>
      <xdr:col>36</xdr:col>
      <xdr:colOff>165100</xdr:colOff>
      <xdr:row>39</xdr:row>
      <xdr:rowOff>122265</xdr:rowOff>
    </xdr:to>
    <xdr:sp macro="" textlink="">
      <xdr:nvSpPr>
        <xdr:cNvPr id="126" name="フローチャート: 判断 125">
          <a:extLst>
            <a:ext uri="{FF2B5EF4-FFF2-40B4-BE49-F238E27FC236}">
              <a16:creationId xmlns:a16="http://schemas.microsoft.com/office/drawing/2014/main" id="{511944B1-6AB3-4647-B34B-15FC004CC276}"/>
            </a:ext>
          </a:extLst>
        </xdr:cNvPr>
        <xdr:cNvSpPr/>
      </xdr:nvSpPr>
      <xdr:spPr>
        <a:xfrm>
          <a:off x="6921500" y="6707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FC8FDC56-3A50-41C8-A37B-7453722D29C3}"/>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34DD7D4E-A2B8-4BEA-BD32-7A7C96C4DDF3}"/>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7C7394E2-D0C0-4E72-84AE-FAD8F61252FF}"/>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55CCB479-7905-431F-88A4-EF7B340170D6}"/>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B3731FD7-F1FB-45D3-B5B3-ACD75C8FF03D}"/>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96903</xdr:rowOff>
    </xdr:from>
    <xdr:to>
      <xdr:col>55</xdr:col>
      <xdr:colOff>50800</xdr:colOff>
      <xdr:row>38</xdr:row>
      <xdr:rowOff>27053</xdr:rowOff>
    </xdr:to>
    <xdr:sp macro="" textlink="">
      <xdr:nvSpPr>
        <xdr:cNvPr id="132" name="楕円 131">
          <a:extLst>
            <a:ext uri="{FF2B5EF4-FFF2-40B4-BE49-F238E27FC236}">
              <a16:creationId xmlns:a16="http://schemas.microsoft.com/office/drawing/2014/main" id="{B25D3848-1237-4132-A3AE-62E5E5C4C327}"/>
            </a:ext>
          </a:extLst>
        </xdr:cNvPr>
        <xdr:cNvSpPr/>
      </xdr:nvSpPr>
      <xdr:spPr>
        <a:xfrm>
          <a:off x="10426700" y="6440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119780</xdr:rowOff>
    </xdr:from>
    <xdr:ext cx="534377" cy="259045"/>
    <xdr:sp macro="" textlink="">
      <xdr:nvSpPr>
        <xdr:cNvPr id="133" name="【道路】&#10;一人当たり延長該当値テキスト">
          <a:extLst>
            <a:ext uri="{FF2B5EF4-FFF2-40B4-BE49-F238E27FC236}">
              <a16:creationId xmlns:a16="http://schemas.microsoft.com/office/drawing/2014/main" id="{F5D20F55-6E7F-4CE0-B084-8562EB7E25C6}"/>
            </a:ext>
          </a:extLst>
        </xdr:cNvPr>
        <xdr:cNvSpPr txBox="1"/>
      </xdr:nvSpPr>
      <xdr:spPr>
        <a:xfrm>
          <a:off x="10515600" y="6291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105345</xdr:rowOff>
    </xdr:from>
    <xdr:to>
      <xdr:col>50</xdr:col>
      <xdr:colOff>165100</xdr:colOff>
      <xdr:row>38</xdr:row>
      <xdr:rowOff>35495</xdr:rowOff>
    </xdr:to>
    <xdr:sp macro="" textlink="">
      <xdr:nvSpPr>
        <xdr:cNvPr id="134" name="楕円 133">
          <a:extLst>
            <a:ext uri="{FF2B5EF4-FFF2-40B4-BE49-F238E27FC236}">
              <a16:creationId xmlns:a16="http://schemas.microsoft.com/office/drawing/2014/main" id="{54BB67DE-190D-458B-8438-DEC46370AE12}"/>
            </a:ext>
          </a:extLst>
        </xdr:cNvPr>
        <xdr:cNvSpPr/>
      </xdr:nvSpPr>
      <xdr:spPr>
        <a:xfrm>
          <a:off x="9588500" y="6448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147703</xdr:rowOff>
    </xdr:from>
    <xdr:to>
      <xdr:col>55</xdr:col>
      <xdr:colOff>0</xdr:colOff>
      <xdr:row>37</xdr:row>
      <xdr:rowOff>156145</xdr:rowOff>
    </xdr:to>
    <xdr:cxnSp macro="">
      <xdr:nvCxnSpPr>
        <xdr:cNvPr id="135" name="直線コネクタ 134">
          <a:extLst>
            <a:ext uri="{FF2B5EF4-FFF2-40B4-BE49-F238E27FC236}">
              <a16:creationId xmlns:a16="http://schemas.microsoft.com/office/drawing/2014/main" id="{3EE730D6-3015-421D-947D-AFBAF758DD8A}"/>
            </a:ext>
          </a:extLst>
        </xdr:cNvPr>
        <xdr:cNvCxnSpPr/>
      </xdr:nvCxnSpPr>
      <xdr:spPr>
        <a:xfrm flipV="1">
          <a:off x="9639300" y="6491353"/>
          <a:ext cx="838200" cy="8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108545</xdr:rowOff>
    </xdr:from>
    <xdr:to>
      <xdr:col>46</xdr:col>
      <xdr:colOff>38100</xdr:colOff>
      <xdr:row>38</xdr:row>
      <xdr:rowOff>38695</xdr:rowOff>
    </xdr:to>
    <xdr:sp macro="" textlink="">
      <xdr:nvSpPr>
        <xdr:cNvPr id="136" name="楕円 135">
          <a:extLst>
            <a:ext uri="{FF2B5EF4-FFF2-40B4-BE49-F238E27FC236}">
              <a16:creationId xmlns:a16="http://schemas.microsoft.com/office/drawing/2014/main" id="{A7BCE0D1-96BC-42D2-BADB-15F6308A2AFA}"/>
            </a:ext>
          </a:extLst>
        </xdr:cNvPr>
        <xdr:cNvSpPr/>
      </xdr:nvSpPr>
      <xdr:spPr>
        <a:xfrm>
          <a:off x="8699500" y="6452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156145</xdr:rowOff>
    </xdr:from>
    <xdr:to>
      <xdr:col>50</xdr:col>
      <xdr:colOff>114300</xdr:colOff>
      <xdr:row>37</xdr:row>
      <xdr:rowOff>159345</xdr:rowOff>
    </xdr:to>
    <xdr:cxnSp macro="">
      <xdr:nvCxnSpPr>
        <xdr:cNvPr id="137" name="直線コネクタ 136">
          <a:extLst>
            <a:ext uri="{FF2B5EF4-FFF2-40B4-BE49-F238E27FC236}">
              <a16:creationId xmlns:a16="http://schemas.microsoft.com/office/drawing/2014/main" id="{23B6A434-247F-4CFA-BFBD-1AFD906490DD}"/>
            </a:ext>
          </a:extLst>
        </xdr:cNvPr>
        <xdr:cNvCxnSpPr/>
      </xdr:nvCxnSpPr>
      <xdr:spPr>
        <a:xfrm flipV="1">
          <a:off x="8750300" y="6499795"/>
          <a:ext cx="8890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115958</xdr:rowOff>
    </xdr:from>
    <xdr:to>
      <xdr:col>41</xdr:col>
      <xdr:colOff>101600</xdr:colOff>
      <xdr:row>38</xdr:row>
      <xdr:rowOff>46109</xdr:rowOff>
    </xdr:to>
    <xdr:sp macro="" textlink="">
      <xdr:nvSpPr>
        <xdr:cNvPr id="138" name="楕円 137">
          <a:extLst>
            <a:ext uri="{FF2B5EF4-FFF2-40B4-BE49-F238E27FC236}">
              <a16:creationId xmlns:a16="http://schemas.microsoft.com/office/drawing/2014/main" id="{66A6C13D-7C04-430B-9843-31812C421002}"/>
            </a:ext>
          </a:extLst>
        </xdr:cNvPr>
        <xdr:cNvSpPr/>
      </xdr:nvSpPr>
      <xdr:spPr>
        <a:xfrm>
          <a:off x="7810500" y="645960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159345</xdr:rowOff>
    </xdr:from>
    <xdr:to>
      <xdr:col>45</xdr:col>
      <xdr:colOff>177800</xdr:colOff>
      <xdr:row>37</xdr:row>
      <xdr:rowOff>166758</xdr:rowOff>
    </xdr:to>
    <xdr:cxnSp macro="">
      <xdr:nvCxnSpPr>
        <xdr:cNvPr id="139" name="直線コネクタ 138">
          <a:extLst>
            <a:ext uri="{FF2B5EF4-FFF2-40B4-BE49-F238E27FC236}">
              <a16:creationId xmlns:a16="http://schemas.microsoft.com/office/drawing/2014/main" id="{71B6AAAF-53DC-4F5D-A638-E0701EC92910}"/>
            </a:ext>
          </a:extLst>
        </xdr:cNvPr>
        <xdr:cNvCxnSpPr/>
      </xdr:nvCxnSpPr>
      <xdr:spPr>
        <a:xfrm flipV="1">
          <a:off x="7861300" y="6502995"/>
          <a:ext cx="889000" cy="7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27277</xdr:rowOff>
    </xdr:from>
    <xdr:to>
      <xdr:col>36</xdr:col>
      <xdr:colOff>165100</xdr:colOff>
      <xdr:row>39</xdr:row>
      <xdr:rowOff>128877</xdr:rowOff>
    </xdr:to>
    <xdr:sp macro="" textlink="">
      <xdr:nvSpPr>
        <xdr:cNvPr id="140" name="楕円 139">
          <a:extLst>
            <a:ext uri="{FF2B5EF4-FFF2-40B4-BE49-F238E27FC236}">
              <a16:creationId xmlns:a16="http://schemas.microsoft.com/office/drawing/2014/main" id="{39CAB642-2A76-44D2-B921-6C52D7E1420A}"/>
            </a:ext>
          </a:extLst>
        </xdr:cNvPr>
        <xdr:cNvSpPr/>
      </xdr:nvSpPr>
      <xdr:spPr>
        <a:xfrm>
          <a:off x="6921500" y="6713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37</xdr:row>
      <xdr:rowOff>166758</xdr:rowOff>
    </xdr:from>
    <xdr:to>
      <xdr:col>41</xdr:col>
      <xdr:colOff>50800</xdr:colOff>
      <xdr:row>39</xdr:row>
      <xdr:rowOff>78077</xdr:rowOff>
    </xdr:to>
    <xdr:cxnSp macro="">
      <xdr:nvCxnSpPr>
        <xdr:cNvPr id="141" name="直線コネクタ 140">
          <a:extLst>
            <a:ext uri="{FF2B5EF4-FFF2-40B4-BE49-F238E27FC236}">
              <a16:creationId xmlns:a16="http://schemas.microsoft.com/office/drawing/2014/main" id="{6FE76F00-610E-43FD-A218-3F8CFD43AE0A}"/>
            </a:ext>
          </a:extLst>
        </xdr:cNvPr>
        <xdr:cNvCxnSpPr/>
      </xdr:nvCxnSpPr>
      <xdr:spPr>
        <a:xfrm flipV="1">
          <a:off x="6972300" y="6510408"/>
          <a:ext cx="889000" cy="254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103611</xdr:rowOff>
    </xdr:from>
    <xdr:ext cx="534377" cy="259045"/>
    <xdr:sp macro="" textlink="">
      <xdr:nvSpPr>
        <xdr:cNvPr id="142" name="n_1aveValue【道路】&#10;一人当たり延長">
          <a:extLst>
            <a:ext uri="{FF2B5EF4-FFF2-40B4-BE49-F238E27FC236}">
              <a16:creationId xmlns:a16="http://schemas.microsoft.com/office/drawing/2014/main" id="{3D464701-3818-42C3-9097-33488123A369}"/>
            </a:ext>
          </a:extLst>
        </xdr:cNvPr>
        <xdr:cNvSpPr txBox="1"/>
      </xdr:nvSpPr>
      <xdr:spPr>
        <a:xfrm>
          <a:off x="9359411" y="6790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88181</xdr:rowOff>
    </xdr:from>
    <xdr:ext cx="534377" cy="259045"/>
    <xdr:sp macro="" textlink="">
      <xdr:nvSpPr>
        <xdr:cNvPr id="143" name="n_2aveValue【道路】&#10;一人当たり延長">
          <a:extLst>
            <a:ext uri="{FF2B5EF4-FFF2-40B4-BE49-F238E27FC236}">
              <a16:creationId xmlns:a16="http://schemas.microsoft.com/office/drawing/2014/main" id="{16B685F1-C420-4F9F-B229-4F6C8CC8A3D3}"/>
            </a:ext>
          </a:extLst>
        </xdr:cNvPr>
        <xdr:cNvSpPr txBox="1"/>
      </xdr:nvSpPr>
      <xdr:spPr>
        <a:xfrm>
          <a:off x="8483111" y="6774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84637</xdr:rowOff>
    </xdr:from>
    <xdr:ext cx="534377" cy="259045"/>
    <xdr:sp macro="" textlink="">
      <xdr:nvSpPr>
        <xdr:cNvPr id="144" name="n_3aveValue【道路】&#10;一人当たり延長">
          <a:extLst>
            <a:ext uri="{FF2B5EF4-FFF2-40B4-BE49-F238E27FC236}">
              <a16:creationId xmlns:a16="http://schemas.microsoft.com/office/drawing/2014/main" id="{4298C0C9-2C76-4D16-82ED-2106A2FF0605}"/>
            </a:ext>
          </a:extLst>
        </xdr:cNvPr>
        <xdr:cNvSpPr txBox="1"/>
      </xdr:nvSpPr>
      <xdr:spPr>
        <a:xfrm>
          <a:off x="7594111" y="6771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138792</xdr:rowOff>
    </xdr:from>
    <xdr:ext cx="534377" cy="259045"/>
    <xdr:sp macro="" textlink="">
      <xdr:nvSpPr>
        <xdr:cNvPr id="145" name="n_4aveValue【道路】&#10;一人当たり延長">
          <a:extLst>
            <a:ext uri="{FF2B5EF4-FFF2-40B4-BE49-F238E27FC236}">
              <a16:creationId xmlns:a16="http://schemas.microsoft.com/office/drawing/2014/main" id="{C40AB980-EE62-4935-BA70-C8B8EBF4BBB0}"/>
            </a:ext>
          </a:extLst>
        </xdr:cNvPr>
        <xdr:cNvSpPr txBox="1"/>
      </xdr:nvSpPr>
      <xdr:spPr>
        <a:xfrm>
          <a:off x="6705111" y="6482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36</xdr:row>
      <xdr:rowOff>52022</xdr:rowOff>
    </xdr:from>
    <xdr:ext cx="534377" cy="259045"/>
    <xdr:sp macro="" textlink="">
      <xdr:nvSpPr>
        <xdr:cNvPr id="146" name="n_1mainValue【道路】&#10;一人当たり延長">
          <a:extLst>
            <a:ext uri="{FF2B5EF4-FFF2-40B4-BE49-F238E27FC236}">
              <a16:creationId xmlns:a16="http://schemas.microsoft.com/office/drawing/2014/main" id="{AB0B95A1-5DA2-4285-8727-95D9CEB6C5E9}"/>
            </a:ext>
          </a:extLst>
        </xdr:cNvPr>
        <xdr:cNvSpPr txBox="1"/>
      </xdr:nvSpPr>
      <xdr:spPr>
        <a:xfrm>
          <a:off x="9359411" y="6224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55222</xdr:rowOff>
    </xdr:from>
    <xdr:ext cx="534377" cy="259045"/>
    <xdr:sp macro="" textlink="">
      <xdr:nvSpPr>
        <xdr:cNvPr id="147" name="n_2mainValue【道路】&#10;一人当たり延長">
          <a:extLst>
            <a:ext uri="{FF2B5EF4-FFF2-40B4-BE49-F238E27FC236}">
              <a16:creationId xmlns:a16="http://schemas.microsoft.com/office/drawing/2014/main" id="{B57F9C46-59C1-407F-BE05-FCC2ECD23991}"/>
            </a:ext>
          </a:extLst>
        </xdr:cNvPr>
        <xdr:cNvSpPr txBox="1"/>
      </xdr:nvSpPr>
      <xdr:spPr>
        <a:xfrm>
          <a:off x="8483111" y="6227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62635</xdr:rowOff>
    </xdr:from>
    <xdr:ext cx="534377" cy="259045"/>
    <xdr:sp macro="" textlink="">
      <xdr:nvSpPr>
        <xdr:cNvPr id="148" name="n_3mainValue【道路】&#10;一人当たり延長">
          <a:extLst>
            <a:ext uri="{FF2B5EF4-FFF2-40B4-BE49-F238E27FC236}">
              <a16:creationId xmlns:a16="http://schemas.microsoft.com/office/drawing/2014/main" id="{4A7B19FC-8178-44CF-BD2E-CA3463CDF216}"/>
            </a:ext>
          </a:extLst>
        </xdr:cNvPr>
        <xdr:cNvSpPr txBox="1"/>
      </xdr:nvSpPr>
      <xdr:spPr>
        <a:xfrm>
          <a:off x="7594111" y="6234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120004</xdr:rowOff>
    </xdr:from>
    <xdr:ext cx="534377" cy="259045"/>
    <xdr:sp macro="" textlink="">
      <xdr:nvSpPr>
        <xdr:cNvPr id="149" name="n_4mainValue【道路】&#10;一人当たり延長">
          <a:extLst>
            <a:ext uri="{FF2B5EF4-FFF2-40B4-BE49-F238E27FC236}">
              <a16:creationId xmlns:a16="http://schemas.microsoft.com/office/drawing/2014/main" id="{E4878F75-2E80-41C3-AC3F-B061963D024A}"/>
            </a:ext>
          </a:extLst>
        </xdr:cNvPr>
        <xdr:cNvSpPr txBox="1"/>
      </xdr:nvSpPr>
      <xdr:spPr>
        <a:xfrm>
          <a:off x="6705111" y="6806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a:extLst>
            <a:ext uri="{FF2B5EF4-FFF2-40B4-BE49-F238E27FC236}">
              <a16:creationId xmlns:a16="http://schemas.microsoft.com/office/drawing/2014/main" id="{90A97DAD-C253-4FE9-8ECE-6A4DC7BF0C3A}"/>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a:extLst>
            <a:ext uri="{FF2B5EF4-FFF2-40B4-BE49-F238E27FC236}">
              <a16:creationId xmlns:a16="http://schemas.microsoft.com/office/drawing/2014/main" id="{EE106E63-CF16-425B-AFD6-9E0BE962D36F}"/>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a:extLst>
            <a:ext uri="{FF2B5EF4-FFF2-40B4-BE49-F238E27FC236}">
              <a16:creationId xmlns:a16="http://schemas.microsoft.com/office/drawing/2014/main" id="{09432AA2-392F-4916-85EA-581176F4C744}"/>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a:extLst>
            <a:ext uri="{FF2B5EF4-FFF2-40B4-BE49-F238E27FC236}">
              <a16:creationId xmlns:a16="http://schemas.microsoft.com/office/drawing/2014/main" id="{2ABBDCE3-5DD7-45CC-9756-698A682A3B3C}"/>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a:extLst>
            <a:ext uri="{FF2B5EF4-FFF2-40B4-BE49-F238E27FC236}">
              <a16:creationId xmlns:a16="http://schemas.microsoft.com/office/drawing/2014/main" id="{9F7D4ADA-A76F-462D-BE51-BE92A7051748}"/>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a:extLst>
            <a:ext uri="{FF2B5EF4-FFF2-40B4-BE49-F238E27FC236}">
              <a16:creationId xmlns:a16="http://schemas.microsoft.com/office/drawing/2014/main" id="{332CD341-384C-4707-97CE-2DA516513D5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a:extLst>
            <a:ext uri="{FF2B5EF4-FFF2-40B4-BE49-F238E27FC236}">
              <a16:creationId xmlns:a16="http://schemas.microsoft.com/office/drawing/2014/main" id="{22FA0795-94A0-4E50-9007-834AF6E4662B}"/>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a:extLst>
            <a:ext uri="{FF2B5EF4-FFF2-40B4-BE49-F238E27FC236}">
              <a16:creationId xmlns:a16="http://schemas.microsoft.com/office/drawing/2014/main" id="{E36F99F1-B657-4608-B5B3-8D74A8697012}"/>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8" name="テキスト ボックス 157">
          <a:extLst>
            <a:ext uri="{FF2B5EF4-FFF2-40B4-BE49-F238E27FC236}">
              <a16:creationId xmlns:a16="http://schemas.microsoft.com/office/drawing/2014/main" id="{927766CA-78C5-47C0-BE55-E9249A62B40C}"/>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a:extLst>
            <a:ext uri="{FF2B5EF4-FFF2-40B4-BE49-F238E27FC236}">
              <a16:creationId xmlns:a16="http://schemas.microsoft.com/office/drawing/2014/main" id="{D703E6E4-8ED8-4A77-A15E-8B57C2989B62}"/>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0" name="テキスト ボックス 159">
          <a:extLst>
            <a:ext uri="{FF2B5EF4-FFF2-40B4-BE49-F238E27FC236}">
              <a16:creationId xmlns:a16="http://schemas.microsoft.com/office/drawing/2014/main" id="{AD9412D6-1C93-4025-B205-341D4DBA05D7}"/>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1" name="直線コネクタ 160">
          <a:extLst>
            <a:ext uri="{FF2B5EF4-FFF2-40B4-BE49-F238E27FC236}">
              <a16:creationId xmlns:a16="http://schemas.microsoft.com/office/drawing/2014/main" id="{8A160CC4-5C97-421C-9835-696AE7493C58}"/>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2" name="テキスト ボックス 161">
          <a:extLst>
            <a:ext uri="{FF2B5EF4-FFF2-40B4-BE49-F238E27FC236}">
              <a16:creationId xmlns:a16="http://schemas.microsoft.com/office/drawing/2014/main" id="{03BCD0C3-95F2-4180-A7E3-797746B3D058}"/>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3" name="直線コネクタ 162">
          <a:extLst>
            <a:ext uri="{FF2B5EF4-FFF2-40B4-BE49-F238E27FC236}">
              <a16:creationId xmlns:a16="http://schemas.microsoft.com/office/drawing/2014/main" id="{D831EC0D-A83C-41C1-9974-FEFDFF22FF89}"/>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4" name="テキスト ボックス 163">
          <a:extLst>
            <a:ext uri="{FF2B5EF4-FFF2-40B4-BE49-F238E27FC236}">
              <a16:creationId xmlns:a16="http://schemas.microsoft.com/office/drawing/2014/main" id="{8BD64F8E-A5C1-4376-AA08-F390CFF919CE}"/>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5" name="直線コネクタ 164">
          <a:extLst>
            <a:ext uri="{FF2B5EF4-FFF2-40B4-BE49-F238E27FC236}">
              <a16:creationId xmlns:a16="http://schemas.microsoft.com/office/drawing/2014/main" id="{AD774E5A-8736-4634-881C-F4BD1E9FAF46}"/>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6" name="テキスト ボックス 165">
          <a:extLst>
            <a:ext uri="{FF2B5EF4-FFF2-40B4-BE49-F238E27FC236}">
              <a16:creationId xmlns:a16="http://schemas.microsoft.com/office/drawing/2014/main" id="{0CFC26E1-33D1-4D08-8A02-0CA2148E2CCF}"/>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7" name="直線コネクタ 166">
          <a:extLst>
            <a:ext uri="{FF2B5EF4-FFF2-40B4-BE49-F238E27FC236}">
              <a16:creationId xmlns:a16="http://schemas.microsoft.com/office/drawing/2014/main" id="{0C4B0073-E7F2-47FF-8246-F210140858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8" name="テキスト ボックス 167">
          <a:extLst>
            <a:ext uri="{FF2B5EF4-FFF2-40B4-BE49-F238E27FC236}">
              <a16:creationId xmlns:a16="http://schemas.microsoft.com/office/drawing/2014/main" id="{3FA4B4AB-2976-4C6D-9B3B-3275B81EDFF1}"/>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9" name="直線コネクタ 168">
          <a:extLst>
            <a:ext uri="{FF2B5EF4-FFF2-40B4-BE49-F238E27FC236}">
              <a16:creationId xmlns:a16="http://schemas.microsoft.com/office/drawing/2014/main" id="{1C709E2D-E463-4640-8549-89E024956A13}"/>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70" name="テキスト ボックス 169">
          <a:extLst>
            <a:ext uri="{FF2B5EF4-FFF2-40B4-BE49-F238E27FC236}">
              <a16:creationId xmlns:a16="http://schemas.microsoft.com/office/drawing/2014/main" id="{9894A58E-0A2C-41E3-B361-6A79250BAF8C}"/>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1" name="直線コネクタ 170">
          <a:extLst>
            <a:ext uri="{FF2B5EF4-FFF2-40B4-BE49-F238E27FC236}">
              <a16:creationId xmlns:a16="http://schemas.microsoft.com/office/drawing/2014/main" id="{6FAF3BCC-7CB3-49B5-A959-F9DDA7F5C55F}"/>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2" name="テキスト ボックス 171">
          <a:extLst>
            <a:ext uri="{FF2B5EF4-FFF2-40B4-BE49-F238E27FC236}">
              <a16:creationId xmlns:a16="http://schemas.microsoft.com/office/drawing/2014/main" id="{3CBF6C61-5938-4060-B10D-19DF2D7F8DA2}"/>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3" name="直線コネクタ 172">
          <a:extLst>
            <a:ext uri="{FF2B5EF4-FFF2-40B4-BE49-F238E27FC236}">
              <a16:creationId xmlns:a16="http://schemas.microsoft.com/office/drawing/2014/main" id="{0C0B46CE-E9C4-4EED-9247-299249B83704}"/>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4" name="【橋りょう・トンネル】&#10;有形固定資産減価償却率グラフ枠">
          <a:extLst>
            <a:ext uri="{FF2B5EF4-FFF2-40B4-BE49-F238E27FC236}">
              <a16:creationId xmlns:a16="http://schemas.microsoft.com/office/drawing/2014/main" id="{6BA1B815-4A5C-4331-9440-37A814EB171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48985</xdr:rowOff>
    </xdr:from>
    <xdr:to>
      <xdr:col>24</xdr:col>
      <xdr:colOff>62865</xdr:colOff>
      <xdr:row>64</xdr:row>
      <xdr:rowOff>13063</xdr:rowOff>
    </xdr:to>
    <xdr:cxnSp macro="">
      <xdr:nvCxnSpPr>
        <xdr:cNvPr id="175" name="直線コネクタ 174">
          <a:extLst>
            <a:ext uri="{FF2B5EF4-FFF2-40B4-BE49-F238E27FC236}">
              <a16:creationId xmlns:a16="http://schemas.microsoft.com/office/drawing/2014/main" id="{1F1C5F17-6F86-4B77-9CB0-C7A5F53C428C}"/>
            </a:ext>
          </a:extLst>
        </xdr:cNvPr>
        <xdr:cNvCxnSpPr/>
      </xdr:nvCxnSpPr>
      <xdr:spPr>
        <a:xfrm flipV="1">
          <a:off x="4634865" y="9478735"/>
          <a:ext cx="0" cy="1507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16890</xdr:rowOff>
    </xdr:from>
    <xdr:ext cx="405111" cy="259045"/>
    <xdr:sp macro="" textlink="">
      <xdr:nvSpPr>
        <xdr:cNvPr id="176" name="【橋りょう・トンネル】&#10;有形固定資産減価償却率最小値テキスト">
          <a:extLst>
            <a:ext uri="{FF2B5EF4-FFF2-40B4-BE49-F238E27FC236}">
              <a16:creationId xmlns:a16="http://schemas.microsoft.com/office/drawing/2014/main" id="{7E395E55-C742-464B-BAC5-6A2304E3BC87}"/>
            </a:ext>
          </a:extLst>
        </xdr:cNvPr>
        <xdr:cNvSpPr txBox="1"/>
      </xdr:nvSpPr>
      <xdr:spPr>
        <a:xfrm>
          <a:off x="4673600" y="10989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13063</xdr:rowOff>
    </xdr:from>
    <xdr:to>
      <xdr:col>24</xdr:col>
      <xdr:colOff>152400</xdr:colOff>
      <xdr:row>64</xdr:row>
      <xdr:rowOff>13063</xdr:rowOff>
    </xdr:to>
    <xdr:cxnSp macro="">
      <xdr:nvCxnSpPr>
        <xdr:cNvPr id="177" name="直線コネクタ 176">
          <a:extLst>
            <a:ext uri="{FF2B5EF4-FFF2-40B4-BE49-F238E27FC236}">
              <a16:creationId xmlns:a16="http://schemas.microsoft.com/office/drawing/2014/main" id="{4FB2B9A7-427B-4AB7-B906-0019A89847E5}"/>
            </a:ext>
          </a:extLst>
        </xdr:cNvPr>
        <xdr:cNvCxnSpPr/>
      </xdr:nvCxnSpPr>
      <xdr:spPr>
        <a:xfrm>
          <a:off x="4546600" y="10985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167112</xdr:rowOff>
    </xdr:from>
    <xdr:ext cx="340478" cy="259045"/>
    <xdr:sp macro="" textlink="">
      <xdr:nvSpPr>
        <xdr:cNvPr id="178" name="【橋りょう・トンネル】&#10;有形固定資産減価償却率最大値テキスト">
          <a:extLst>
            <a:ext uri="{FF2B5EF4-FFF2-40B4-BE49-F238E27FC236}">
              <a16:creationId xmlns:a16="http://schemas.microsoft.com/office/drawing/2014/main" id="{A5445570-9DC0-4C40-948F-86EE9E824F6C}"/>
            </a:ext>
          </a:extLst>
        </xdr:cNvPr>
        <xdr:cNvSpPr txBox="1"/>
      </xdr:nvSpPr>
      <xdr:spPr>
        <a:xfrm>
          <a:off x="4673600" y="925396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48985</xdr:rowOff>
    </xdr:from>
    <xdr:to>
      <xdr:col>24</xdr:col>
      <xdr:colOff>152400</xdr:colOff>
      <xdr:row>55</xdr:row>
      <xdr:rowOff>48985</xdr:rowOff>
    </xdr:to>
    <xdr:cxnSp macro="">
      <xdr:nvCxnSpPr>
        <xdr:cNvPr id="179" name="直線コネクタ 178">
          <a:extLst>
            <a:ext uri="{FF2B5EF4-FFF2-40B4-BE49-F238E27FC236}">
              <a16:creationId xmlns:a16="http://schemas.microsoft.com/office/drawing/2014/main" id="{00961685-0024-4537-BAB9-B40B347F8E65}"/>
            </a:ext>
          </a:extLst>
        </xdr:cNvPr>
        <xdr:cNvCxnSpPr/>
      </xdr:nvCxnSpPr>
      <xdr:spPr>
        <a:xfrm>
          <a:off x="4546600" y="9478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9633</xdr:rowOff>
    </xdr:from>
    <xdr:ext cx="405111" cy="259045"/>
    <xdr:sp macro="" textlink="">
      <xdr:nvSpPr>
        <xdr:cNvPr id="180" name="【橋りょう・トンネル】&#10;有形固定資産減価償却率平均値テキスト">
          <a:extLst>
            <a:ext uri="{FF2B5EF4-FFF2-40B4-BE49-F238E27FC236}">
              <a16:creationId xmlns:a16="http://schemas.microsoft.com/office/drawing/2014/main" id="{2744B46E-8C78-4561-A6D9-72C84C6F3A35}"/>
            </a:ext>
          </a:extLst>
        </xdr:cNvPr>
        <xdr:cNvSpPr txBox="1"/>
      </xdr:nvSpPr>
      <xdr:spPr>
        <a:xfrm>
          <a:off x="4673600" y="102966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158206</xdr:rowOff>
    </xdr:from>
    <xdr:to>
      <xdr:col>24</xdr:col>
      <xdr:colOff>114300</xdr:colOff>
      <xdr:row>61</xdr:row>
      <xdr:rowOff>88356</xdr:rowOff>
    </xdr:to>
    <xdr:sp macro="" textlink="">
      <xdr:nvSpPr>
        <xdr:cNvPr id="181" name="フローチャート: 判断 180">
          <a:extLst>
            <a:ext uri="{FF2B5EF4-FFF2-40B4-BE49-F238E27FC236}">
              <a16:creationId xmlns:a16="http://schemas.microsoft.com/office/drawing/2014/main" id="{ECC880F0-58FC-47C7-98BE-C930A0C0878A}"/>
            </a:ext>
          </a:extLst>
        </xdr:cNvPr>
        <xdr:cNvSpPr/>
      </xdr:nvSpPr>
      <xdr:spPr>
        <a:xfrm>
          <a:off x="4584700" y="1044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48804</xdr:rowOff>
    </xdr:from>
    <xdr:to>
      <xdr:col>20</xdr:col>
      <xdr:colOff>38100</xdr:colOff>
      <xdr:row>61</xdr:row>
      <xdr:rowOff>150404</xdr:rowOff>
    </xdr:to>
    <xdr:sp macro="" textlink="">
      <xdr:nvSpPr>
        <xdr:cNvPr id="182" name="フローチャート: 判断 181">
          <a:extLst>
            <a:ext uri="{FF2B5EF4-FFF2-40B4-BE49-F238E27FC236}">
              <a16:creationId xmlns:a16="http://schemas.microsoft.com/office/drawing/2014/main" id="{9796435E-9223-441C-8F01-4DB25A129414}"/>
            </a:ext>
          </a:extLst>
        </xdr:cNvPr>
        <xdr:cNvSpPr/>
      </xdr:nvSpPr>
      <xdr:spPr>
        <a:xfrm>
          <a:off x="3746500" y="10507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39007</xdr:rowOff>
    </xdr:from>
    <xdr:to>
      <xdr:col>15</xdr:col>
      <xdr:colOff>101600</xdr:colOff>
      <xdr:row>61</xdr:row>
      <xdr:rowOff>140607</xdr:rowOff>
    </xdr:to>
    <xdr:sp macro="" textlink="">
      <xdr:nvSpPr>
        <xdr:cNvPr id="183" name="フローチャート: 判断 182">
          <a:extLst>
            <a:ext uri="{FF2B5EF4-FFF2-40B4-BE49-F238E27FC236}">
              <a16:creationId xmlns:a16="http://schemas.microsoft.com/office/drawing/2014/main" id="{25CE28F4-8EF5-4CC6-9E41-A887C6CE8F41}"/>
            </a:ext>
          </a:extLst>
        </xdr:cNvPr>
        <xdr:cNvSpPr/>
      </xdr:nvSpPr>
      <xdr:spPr>
        <a:xfrm>
          <a:off x="2857500" y="1049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35741</xdr:rowOff>
    </xdr:from>
    <xdr:to>
      <xdr:col>10</xdr:col>
      <xdr:colOff>165100</xdr:colOff>
      <xdr:row>61</xdr:row>
      <xdr:rowOff>137341</xdr:rowOff>
    </xdr:to>
    <xdr:sp macro="" textlink="">
      <xdr:nvSpPr>
        <xdr:cNvPr id="184" name="フローチャート: 判断 183">
          <a:extLst>
            <a:ext uri="{FF2B5EF4-FFF2-40B4-BE49-F238E27FC236}">
              <a16:creationId xmlns:a16="http://schemas.microsoft.com/office/drawing/2014/main" id="{D28C7ACC-7780-4A17-BCE1-4FD777C9229A}"/>
            </a:ext>
          </a:extLst>
        </xdr:cNvPr>
        <xdr:cNvSpPr/>
      </xdr:nvSpPr>
      <xdr:spPr>
        <a:xfrm>
          <a:off x="1968500" y="1049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171269</xdr:rowOff>
    </xdr:from>
    <xdr:to>
      <xdr:col>6</xdr:col>
      <xdr:colOff>38100</xdr:colOff>
      <xdr:row>61</xdr:row>
      <xdr:rowOff>101419</xdr:rowOff>
    </xdr:to>
    <xdr:sp macro="" textlink="">
      <xdr:nvSpPr>
        <xdr:cNvPr id="185" name="フローチャート: 判断 184">
          <a:extLst>
            <a:ext uri="{FF2B5EF4-FFF2-40B4-BE49-F238E27FC236}">
              <a16:creationId xmlns:a16="http://schemas.microsoft.com/office/drawing/2014/main" id="{D3695DF2-3F89-4E37-9EA0-BADE39737DB1}"/>
            </a:ext>
          </a:extLst>
        </xdr:cNvPr>
        <xdr:cNvSpPr/>
      </xdr:nvSpPr>
      <xdr:spPr>
        <a:xfrm>
          <a:off x="1079500" y="1045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1BFB06B2-F772-4F8A-A521-A08E6D4BA263}"/>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8A7ADD93-5809-40C5-957B-784DE0004F32}"/>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740FE93E-9E68-4569-968A-119B77B6F779}"/>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CD7E8457-1FEC-4E61-921E-5EA4F5BC877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EC177D06-0B7D-4753-91FF-00B29CE94A9C}"/>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120650</xdr:rowOff>
    </xdr:from>
    <xdr:to>
      <xdr:col>24</xdr:col>
      <xdr:colOff>114300</xdr:colOff>
      <xdr:row>62</xdr:row>
      <xdr:rowOff>50800</xdr:rowOff>
    </xdr:to>
    <xdr:sp macro="" textlink="">
      <xdr:nvSpPr>
        <xdr:cNvPr id="191" name="楕円 190">
          <a:extLst>
            <a:ext uri="{FF2B5EF4-FFF2-40B4-BE49-F238E27FC236}">
              <a16:creationId xmlns:a16="http://schemas.microsoft.com/office/drawing/2014/main" id="{AE9106F0-3615-4C87-A651-CC93209E54AC}"/>
            </a:ext>
          </a:extLst>
        </xdr:cNvPr>
        <xdr:cNvSpPr/>
      </xdr:nvSpPr>
      <xdr:spPr>
        <a:xfrm>
          <a:off x="458470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99077</xdr:rowOff>
    </xdr:from>
    <xdr:ext cx="405111" cy="259045"/>
    <xdr:sp macro="" textlink="">
      <xdr:nvSpPr>
        <xdr:cNvPr id="192" name="【橋りょう・トンネル】&#10;有形固定資産減価償却率該当値テキスト">
          <a:extLst>
            <a:ext uri="{FF2B5EF4-FFF2-40B4-BE49-F238E27FC236}">
              <a16:creationId xmlns:a16="http://schemas.microsoft.com/office/drawing/2014/main" id="{2D639622-D4BE-46F0-AA3D-45D182BAE5A1}"/>
            </a:ext>
          </a:extLst>
        </xdr:cNvPr>
        <xdr:cNvSpPr txBox="1"/>
      </xdr:nvSpPr>
      <xdr:spPr>
        <a:xfrm>
          <a:off x="4673600" y="1055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96157</xdr:rowOff>
    </xdr:from>
    <xdr:to>
      <xdr:col>20</xdr:col>
      <xdr:colOff>38100</xdr:colOff>
      <xdr:row>62</xdr:row>
      <xdr:rowOff>26307</xdr:rowOff>
    </xdr:to>
    <xdr:sp macro="" textlink="">
      <xdr:nvSpPr>
        <xdr:cNvPr id="193" name="楕円 192">
          <a:extLst>
            <a:ext uri="{FF2B5EF4-FFF2-40B4-BE49-F238E27FC236}">
              <a16:creationId xmlns:a16="http://schemas.microsoft.com/office/drawing/2014/main" id="{EF5658EA-65E6-4BEE-ADBC-A4A6E671B5D8}"/>
            </a:ext>
          </a:extLst>
        </xdr:cNvPr>
        <xdr:cNvSpPr/>
      </xdr:nvSpPr>
      <xdr:spPr>
        <a:xfrm>
          <a:off x="3746500" y="1055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146957</xdr:rowOff>
    </xdr:from>
    <xdr:to>
      <xdr:col>24</xdr:col>
      <xdr:colOff>63500</xdr:colOff>
      <xdr:row>62</xdr:row>
      <xdr:rowOff>0</xdr:rowOff>
    </xdr:to>
    <xdr:cxnSp macro="">
      <xdr:nvCxnSpPr>
        <xdr:cNvPr id="194" name="直線コネクタ 193">
          <a:extLst>
            <a:ext uri="{FF2B5EF4-FFF2-40B4-BE49-F238E27FC236}">
              <a16:creationId xmlns:a16="http://schemas.microsoft.com/office/drawing/2014/main" id="{9ECB265C-89B1-4E9D-9EC9-9FFDE26C843B}"/>
            </a:ext>
          </a:extLst>
        </xdr:cNvPr>
        <xdr:cNvCxnSpPr/>
      </xdr:nvCxnSpPr>
      <xdr:spPr>
        <a:xfrm>
          <a:off x="3797300" y="10605407"/>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71665</xdr:rowOff>
    </xdr:from>
    <xdr:to>
      <xdr:col>15</xdr:col>
      <xdr:colOff>101600</xdr:colOff>
      <xdr:row>62</xdr:row>
      <xdr:rowOff>1815</xdr:rowOff>
    </xdr:to>
    <xdr:sp macro="" textlink="">
      <xdr:nvSpPr>
        <xdr:cNvPr id="195" name="楕円 194">
          <a:extLst>
            <a:ext uri="{FF2B5EF4-FFF2-40B4-BE49-F238E27FC236}">
              <a16:creationId xmlns:a16="http://schemas.microsoft.com/office/drawing/2014/main" id="{E2862420-A0DC-4EA7-84D6-AFA58F1172E9}"/>
            </a:ext>
          </a:extLst>
        </xdr:cNvPr>
        <xdr:cNvSpPr/>
      </xdr:nvSpPr>
      <xdr:spPr>
        <a:xfrm>
          <a:off x="2857500" y="1053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122465</xdr:rowOff>
    </xdr:from>
    <xdr:to>
      <xdr:col>19</xdr:col>
      <xdr:colOff>177800</xdr:colOff>
      <xdr:row>61</xdr:row>
      <xdr:rowOff>146957</xdr:rowOff>
    </xdr:to>
    <xdr:cxnSp macro="">
      <xdr:nvCxnSpPr>
        <xdr:cNvPr id="196" name="直線コネクタ 195">
          <a:extLst>
            <a:ext uri="{FF2B5EF4-FFF2-40B4-BE49-F238E27FC236}">
              <a16:creationId xmlns:a16="http://schemas.microsoft.com/office/drawing/2014/main" id="{F588C78F-5045-4567-B50F-A64360BF206E}"/>
            </a:ext>
          </a:extLst>
        </xdr:cNvPr>
        <xdr:cNvCxnSpPr/>
      </xdr:nvCxnSpPr>
      <xdr:spPr>
        <a:xfrm>
          <a:off x="2908300" y="10580915"/>
          <a:ext cx="88900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47172</xdr:rowOff>
    </xdr:from>
    <xdr:to>
      <xdr:col>10</xdr:col>
      <xdr:colOff>165100</xdr:colOff>
      <xdr:row>61</xdr:row>
      <xdr:rowOff>148772</xdr:rowOff>
    </xdr:to>
    <xdr:sp macro="" textlink="">
      <xdr:nvSpPr>
        <xdr:cNvPr id="197" name="楕円 196">
          <a:extLst>
            <a:ext uri="{FF2B5EF4-FFF2-40B4-BE49-F238E27FC236}">
              <a16:creationId xmlns:a16="http://schemas.microsoft.com/office/drawing/2014/main" id="{C1BCD5C7-1E94-4AD1-9CAB-41D7C7717A03}"/>
            </a:ext>
          </a:extLst>
        </xdr:cNvPr>
        <xdr:cNvSpPr/>
      </xdr:nvSpPr>
      <xdr:spPr>
        <a:xfrm>
          <a:off x="1968500" y="10505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97972</xdr:rowOff>
    </xdr:from>
    <xdr:to>
      <xdr:col>15</xdr:col>
      <xdr:colOff>50800</xdr:colOff>
      <xdr:row>61</xdr:row>
      <xdr:rowOff>122465</xdr:rowOff>
    </xdr:to>
    <xdr:cxnSp macro="">
      <xdr:nvCxnSpPr>
        <xdr:cNvPr id="198" name="直線コネクタ 197">
          <a:extLst>
            <a:ext uri="{FF2B5EF4-FFF2-40B4-BE49-F238E27FC236}">
              <a16:creationId xmlns:a16="http://schemas.microsoft.com/office/drawing/2014/main" id="{ED19F534-8B09-445F-97D0-A2076DCE93E9}"/>
            </a:ext>
          </a:extLst>
        </xdr:cNvPr>
        <xdr:cNvCxnSpPr/>
      </xdr:nvCxnSpPr>
      <xdr:spPr>
        <a:xfrm>
          <a:off x="2019300" y="10556422"/>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22678</xdr:rowOff>
    </xdr:from>
    <xdr:to>
      <xdr:col>6</xdr:col>
      <xdr:colOff>38100</xdr:colOff>
      <xdr:row>61</xdr:row>
      <xdr:rowOff>124278</xdr:rowOff>
    </xdr:to>
    <xdr:sp macro="" textlink="">
      <xdr:nvSpPr>
        <xdr:cNvPr id="199" name="楕円 198">
          <a:extLst>
            <a:ext uri="{FF2B5EF4-FFF2-40B4-BE49-F238E27FC236}">
              <a16:creationId xmlns:a16="http://schemas.microsoft.com/office/drawing/2014/main" id="{0801B214-1354-4A64-BF7D-894B7DDDB671}"/>
            </a:ext>
          </a:extLst>
        </xdr:cNvPr>
        <xdr:cNvSpPr/>
      </xdr:nvSpPr>
      <xdr:spPr>
        <a:xfrm>
          <a:off x="1079500" y="10481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73478</xdr:rowOff>
    </xdr:from>
    <xdr:to>
      <xdr:col>10</xdr:col>
      <xdr:colOff>114300</xdr:colOff>
      <xdr:row>61</xdr:row>
      <xdr:rowOff>97972</xdr:rowOff>
    </xdr:to>
    <xdr:cxnSp macro="">
      <xdr:nvCxnSpPr>
        <xdr:cNvPr id="200" name="直線コネクタ 199">
          <a:extLst>
            <a:ext uri="{FF2B5EF4-FFF2-40B4-BE49-F238E27FC236}">
              <a16:creationId xmlns:a16="http://schemas.microsoft.com/office/drawing/2014/main" id="{B0E596B5-93A1-4EE4-A43D-60728EDA944E}"/>
            </a:ext>
          </a:extLst>
        </xdr:cNvPr>
        <xdr:cNvCxnSpPr/>
      </xdr:nvCxnSpPr>
      <xdr:spPr>
        <a:xfrm>
          <a:off x="1130300" y="10531928"/>
          <a:ext cx="889000" cy="24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166931</xdr:rowOff>
    </xdr:from>
    <xdr:ext cx="405111" cy="259045"/>
    <xdr:sp macro="" textlink="">
      <xdr:nvSpPr>
        <xdr:cNvPr id="201" name="n_1aveValue【橋りょう・トンネル】&#10;有形固定資産減価償却率">
          <a:extLst>
            <a:ext uri="{FF2B5EF4-FFF2-40B4-BE49-F238E27FC236}">
              <a16:creationId xmlns:a16="http://schemas.microsoft.com/office/drawing/2014/main" id="{9429EB55-5731-46E5-8E57-664BC943DFEB}"/>
            </a:ext>
          </a:extLst>
        </xdr:cNvPr>
        <xdr:cNvSpPr txBox="1"/>
      </xdr:nvSpPr>
      <xdr:spPr>
        <a:xfrm>
          <a:off x="3582044" y="102824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157134</xdr:rowOff>
    </xdr:from>
    <xdr:ext cx="405111" cy="259045"/>
    <xdr:sp macro="" textlink="">
      <xdr:nvSpPr>
        <xdr:cNvPr id="202" name="n_2aveValue【橋りょう・トンネル】&#10;有形固定資産減価償却率">
          <a:extLst>
            <a:ext uri="{FF2B5EF4-FFF2-40B4-BE49-F238E27FC236}">
              <a16:creationId xmlns:a16="http://schemas.microsoft.com/office/drawing/2014/main" id="{B50939B8-474A-4C7C-9803-3F60F9E3F842}"/>
            </a:ext>
          </a:extLst>
        </xdr:cNvPr>
        <xdr:cNvSpPr txBox="1"/>
      </xdr:nvSpPr>
      <xdr:spPr>
        <a:xfrm>
          <a:off x="2705744" y="10272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153868</xdr:rowOff>
    </xdr:from>
    <xdr:ext cx="405111" cy="259045"/>
    <xdr:sp macro="" textlink="">
      <xdr:nvSpPr>
        <xdr:cNvPr id="203" name="n_3aveValue【橋りょう・トンネル】&#10;有形固定資産減価償却率">
          <a:extLst>
            <a:ext uri="{FF2B5EF4-FFF2-40B4-BE49-F238E27FC236}">
              <a16:creationId xmlns:a16="http://schemas.microsoft.com/office/drawing/2014/main" id="{866352AA-2493-4BB3-B24E-1209AF4D13C3}"/>
            </a:ext>
          </a:extLst>
        </xdr:cNvPr>
        <xdr:cNvSpPr txBox="1"/>
      </xdr:nvSpPr>
      <xdr:spPr>
        <a:xfrm>
          <a:off x="1816744" y="102694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117946</xdr:rowOff>
    </xdr:from>
    <xdr:ext cx="405111" cy="259045"/>
    <xdr:sp macro="" textlink="">
      <xdr:nvSpPr>
        <xdr:cNvPr id="204" name="n_4aveValue【橋りょう・トンネル】&#10;有形固定資産減価償却率">
          <a:extLst>
            <a:ext uri="{FF2B5EF4-FFF2-40B4-BE49-F238E27FC236}">
              <a16:creationId xmlns:a16="http://schemas.microsoft.com/office/drawing/2014/main" id="{92AC9ECE-5E03-45AB-9BEF-3D6E320B16AC}"/>
            </a:ext>
          </a:extLst>
        </xdr:cNvPr>
        <xdr:cNvSpPr txBox="1"/>
      </xdr:nvSpPr>
      <xdr:spPr>
        <a:xfrm>
          <a:off x="927744" y="10233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17434</xdr:rowOff>
    </xdr:from>
    <xdr:ext cx="405111" cy="259045"/>
    <xdr:sp macro="" textlink="">
      <xdr:nvSpPr>
        <xdr:cNvPr id="205" name="n_1mainValue【橋りょう・トンネル】&#10;有形固定資産減価償却率">
          <a:extLst>
            <a:ext uri="{FF2B5EF4-FFF2-40B4-BE49-F238E27FC236}">
              <a16:creationId xmlns:a16="http://schemas.microsoft.com/office/drawing/2014/main" id="{90D39D44-BF03-4455-8334-E143CAEFD4E4}"/>
            </a:ext>
          </a:extLst>
        </xdr:cNvPr>
        <xdr:cNvSpPr txBox="1"/>
      </xdr:nvSpPr>
      <xdr:spPr>
        <a:xfrm>
          <a:off x="3582044" y="10647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164392</xdr:rowOff>
    </xdr:from>
    <xdr:ext cx="405111" cy="259045"/>
    <xdr:sp macro="" textlink="">
      <xdr:nvSpPr>
        <xdr:cNvPr id="206" name="n_2mainValue【橋りょう・トンネル】&#10;有形固定資産減価償却率">
          <a:extLst>
            <a:ext uri="{FF2B5EF4-FFF2-40B4-BE49-F238E27FC236}">
              <a16:creationId xmlns:a16="http://schemas.microsoft.com/office/drawing/2014/main" id="{89E31B2F-6223-43A9-BA44-9340BBAA9907}"/>
            </a:ext>
          </a:extLst>
        </xdr:cNvPr>
        <xdr:cNvSpPr txBox="1"/>
      </xdr:nvSpPr>
      <xdr:spPr>
        <a:xfrm>
          <a:off x="2705744" y="1062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139899</xdr:rowOff>
    </xdr:from>
    <xdr:ext cx="405111" cy="259045"/>
    <xdr:sp macro="" textlink="">
      <xdr:nvSpPr>
        <xdr:cNvPr id="207" name="n_3mainValue【橋りょう・トンネル】&#10;有形固定資産減価償却率">
          <a:extLst>
            <a:ext uri="{FF2B5EF4-FFF2-40B4-BE49-F238E27FC236}">
              <a16:creationId xmlns:a16="http://schemas.microsoft.com/office/drawing/2014/main" id="{1E8EDFBD-A9F3-4323-983B-F0FD26B1801F}"/>
            </a:ext>
          </a:extLst>
        </xdr:cNvPr>
        <xdr:cNvSpPr txBox="1"/>
      </xdr:nvSpPr>
      <xdr:spPr>
        <a:xfrm>
          <a:off x="1816744" y="10598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115405</xdr:rowOff>
    </xdr:from>
    <xdr:ext cx="405111" cy="259045"/>
    <xdr:sp macro="" textlink="">
      <xdr:nvSpPr>
        <xdr:cNvPr id="208" name="n_4mainValue【橋りょう・トンネル】&#10;有形固定資産減価償却率">
          <a:extLst>
            <a:ext uri="{FF2B5EF4-FFF2-40B4-BE49-F238E27FC236}">
              <a16:creationId xmlns:a16="http://schemas.microsoft.com/office/drawing/2014/main" id="{3DF16F96-C5FF-4F1E-A2E7-FBE0C3CC8B0D}"/>
            </a:ext>
          </a:extLst>
        </xdr:cNvPr>
        <xdr:cNvSpPr txBox="1"/>
      </xdr:nvSpPr>
      <xdr:spPr>
        <a:xfrm>
          <a:off x="927744" y="10573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a:extLst>
            <a:ext uri="{FF2B5EF4-FFF2-40B4-BE49-F238E27FC236}">
              <a16:creationId xmlns:a16="http://schemas.microsoft.com/office/drawing/2014/main" id="{CBFF1D53-4768-4DA5-99ED-E584FF72785D}"/>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a:extLst>
            <a:ext uri="{FF2B5EF4-FFF2-40B4-BE49-F238E27FC236}">
              <a16:creationId xmlns:a16="http://schemas.microsoft.com/office/drawing/2014/main" id="{3ECF50D1-F921-4827-8655-F1EE6AD7117C}"/>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a:extLst>
            <a:ext uri="{FF2B5EF4-FFF2-40B4-BE49-F238E27FC236}">
              <a16:creationId xmlns:a16="http://schemas.microsoft.com/office/drawing/2014/main" id="{B8159398-6522-473E-8439-642E48A5A44B}"/>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a:extLst>
            <a:ext uri="{FF2B5EF4-FFF2-40B4-BE49-F238E27FC236}">
              <a16:creationId xmlns:a16="http://schemas.microsoft.com/office/drawing/2014/main" id="{BCE79900-CD68-455F-B745-535E83A1A5B5}"/>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a:extLst>
            <a:ext uri="{FF2B5EF4-FFF2-40B4-BE49-F238E27FC236}">
              <a16:creationId xmlns:a16="http://schemas.microsoft.com/office/drawing/2014/main" id="{CCE37AB4-476D-4285-9AA3-191FF1E5AD17}"/>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a:extLst>
            <a:ext uri="{FF2B5EF4-FFF2-40B4-BE49-F238E27FC236}">
              <a16:creationId xmlns:a16="http://schemas.microsoft.com/office/drawing/2014/main" id="{5E578DC0-2FC3-46E9-AE07-27A814E385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a:extLst>
            <a:ext uri="{FF2B5EF4-FFF2-40B4-BE49-F238E27FC236}">
              <a16:creationId xmlns:a16="http://schemas.microsoft.com/office/drawing/2014/main" id="{03AFA703-138E-4E8E-BE51-B130934C6D53}"/>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a:extLst>
            <a:ext uri="{FF2B5EF4-FFF2-40B4-BE49-F238E27FC236}">
              <a16:creationId xmlns:a16="http://schemas.microsoft.com/office/drawing/2014/main" id="{CB4DD7FC-AB87-475B-92BC-3F552B119582}"/>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a:extLst>
            <a:ext uri="{FF2B5EF4-FFF2-40B4-BE49-F238E27FC236}">
              <a16:creationId xmlns:a16="http://schemas.microsoft.com/office/drawing/2014/main" id="{0C6DD88C-B0A8-46A2-A430-9E9063268FCB}"/>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a:extLst>
            <a:ext uri="{FF2B5EF4-FFF2-40B4-BE49-F238E27FC236}">
              <a16:creationId xmlns:a16="http://schemas.microsoft.com/office/drawing/2014/main" id="{C1EA0E07-CE41-4406-A82D-4C667FC3F6ED}"/>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9" name="直線コネクタ 218">
          <a:extLst>
            <a:ext uri="{FF2B5EF4-FFF2-40B4-BE49-F238E27FC236}">
              <a16:creationId xmlns:a16="http://schemas.microsoft.com/office/drawing/2014/main" id="{6775F279-88D4-40C5-BC0A-2962D4CD3B29}"/>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20" name="テキスト ボックス 219">
          <a:extLst>
            <a:ext uri="{FF2B5EF4-FFF2-40B4-BE49-F238E27FC236}">
              <a16:creationId xmlns:a16="http://schemas.microsoft.com/office/drawing/2014/main" id="{99DD7682-9B5D-4DE1-8C0E-E354BEAFF73A}"/>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21" name="直線コネクタ 220">
          <a:extLst>
            <a:ext uri="{FF2B5EF4-FFF2-40B4-BE49-F238E27FC236}">
              <a16:creationId xmlns:a16="http://schemas.microsoft.com/office/drawing/2014/main" id="{2B4380B7-0A5E-4174-9527-35823A956E93}"/>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22" name="テキスト ボックス 221">
          <a:extLst>
            <a:ext uri="{FF2B5EF4-FFF2-40B4-BE49-F238E27FC236}">
              <a16:creationId xmlns:a16="http://schemas.microsoft.com/office/drawing/2014/main" id="{C3B49883-EE65-4674-BF17-69AD66EF2568}"/>
            </a:ext>
          </a:extLst>
        </xdr:cNvPr>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3" name="直線コネクタ 222">
          <a:extLst>
            <a:ext uri="{FF2B5EF4-FFF2-40B4-BE49-F238E27FC236}">
              <a16:creationId xmlns:a16="http://schemas.microsoft.com/office/drawing/2014/main" id="{38AA34F9-48C8-4D98-8E90-12B15B7B2681}"/>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24" name="テキスト ボックス 223">
          <a:extLst>
            <a:ext uri="{FF2B5EF4-FFF2-40B4-BE49-F238E27FC236}">
              <a16:creationId xmlns:a16="http://schemas.microsoft.com/office/drawing/2014/main" id="{153C6F4F-4767-4EE6-B647-EBF2FF37DE67}"/>
            </a:ext>
          </a:extLst>
        </xdr:cNvPr>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5" name="直線コネクタ 224">
          <a:extLst>
            <a:ext uri="{FF2B5EF4-FFF2-40B4-BE49-F238E27FC236}">
              <a16:creationId xmlns:a16="http://schemas.microsoft.com/office/drawing/2014/main" id="{8A516EFD-9122-4970-B06A-1C089B2B82FD}"/>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6" name="テキスト ボックス 225">
          <a:extLst>
            <a:ext uri="{FF2B5EF4-FFF2-40B4-BE49-F238E27FC236}">
              <a16:creationId xmlns:a16="http://schemas.microsoft.com/office/drawing/2014/main" id="{FE9B47C0-B47E-4AB1-BDBA-498B1DE3D1BE}"/>
            </a:ext>
          </a:extLst>
        </xdr:cNvPr>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1AAE4827-FC04-4388-B93A-6A03328347E7}"/>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C0884FDC-691C-4D5C-ADBB-1C0297726065}"/>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495EAEBA-CF41-48C5-B7C0-08F8130CB7A2}"/>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138566</xdr:rowOff>
    </xdr:from>
    <xdr:to>
      <xdr:col>54</xdr:col>
      <xdr:colOff>189865</xdr:colOff>
      <xdr:row>63</xdr:row>
      <xdr:rowOff>165667</xdr:rowOff>
    </xdr:to>
    <xdr:cxnSp macro="">
      <xdr:nvCxnSpPr>
        <xdr:cNvPr id="230" name="直線コネクタ 229">
          <a:extLst>
            <a:ext uri="{FF2B5EF4-FFF2-40B4-BE49-F238E27FC236}">
              <a16:creationId xmlns:a16="http://schemas.microsoft.com/office/drawing/2014/main" id="{89D9E55F-F870-4A68-8FA1-9DA139129B9A}"/>
            </a:ext>
          </a:extLst>
        </xdr:cNvPr>
        <xdr:cNvCxnSpPr/>
      </xdr:nvCxnSpPr>
      <xdr:spPr>
        <a:xfrm flipV="1">
          <a:off x="10476865" y="9568316"/>
          <a:ext cx="0" cy="13987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169494</xdr:rowOff>
    </xdr:from>
    <xdr:ext cx="534377" cy="259045"/>
    <xdr:sp macro="" textlink="">
      <xdr:nvSpPr>
        <xdr:cNvPr id="231" name="【橋りょう・トンネル】&#10;一人当たり有形固定資産（償却資産）額最小値テキスト">
          <a:extLst>
            <a:ext uri="{FF2B5EF4-FFF2-40B4-BE49-F238E27FC236}">
              <a16:creationId xmlns:a16="http://schemas.microsoft.com/office/drawing/2014/main" id="{8985B158-7BA5-4A31-803A-BF7381951E4F}"/>
            </a:ext>
          </a:extLst>
        </xdr:cNvPr>
        <xdr:cNvSpPr txBox="1"/>
      </xdr:nvSpPr>
      <xdr:spPr>
        <a:xfrm>
          <a:off x="10515600" y="10970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165667</xdr:rowOff>
    </xdr:from>
    <xdr:to>
      <xdr:col>55</xdr:col>
      <xdr:colOff>88900</xdr:colOff>
      <xdr:row>63</xdr:row>
      <xdr:rowOff>165667</xdr:rowOff>
    </xdr:to>
    <xdr:cxnSp macro="">
      <xdr:nvCxnSpPr>
        <xdr:cNvPr id="232" name="直線コネクタ 231">
          <a:extLst>
            <a:ext uri="{FF2B5EF4-FFF2-40B4-BE49-F238E27FC236}">
              <a16:creationId xmlns:a16="http://schemas.microsoft.com/office/drawing/2014/main" id="{80D3D0C2-EDC4-4AA3-BEB0-CB232BF4434C}"/>
            </a:ext>
          </a:extLst>
        </xdr:cNvPr>
        <xdr:cNvCxnSpPr/>
      </xdr:nvCxnSpPr>
      <xdr:spPr>
        <a:xfrm>
          <a:off x="10388600" y="10967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85243</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12C0C33E-6580-4612-AABB-641063875E0E}"/>
            </a:ext>
          </a:extLst>
        </xdr:cNvPr>
        <xdr:cNvSpPr txBox="1"/>
      </xdr:nvSpPr>
      <xdr:spPr>
        <a:xfrm>
          <a:off x="10515600" y="934354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3,071,924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138566</xdr:rowOff>
    </xdr:from>
    <xdr:to>
      <xdr:col>55</xdr:col>
      <xdr:colOff>88900</xdr:colOff>
      <xdr:row>55</xdr:row>
      <xdr:rowOff>138566</xdr:rowOff>
    </xdr:to>
    <xdr:cxnSp macro="">
      <xdr:nvCxnSpPr>
        <xdr:cNvPr id="234" name="直線コネクタ 233">
          <a:extLst>
            <a:ext uri="{FF2B5EF4-FFF2-40B4-BE49-F238E27FC236}">
              <a16:creationId xmlns:a16="http://schemas.microsoft.com/office/drawing/2014/main" id="{3FB4B0C0-EDFC-4A89-AD97-F6EB1C3DC2ED}"/>
            </a:ext>
          </a:extLst>
        </xdr:cNvPr>
        <xdr:cNvCxnSpPr/>
      </xdr:nvCxnSpPr>
      <xdr:spPr>
        <a:xfrm>
          <a:off x="10388600" y="9568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36660</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863A46A2-DF86-4E19-A121-2709CC5AD019}"/>
            </a:ext>
          </a:extLst>
        </xdr:cNvPr>
        <xdr:cNvSpPr txBox="1"/>
      </xdr:nvSpPr>
      <xdr:spPr>
        <a:xfrm>
          <a:off x="10515600" y="1049511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13783</xdr:rowOff>
    </xdr:from>
    <xdr:to>
      <xdr:col>55</xdr:col>
      <xdr:colOff>50800</xdr:colOff>
      <xdr:row>62</xdr:row>
      <xdr:rowOff>115383</xdr:rowOff>
    </xdr:to>
    <xdr:sp macro="" textlink="">
      <xdr:nvSpPr>
        <xdr:cNvPr id="236" name="フローチャート: 判断 235">
          <a:extLst>
            <a:ext uri="{FF2B5EF4-FFF2-40B4-BE49-F238E27FC236}">
              <a16:creationId xmlns:a16="http://schemas.microsoft.com/office/drawing/2014/main" id="{91C95EA0-DCBD-4EAD-827A-3BD4306137B5}"/>
            </a:ext>
          </a:extLst>
        </xdr:cNvPr>
        <xdr:cNvSpPr/>
      </xdr:nvSpPr>
      <xdr:spPr>
        <a:xfrm>
          <a:off x="10426700" y="10643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64765</xdr:rowOff>
    </xdr:from>
    <xdr:to>
      <xdr:col>50</xdr:col>
      <xdr:colOff>165100</xdr:colOff>
      <xdr:row>62</xdr:row>
      <xdr:rowOff>166365</xdr:rowOff>
    </xdr:to>
    <xdr:sp macro="" textlink="">
      <xdr:nvSpPr>
        <xdr:cNvPr id="237" name="フローチャート: 判断 236">
          <a:extLst>
            <a:ext uri="{FF2B5EF4-FFF2-40B4-BE49-F238E27FC236}">
              <a16:creationId xmlns:a16="http://schemas.microsoft.com/office/drawing/2014/main" id="{32CEC617-248B-4A2A-8CC0-587C0C64990E}"/>
            </a:ext>
          </a:extLst>
        </xdr:cNvPr>
        <xdr:cNvSpPr/>
      </xdr:nvSpPr>
      <xdr:spPr>
        <a:xfrm>
          <a:off x="9588500" y="10694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93382</xdr:rowOff>
    </xdr:from>
    <xdr:to>
      <xdr:col>46</xdr:col>
      <xdr:colOff>38100</xdr:colOff>
      <xdr:row>63</xdr:row>
      <xdr:rowOff>23532</xdr:rowOff>
    </xdr:to>
    <xdr:sp macro="" textlink="">
      <xdr:nvSpPr>
        <xdr:cNvPr id="238" name="フローチャート: 判断 237">
          <a:extLst>
            <a:ext uri="{FF2B5EF4-FFF2-40B4-BE49-F238E27FC236}">
              <a16:creationId xmlns:a16="http://schemas.microsoft.com/office/drawing/2014/main" id="{5A7E195D-2901-45F6-BFC3-884AF80CE31F}"/>
            </a:ext>
          </a:extLst>
        </xdr:cNvPr>
        <xdr:cNvSpPr/>
      </xdr:nvSpPr>
      <xdr:spPr>
        <a:xfrm>
          <a:off x="8699500" y="10723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80782</xdr:rowOff>
    </xdr:from>
    <xdr:to>
      <xdr:col>41</xdr:col>
      <xdr:colOff>101600</xdr:colOff>
      <xdr:row>63</xdr:row>
      <xdr:rowOff>10932</xdr:rowOff>
    </xdr:to>
    <xdr:sp macro="" textlink="">
      <xdr:nvSpPr>
        <xdr:cNvPr id="239" name="フローチャート: 判断 238">
          <a:extLst>
            <a:ext uri="{FF2B5EF4-FFF2-40B4-BE49-F238E27FC236}">
              <a16:creationId xmlns:a16="http://schemas.microsoft.com/office/drawing/2014/main" id="{A0BE09EB-4B52-4C89-8F74-FB335BA00C4D}"/>
            </a:ext>
          </a:extLst>
        </xdr:cNvPr>
        <xdr:cNvSpPr/>
      </xdr:nvSpPr>
      <xdr:spPr>
        <a:xfrm>
          <a:off x="7810500" y="1071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59885</xdr:rowOff>
    </xdr:from>
    <xdr:to>
      <xdr:col>36</xdr:col>
      <xdr:colOff>165100</xdr:colOff>
      <xdr:row>62</xdr:row>
      <xdr:rowOff>161485</xdr:rowOff>
    </xdr:to>
    <xdr:sp macro="" textlink="">
      <xdr:nvSpPr>
        <xdr:cNvPr id="240" name="フローチャート: 判断 239">
          <a:extLst>
            <a:ext uri="{FF2B5EF4-FFF2-40B4-BE49-F238E27FC236}">
              <a16:creationId xmlns:a16="http://schemas.microsoft.com/office/drawing/2014/main" id="{190F740A-AEA8-4180-8F4A-AF09C3744134}"/>
            </a:ext>
          </a:extLst>
        </xdr:cNvPr>
        <xdr:cNvSpPr/>
      </xdr:nvSpPr>
      <xdr:spPr>
        <a:xfrm>
          <a:off x="6921500" y="10689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FE3DF44D-BBBB-4EE7-A902-EA319AC28D42}"/>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BD37609A-9C3C-48D1-81B9-083D2D1EBBE6}"/>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4DB4F7A6-A9EE-4CAD-95FE-46C244D69C0D}"/>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E138D50A-9F2D-4C90-A150-BD6E5979A6D2}"/>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59C397C9-DDB0-4C52-888F-14B2E8660269}"/>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34452</xdr:rowOff>
    </xdr:from>
    <xdr:to>
      <xdr:col>55</xdr:col>
      <xdr:colOff>50800</xdr:colOff>
      <xdr:row>63</xdr:row>
      <xdr:rowOff>136052</xdr:rowOff>
    </xdr:to>
    <xdr:sp macro="" textlink="">
      <xdr:nvSpPr>
        <xdr:cNvPr id="246" name="楕円 245">
          <a:extLst>
            <a:ext uri="{FF2B5EF4-FFF2-40B4-BE49-F238E27FC236}">
              <a16:creationId xmlns:a16="http://schemas.microsoft.com/office/drawing/2014/main" id="{6DFBE02A-F1DF-4944-96DC-EA423133F4CB}"/>
            </a:ext>
          </a:extLst>
        </xdr:cNvPr>
        <xdr:cNvSpPr/>
      </xdr:nvSpPr>
      <xdr:spPr>
        <a:xfrm>
          <a:off x="10426700" y="10835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120829</xdr:rowOff>
    </xdr:from>
    <xdr:ext cx="599010" cy="259045"/>
    <xdr:sp macro="" textlink="">
      <xdr:nvSpPr>
        <xdr:cNvPr id="247" name="【橋りょう・トンネル】&#10;一人当たり有形固定資産（償却資産）額該当値テキスト">
          <a:extLst>
            <a:ext uri="{FF2B5EF4-FFF2-40B4-BE49-F238E27FC236}">
              <a16:creationId xmlns:a16="http://schemas.microsoft.com/office/drawing/2014/main" id="{3ED16069-917B-4FA9-979F-540E27288D1E}"/>
            </a:ext>
          </a:extLst>
        </xdr:cNvPr>
        <xdr:cNvSpPr txBox="1"/>
      </xdr:nvSpPr>
      <xdr:spPr>
        <a:xfrm>
          <a:off x="10515600" y="10750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35339</xdr:rowOff>
    </xdr:from>
    <xdr:to>
      <xdr:col>50</xdr:col>
      <xdr:colOff>165100</xdr:colOff>
      <xdr:row>63</xdr:row>
      <xdr:rowOff>136939</xdr:rowOff>
    </xdr:to>
    <xdr:sp macro="" textlink="">
      <xdr:nvSpPr>
        <xdr:cNvPr id="248" name="楕円 247">
          <a:extLst>
            <a:ext uri="{FF2B5EF4-FFF2-40B4-BE49-F238E27FC236}">
              <a16:creationId xmlns:a16="http://schemas.microsoft.com/office/drawing/2014/main" id="{C5D63431-A89A-4245-91D9-DBA46255D101}"/>
            </a:ext>
          </a:extLst>
        </xdr:cNvPr>
        <xdr:cNvSpPr/>
      </xdr:nvSpPr>
      <xdr:spPr>
        <a:xfrm>
          <a:off x="9588500" y="10836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85252</xdr:rowOff>
    </xdr:from>
    <xdr:to>
      <xdr:col>55</xdr:col>
      <xdr:colOff>0</xdr:colOff>
      <xdr:row>63</xdr:row>
      <xdr:rowOff>86139</xdr:rowOff>
    </xdr:to>
    <xdr:cxnSp macro="">
      <xdr:nvCxnSpPr>
        <xdr:cNvPr id="249" name="直線コネクタ 248">
          <a:extLst>
            <a:ext uri="{FF2B5EF4-FFF2-40B4-BE49-F238E27FC236}">
              <a16:creationId xmlns:a16="http://schemas.microsoft.com/office/drawing/2014/main" id="{5B8E0933-8AE5-49C7-B9ED-1E5E482093BF}"/>
            </a:ext>
          </a:extLst>
        </xdr:cNvPr>
        <xdr:cNvCxnSpPr/>
      </xdr:nvCxnSpPr>
      <xdr:spPr>
        <a:xfrm flipV="1">
          <a:off x="9639300" y="10886602"/>
          <a:ext cx="838200" cy="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35675</xdr:rowOff>
    </xdr:from>
    <xdr:to>
      <xdr:col>46</xdr:col>
      <xdr:colOff>38100</xdr:colOff>
      <xdr:row>63</xdr:row>
      <xdr:rowOff>137275</xdr:rowOff>
    </xdr:to>
    <xdr:sp macro="" textlink="">
      <xdr:nvSpPr>
        <xdr:cNvPr id="250" name="楕円 249">
          <a:extLst>
            <a:ext uri="{FF2B5EF4-FFF2-40B4-BE49-F238E27FC236}">
              <a16:creationId xmlns:a16="http://schemas.microsoft.com/office/drawing/2014/main" id="{DFBB4219-14D8-4619-9A34-4EE195571753}"/>
            </a:ext>
          </a:extLst>
        </xdr:cNvPr>
        <xdr:cNvSpPr/>
      </xdr:nvSpPr>
      <xdr:spPr>
        <a:xfrm>
          <a:off x="8699500" y="10837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86139</xdr:rowOff>
    </xdr:from>
    <xdr:to>
      <xdr:col>50</xdr:col>
      <xdr:colOff>114300</xdr:colOff>
      <xdr:row>63</xdr:row>
      <xdr:rowOff>86475</xdr:rowOff>
    </xdr:to>
    <xdr:cxnSp macro="">
      <xdr:nvCxnSpPr>
        <xdr:cNvPr id="251" name="直線コネクタ 250">
          <a:extLst>
            <a:ext uri="{FF2B5EF4-FFF2-40B4-BE49-F238E27FC236}">
              <a16:creationId xmlns:a16="http://schemas.microsoft.com/office/drawing/2014/main" id="{8E78B436-BDCC-4707-9CF6-1DD0CE115E1F}"/>
            </a:ext>
          </a:extLst>
        </xdr:cNvPr>
        <xdr:cNvCxnSpPr/>
      </xdr:nvCxnSpPr>
      <xdr:spPr>
        <a:xfrm flipV="1">
          <a:off x="8750300" y="10887489"/>
          <a:ext cx="889000" cy="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36395</xdr:rowOff>
    </xdr:from>
    <xdr:to>
      <xdr:col>41</xdr:col>
      <xdr:colOff>101600</xdr:colOff>
      <xdr:row>63</xdr:row>
      <xdr:rowOff>137995</xdr:rowOff>
    </xdr:to>
    <xdr:sp macro="" textlink="">
      <xdr:nvSpPr>
        <xdr:cNvPr id="252" name="楕円 251">
          <a:extLst>
            <a:ext uri="{FF2B5EF4-FFF2-40B4-BE49-F238E27FC236}">
              <a16:creationId xmlns:a16="http://schemas.microsoft.com/office/drawing/2014/main" id="{6321557B-CA9B-4DE7-9670-5F692FC79C6B}"/>
            </a:ext>
          </a:extLst>
        </xdr:cNvPr>
        <xdr:cNvSpPr/>
      </xdr:nvSpPr>
      <xdr:spPr>
        <a:xfrm>
          <a:off x="7810500" y="10837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86475</xdr:rowOff>
    </xdr:from>
    <xdr:to>
      <xdr:col>45</xdr:col>
      <xdr:colOff>177800</xdr:colOff>
      <xdr:row>63</xdr:row>
      <xdr:rowOff>87195</xdr:rowOff>
    </xdr:to>
    <xdr:cxnSp macro="">
      <xdr:nvCxnSpPr>
        <xdr:cNvPr id="253" name="直線コネクタ 252">
          <a:extLst>
            <a:ext uri="{FF2B5EF4-FFF2-40B4-BE49-F238E27FC236}">
              <a16:creationId xmlns:a16="http://schemas.microsoft.com/office/drawing/2014/main" id="{658EFDA3-1E83-4599-A8E6-017D2AAD6498}"/>
            </a:ext>
          </a:extLst>
        </xdr:cNvPr>
        <xdr:cNvCxnSpPr/>
      </xdr:nvCxnSpPr>
      <xdr:spPr>
        <a:xfrm flipV="1">
          <a:off x="7861300" y="10887825"/>
          <a:ext cx="889000" cy="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39383</xdr:rowOff>
    </xdr:from>
    <xdr:to>
      <xdr:col>36</xdr:col>
      <xdr:colOff>165100</xdr:colOff>
      <xdr:row>63</xdr:row>
      <xdr:rowOff>140983</xdr:rowOff>
    </xdr:to>
    <xdr:sp macro="" textlink="">
      <xdr:nvSpPr>
        <xdr:cNvPr id="254" name="楕円 253">
          <a:extLst>
            <a:ext uri="{FF2B5EF4-FFF2-40B4-BE49-F238E27FC236}">
              <a16:creationId xmlns:a16="http://schemas.microsoft.com/office/drawing/2014/main" id="{E0220432-86AC-4D9B-B0C5-B6820958E8DC}"/>
            </a:ext>
          </a:extLst>
        </xdr:cNvPr>
        <xdr:cNvSpPr/>
      </xdr:nvSpPr>
      <xdr:spPr>
        <a:xfrm>
          <a:off x="6921500" y="1084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87195</xdr:rowOff>
    </xdr:from>
    <xdr:to>
      <xdr:col>41</xdr:col>
      <xdr:colOff>50800</xdr:colOff>
      <xdr:row>63</xdr:row>
      <xdr:rowOff>90183</xdr:rowOff>
    </xdr:to>
    <xdr:cxnSp macro="">
      <xdr:nvCxnSpPr>
        <xdr:cNvPr id="255" name="直線コネクタ 254">
          <a:extLst>
            <a:ext uri="{FF2B5EF4-FFF2-40B4-BE49-F238E27FC236}">
              <a16:creationId xmlns:a16="http://schemas.microsoft.com/office/drawing/2014/main" id="{3FF01CE1-87A2-49AD-8B3D-D60D3D8A0C48}"/>
            </a:ext>
          </a:extLst>
        </xdr:cNvPr>
        <xdr:cNvCxnSpPr/>
      </xdr:nvCxnSpPr>
      <xdr:spPr>
        <a:xfrm flipV="1">
          <a:off x="6972300" y="10888545"/>
          <a:ext cx="889000" cy="2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11442</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B419B37C-081A-46D1-B573-EACC5F8D1466}"/>
            </a:ext>
          </a:extLst>
        </xdr:cNvPr>
        <xdr:cNvSpPr txBox="1"/>
      </xdr:nvSpPr>
      <xdr:spPr>
        <a:xfrm>
          <a:off x="9327095" y="10469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40059</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6C710391-1654-483C-8B01-9E0EEDBE35A2}"/>
            </a:ext>
          </a:extLst>
        </xdr:cNvPr>
        <xdr:cNvSpPr txBox="1"/>
      </xdr:nvSpPr>
      <xdr:spPr>
        <a:xfrm>
          <a:off x="8450795" y="10498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27459</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51FD39BE-2FE0-43EF-8D0A-4E95F9B3D84B}"/>
            </a:ext>
          </a:extLst>
        </xdr:cNvPr>
        <xdr:cNvSpPr txBox="1"/>
      </xdr:nvSpPr>
      <xdr:spPr>
        <a:xfrm>
          <a:off x="7561795" y="10485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6562</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E6A59366-7663-4CBD-8EF0-C34DA90D1152}"/>
            </a:ext>
          </a:extLst>
        </xdr:cNvPr>
        <xdr:cNvSpPr txBox="1"/>
      </xdr:nvSpPr>
      <xdr:spPr>
        <a:xfrm>
          <a:off x="6672795" y="10465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128066</xdr:rowOff>
    </xdr:from>
    <xdr:ext cx="599010" cy="259045"/>
    <xdr:sp macro="" textlink="">
      <xdr:nvSpPr>
        <xdr:cNvPr id="260" name="n_1mainValue【橋りょう・トンネル】&#10;一人当たり有形固定資産（償却資産）額">
          <a:extLst>
            <a:ext uri="{FF2B5EF4-FFF2-40B4-BE49-F238E27FC236}">
              <a16:creationId xmlns:a16="http://schemas.microsoft.com/office/drawing/2014/main" id="{61ECA378-682D-40A7-AC49-036C3D63BD6F}"/>
            </a:ext>
          </a:extLst>
        </xdr:cNvPr>
        <xdr:cNvSpPr txBox="1"/>
      </xdr:nvSpPr>
      <xdr:spPr>
        <a:xfrm>
          <a:off x="9327095" y="10929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128402</xdr:rowOff>
    </xdr:from>
    <xdr:ext cx="599010" cy="259045"/>
    <xdr:sp macro="" textlink="">
      <xdr:nvSpPr>
        <xdr:cNvPr id="261" name="n_2mainValue【橋りょう・トンネル】&#10;一人当たり有形固定資産（償却資産）額">
          <a:extLst>
            <a:ext uri="{FF2B5EF4-FFF2-40B4-BE49-F238E27FC236}">
              <a16:creationId xmlns:a16="http://schemas.microsoft.com/office/drawing/2014/main" id="{DD1A9D7B-E815-46C5-8049-7DF66396F4AA}"/>
            </a:ext>
          </a:extLst>
        </xdr:cNvPr>
        <xdr:cNvSpPr txBox="1"/>
      </xdr:nvSpPr>
      <xdr:spPr>
        <a:xfrm>
          <a:off x="8450795" y="10929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129122</xdr:rowOff>
    </xdr:from>
    <xdr:ext cx="599010" cy="259045"/>
    <xdr:sp macro="" textlink="">
      <xdr:nvSpPr>
        <xdr:cNvPr id="262" name="n_3mainValue【橋りょう・トンネル】&#10;一人当たり有形固定資産（償却資産）額">
          <a:extLst>
            <a:ext uri="{FF2B5EF4-FFF2-40B4-BE49-F238E27FC236}">
              <a16:creationId xmlns:a16="http://schemas.microsoft.com/office/drawing/2014/main" id="{790A8929-CF91-46C4-9082-6FD04DBF94AC}"/>
            </a:ext>
          </a:extLst>
        </xdr:cNvPr>
        <xdr:cNvSpPr txBox="1"/>
      </xdr:nvSpPr>
      <xdr:spPr>
        <a:xfrm>
          <a:off x="7561795" y="10930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132110</xdr:rowOff>
    </xdr:from>
    <xdr:ext cx="599010" cy="259045"/>
    <xdr:sp macro="" textlink="">
      <xdr:nvSpPr>
        <xdr:cNvPr id="263" name="n_4mainValue【橋りょう・トンネル】&#10;一人当たり有形固定資産（償却資産）額">
          <a:extLst>
            <a:ext uri="{FF2B5EF4-FFF2-40B4-BE49-F238E27FC236}">
              <a16:creationId xmlns:a16="http://schemas.microsoft.com/office/drawing/2014/main" id="{3F108897-038E-468F-AF6E-DBE24CEF05C7}"/>
            </a:ext>
          </a:extLst>
        </xdr:cNvPr>
        <xdr:cNvSpPr txBox="1"/>
      </xdr:nvSpPr>
      <xdr:spPr>
        <a:xfrm>
          <a:off x="6672795" y="10933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02744345-EA6E-46F5-9124-F6BD5DD40706}"/>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A125D755-05A9-42DF-BDA5-FD8CA40D31AA}"/>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ABEE2CB9-F80A-46AD-B8EB-3212BD44255C}"/>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52557237-1C26-46DF-83A0-36CBA5CCADCE}"/>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A7137731-2E45-4263-AFF0-848A43ADF4D8}"/>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6EB49CAE-0956-4271-A915-45264C7693AD}"/>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193DA823-C708-4073-BBC5-3390CC229C37}"/>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BC217F07-D2D8-4A1C-A69F-2A9861D6B056}"/>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71D9A013-D07E-4BFE-AC01-1E9B39F4DBA7}"/>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7E5A164A-2E17-41BB-9D53-629357A6B01F}"/>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F385863D-91B1-4AF7-ADF0-38524B0FAA18}"/>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a:extLst>
            <a:ext uri="{FF2B5EF4-FFF2-40B4-BE49-F238E27FC236}">
              <a16:creationId xmlns:a16="http://schemas.microsoft.com/office/drawing/2014/main" id="{A9B0A031-8387-40EE-BF67-54BFE43505C4}"/>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a:extLst>
            <a:ext uri="{FF2B5EF4-FFF2-40B4-BE49-F238E27FC236}">
              <a16:creationId xmlns:a16="http://schemas.microsoft.com/office/drawing/2014/main" id="{F561EE64-7073-44C2-81B9-42EFA6E8221E}"/>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a:extLst>
            <a:ext uri="{FF2B5EF4-FFF2-40B4-BE49-F238E27FC236}">
              <a16:creationId xmlns:a16="http://schemas.microsoft.com/office/drawing/2014/main" id="{E25C2EE5-DE87-4B99-B278-0EBB689E5856}"/>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a:extLst>
            <a:ext uri="{FF2B5EF4-FFF2-40B4-BE49-F238E27FC236}">
              <a16:creationId xmlns:a16="http://schemas.microsoft.com/office/drawing/2014/main" id="{95C24F30-D447-49A8-BC62-97555A0C2A79}"/>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a:extLst>
            <a:ext uri="{FF2B5EF4-FFF2-40B4-BE49-F238E27FC236}">
              <a16:creationId xmlns:a16="http://schemas.microsoft.com/office/drawing/2014/main" id="{034C2E1D-267F-4052-91DE-4B68D526D5EC}"/>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a:extLst>
            <a:ext uri="{FF2B5EF4-FFF2-40B4-BE49-F238E27FC236}">
              <a16:creationId xmlns:a16="http://schemas.microsoft.com/office/drawing/2014/main" id="{8AF13C28-7D8A-4E59-AEDF-6D21E7862B78}"/>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a:extLst>
            <a:ext uri="{FF2B5EF4-FFF2-40B4-BE49-F238E27FC236}">
              <a16:creationId xmlns:a16="http://schemas.microsoft.com/office/drawing/2014/main" id="{E9753B77-BC07-4C03-92E0-CE7374E3C472}"/>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a:extLst>
            <a:ext uri="{FF2B5EF4-FFF2-40B4-BE49-F238E27FC236}">
              <a16:creationId xmlns:a16="http://schemas.microsoft.com/office/drawing/2014/main" id="{3FF3E0B3-C3D0-4AAB-B932-C5A83B9F0F52}"/>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a:extLst>
            <a:ext uri="{FF2B5EF4-FFF2-40B4-BE49-F238E27FC236}">
              <a16:creationId xmlns:a16="http://schemas.microsoft.com/office/drawing/2014/main" id="{C2E15A24-CF14-45F5-963F-E4CB37A31D3F}"/>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a:extLst>
            <a:ext uri="{FF2B5EF4-FFF2-40B4-BE49-F238E27FC236}">
              <a16:creationId xmlns:a16="http://schemas.microsoft.com/office/drawing/2014/main" id="{E5003511-F19B-4C9E-A366-C61A527299AA}"/>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B0118B6D-DFFE-45E4-B6BF-7BBFFDBC608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a:extLst>
            <a:ext uri="{FF2B5EF4-FFF2-40B4-BE49-F238E27FC236}">
              <a16:creationId xmlns:a16="http://schemas.microsoft.com/office/drawing/2014/main" id="{6DE74838-82D8-421B-80C3-FE407FB47BE4}"/>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58CC2AAF-1A0D-4DD0-A260-D87A0A773F9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28575</xdr:rowOff>
    </xdr:from>
    <xdr:to>
      <xdr:col>24</xdr:col>
      <xdr:colOff>62865</xdr:colOff>
      <xdr:row>86</xdr:row>
      <xdr:rowOff>114300</xdr:rowOff>
    </xdr:to>
    <xdr:cxnSp macro="">
      <xdr:nvCxnSpPr>
        <xdr:cNvPr id="288" name="直線コネクタ 287">
          <a:extLst>
            <a:ext uri="{FF2B5EF4-FFF2-40B4-BE49-F238E27FC236}">
              <a16:creationId xmlns:a16="http://schemas.microsoft.com/office/drawing/2014/main" id="{D62AE5EA-B376-4107-BB24-4A07FD076997}"/>
            </a:ext>
          </a:extLst>
        </xdr:cNvPr>
        <xdr:cNvCxnSpPr/>
      </xdr:nvCxnSpPr>
      <xdr:spPr>
        <a:xfrm flipV="1">
          <a:off x="4634865" y="13230225"/>
          <a:ext cx="0" cy="1628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9" name="【公営住宅】&#10;有形固定資産減価償却率最小値テキスト">
          <a:extLst>
            <a:ext uri="{FF2B5EF4-FFF2-40B4-BE49-F238E27FC236}">
              <a16:creationId xmlns:a16="http://schemas.microsoft.com/office/drawing/2014/main" id="{39522BF9-3A6D-4DF4-9D55-C05DE4595C3F}"/>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0" name="直線コネクタ 289">
          <a:extLst>
            <a:ext uri="{FF2B5EF4-FFF2-40B4-BE49-F238E27FC236}">
              <a16:creationId xmlns:a16="http://schemas.microsoft.com/office/drawing/2014/main" id="{CBB34652-0E39-4148-B92F-D5B49828527D}"/>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75</xdr:row>
      <xdr:rowOff>146702</xdr:rowOff>
    </xdr:from>
    <xdr:ext cx="405111" cy="259045"/>
    <xdr:sp macro="" textlink="">
      <xdr:nvSpPr>
        <xdr:cNvPr id="291" name="【公営住宅】&#10;有形固定資産減価償却率最大値テキスト">
          <a:extLst>
            <a:ext uri="{FF2B5EF4-FFF2-40B4-BE49-F238E27FC236}">
              <a16:creationId xmlns:a16="http://schemas.microsoft.com/office/drawing/2014/main" id="{BB1B17AA-79A9-40A8-A6D2-DDE7009D7C8A}"/>
            </a:ext>
          </a:extLst>
        </xdr:cNvPr>
        <xdr:cNvSpPr txBox="1"/>
      </xdr:nvSpPr>
      <xdr:spPr>
        <a:xfrm>
          <a:off x="4673600" y="13005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28575</xdr:rowOff>
    </xdr:from>
    <xdr:to>
      <xdr:col>24</xdr:col>
      <xdr:colOff>152400</xdr:colOff>
      <xdr:row>77</xdr:row>
      <xdr:rowOff>28575</xdr:rowOff>
    </xdr:to>
    <xdr:cxnSp macro="">
      <xdr:nvCxnSpPr>
        <xdr:cNvPr id="292" name="直線コネクタ 291">
          <a:extLst>
            <a:ext uri="{FF2B5EF4-FFF2-40B4-BE49-F238E27FC236}">
              <a16:creationId xmlns:a16="http://schemas.microsoft.com/office/drawing/2014/main" id="{D165C306-B063-4DF0-88EC-3B33FDFB7C33}"/>
            </a:ext>
          </a:extLst>
        </xdr:cNvPr>
        <xdr:cNvCxnSpPr/>
      </xdr:nvCxnSpPr>
      <xdr:spPr>
        <a:xfrm>
          <a:off x="4546600" y="13230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92091</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EE179F92-E8AA-4809-AD62-315829764783}"/>
            </a:ext>
          </a:extLst>
        </xdr:cNvPr>
        <xdr:cNvSpPr txBox="1"/>
      </xdr:nvSpPr>
      <xdr:spPr>
        <a:xfrm>
          <a:off x="4673600" y="139795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69214</xdr:rowOff>
    </xdr:from>
    <xdr:to>
      <xdr:col>24</xdr:col>
      <xdr:colOff>114300</xdr:colOff>
      <xdr:row>82</xdr:row>
      <xdr:rowOff>170814</xdr:rowOff>
    </xdr:to>
    <xdr:sp macro="" textlink="">
      <xdr:nvSpPr>
        <xdr:cNvPr id="294" name="フローチャート: 判断 293">
          <a:extLst>
            <a:ext uri="{FF2B5EF4-FFF2-40B4-BE49-F238E27FC236}">
              <a16:creationId xmlns:a16="http://schemas.microsoft.com/office/drawing/2014/main" id="{8351DF57-0E85-422A-95D0-D1EF13128521}"/>
            </a:ext>
          </a:extLst>
        </xdr:cNvPr>
        <xdr:cNvSpPr/>
      </xdr:nvSpPr>
      <xdr:spPr>
        <a:xfrm>
          <a:off x="4584700" y="1412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69214</xdr:rowOff>
    </xdr:from>
    <xdr:to>
      <xdr:col>20</xdr:col>
      <xdr:colOff>38100</xdr:colOff>
      <xdr:row>82</xdr:row>
      <xdr:rowOff>170814</xdr:rowOff>
    </xdr:to>
    <xdr:sp macro="" textlink="">
      <xdr:nvSpPr>
        <xdr:cNvPr id="295" name="フローチャート: 判断 294">
          <a:extLst>
            <a:ext uri="{FF2B5EF4-FFF2-40B4-BE49-F238E27FC236}">
              <a16:creationId xmlns:a16="http://schemas.microsoft.com/office/drawing/2014/main" id="{97333F43-22ED-4020-A3B4-20946CC1A5E3}"/>
            </a:ext>
          </a:extLst>
        </xdr:cNvPr>
        <xdr:cNvSpPr/>
      </xdr:nvSpPr>
      <xdr:spPr>
        <a:xfrm>
          <a:off x="3746500" y="1412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65405</xdr:rowOff>
    </xdr:from>
    <xdr:to>
      <xdr:col>15</xdr:col>
      <xdr:colOff>101600</xdr:colOff>
      <xdr:row>82</xdr:row>
      <xdr:rowOff>167005</xdr:rowOff>
    </xdr:to>
    <xdr:sp macro="" textlink="">
      <xdr:nvSpPr>
        <xdr:cNvPr id="296" name="フローチャート: 判断 295">
          <a:extLst>
            <a:ext uri="{FF2B5EF4-FFF2-40B4-BE49-F238E27FC236}">
              <a16:creationId xmlns:a16="http://schemas.microsoft.com/office/drawing/2014/main" id="{2B323FC6-713F-4D49-A366-D01E201BCDBC}"/>
            </a:ext>
          </a:extLst>
        </xdr:cNvPr>
        <xdr:cNvSpPr/>
      </xdr:nvSpPr>
      <xdr:spPr>
        <a:xfrm>
          <a:off x="2857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52070</xdr:rowOff>
    </xdr:from>
    <xdr:to>
      <xdr:col>10</xdr:col>
      <xdr:colOff>165100</xdr:colOff>
      <xdr:row>82</xdr:row>
      <xdr:rowOff>153670</xdr:rowOff>
    </xdr:to>
    <xdr:sp macro="" textlink="">
      <xdr:nvSpPr>
        <xdr:cNvPr id="297" name="フローチャート: 判断 296">
          <a:extLst>
            <a:ext uri="{FF2B5EF4-FFF2-40B4-BE49-F238E27FC236}">
              <a16:creationId xmlns:a16="http://schemas.microsoft.com/office/drawing/2014/main" id="{E59E93E9-FA49-4E05-A64A-094E9C135F05}"/>
            </a:ext>
          </a:extLst>
        </xdr:cNvPr>
        <xdr:cNvSpPr/>
      </xdr:nvSpPr>
      <xdr:spPr>
        <a:xfrm>
          <a:off x="1968500" y="1411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19686</xdr:rowOff>
    </xdr:from>
    <xdr:to>
      <xdr:col>6</xdr:col>
      <xdr:colOff>38100</xdr:colOff>
      <xdr:row>82</xdr:row>
      <xdr:rowOff>121286</xdr:rowOff>
    </xdr:to>
    <xdr:sp macro="" textlink="">
      <xdr:nvSpPr>
        <xdr:cNvPr id="298" name="フローチャート: 判断 297">
          <a:extLst>
            <a:ext uri="{FF2B5EF4-FFF2-40B4-BE49-F238E27FC236}">
              <a16:creationId xmlns:a16="http://schemas.microsoft.com/office/drawing/2014/main" id="{6497B504-AE6F-4E82-9741-52C1885A46ED}"/>
            </a:ext>
          </a:extLst>
        </xdr:cNvPr>
        <xdr:cNvSpPr/>
      </xdr:nvSpPr>
      <xdr:spPr>
        <a:xfrm>
          <a:off x="1079500" y="1407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BF46A8B0-FC4B-4ECF-A437-B39317D7A1C2}"/>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2D98D693-0277-4314-8C3E-5C829C3E98EC}"/>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BC892DBD-553C-4EDB-8748-8110E4A70F23}"/>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3DDE1609-89CB-4087-99C9-424EDC872648}"/>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C4CFD57C-55A1-46E7-8769-46818EA10DBB}"/>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86</xdr:row>
      <xdr:rowOff>63500</xdr:rowOff>
    </xdr:from>
    <xdr:to>
      <xdr:col>24</xdr:col>
      <xdr:colOff>114300</xdr:colOff>
      <xdr:row>86</xdr:row>
      <xdr:rowOff>165100</xdr:rowOff>
    </xdr:to>
    <xdr:sp macro="" textlink="">
      <xdr:nvSpPr>
        <xdr:cNvPr id="304" name="楕円 303">
          <a:extLst>
            <a:ext uri="{FF2B5EF4-FFF2-40B4-BE49-F238E27FC236}">
              <a16:creationId xmlns:a16="http://schemas.microsoft.com/office/drawing/2014/main" id="{D202A977-AED2-4213-BC90-01C76C968664}"/>
            </a:ext>
          </a:extLst>
        </xdr:cNvPr>
        <xdr:cNvSpPr/>
      </xdr:nvSpPr>
      <xdr:spPr>
        <a:xfrm>
          <a:off x="45847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149877</xdr:rowOff>
    </xdr:from>
    <xdr:ext cx="469744" cy="259045"/>
    <xdr:sp macro="" textlink="">
      <xdr:nvSpPr>
        <xdr:cNvPr id="305" name="【公営住宅】&#10;有形固定資産減価償却率該当値テキスト">
          <a:extLst>
            <a:ext uri="{FF2B5EF4-FFF2-40B4-BE49-F238E27FC236}">
              <a16:creationId xmlns:a16="http://schemas.microsoft.com/office/drawing/2014/main" id="{EC324F01-FE4B-4C10-845A-D6E7476365B5}"/>
            </a:ext>
          </a:extLst>
        </xdr:cNvPr>
        <xdr:cNvSpPr txBox="1"/>
      </xdr:nvSpPr>
      <xdr:spPr>
        <a:xfrm>
          <a:off x="4673600" y="1472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86</xdr:row>
      <xdr:rowOff>63500</xdr:rowOff>
    </xdr:from>
    <xdr:to>
      <xdr:col>20</xdr:col>
      <xdr:colOff>38100</xdr:colOff>
      <xdr:row>86</xdr:row>
      <xdr:rowOff>165100</xdr:rowOff>
    </xdr:to>
    <xdr:sp macro="" textlink="">
      <xdr:nvSpPr>
        <xdr:cNvPr id="306" name="楕円 305">
          <a:extLst>
            <a:ext uri="{FF2B5EF4-FFF2-40B4-BE49-F238E27FC236}">
              <a16:creationId xmlns:a16="http://schemas.microsoft.com/office/drawing/2014/main" id="{2AC83AD7-8946-4D28-A86E-6CB103925443}"/>
            </a:ext>
          </a:extLst>
        </xdr:cNvPr>
        <xdr:cNvSpPr/>
      </xdr:nvSpPr>
      <xdr:spPr>
        <a:xfrm>
          <a:off x="3746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114300</xdr:rowOff>
    </xdr:from>
    <xdr:to>
      <xdr:col>24</xdr:col>
      <xdr:colOff>63500</xdr:colOff>
      <xdr:row>86</xdr:row>
      <xdr:rowOff>114300</xdr:rowOff>
    </xdr:to>
    <xdr:cxnSp macro="">
      <xdr:nvCxnSpPr>
        <xdr:cNvPr id="307" name="直線コネクタ 306">
          <a:extLst>
            <a:ext uri="{FF2B5EF4-FFF2-40B4-BE49-F238E27FC236}">
              <a16:creationId xmlns:a16="http://schemas.microsoft.com/office/drawing/2014/main" id="{434F99DF-9EA3-468E-A154-3779913D358A}"/>
            </a:ext>
          </a:extLst>
        </xdr:cNvPr>
        <xdr:cNvCxnSpPr/>
      </xdr:nvCxnSpPr>
      <xdr:spPr>
        <a:xfrm>
          <a:off x="3797300" y="1485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86</xdr:row>
      <xdr:rowOff>63500</xdr:rowOff>
    </xdr:from>
    <xdr:to>
      <xdr:col>15</xdr:col>
      <xdr:colOff>101600</xdr:colOff>
      <xdr:row>86</xdr:row>
      <xdr:rowOff>165100</xdr:rowOff>
    </xdr:to>
    <xdr:sp macro="" textlink="">
      <xdr:nvSpPr>
        <xdr:cNvPr id="308" name="楕円 307">
          <a:extLst>
            <a:ext uri="{FF2B5EF4-FFF2-40B4-BE49-F238E27FC236}">
              <a16:creationId xmlns:a16="http://schemas.microsoft.com/office/drawing/2014/main" id="{88675AFB-052A-48D9-9C5C-45675785102C}"/>
            </a:ext>
          </a:extLst>
        </xdr:cNvPr>
        <xdr:cNvSpPr/>
      </xdr:nvSpPr>
      <xdr:spPr>
        <a:xfrm>
          <a:off x="2857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114300</xdr:rowOff>
    </xdr:from>
    <xdr:to>
      <xdr:col>19</xdr:col>
      <xdr:colOff>177800</xdr:colOff>
      <xdr:row>86</xdr:row>
      <xdr:rowOff>114300</xdr:rowOff>
    </xdr:to>
    <xdr:cxnSp macro="">
      <xdr:nvCxnSpPr>
        <xdr:cNvPr id="309" name="直線コネクタ 308">
          <a:extLst>
            <a:ext uri="{FF2B5EF4-FFF2-40B4-BE49-F238E27FC236}">
              <a16:creationId xmlns:a16="http://schemas.microsoft.com/office/drawing/2014/main" id="{4EC9DD34-1397-4B8E-A582-77617D7F4A77}"/>
            </a:ext>
          </a:extLst>
        </xdr:cNvPr>
        <xdr:cNvCxnSpPr/>
      </xdr:nvCxnSpPr>
      <xdr:spPr>
        <a:xfrm>
          <a:off x="2908300" y="1485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86</xdr:row>
      <xdr:rowOff>63500</xdr:rowOff>
    </xdr:from>
    <xdr:to>
      <xdr:col>10</xdr:col>
      <xdr:colOff>165100</xdr:colOff>
      <xdr:row>86</xdr:row>
      <xdr:rowOff>165100</xdr:rowOff>
    </xdr:to>
    <xdr:sp macro="" textlink="">
      <xdr:nvSpPr>
        <xdr:cNvPr id="310" name="楕円 309">
          <a:extLst>
            <a:ext uri="{FF2B5EF4-FFF2-40B4-BE49-F238E27FC236}">
              <a16:creationId xmlns:a16="http://schemas.microsoft.com/office/drawing/2014/main" id="{155B4DFF-7A65-4DFB-8EA6-4C563CD10B18}"/>
            </a:ext>
          </a:extLst>
        </xdr:cNvPr>
        <xdr:cNvSpPr/>
      </xdr:nvSpPr>
      <xdr:spPr>
        <a:xfrm>
          <a:off x="1968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86</xdr:row>
      <xdr:rowOff>114300</xdr:rowOff>
    </xdr:from>
    <xdr:to>
      <xdr:col>15</xdr:col>
      <xdr:colOff>50800</xdr:colOff>
      <xdr:row>86</xdr:row>
      <xdr:rowOff>114300</xdr:rowOff>
    </xdr:to>
    <xdr:cxnSp macro="">
      <xdr:nvCxnSpPr>
        <xdr:cNvPr id="311" name="直線コネクタ 310">
          <a:extLst>
            <a:ext uri="{FF2B5EF4-FFF2-40B4-BE49-F238E27FC236}">
              <a16:creationId xmlns:a16="http://schemas.microsoft.com/office/drawing/2014/main" id="{BC9D9966-4CC5-4DEC-AE4A-15D2B8FCDCD1}"/>
            </a:ext>
          </a:extLst>
        </xdr:cNvPr>
        <xdr:cNvCxnSpPr/>
      </xdr:nvCxnSpPr>
      <xdr:spPr>
        <a:xfrm>
          <a:off x="2019300" y="1485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143511</xdr:rowOff>
    </xdr:from>
    <xdr:to>
      <xdr:col>6</xdr:col>
      <xdr:colOff>38100</xdr:colOff>
      <xdr:row>83</xdr:row>
      <xdr:rowOff>73661</xdr:rowOff>
    </xdr:to>
    <xdr:sp macro="" textlink="">
      <xdr:nvSpPr>
        <xdr:cNvPr id="312" name="楕円 311">
          <a:extLst>
            <a:ext uri="{FF2B5EF4-FFF2-40B4-BE49-F238E27FC236}">
              <a16:creationId xmlns:a16="http://schemas.microsoft.com/office/drawing/2014/main" id="{3A0AD54C-EC26-4256-A5AE-4D5A3323E471}"/>
            </a:ext>
          </a:extLst>
        </xdr:cNvPr>
        <xdr:cNvSpPr/>
      </xdr:nvSpPr>
      <xdr:spPr>
        <a:xfrm>
          <a:off x="1079500" y="14202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22861</xdr:rowOff>
    </xdr:from>
    <xdr:to>
      <xdr:col>10</xdr:col>
      <xdr:colOff>114300</xdr:colOff>
      <xdr:row>86</xdr:row>
      <xdr:rowOff>114300</xdr:rowOff>
    </xdr:to>
    <xdr:cxnSp macro="">
      <xdr:nvCxnSpPr>
        <xdr:cNvPr id="313" name="直線コネクタ 312">
          <a:extLst>
            <a:ext uri="{FF2B5EF4-FFF2-40B4-BE49-F238E27FC236}">
              <a16:creationId xmlns:a16="http://schemas.microsoft.com/office/drawing/2014/main" id="{B33D82A4-1FF0-402B-A87D-04812746B241}"/>
            </a:ext>
          </a:extLst>
        </xdr:cNvPr>
        <xdr:cNvCxnSpPr/>
      </xdr:nvCxnSpPr>
      <xdr:spPr>
        <a:xfrm>
          <a:off x="1130300" y="14253211"/>
          <a:ext cx="889000" cy="605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15891</xdr:rowOff>
    </xdr:from>
    <xdr:ext cx="405111" cy="259045"/>
    <xdr:sp macro="" textlink="">
      <xdr:nvSpPr>
        <xdr:cNvPr id="314" name="n_1aveValue【公営住宅】&#10;有形固定資産減価償却率">
          <a:extLst>
            <a:ext uri="{FF2B5EF4-FFF2-40B4-BE49-F238E27FC236}">
              <a16:creationId xmlns:a16="http://schemas.microsoft.com/office/drawing/2014/main" id="{4F5DD460-3C9F-4BDA-9FF6-975E7F80E88C}"/>
            </a:ext>
          </a:extLst>
        </xdr:cNvPr>
        <xdr:cNvSpPr txBox="1"/>
      </xdr:nvSpPr>
      <xdr:spPr>
        <a:xfrm>
          <a:off x="3582044" y="13903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12082</xdr:rowOff>
    </xdr:from>
    <xdr:ext cx="405111" cy="259045"/>
    <xdr:sp macro="" textlink="">
      <xdr:nvSpPr>
        <xdr:cNvPr id="315" name="n_2aveValue【公営住宅】&#10;有形固定資産減価償却率">
          <a:extLst>
            <a:ext uri="{FF2B5EF4-FFF2-40B4-BE49-F238E27FC236}">
              <a16:creationId xmlns:a16="http://schemas.microsoft.com/office/drawing/2014/main" id="{03767E66-7DD1-426D-91BA-8BCB3DEE38C8}"/>
            </a:ext>
          </a:extLst>
        </xdr:cNvPr>
        <xdr:cNvSpPr txBox="1"/>
      </xdr:nvSpPr>
      <xdr:spPr>
        <a:xfrm>
          <a:off x="2705744" y="1389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170197</xdr:rowOff>
    </xdr:from>
    <xdr:ext cx="405111" cy="259045"/>
    <xdr:sp macro="" textlink="">
      <xdr:nvSpPr>
        <xdr:cNvPr id="316" name="n_3aveValue【公営住宅】&#10;有形固定資産減価償却率">
          <a:extLst>
            <a:ext uri="{FF2B5EF4-FFF2-40B4-BE49-F238E27FC236}">
              <a16:creationId xmlns:a16="http://schemas.microsoft.com/office/drawing/2014/main" id="{3F6F5BAC-5EB2-43D8-BCFD-45E466D1E13A}"/>
            </a:ext>
          </a:extLst>
        </xdr:cNvPr>
        <xdr:cNvSpPr txBox="1"/>
      </xdr:nvSpPr>
      <xdr:spPr>
        <a:xfrm>
          <a:off x="1816744" y="1388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137813</xdr:rowOff>
    </xdr:from>
    <xdr:ext cx="405111" cy="259045"/>
    <xdr:sp macro="" textlink="">
      <xdr:nvSpPr>
        <xdr:cNvPr id="317" name="n_4aveValue【公営住宅】&#10;有形固定資産減価償却率">
          <a:extLst>
            <a:ext uri="{FF2B5EF4-FFF2-40B4-BE49-F238E27FC236}">
              <a16:creationId xmlns:a16="http://schemas.microsoft.com/office/drawing/2014/main" id="{68FDE63B-E280-45C5-BEDB-3E5F1B6424F1}"/>
            </a:ext>
          </a:extLst>
        </xdr:cNvPr>
        <xdr:cNvSpPr txBox="1"/>
      </xdr:nvSpPr>
      <xdr:spPr>
        <a:xfrm>
          <a:off x="927744" y="13853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86</xdr:row>
      <xdr:rowOff>156227</xdr:rowOff>
    </xdr:from>
    <xdr:ext cx="469744" cy="259045"/>
    <xdr:sp macro="" textlink="">
      <xdr:nvSpPr>
        <xdr:cNvPr id="318" name="n_1mainValue【公営住宅】&#10;有形固定資産減価償却率">
          <a:extLst>
            <a:ext uri="{FF2B5EF4-FFF2-40B4-BE49-F238E27FC236}">
              <a16:creationId xmlns:a16="http://schemas.microsoft.com/office/drawing/2014/main" id="{9081AC72-BB66-45F2-B89D-A60D40EF51EE}"/>
            </a:ext>
          </a:extLst>
        </xdr:cNvPr>
        <xdr:cNvSpPr txBox="1"/>
      </xdr:nvSpPr>
      <xdr:spPr>
        <a:xfrm>
          <a:off x="354972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86</xdr:row>
      <xdr:rowOff>156227</xdr:rowOff>
    </xdr:from>
    <xdr:ext cx="469744" cy="259045"/>
    <xdr:sp macro="" textlink="">
      <xdr:nvSpPr>
        <xdr:cNvPr id="319" name="n_2mainValue【公営住宅】&#10;有形固定資産減価償却率">
          <a:extLst>
            <a:ext uri="{FF2B5EF4-FFF2-40B4-BE49-F238E27FC236}">
              <a16:creationId xmlns:a16="http://schemas.microsoft.com/office/drawing/2014/main" id="{CBD84B77-50AF-40D1-964B-FEAE4896BECB}"/>
            </a:ext>
          </a:extLst>
        </xdr:cNvPr>
        <xdr:cNvSpPr txBox="1"/>
      </xdr:nvSpPr>
      <xdr:spPr>
        <a:xfrm>
          <a:off x="267342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86</xdr:row>
      <xdr:rowOff>156227</xdr:rowOff>
    </xdr:from>
    <xdr:ext cx="469744" cy="259045"/>
    <xdr:sp macro="" textlink="">
      <xdr:nvSpPr>
        <xdr:cNvPr id="320" name="n_3mainValue【公営住宅】&#10;有形固定資産減価償却率">
          <a:extLst>
            <a:ext uri="{FF2B5EF4-FFF2-40B4-BE49-F238E27FC236}">
              <a16:creationId xmlns:a16="http://schemas.microsoft.com/office/drawing/2014/main" id="{5D161FD3-9392-4E7F-84D5-312CCDD76C7C}"/>
            </a:ext>
          </a:extLst>
        </xdr:cNvPr>
        <xdr:cNvSpPr txBox="1"/>
      </xdr:nvSpPr>
      <xdr:spPr>
        <a:xfrm>
          <a:off x="178442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64788</xdr:rowOff>
    </xdr:from>
    <xdr:ext cx="405111" cy="259045"/>
    <xdr:sp macro="" textlink="">
      <xdr:nvSpPr>
        <xdr:cNvPr id="321" name="n_4mainValue【公営住宅】&#10;有形固定資産減価償却率">
          <a:extLst>
            <a:ext uri="{FF2B5EF4-FFF2-40B4-BE49-F238E27FC236}">
              <a16:creationId xmlns:a16="http://schemas.microsoft.com/office/drawing/2014/main" id="{2C85D15C-8F34-48D7-ACA6-13069ABB4DC4}"/>
            </a:ext>
          </a:extLst>
        </xdr:cNvPr>
        <xdr:cNvSpPr txBox="1"/>
      </xdr:nvSpPr>
      <xdr:spPr>
        <a:xfrm>
          <a:off x="927744" y="14295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7424357D-A2E2-44A0-9C3B-512FFB7048C5}"/>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3DC086D2-DCC9-4EDC-BC6F-71D067C1BD3A}"/>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E241A615-73CA-4319-B2E7-DD30DE214167}"/>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3AFE22CF-F802-42C6-AB27-2647549183F4}"/>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F978089B-89E1-4030-864E-976D52121622}"/>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9155D1A8-E736-45F4-99D8-5EA648C4DC4A}"/>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BA16DA0D-B793-4487-B638-E1E66FFEEFF8}"/>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34BFD50C-5B4D-4F75-A2E2-7AC8D5477249}"/>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3EB3E4D9-5029-45A3-AD17-5F99D4C11FD7}"/>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2C6FD136-68B2-465A-8EFF-3E0FC48B909F}"/>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2" name="直線コネクタ 331">
          <a:extLst>
            <a:ext uri="{FF2B5EF4-FFF2-40B4-BE49-F238E27FC236}">
              <a16:creationId xmlns:a16="http://schemas.microsoft.com/office/drawing/2014/main" id="{A52169AA-850C-44B9-B347-1CC93F7A1E05}"/>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3" name="テキスト ボックス 332">
          <a:extLst>
            <a:ext uri="{FF2B5EF4-FFF2-40B4-BE49-F238E27FC236}">
              <a16:creationId xmlns:a16="http://schemas.microsoft.com/office/drawing/2014/main" id="{F2A8FAF7-A2D1-4BC1-B153-6ABF790CE258}"/>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4" name="直線コネクタ 333">
          <a:extLst>
            <a:ext uri="{FF2B5EF4-FFF2-40B4-BE49-F238E27FC236}">
              <a16:creationId xmlns:a16="http://schemas.microsoft.com/office/drawing/2014/main" id="{5B5AB3E6-EFF5-4234-B50A-4CCAEE1F18A8}"/>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5" name="テキスト ボックス 334">
          <a:extLst>
            <a:ext uri="{FF2B5EF4-FFF2-40B4-BE49-F238E27FC236}">
              <a16:creationId xmlns:a16="http://schemas.microsoft.com/office/drawing/2014/main" id="{0128D939-FD81-4079-A8E4-114BF75F2509}"/>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6" name="直線コネクタ 335">
          <a:extLst>
            <a:ext uri="{FF2B5EF4-FFF2-40B4-BE49-F238E27FC236}">
              <a16:creationId xmlns:a16="http://schemas.microsoft.com/office/drawing/2014/main" id="{FA2942B3-C246-4AB9-9804-811F591E71F1}"/>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7" name="テキスト ボックス 336">
          <a:extLst>
            <a:ext uri="{FF2B5EF4-FFF2-40B4-BE49-F238E27FC236}">
              <a16:creationId xmlns:a16="http://schemas.microsoft.com/office/drawing/2014/main" id="{E4B48BA8-A91D-4DBA-8A6C-42E9791FC25E}"/>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8" name="直線コネクタ 337">
          <a:extLst>
            <a:ext uri="{FF2B5EF4-FFF2-40B4-BE49-F238E27FC236}">
              <a16:creationId xmlns:a16="http://schemas.microsoft.com/office/drawing/2014/main" id="{19CF4E87-10AE-48B3-B790-CA15B418FE54}"/>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9" name="テキスト ボックス 338">
          <a:extLst>
            <a:ext uri="{FF2B5EF4-FFF2-40B4-BE49-F238E27FC236}">
              <a16:creationId xmlns:a16="http://schemas.microsoft.com/office/drawing/2014/main" id="{60115DD2-9C26-4951-9671-5829C3D9CE26}"/>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0" name="直線コネクタ 339">
          <a:extLst>
            <a:ext uri="{FF2B5EF4-FFF2-40B4-BE49-F238E27FC236}">
              <a16:creationId xmlns:a16="http://schemas.microsoft.com/office/drawing/2014/main" id="{E0D074CD-1981-44C5-8DF5-6B0091D83B80}"/>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91820</xdr:rowOff>
    </xdr:from>
    <xdr:ext cx="531299" cy="259045"/>
    <xdr:sp macro="" textlink="">
      <xdr:nvSpPr>
        <xdr:cNvPr id="341" name="テキスト ボックス 340">
          <a:extLst>
            <a:ext uri="{FF2B5EF4-FFF2-40B4-BE49-F238E27FC236}">
              <a16:creationId xmlns:a16="http://schemas.microsoft.com/office/drawing/2014/main" id="{FAB1DA25-F820-4DE8-A064-85E1E457DFCD}"/>
            </a:ext>
          </a:extLst>
        </xdr:cNvPr>
        <xdr:cNvSpPr txBox="1"/>
      </xdr:nvSpPr>
      <xdr:spPr>
        <a:xfrm>
          <a:off x="6072701" y="1346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2" name="直線コネクタ 341">
          <a:extLst>
            <a:ext uri="{FF2B5EF4-FFF2-40B4-BE49-F238E27FC236}">
              <a16:creationId xmlns:a16="http://schemas.microsoft.com/office/drawing/2014/main" id="{170560EC-85D8-467B-994A-6C805B7F8FF5}"/>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43" name="テキスト ボックス 342">
          <a:extLst>
            <a:ext uri="{FF2B5EF4-FFF2-40B4-BE49-F238E27FC236}">
              <a16:creationId xmlns:a16="http://schemas.microsoft.com/office/drawing/2014/main" id="{7D290BBC-9DAC-4765-8AC3-3550F133A1DD}"/>
            </a:ext>
          </a:extLst>
        </xdr:cNvPr>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a:extLst>
            <a:ext uri="{FF2B5EF4-FFF2-40B4-BE49-F238E27FC236}">
              <a16:creationId xmlns:a16="http://schemas.microsoft.com/office/drawing/2014/main" id="{69F3444D-C2BD-4CE4-B857-7AC3B5958633}"/>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5" name="テキスト ボックス 344">
          <a:extLst>
            <a:ext uri="{FF2B5EF4-FFF2-40B4-BE49-F238E27FC236}">
              <a16:creationId xmlns:a16="http://schemas.microsoft.com/office/drawing/2014/main" id="{E2A902F9-6779-4C78-AA85-4ED9151534EA}"/>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a:extLst>
            <a:ext uri="{FF2B5EF4-FFF2-40B4-BE49-F238E27FC236}">
              <a16:creationId xmlns:a16="http://schemas.microsoft.com/office/drawing/2014/main" id="{75706008-FB66-430D-BEFC-FFEC1EE1CFFB}"/>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79248</xdr:rowOff>
    </xdr:from>
    <xdr:to>
      <xdr:col>54</xdr:col>
      <xdr:colOff>189865</xdr:colOff>
      <xdr:row>86</xdr:row>
      <xdr:rowOff>157299</xdr:rowOff>
    </xdr:to>
    <xdr:cxnSp macro="">
      <xdr:nvCxnSpPr>
        <xdr:cNvPr id="347" name="直線コネクタ 346">
          <a:extLst>
            <a:ext uri="{FF2B5EF4-FFF2-40B4-BE49-F238E27FC236}">
              <a16:creationId xmlns:a16="http://schemas.microsoft.com/office/drawing/2014/main" id="{FBBACB7C-0F92-4F35-8EB8-7B5FD4CF5C2D}"/>
            </a:ext>
          </a:extLst>
        </xdr:cNvPr>
        <xdr:cNvCxnSpPr/>
      </xdr:nvCxnSpPr>
      <xdr:spPr>
        <a:xfrm flipV="1">
          <a:off x="10476865" y="13452348"/>
          <a:ext cx="0" cy="1449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161126</xdr:rowOff>
    </xdr:from>
    <xdr:ext cx="469744" cy="259045"/>
    <xdr:sp macro="" textlink="">
      <xdr:nvSpPr>
        <xdr:cNvPr id="348" name="【公営住宅】&#10;一人当たり面積最小値テキスト">
          <a:extLst>
            <a:ext uri="{FF2B5EF4-FFF2-40B4-BE49-F238E27FC236}">
              <a16:creationId xmlns:a16="http://schemas.microsoft.com/office/drawing/2014/main" id="{9CEE524F-05F0-4667-8A0F-289D83711F9F}"/>
            </a:ext>
          </a:extLst>
        </xdr:cNvPr>
        <xdr:cNvSpPr txBox="1"/>
      </xdr:nvSpPr>
      <xdr:spPr>
        <a:xfrm>
          <a:off x="10515600" y="14905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157299</xdr:rowOff>
    </xdr:from>
    <xdr:to>
      <xdr:col>55</xdr:col>
      <xdr:colOff>88900</xdr:colOff>
      <xdr:row>86</xdr:row>
      <xdr:rowOff>157299</xdr:rowOff>
    </xdr:to>
    <xdr:cxnSp macro="">
      <xdr:nvCxnSpPr>
        <xdr:cNvPr id="349" name="直線コネクタ 348">
          <a:extLst>
            <a:ext uri="{FF2B5EF4-FFF2-40B4-BE49-F238E27FC236}">
              <a16:creationId xmlns:a16="http://schemas.microsoft.com/office/drawing/2014/main" id="{A5C6C685-CD4D-40A0-BC08-B4B741818DFA}"/>
            </a:ext>
          </a:extLst>
        </xdr:cNvPr>
        <xdr:cNvCxnSpPr/>
      </xdr:nvCxnSpPr>
      <xdr:spPr>
        <a:xfrm>
          <a:off x="10388600" y="14901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25925</xdr:rowOff>
    </xdr:from>
    <xdr:ext cx="534377" cy="259045"/>
    <xdr:sp macro="" textlink="">
      <xdr:nvSpPr>
        <xdr:cNvPr id="350" name="【公営住宅】&#10;一人当たり面積最大値テキスト">
          <a:extLst>
            <a:ext uri="{FF2B5EF4-FFF2-40B4-BE49-F238E27FC236}">
              <a16:creationId xmlns:a16="http://schemas.microsoft.com/office/drawing/2014/main" id="{C9558DEF-C14C-4090-A916-0A1F8E5DA091}"/>
            </a:ext>
          </a:extLst>
        </xdr:cNvPr>
        <xdr:cNvSpPr txBox="1"/>
      </xdr:nvSpPr>
      <xdr:spPr>
        <a:xfrm>
          <a:off x="10515600" y="13227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79248</xdr:rowOff>
    </xdr:from>
    <xdr:to>
      <xdr:col>55</xdr:col>
      <xdr:colOff>88900</xdr:colOff>
      <xdr:row>78</xdr:row>
      <xdr:rowOff>79248</xdr:rowOff>
    </xdr:to>
    <xdr:cxnSp macro="">
      <xdr:nvCxnSpPr>
        <xdr:cNvPr id="351" name="直線コネクタ 350">
          <a:extLst>
            <a:ext uri="{FF2B5EF4-FFF2-40B4-BE49-F238E27FC236}">
              <a16:creationId xmlns:a16="http://schemas.microsoft.com/office/drawing/2014/main" id="{4B5ED6E1-EF95-48CC-ADFC-C47CB0C4CA0E}"/>
            </a:ext>
          </a:extLst>
        </xdr:cNvPr>
        <xdr:cNvCxnSpPr/>
      </xdr:nvCxnSpPr>
      <xdr:spPr>
        <a:xfrm>
          <a:off x="10388600" y="13452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162468</xdr:rowOff>
    </xdr:from>
    <xdr:ext cx="469744" cy="259045"/>
    <xdr:sp macro="" textlink="">
      <xdr:nvSpPr>
        <xdr:cNvPr id="352" name="【公営住宅】&#10;一人当たり面積平均値テキスト">
          <a:extLst>
            <a:ext uri="{FF2B5EF4-FFF2-40B4-BE49-F238E27FC236}">
              <a16:creationId xmlns:a16="http://schemas.microsoft.com/office/drawing/2014/main" id="{DFDBF74D-37D2-4F7B-97FD-AAB4D5161CE8}"/>
            </a:ext>
          </a:extLst>
        </xdr:cNvPr>
        <xdr:cNvSpPr txBox="1"/>
      </xdr:nvSpPr>
      <xdr:spPr>
        <a:xfrm>
          <a:off x="10515600" y="145642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139591</xdr:rowOff>
    </xdr:from>
    <xdr:to>
      <xdr:col>55</xdr:col>
      <xdr:colOff>50800</xdr:colOff>
      <xdr:row>86</xdr:row>
      <xdr:rowOff>69741</xdr:rowOff>
    </xdr:to>
    <xdr:sp macro="" textlink="">
      <xdr:nvSpPr>
        <xdr:cNvPr id="353" name="フローチャート: 判断 352">
          <a:extLst>
            <a:ext uri="{FF2B5EF4-FFF2-40B4-BE49-F238E27FC236}">
              <a16:creationId xmlns:a16="http://schemas.microsoft.com/office/drawing/2014/main" id="{4FD01FAA-142A-4EB6-9360-E0B1B30C6452}"/>
            </a:ext>
          </a:extLst>
        </xdr:cNvPr>
        <xdr:cNvSpPr/>
      </xdr:nvSpPr>
      <xdr:spPr>
        <a:xfrm>
          <a:off x="10426700" y="14712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98769</xdr:rowOff>
    </xdr:from>
    <xdr:to>
      <xdr:col>50</xdr:col>
      <xdr:colOff>165100</xdr:colOff>
      <xdr:row>86</xdr:row>
      <xdr:rowOff>28919</xdr:rowOff>
    </xdr:to>
    <xdr:sp macro="" textlink="">
      <xdr:nvSpPr>
        <xdr:cNvPr id="354" name="フローチャート: 判断 353">
          <a:extLst>
            <a:ext uri="{FF2B5EF4-FFF2-40B4-BE49-F238E27FC236}">
              <a16:creationId xmlns:a16="http://schemas.microsoft.com/office/drawing/2014/main" id="{814864CE-5CFD-4F9D-AFFF-31E291601C8C}"/>
            </a:ext>
          </a:extLst>
        </xdr:cNvPr>
        <xdr:cNvSpPr/>
      </xdr:nvSpPr>
      <xdr:spPr>
        <a:xfrm>
          <a:off x="9588500" y="14672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89081</xdr:rowOff>
    </xdr:from>
    <xdr:to>
      <xdr:col>46</xdr:col>
      <xdr:colOff>38100</xdr:colOff>
      <xdr:row>86</xdr:row>
      <xdr:rowOff>19231</xdr:rowOff>
    </xdr:to>
    <xdr:sp macro="" textlink="">
      <xdr:nvSpPr>
        <xdr:cNvPr id="355" name="フローチャート: 判断 354">
          <a:extLst>
            <a:ext uri="{FF2B5EF4-FFF2-40B4-BE49-F238E27FC236}">
              <a16:creationId xmlns:a16="http://schemas.microsoft.com/office/drawing/2014/main" id="{E4774944-3CF0-4A3C-AD5D-7D2153C995A9}"/>
            </a:ext>
          </a:extLst>
        </xdr:cNvPr>
        <xdr:cNvSpPr/>
      </xdr:nvSpPr>
      <xdr:spPr>
        <a:xfrm>
          <a:off x="8699500" y="14662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81243</xdr:rowOff>
    </xdr:from>
    <xdr:to>
      <xdr:col>41</xdr:col>
      <xdr:colOff>101600</xdr:colOff>
      <xdr:row>86</xdr:row>
      <xdr:rowOff>11393</xdr:rowOff>
    </xdr:to>
    <xdr:sp macro="" textlink="">
      <xdr:nvSpPr>
        <xdr:cNvPr id="356" name="フローチャート: 判断 355">
          <a:extLst>
            <a:ext uri="{FF2B5EF4-FFF2-40B4-BE49-F238E27FC236}">
              <a16:creationId xmlns:a16="http://schemas.microsoft.com/office/drawing/2014/main" id="{B6159AE2-7974-42B4-85D2-DCB26F02869A}"/>
            </a:ext>
          </a:extLst>
        </xdr:cNvPr>
        <xdr:cNvSpPr/>
      </xdr:nvSpPr>
      <xdr:spPr>
        <a:xfrm>
          <a:off x="7810500" y="1465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99640</xdr:rowOff>
    </xdr:from>
    <xdr:to>
      <xdr:col>36</xdr:col>
      <xdr:colOff>165100</xdr:colOff>
      <xdr:row>86</xdr:row>
      <xdr:rowOff>29790</xdr:rowOff>
    </xdr:to>
    <xdr:sp macro="" textlink="">
      <xdr:nvSpPr>
        <xdr:cNvPr id="357" name="フローチャート: 判断 356">
          <a:extLst>
            <a:ext uri="{FF2B5EF4-FFF2-40B4-BE49-F238E27FC236}">
              <a16:creationId xmlns:a16="http://schemas.microsoft.com/office/drawing/2014/main" id="{9B40511A-9B0A-4F7C-A5C7-3F8D14C5D9F3}"/>
            </a:ext>
          </a:extLst>
        </xdr:cNvPr>
        <xdr:cNvSpPr/>
      </xdr:nvSpPr>
      <xdr:spPr>
        <a:xfrm>
          <a:off x="6921500" y="1467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3799D4A9-CE3E-4117-9D9F-ED6FD4D3C14A}"/>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E349846B-0EEF-4043-8ED5-22087FCEEFF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F7B94A9D-462E-41CC-BDE4-D68097EBF7DF}"/>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2FF480C6-05F1-4087-81D8-D79CE2A1B358}"/>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F5022561-A30D-4779-9F3B-0D81DC840EC8}"/>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21264</xdr:rowOff>
    </xdr:from>
    <xdr:to>
      <xdr:col>55</xdr:col>
      <xdr:colOff>50800</xdr:colOff>
      <xdr:row>86</xdr:row>
      <xdr:rowOff>122864</xdr:rowOff>
    </xdr:to>
    <xdr:sp macro="" textlink="">
      <xdr:nvSpPr>
        <xdr:cNvPr id="363" name="楕円 362">
          <a:extLst>
            <a:ext uri="{FF2B5EF4-FFF2-40B4-BE49-F238E27FC236}">
              <a16:creationId xmlns:a16="http://schemas.microsoft.com/office/drawing/2014/main" id="{71B49EDA-30B6-4AF8-9379-E7B0D90937FD}"/>
            </a:ext>
          </a:extLst>
        </xdr:cNvPr>
        <xdr:cNvSpPr/>
      </xdr:nvSpPr>
      <xdr:spPr>
        <a:xfrm>
          <a:off x="10426700" y="14765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118019</xdr:rowOff>
    </xdr:from>
    <xdr:ext cx="469744" cy="259045"/>
    <xdr:sp macro="" textlink="">
      <xdr:nvSpPr>
        <xdr:cNvPr id="364" name="【公営住宅】&#10;一人当たり面積該当値テキスト">
          <a:extLst>
            <a:ext uri="{FF2B5EF4-FFF2-40B4-BE49-F238E27FC236}">
              <a16:creationId xmlns:a16="http://schemas.microsoft.com/office/drawing/2014/main" id="{142242DF-BFD2-48F1-ABFF-530459C498CE}"/>
            </a:ext>
          </a:extLst>
        </xdr:cNvPr>
        <xdr:cNvSpPr txBox="1"/>
      </xdr:nvSpPr>
      <xdr:spPr>
        <a:xfrm>
          <a:off x="10515600" y="14691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22244</xdr:rowOff>
    </xdr:from>
    <xdr:to>
      <xdr:col>50</xdr:col>
      <xdr:colOff>165100</xdr:colOff>
      <xdr:row>86</xdr:row>
      <xdr:rowOff>123844</xdr:rowOff>
    </xdr:to>
    <xdr:sp macro="" textlink="">
      <xdr:nvSpPr>
        <xdr:cNvPr id="365" name="楕円 364">
          <a:extLst>
            <a:ext uri="{FF2B5EF4-FFF2-40B4-BE49-F238E27FC236}">
              <a16:creationId xmlns:a16="http://schemas.microsoft.com/office/drawing/2014/main" id="{C2DF5D64-7AA6-44A5-9CFA-79931C4744AD}"/>
            </a:ext>
          </a:extLst>
        </xdr:cNvPr>
        <xdr:cNvSpPr/>
      </xdr:nvSpPr>
      <xdr:spPr>
        <a:xfrm>
          <a:off x="9588500" y="14766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72064</xdr:rowOff>
    </xdr:from>
    <xdr:to>
      <xdr:col>55</xdr:col>
      <xdr:colOff>0</xdr:colOff>
      <xdr:row>86</xdr:row>
      <xdr:rowOff>73044</xdr:rowOff>
    </xdr:to>
    <xdr:cxnSp macro="">
      <xdr:nvCxnSpPr>
        <xdr:cNvPr id="366" name="直線コネクタ 365">
          <a:extLst>
            <a:ext uri="{FF2B5EF4-FFF2-40B4-BE49-F238E27FC236}">
              <a16:creationId xmlns:a16="http://schemas.microsoft.com/office/drawing/2014/main" id="{9FDCDF96-0027-4250-9323-BED7884E0A35}"/>
            </a:ext>
          </a:extLst>
        </xdr:cNvPr>
        <xdr:cNvCxnSpPr/>
      </xdr:nvCxnSpPr>
      <xdr:spPr>
        <a:xfrm flipV="1">
          <a:off x="9639300" y="14816764"/>
          <a:ext cx="8382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22569</xdr:rowOff>
    </xdr:from>
    <xdr:to>
      <xdr:col>46</xdr:col>
      <xdr:colOff>38100</xdr:colOff>
      <xdr:row>86</xdr:row>
      <xdr:rowOff>124169</xdr:rowOff>
    </xdr:to>
    <xdr:sp macro="" textlink="">
      <xdr:nvSpPr>
        <xdr:cNvPr id="367" name="楕円 366">
          <a:extLst>
            <a:ext uri="{FF2B5EF4-FFF2-40B4-BE49-F238E27FC236}">
              <a16:creationId xmlns:a16="http://schemas.microsoft.com/office/drawing/2014/main" id="{9950470D-30C7-45E7-9E25-699D2445D521}"/>
            </a:ext>
          </a:extLst>
        </xdr:cNvPr>
        <xdr:cNvSpPr/>
      </xdr:nvSpPr>
      <xdr:spPr>
        <a:xfrm>
          <a:off x="8699500" y="14767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73044</xdr:rowOff>
    </xdr:from>
    <xdr:to>
      <xdr:col>50</xdr:col>
      <xdr:colOff>114300</xdr:colOff>
      <xdr:row>86</xdr:row>
      <xdr:rowOff>73369</xdr:rowOff>
    </xdr:to>
    <xdr:cxnSp macro="">
      <xdr:nvCxnSpPr>
        <xdr:cNvPr id="368" name="直線コネクタ 367">
          <a:extLst>
            <a:ext uri="{FF2B5EF4-FFF2-40B4-BE49-F238E27FC236}">
              <a16:creationId xmlns:a16="http://schemas.microsoft.com/office/drawing/2014/main" id="{2564EB14-919B-41D8-AB80-770C7D535ACB}"/>
            </a:ext>
          </a:extLst>
        </xdr:cNvPr>
        <xdr:cNvCxnSpPr/>
      </xdr:nvCxnSpPr>
      <xdr:spPr>
        <a:xfrm flipV="1">
          <a:off x="8750300" y="14817744"/>
          <a:ext cx="889000" cy="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23440</xdr:rowOff>
    </xdr:from>
    <xdr:to>
      <xdr:col>41</xdr:col>
      <xdr:colOff>101600</xdr:colOff>
      <xdr:row>86</xdr:row>
      <xdr:rowOff>125040</xdr:rowOff>
    </xdr:to>
    <xdr:sp macro="" textlink="">
      <xdr:nvSpPr>
        <xdr:cNvPr id="369" name="楕円 368">
          <a:extLst>
            <a:ext uri="{FF2B5EF4-FFF2-40B4-BE49-F238E27FC236}">
              <a16:creationId xmlns:a16="http://schemas.microsoft.com/office/drawing/2014/main" id="{C5FE3EB6-5B46-4210-9B82-7CFF57522969}"/>
            </a:ext>
          </a:extLst>
        </xdr:cNvPr>
        <xdr:cNvSpPr/>
      </xdr:nvSpPr>
      <xdr:spPr>
        <a:xfrm>
          <a:off x="7810500" y="1476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73369</xdr:rowOff>
    </xdr:from>
    <xdr:to>
      <xdr:col>45</xdr:col>
      <xdr:colOff>177800</xdr:colOff>
      <xdr:row>86</xdr:row>
      <xdr:rowOff>74240</xdr:rowOff>
    </xdr:to>
    <xdr:cxnSp macro="">
      <xdr:nvCxnSpPr>
        <xdr:cNvPr id="370" name="直線コネクタ 369">
          <a:extLst>
            <a:ext uri="{FF2B5EF4-FFF2-40B4-BE49-F238E27FC236}">
              <a16:creationId xmlns:a16="http://schemas.microsoft.com/office/drawing/2014/main" id="{FDB8A822-BA5E-45D8-BF1C-B81AC5104893}"/>
            </a:ext>
          </a:extLst>
        </xdr:cNvPr>
        <xdr:cNvCxnSpPr/>
      </xdr:nvCxnSpPr>
      <xdr:spPr>
        <a:xfrm flipV="1">
          <a:off x="7861300" y="14818069"/>
          <a:ext cx="889000" cy="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96920</xdr:rowOff>
    </xdr:from>
    <xdr:to>
      <xdr:col>36</xdr:col>
      <xdr:colOff>165100</xdr:colOff>
      <xdr:row>86</xdr:row>
      <xdr:rowOff>27070</xdr:rowOff>
    </xdr:to>
    <xdr:sp macro="" textlink="">
      <xdr:nvSpPr>
        <xdr:cNvPr id="371" name="楕円 370">
          <a:extLst>
            <a:ext uri="{FF2B5EF4-FFF2-40B4-BE49-F238E27FC236}">
              <a16:creationId xmlns:a16="http://schemas.microsoft.com/office/drawing/2014/main" id="{54862FCB-5E8A-4CF4-B1AA-9778C6AC503C}"/>
            </a:ext>
          </a:extLst>
        </xdr:cNvPr>
        <xdr:cNvSpPr/>
      </xdr:nvSpPr>
      <xdr:spPr>
        <a:xfrm>
          <a:off x="6921500" y="14670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147720</xdr:rowOff>
    </xdr:from>
    <xdr:to>
      <xdr:col>41</xdr:col>
      <xdr:colOff>50800</xdr:colOff>
      <xdr:row>86</xdr:row>
      <xdr:rowOff>74240</xdr:rowOff>
    </xdr:to>
    <xdr:cxnSp macro="">
      <xdr:nvCxnSpPr>
        <xdr:cNvPr id="372" name="直線コネクタ 371">
          <a:extLst>
            <a:ext uri="{FF2B5EF4-FFF2-40B4-BE49-F238E27FC236}">
              <a16:creationId xmlns:a16="http://schemas.microsoft.com/office/drawing/2014/main" id="{03E8CE51-66EB-440F-9898-0FA2800E1AF4}"/>
            </a:ext>
          </a:extLst>
        </xdr:cNvPr>
        <xdr:cNvCxnSpPr/>
      </xdr:nvCxnSpPr>
      <xdr:spPr>
        <a:xfrm>
          <a:off x="6972300" y="14720970"/>
          <a:ext cx="889000" cy="9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45446</xdr:rowOff>
    </xdr:from>
    <xdr:ext cx="469744" cy="259045"/>
    <xdr:sp macro="" textlink="">
      <xdr:nvSpPr>
        <xdr:cNvPr id="373" name="n_1aveValue【公営住宅】&#10;一人当たり面積">
          <a:extLst>
            <a:ext uri="{FF2B5EF4-FFF2-40B4-BE49-F238E27FC236}">
              <a16:creationId xmlns:a16="http://schemas.microsoft.com/office/drawing/2014/main" id="{E4CD64F3-B214-4C8F-BD49-A5EFED91EB7B}"/>
            </a:ext>
          </a:extLst>
        </xdr:cNvPr>
        <xdr:cNvSpPr txBox="1"/>
      </xdr:nvSpPr>
      <xdr:spPr>
        <a:xfrm>
          <a:off x="9391727" y="14447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35758</xdr:rowOff>
    </xdr:from>
    <xdr:ext cx="469744" cy="259045"/>
    <xdr:sp macro="" textlink="">
      <xdr:nvSpPr>
        <xdr:cNvPr id="374" name="n_2aveValue【公営住宅】&#10;一人当たり面積">
          <a:extLst>
            <a:ext uri="{FF2B5EF4-FFF2-40B4-BE49-F238E27FC236}">
              <a16:creationId xmlns:a16="http://schemas.microsoft.com/office/drawing/2014/main" id="{2D8F1C7B-D46D-43AF-B26E-E982DA9DE52C}"/>
            </a:ext>
          </a:extLst>
        </xdr:cNvPr>
        <xdr:cNvSpPr txBox="1"/>
      </xdr:nvSpPr>
      <xdr:spPr>
        <a:xfrm>
          <a:off x="8515427" y="14437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27920</xdr:rowOff>
    </xdr:from>
    <xdr:ext cx="469744" cy="259045"/>
    <xdr:sp macro="" textlink="">
      <xdr:nvSpPr>
        <xdr:cNvPr id="375" name="n_3aveValue【公営住宅】&#10;一人当たり面積">
          <a:extLst>
            <a:ext uri="{FF2B5EF4-FFF2-40B4-BE49-F238E27FC236}">
              <a16:creationId xmlns:a16="http://schemas.microsoft.com/office/drawing/2014/main" id="{3F4A29F7-8232-4E89-8D7E-095582AFAB8F}"/>
            </a:ext>
          </a:extLst>
        </xdr:cNvPr>
        <xdr:cNvSpPr txBox="1"/>
      </xdr:nvSpPr>
      <xdr:spPr>
        <a:xfrm>
          <a:off x="7626427" y="14429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20917</xdr:rowOff>
    </xdr:from>
    <xdr:ext cx="469744" cy="259045"/>
    <xdr:sp macro="" textlink="">
      <xdr:nvSpPr>
        <xdr:cNvPr id="376" name="n_4aveValue【公営住宅】&#10;一人当たり面積">
          <a:extLst>
            <a:ext uri="{FF2B5EF4-FFF2-40B4-BE49-F238E27FC236}">
              <a16:creationId xmlns:a16="http://schemas.microsoft.com/office/drawing/2014/main" id="{0E52311B-CD8C-4694-B01A-CC8076117D94}"/>
            </a:ext>
          </a:extLst>
        </xdr:cNvPr>
        <xdr:cNvSpPr txBox="1"/>
      </xdr:nvSpPr>
      <xdr:spPr>
        <a:xfrm>
          <a:off x="6737427" y="14765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114971</xdr:rowOff>
    </xdr:from>
    <xdr:ext cx="469744" cy="259045"/>
    <xdr:sp macro="" textlink="">
      <xdr:nvSpPr>
        <xdr:cNvPr id="377" name="n_1mainValue【公営住宅】&#10;一人当たり面積">
          <a:extLst>
            <a:ext uri="{FF2B5EF4-FFF2-40B4-BE49-F238E27FC236}">
              <a16:creationId xmlns:a16="http://schemas.microsoft.com/office/drawing/2014/main" id="{982DC74E-3652-4363-94AF-C6F661390699}"/>
            </a:ext>
          </a:extLst>
        </xdr:cNvPr>
        <xdr:cNvSpPr txBox="1"/>
      </xdr:nvSpPr>
      <xdr:spPr>
        <a:xfrm>
          <a:off x="9391727" y="14859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115296</xdr:rowOff>
    </xdr:from>
    <xdr:ext cx="469744" cy="259045"/>
    <xdr:sp macro="" textlink="">
      <xdr:nvSpPr>
        <xdr:cNvPr id="378" name="n_2mainValue【公営住宅】&#10;一人当たり面積">
          <a:extLst>
            <a:ext uri="{FF2B5EF4-FFF2-40B4-BE49-F238E27FC236}">
              <a16:creationId xmlns:a16="http://schemas.microsoft.com/office/drawing/2014/main" id="{82FBF298-3E67-4F47-9A06-E4ADA3AD9537}"/>
            </a:ext>
          </a:extLst>
        </xdr:cNvPr>
        <xdr:cNvSpPr txBox="1"/>
      </xdr:nvSpPr>
      <xdr:spPr>
        <a:xfrm>
          <a:off x="8515427" y="14859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116167</xdr:rowOff>
    </xdr:from>
    <xdr:ext cx="469744" cy="259045"/>
    <xdr:sp macro="" textlink="">
      <xdr:nvSpPr>
        <xdr:cNvPr id="379" name="n_3mainValue【公営住宅】&#10;一人当たり面積">
          <a:extLst>
            <a:ext uri="{FF2B5EF4-FFF2-40B4-BE49-F238E27FC236}">
              <a16:creationId xmlns:a16="http://schemas.microsoft.com/office/drawing/2014/main" id="{8BB2DDAC-C8C4-40A9-A044-6773E32D692A}"/>
            </a:ext>
          </a:extLst>
        </xdr:cNvPr>
        <xdr:cNvSpPr txBox="1"/>
      </xdr:nvSpPr>
      <xdr:spPr>
        <a:xfrm>
          <a:off x="7626427" y="14860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43597</xdr:rowOff>
    </xdr:from>
    <xdr:ext cx="469744" cy="259045"/>
    <xdr:sp macro="" textlink="">
      <xdr:nvSpPr>
        <xdr:cNvPr id="380" name="n_4mainValue【公営住宅】&#10;一人当たり面積">
          <a:extLst>
            <a:ext uri="{FF2B5EF4-FFF2-40B4-BE49-F238E27FC236}">
              <a16:creationId xmlns:a16="http://schemas.microsoft.com/office/drawing/2014/main" id="{55700655-6CB0-4536-9D14-362B0F62155C}"/>
            </a:ext>
          </a:extLst>
        </xdr:cNvPr>
        <xdr:cNvSpPr txBox="1"/>
      </xdr:nvSpPr>
      <xdr:spPr>
        <a:xfrm>
          <a:off x="6737427" y="14445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a:extLst>
            <a:ext uri="{FF2B5EF4-FFF2-40B4-BE49-F238E27FC236}">
              <a16:creationId xmlns:a16="http://schemas.microsoft.com/office/drawing/2014/main" id="{B01197AC-9F5C-477E-BDF0-79BC139CFB7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a:extLst>
            <a:ext uri="{FF2B5EF4-FFF2-40B4-BE49-F238E27FC236}">
              <a16:creationId xmlns:a16="http://schemas.microsoft.com/office/drawing/2014/main" id="{2BF399B9-882F-4092-8D96-CB81856870B7}"/>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a:extLst>
            <a:ext uri="{FF2B5EF4-FFF2-40B4-BE49-F238E27FC236}">
              <a16:creationId xmlns:a16="http://schemas.microsoft.com/office/drawing/2014/main" id="{8C64EAEB-6EB5-4BC0-887A-2B4F9C973688}"/>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a:extLst>
            <a:ext uri="{FF2B5EF4-FFF2-40B4-BE49-F238E27FC236}">
              <a16:creationId xmlns:a16="http://schemas.microsoft.com/office/drawing/2014/main" id="{F152D56C-2CC8-4104-B573-9F95B9FD8B3B}"/>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a:extLst>
            <a:ext uri="{FF2B5EF4-FFF2-40B4-BE49-F238E27FC236}">
              <a16:creationId xmlns:a16="http://schemas.microsoft.com/office/drawing/2014/main" id="{2564F593-BB9B-4131-9E27-7F5F811EA8BC}"/>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a:extLst>
            <a:ext uri="{FF2B5EF4-FFF2-40B4-BE49-F238E27FC236}">
              <a16:creationId xmlns:a16="http://schemas.microsoft.com/office/drawing/2014/main" id="{638A8CBD-F376-4EB5-977C-8FC076DC831F}"/>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a:extLst>
            <a:ext uri="{FF2B5EF4-FFF2-40B4-BE49-F238E27FC236}">
              <a16:creationId xmlns:a16="http://schemas.microsoft.com/office/drawing/2014/main" id="{75EA0D63-7E3D-4F22-99A0-69FF357AE108}"/>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a:extLst>
            <a:ext uri="{FF2B5EF4-FFF2-40B4-BE49-F238E27FC236}">
              <a16:creationId xmlns:a16="http://schemas.microsoft.com/office/drawing/2014/main" id="{9140EEC1-2172-4D87-AD5F-4BB901F1D38B}"/>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9" name="正方形/長方形 388">
          <a:extLst>
            <a:ext uri="{FF2B5EF4-FFF2-40B4-BE49-F238E27FC236}">
              <a16:creationId xmlns:a16="http://schemas.microsoft.com/office/drawing/2014/main" id="{2641433E-E969-42F7-85FA-FEC340CA31DA}"/>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0" name="正方形/長方形 389">
          <a:extLst>
            <a:ext uri="{FF2B5EF4-FFF2-40B4-BE49-F238E27FC236}">
              <a16:creationId xmlns:a16="http://schemas.microsoft.com/office/drawing/2014/main" id="{B555401F-C7B5-4877-80BF-F06922056A1E}"/>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1" name="正方形/長方形 390">
          <a:extLst>
            <a:ext uri="{FF2B5EF4-FFF2-40B4-BE49-F238E27FC236}">
              <a16:creationId xmlns:a16="http://schemas.microsoft.com/office/drawing/2014/main" id="{0DC0FD75-72A2-4BA2-96EC-C07964CE9DFA}"/>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2" name="正方形/長方形 391">
          <a:extLst>
            <a:ext uri="{FF2B5EF4-FFF2-40B4-BE49-F238E27FC236}">
              <a16:creationId xmlns:a16="http://schemas.microsoft.com/office/drawing/2014/main" id="{1ADD626B-90D1-4DDF-877D-3B43BBB12EE2}"/>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3" name="正方形/長方形 392">
          <a:extLst>
            <a:ext uri="{FF2B5EF4-FFF2-40B4-BE49-F238E27FC236}">
              <a16:creationId xmlns:a16="http://schemas.microsoft.com/office/drawing/2014/main" id="{4AF542DC-DE92-45A5-8F82-C39CAB4CE9D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4" name="正方形/長方形 393">
          <a:extLst>
            <a:ext uri="{FF2B5EF4-FFF2-40B4-BE49-F238E27FC236}">
              <a16:creationId xmlns:a16="http://schemas.microsoft.com/office/drawing/2014/main" id="{575631E5-55E1-45E8-9508-C0BD8BA7B083}"/>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5" name="正方形/長方形 394">
          <a:extLst>
            <a:ext uri="{FF2B5EF4-FFF2-40B4-BE49-F238E27FC236}">
              <a16:creationId xmlns:a16="http://schemas.microsoft.com/office/drawing/2014/main" id="{530E33BA-D7FE-4004-BDEF-729ADA33075E}"/>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6" name="正方形/長方形 395">
          <a:extLst>
            <a:ext uri="{FF2B5EF4-FFF2-40B4-BE49-F238E27FC236}">
              <a16:creationId xmlns:a16="http://schemas.microsoft.com/office/drawing/2014/main" id="{107BD269-AEF3-4214-9594-398470A64815}"/>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7" name="正方形/長方形 396">
          <a:extLst>
            <a:ext uri="{FF2B5EF4-FFF2-40B4-BE49-F238E27FC236}">
              <a16:creationId xmlns:a16="http://schemas.microsoft.com/office/drawing/2014/main" id="{DF18B3A7-64F3-4C3B-9C8C-DF25B7623911}"/>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8" name="正方形/長方形 397">
          <a:extLst>
            <a:ext uri="{FF2B5EF4-FFF2-40B4-BE49-F238E27FC236}">
              <a16:creationId xmlns:a16="http://schemas.microsoft.com/office/drawing/2014/main" id="{12A09715-A878-4524-A26C-9AF9C3DDC72F}"/>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9" name="正方形/長方形 398">
          <a:extLst>
            <a:ext uri="{FF2B5EF4-FFF2-40B4-BE49-F238E27FC236}">
              <a16:creationId xmlns:a16="http://schemas.microsoft.com/office/drawing/2014/main" id="{B4F9FD34-1349-4705-B473-383805461AB5}"/>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0" name="正方形/長方形 399">
          <a:extLst>
            <a:ext uri="{FF2B5EF4-FFF2-40B4-BE49-F238E27FC236}">
              <a16:creationId xmlns:a16="http://schemas.microsoft.com/office/drawing/2014/main" id="{DAD3DDC2-7D55-4BE9-B6C4-3F1D08F3B04F}"/>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1" name="正方形/長方形 400">
          <a:extLst>
            <a:ext uri="{FF2B5EF4-FFF2-40B4-BE49-F238E27FC236}">
              <a16:creationId xmlns:a16="http://schemas.microsoft.com/office/drawing/2014/main" id="{3E9A3D7D-B58E-44AB-8BF1-C92C286139FB}"/>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2" name="正方形/長方形 401">
          <a:extLst>
            <a:ext uri="{FF2B5EF4-FFF2-40B4-BE49-F238E27FC236}">
              <a16:creationId xmlns:a16="http://schemas.microsoft.com/office/drawing/2014/main" id="{93CC88DD-3535-4CAE-A94A-7FADC4F8FBD8}"/>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3" name="正方形/長方形 402">
          <a:extLst>
            <a:ext uri="{FF2B5EF4-FFF2-40B4-BE49-F238E27FC236}">
              <a16:creationId xmlns:a16="http://schemas.microsoft.com/office/drawing/2014/main" id="{11DC827E-325B-4D3D-9659-AF6B15032AC8}"/>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4" name="正方形/長方形 403">
          <a:extLst>
            <a:ext uri="{FF2B5EF4-FFF2-40B4-BE49-F238E27FC236}">
              <a16:creationId xmlns:a16="http://schemas.microsoft.com/office/drawing/2014/main" id="{8E4A0C63-D7B8-4914-969A-0DB9C19FAA27}"/>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5" name="テキスト ボックス 404">
          <a:extLst>
            <a:ext uri="{FF2B5EF4-FFF2-40B4-BE49-F238E27FC236}">
              <a16:creationId xmlns:a16="http://schemas.microsoft.com/office/drawing/2014/main" id="{D6237C2B-D3BC-40D0-80CF-99F7758D400F}"/>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6" name="直線コネクタ 405">
          <a:extLst>
            <a:ext uri="{FF2B5EF4-FFF2-40B4-BE49-F238E27FC236}">
              <a16:creationId xmlns:a16="http://schemas.microsoft.com/office/drawing/2014/main" id="{01F4705A-9A1F-4803-8382-35F31B9DA5BC}"/>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7" name="テキスト ボックス 406">
          <a:extLst>
            <a:ext uri="{FF2B5EF4-FFF2-40B4-BE49-F238E27FC236}">
              <a16:creationId xmlns:a16="http://schemas.microsoft.com/office/drawing/2014/main" id="{5AA0AD76-BD8E-4C56-86A4-3B4ED73FBF7D}"/>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8" name="直線コネクタ 407">
          <a:extLst>
            <a:ext uri="{FF2B5EF4-FFF2-40B4-BE49-F238E27FC236}">
              <a16:creationId xmlns:a16="http://schemas.microsoft.com/office/drawing/2014/main" id="{187536B9-5145-416B-A0BD-58152B0688BB}"/>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9" name="テキスト ボックス 408">
          <a:extLst>
            <a:ext uri="{FF2B5EF4-FFF2-40B4-BE49-F238E27FC236}">
              <a16:creationId xmlns:a16="http://schemas.microsoft.com/office/drawing/2014/main" id="{9BA3A2C4-FCD8-468E-B73B-0BED6C767771}"/>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10" name="直線コネクタ 409">
          <a:extLst>
            <a:ext uri="{FF2B5EF4-FFF2-40B4-BE49-F238E27FC236}">
              <a16:creationId xmlns:a16="http://schemas.microsoft.com/office/drawing/2014/main" id="{79AEA188-423F-4239-A561-5447A23E9431}"/>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1" name="テキスト ボックス 410">
          <a:extLst>
            <a:ext uri="{FF2B5EF4-FFF2-40B4-BE49-F238E27FC236}">
              <a16:creationId xmlns:a16="http://schemas.microsoft.com/office/drawing/2014/main" id="{5FF2C5D0-7236-4C32-9464-325D6A8539BD}"/>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2" name="直線コネクタ 411">
          <a:extLst>
            <a:ext uri="{FF2B5EF4-FFF2-40B4-BE49-F238E27FC236}">
              <a16:creationId xmlns:a16="http://schemas.microsoft.com/office/drawing/2014/main" id="{9400E8A2-5426-413A-8F4D-09C1A8080948}"/>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3" name="テキスト ボックス 412">
          <a:extLst>
            <a:ext uri="{FF2B5EF4-FFF2-40B4-BE49-F238E27FC236}">
              <a16:creationId xmlns:a16="http://schemas.microsoft.com/office/drawing/2014/main" id="{5F2B7184-A6D3-4852-A673-7EC669A4B4C5}"/>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4" name="直線コネクタ 413">
          <a:extLst>
            <a:ext uri="{FF2B5EF4-FFF2-40B4-BE49-F238E27FC236}">
              <a16:creationId xmlns:a16="http://schemas.microsoft.com/office/drawing/2014/main" id="{3F3CE06F-2855-40B4-8177-9E832E33AC4E}"/>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5" name="テキスト ボックス 414">
          <a:extLst>
            <a:ext uri="{FF2B5EF4-FFF2-40B4-BE49-F238E27FC236}">
              <a16:creationId xmlns:a16="http://schemas.microsoft.com/office/drawing/2014/main" id="{3F115DF6-B803-477D-9E78-805B58E60B19}"/>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6" name="直線コネクタ 415">
          <a:extLst>
            <a:ext uri="{FF2B5EF4-FFF2-40B4-BE49-F238E27FC236}">
              <a16:creationId xmlns:a16="http://schemas.microsoft.com/office/drawing/2014/main" id="{86C1DA59-FE71-416F-A530-1A692AB0E3A3}"/>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7" name="テキスト ボックス 416">
          <a:extLst>
            <a:ext uri="{FF2B5EF4-FFF2-40B4-BE49-F238E27FC236}">
              <a16:creationId xmlns:a16="http://schemas.microsoft.com/office/drawing/2014/main" id="{ED2B074E-80B9-41EC-B969-B49780C68ED5}"/>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8" name="直線コネクタ 417">
          <a:extLst>
            <a:ext uri="{FF2B5EF4-FFF2-40B4-BE49-F238E27FC236}">
              <a16:creationId xmlns:a16="http://schemas.microsoft.com/office/drawing/2014/main" id="{D3B8C45F-0E0C-4A3C-A499-5490232DB156}"/>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9" name="テキスト ボックス 418">
          <a:extLst>
            <a:ext uri="{FF2B5EF4-FFF2-40B4-BE49-F238E27FC236}">
              <a16:creationId xmlns:a16="http://schemas.microsoft.com/office/drawing/2014/main" id="{6D0C1D89-B28E-4402-B316-0C7724C6AAFA}"/>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0" name="直線コネクタ 419">
          <a:extLst>
            <a:ext uri="{FF2B5EF4-FFF2-40B4-BE49-F238E27FC236}">
              <a16:creationId xmlns:a16="http://schemas.microsoft.com/office/drawing/2014/main" id="{DCC7A341-A15A-4348-B3E4-05B3AE56A72C}"/>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1" name="【認定こども園・幼稚園・保育所】&#10;有形固定資産減価償却率グラフ枠">
          <a:extLst>
            <a:ext uri="{FF2B5EF4-FFF2-40B4-BE49-F238E27FC236}">
              <a16:creationId xmlns:a16="http://schemas.microsoft.com/office/drawing/2014/main" id="{E559895D-FDF0-4743-A884-CA1EEDB9AB6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94161</xdr:rowOff>
    </xdr:from>
    <xdr:to>
      <xdr:col>85</xdr:col>
      <xdr:colOff>126364</xdr:colOff>
      <xdr:row>42</xdr:row>
      <xdr:rowOff>92528</xdr:rowOff>
    </xdr:to>
    <xdr:cxnSp macro="">
      <xdr:nvCxnSpPr>
        <xdr:cNvPr id="422" name="直線コネクタ 421">
          <a:extLst>
            <a:ext uri="{FF2B5EF4-FFF2-40B4-BE49-F238E27FC236}">
              <a16:creationId xmlns:a16="http://schemas.microsoft.com/office/drawing/2014/main" id="{8A69FE99-F0AE-4BD0-A391-17486B5FFD97}"/>
            </a:ext>
          </a:extLst>
        </xdr:cNvPr>
        <xdr:cNvCxnSpPr/>
      </xdr:nvCxnSpPr>
      <xdr:spPr>
        <a:xfrm flipV="1">
          <a:off x="16318864" y="5752011"/>
          <a:ext cx="0" cy="1541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3" name="【認定こども園・幼稚園・保育所】&#10;有形固定資産減価償却率最小値テキスト">
          <a:extLst>
            <a:ext uri="{FF2B5EF4-FFF2-40B4-BE49-F238E27FC236}">
              <a16:creationId xmlns:a16="http://schemas.microsoft.com/office/drawing/2014/main" id="{65637066-6F0C-43B8-8C84-E52CB37BB644}"/>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4" name="直線コネクタ 423">
          <a:extLst>
            <a:ext uri="{FF2B5EF4-FFF2-40B4-BE49-F238E27FC236}">
              <a16:creationId xmlns:a16="http://schemas.microsoft.com/office/drawing/2014/main" id="{ACE9529D-5DA9-4355-B9BA-1668C5C11511}"/>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40838</xdr:rowOff>
    </xdr:from>
    <xdr:ext cx="340478" cy="259045"/>
    <xdr:sp macro="" textlink="">
      <xdr:nvSpPr>
        <xdr:cNvPr id="425" name="【認定こども園・幼稚園・保育所】&#10;有形固定資産減価償却率最大値テキスト">
          <a:extLst>
            <a:ext uri="{FF2B5EF4-FFF2-40B4-BE49-F238E27FC236}">
              <a16:creationId xmlns:a16="http://schemas.microsoft.com/office/drawing/2014/main" id="{9E33D70C-D789-4255-AA9D-B676F6378067}"/>
            </a:ext>
          </a:extLst>
        </xdr:cNvPr>
        <xdr:cNvSpPr txBox="1"/>
      </xdr:nvSpPr>
      <xdr:spPr>
        <a:xfrm>
          <a:off x="16357600" y="552723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94161</xdr:rowOff>
    </xdr:from>
    <xdr:to>
      <xdr:col>86</xdr:col>
      <xdr:colOff>25400</xdr:colOff>
      <xdr:row>33</xdr:row>
      <xdr:rowOff>94161</xdr:rowOff>
    </xdr:to>
    <xdr:cxnSp macro="">
      <xdr:nvCxnSpPr>
        <xdr:cNvPr id="426" name="直線コネクタ 425">
          <a:extLst>
            <a:ext uri="{FF2B5EF4-FFF2-40B4-BE49-F238E27FC236}">
              <a16:creationId xmlns:a16="http://schemas.microsoft.com/office/drawing/2014/main" id="{CA942D45-BEC6-4765-960D-7EA98597DADC}"/>
            </a:ext>
          </a:extLst>
        </xdr:cNvPr>
        <xdr:cNvCxnSpPr/>
      </xdr:nvCxnSpPr>
      <xdr:spPr>
        <a:xfrm>
          <a:off x="16230600" y="5752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30316</xdr:rowOff>
    </xdr:from>
    <xdr:ext cx="405111" cy="259045"/>
    <xdr:sp macro="" textlink="">
      <xdr:nvSpPr>
        <xdr:cNvPr id="427" name="【認定こども園・幼稚園・保育所】&#10;有形固定資産減価償却率平均値テキスト">
          <a:extLst>
            <a:ext uri="{FF2B5EF4-FFF2-40B4-BE49-F238E27FC236}">
              <a16:creationId xmlns:a16="http://schemas.microsoft.com/office/drawing/2014/main" id="{D4BC46D8-C276-40C5-A1DF-8CF1089F50AB}"/>
            </a:ext>
          </a:extLst>
        </xdr:cNvPr>
        <xdr:cNvSpPr txBox="1"/>
      </xdr:nvSpPr>
      <xdr:spPr>
        <a:xfrm>
          <a:off x="16357600" y="63739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7438</xdr:rowOff>
    </xdr:from>
    <xdr:to>
      <xdr:col>85</xdr:col>
      <xdr:colOff>177800</xdr:colOff>
      <xdr:row>38</xdr:row>
      <xdr:rowOff>109038</xdr:rowOff>
    </xdr:to>
    <xdr:sp macro="" textlink="">
      <xdr:nvSpPr>
        <xdr:cNvPr id="428" name="フローチャート: 判断 427">
          <a:extLst>
            <a:ext uri="{FF2B5EF4-FFF2-40B4-BE49-F238E27FC236}">
              <a16:creationId xmlns:a16="http://schemas.microsoft.com/office/drawing/2014/main" id="{E18DB948-3911-4434-AEA0-76EFCAB049E8}"/>
            </a:ext>
          </a:extLst>
        </xdr:cNvPr>
        <xdr:cNvSpPr/>
      </xdr:nvSpPr>
      <xdr:spPr>
        <a:xfrm>
          <a:off x="16268700" y="652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170724</xdr:rowOff>
    </xdr:from>
    <xdr:to>
      <xdr:col>81</xdr:col>
      <xdr:colOff>101600</xdr:colOff>
      <xdr:row>38</xdr:row>
      <xdr:rowOff>100874</xdr:rowOff>
    </xdr:to>
    <xdr:sp macro="" textlink="">
      <xdr:nvSpPr>
        <xdr:cNvPr id="429" name="フローチャート: 判断 428">
          <a:extLst>
            <a:ext uri="{FF2B5EF4-FFF2-40B4-BE49-F238E27FC236}">
              <a16:creationId xmlns:a16="http://schemas.microsoft.com/office/drawing/2014/main" id="{2FBE7BC2-C29C-4080-A359-CE0D8F712B95}"/>
            </a:ext>
          </a:extLst>
        </xdr:cNvPr>
        <xdr:cNvSpPr/>
      </xdr:nvSpPr>
      <xdr:spPr>
        <a:xfrm>
          <a:off x="15430500" y="651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125004</xdr:rowOff>
    </xdr:from>
    <xdr:to>
      <xdr:col>76</xdr:col>
      <xdr:colOff>165100</xdr:colOff>
      <xdr:row>38</xdr:row>
      <xdr:rowOff>55155</xdr:rowOff>
    </xdr:to>
    <xdr:sp macro="" textlink="">
      <xdr:nvSpPr>
        <xdr:cNvPr id="430" name="フローチャート: 判断 429">
          <a:extLst>
            <a:ext uri="{FF2B5EF4-FFF2-40B4-BE49-F238E27FC236}">
              <a16:creationId xmlns:a16="http://schemas.microsoft.com/office/drawing/2014/main" id="{98B6CDB7-17AD-4936-883F-5ECE1CC818CB}"/>
            </a:ext>
          </a:extLst>
        </xdr:cNvPr>
        <xdr:cNvSpPr/>
      </xdr:nvSpPr>
      <xdr:spPr>
        <a:xfrm>
          <a:off x="14541500" y="646865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103777</xdr:rowOff>
    </xdr:from>
    <xdr:to>
      <xdr:col>72</xdr:col>
      <xdr:colOff>38100</xdr:colOff>
      <xdr:row>38</xdr:row>
      <xdr:rowOff>33927</xdr:rowOff>
    </xdr:to>
    <xdr:sp macro="" textlink="">
      <xdr:nvSpPr>
        <xdr:cNvPr id="431" name="フローチャート: 判断 430">
          <a:extLst>
            <a:ext uri="{FF2B5EF4-FFF2-40B4-BE49-F238E27FC236}">
              <a16:creationId xmlns:a16="http://schemas.microsoft.com/office/drawing/2014/main" id="{B1BC0480-0BCC-446D-B5C7-C9E91AD0618D}"/>
            </a:ext>
          </a:extLst>
        </xdr:cNvPr>
        <xdr:cNvSpPr/>
      </xdr:nvSpPr>
      <xdr:spPr>
        <a:xfrm>
          <a:off x="13652500" y="644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93980</xdr:rowOff>
    </xdr:from>
    <xdr:to>
      <xdr:col>67</xdr:col>
      <xdr:colOff>101600</xdr:colOff>
      <xdr:row>38</xdr:row>
      <xdr:rowOff>24130</xdr:rowOff>
    </xdr:to>
    <xdr:sp macro="" textlink="">
      <xdr:nvSpPr>
        <xdr:cNvPr id="432" name="フローチャート: 判断 431">
          <a:extLst>
            <a:ext uri="{FF2B5EF4-FFF2-40B4-BE49-F238E27FC236}">
              <a16:creationId xmlns:a16="http://schemas.microsoft.com/office/drawing/2014/main" id="{594B1B02-69B9-4802-BE8E-3E2FF32C187A}"/>
            </a:ext>
          </a:extLst>
        </xdr:cNvPr>
        <xdr:cNvSpPr/>
      </xdr:nvSpPr>
      <xdr:spPr>
        <a:xfrm>
          <a:off x="12763500" y="643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C1D1BECC-F8C8-46BA-8FAD-F0C387F9D49F}"/>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87A241B5-EC42-4F1F-88BD-D444CC37B4DE}"/>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6F49CE1C-E30E-4991-89AA-3B20B86CD421}"/>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D897EC8E-3657-47AC-A1CA-DF04C93EDA0D}"/>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7" name="テキスト ボックス 436">
          <a:extLst>
            <a:ext uri="{FF2B5EF4-FFF2-40B4-BE49-F238E27FC236}">
              <a16:creationId xmlns:a16="http://schemas.microsoft.com/office/drawing/2014/main" id="{06EE232C-C2C9-428C-9BB2-06730BE3CEC8}"/>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41728</xdr:rowOff>
    </xdr:from>
    <xdr:to>
      <xdr:col>85</xdr:col>
      <xdr:colOff>177800</xdr:colOff>
      <xdr:row>39</xdr:row>
      <xdr:rowOff>143328</xdr:rowOff>
    </xdr:to>
    <xdr:sp macro="" textlink="">
      <xdr:nvSpPr>
        <xdr:cNvPr id="438" name="楕円 437">
          <a:extLst>
            <a:ext uri="{FF2B5EF4-FFF2-40B4-BE49-F238E27FC236}">
              <a16:creationId xmlns:a16="http://schemas.microsoft.com/office/drawing/2014/main" id="{527C5C87-1BE8-41BD-8F20-4165109EAED0}"/>
            </a:ext>
          </a:extLst>
        </xdr:cNvPr>
        <xdr:cNvSpPr/>
      </xdr:nvSpPr>
      <xdr:spPr>
        <a:xfrm>
          <a:off x="16268700" y="6728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20155</xdr:rowOff>
    </xdr:from>
    <xdr:ext cx="405111" cy="259045"/>
    <xdr:sp macro="" textlink="">
      <xdr:nvSpPr>
        <xdr:cNvPr id="439" name="【認定こども園・幼稚園・保育所】&#10;有形固定資産減価償却率該当値テキスト">
          <a:extLst>
            <a:ext uri="{FF2B5EF4-FFF2-40B4-BE49-F238E27FC236}">
              <a16:creationId xmlns:a16="http://schemas.microsoft.com/office/drawing/2014/main" id="{438E485C-BE43-4D34-9DF7-BF6F2A584739}"/>
            </a:ext>
          </a:extLst>
        </xdr:cNvPr>
        <xdr:cNvSpPr txBox="1"/>
      </xdr:nvSpPr>
      <xdr:spPr>
        <a:xfrm>
          <a:off x="16357600" y="6706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2540</xdr:rowOff>
    </xdr:from>
    <xdr:to>
      <xdr:col>81</xdr:col>
      <xdr:colOff>101600</xdr:colOff>
      <xdr:row>39</xdr:row>
      <xdr:rowOff>104140</xdr:rowOff>
    </xdr:to>
    <xdr:sp macro="" textlink="">
      <xdr:nvSpPr>
        <xdr:cNvPr id="440" name="楕円 439">
          <a:extLst>
            <a:ext uri="{FF2B5EF4-FFF2-40B4-BE49-F238E27FC236}">
              <a16:creationId xmlns:a16="http://schemas.microsoft.com/office/drawing/2014/main" id="{DD9FBC8F-DB28-4671-A10D-2656B3F3324B}"/>
            </a:ext>
          </a:extLst>
        </xdr:cNvPr>
        <xdr:cNvSpPr/>
      </xdr:nvSpPr>
      <xdr:spPr>
        <a:xfrm>
          <a:off x="15430500" y="668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53340</xdr:rowOff>
    </xdr:from>
    <xdr:to>
      <xdr:col>85</xdr:col>
      <xdr:colOff>127000</xdr:colOff>
      <xdr:row>39</xdr:row>
      <xdr:rowOff>92528</xdr:rowOff>
    </xdr:to>
    <xdr:cxnSp macro="">
      <xdr:nvCxnSpPr>
        <xdr:cNvPr id="441" name="直線コネクタ 440">
          <a:extLst>
            <a:ext uri="{FF2B5EF4-FFF2-40B4-BE49-F238E27FC236}">
              <a16:creationId xmlns:a16="http://schemas.microsoft.com/office/drawing/2014/main" id="{653265CC-6067-4F0D-A41B-AE17169AEB9C}"/>
            </a:ext>
          </a:extLst>
        </xdr:cNvPr>
        <xdr:cNvCxnSpPr/>
      </xdr:nvCxnSpPr>
      <xdr:spPr>
        <a:xfrm>
          <a:off x="15481300" y="6739890"/>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138067</xdr:rowOff>
    </xdr:from>
    <xdr:to>
      <xdr:col>76</xdr:col>
      <xdr:colOff>165100</xdr:colOff>
      <xdr:row>39</xdr:row>
      <xdr:rowOff>68217</xdr:rowOff>
    </xdr:to>
    <xdr:sp macro="" textlink="">
      <xdr:nvSpPr>
        <xdr:cNvPr id="442" name="楕円 441">
          <a:extLst>
            <a:ext uri="{FF2B5EF4-FFF2-40B4-BE49-F238E27FC236}">
              <a16:creationId xmlns:a16="http://schemas.microsoft.com/office/drawing/2014/main" id="{0D9D29B3-566E-4B25-BF2E-E78420486BD8}"/>
            </a:ext>
          </a:extLst>
        </xdr:cNvPr>
        <xdr:cNvSpPr/>
      </xdr:nvSpPr>
      <xdr:spPr>
        <a:xfrm>
          <a:off x="14541500" y="6653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17417</xdr:rowOff>
    </xdr:from>
    <xdr:to>
      <xdr:col>81</xdr:col>
      <xdr:colOff>50800</xdr:colOff>
      <xdr:row>39</xdr:row>
      <xdr:rowOff>53340</xdr:rowOff>
    </xdr:to>
    <xdr:cxnSp macro="">
      <xdr:nvCxnSpPr>
        <xdr:cNvPr id="443" name="直線コネクタ 442">
          <a:extLst>
            <a:ext uri="{FF2B5EF4-FFF2-40B4-BE49-F238E27FC236}">
              <a16:creationId xmlns:a16="http://schemas.microsoft.com/office/drawing/2014/main" id="{7DDDCE03-0D1F-47C7-8F3A-2A6EBA4116B9}"/>
            </a:ext>
          </a:extLst>
        </xdr:cNvPr>
        <xdr:cNvCxnSpPr/>
      </xdr:nvCxnSpPr>
      <xdr:spPr>
        <a:xfrm>
          <a:off x="14592300" y="670396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98878</xdr:rowOff>
    </xdr:from>
    <xdr:to>
      <xdr:col>72</xdr:col>
      <xdr:colOff>38100</xdr:colOff>
      <xdr:row>39</xdr:row>
      <xdr:rowOff>29028</xdr:rowOff>
    </xdr:to>
    <xdr:sp macro="" textlink="">
      <xdr:nvSpPr>
        <xdr:cNvPr id="444" name="楕円 443">
          <a:extLst>
            <a:ext uri="{FF2B5EF4-FFF2-40B4-BE49-F238E27FC236}">
              <a16:creationId xmlns:a16="http://schemas.microsoft.com/office/drawing/2014/main" id="{A2C6A653-71B7-4BCB-8755-971B5A51B5DE}"/>
            </a:ext>
          </a:extLst>
        </xdr:cNvPr>
        <xdr:cNvSpPr/>
      </xdr:nvSpPr>
      <xdr:spPr>
        <a:xfrm>
          <a:off x="13652500" y="6613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149678</xdr:rowOff>
    </xdr:from>
    <xdr:to>
      <xdr:col>76</xdr:col>
      <xdr:colOff>114300</xdr:colOff>
      <xdr:row>39</xdr:row>
      <xdr:rowOff>17417</xdr:rowOff>
    </xdr:to>
    <xdr:cxnSp macro="">
      <xdr:nvCxnSpPr>
        <xdr:cNvPr id="445" name="直線コネクタ 444">
          <a:extLst>
            <a:ext uri="{FF2B5EF4-FFF2-40B4-BE49-F238E27FC236}">
              <a16:creationId xmlns:a16="http://schemas.microsoft.com/office/drawing/2014/main" id="{ACF4CE33-2399-436A-B3A6-F11449CCF88D}"/>
            </a:ext>
          </a:extLst>
        </xdr:cNvPr>
        <xdr:cNvCxnSpPr/>
      </xdr:nvCxnSpPr>
      <xdr:spPr>
        <a:xfrm>
          <a:off x="13703300" y="6664778"/>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64588</xdr:rowOff>
    </xdr:from>
    <xdr:to>
      <xdr:col>67</xdr:col>
      <xdr:colOff>101600</xdr:colOff>
      <xdr:row>38</xdr:row>
      <xdr:rowOff>166188</xdr:rowOff>
    </xdr:to>
    <xdr:sp macro="" textlink="">
      <xdr:nvSpPr>
        <xdr:cNvPr id="446" name="楕円 445">
          <a:extLst>
            <a:ext uri="{FF2B5EF4-FFF2-40B4-BE49-F238E27FC236}">
              <a16:creationId xmlns:a16="http://schemas.microsoft.com/office/drawing/2014/main" id="{D4DF20A4-1506-47D5-8890-DA3C5778277A}"/>
            </a:ext>
          </a:extLst>
        </xdr:cNvPr>
        <xdr:cNvSpPr/>
      </xdr:nvSpPr>
      <xdr:spPr>
        <a:xfrm>
          <a:off x="12763500" y="657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115388</xdr:rowOff>
    </xdr:from>
    <xdr:to>
      <xdr:col>71</xdr:col>
      <xdr:colOff>177800</xdr:colOff>
      <xdr:row>38</xdr:row>
      <xdr:rowOff>149678</xdr:rowOff>
    </xdr:to>
    <xdr:cxnSp macro="">
      <xdr:nvCxnSpPr>
        <xdr:cNvPr id="447" name="直線コネクタ 446">
          <a:extLst>
            <a:ext uri="{FF2B5EF4-FFF2-40B4-BE49-F238E27FC236}">
              <a16:creationId xmlns:a16="http://schemas.microsoft.com/office/drawing/2014/main" id="{6A4B620A-7BE0-49B3-BE24-4D2DF3FF2E14}"/>
            </a:ext>
          </a:extLst>
        </xdr:cNvPr>
        <xdr:cNvCxnSpPr/>
      </xdr:nvCxnSpPr>
      <xdr:spPr>
        <a:xfrm>
          <a:off x="12814300" y="6630488"/>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117401</xdr:rowOff>
    </xdr:from>
    <xdr:ext cx="405111" cy="259045"/>
    <xdr:sp macro="" textlink="">
      <xdr:nvSpPr>
        <xdr:cNvPr id="448" name="n_1aveValue【認定こども園・幼稚園・保育所】&#10;有形固定資産減価償却率">
          <a:extLst>
            <a:ext uri="{FF2B5EF4-FFF2-40B4-BE49-F238E27FC236}">
              <a16:creationId xmlns:a16="http://schemas.microsoft.com/office/drawing/2014/main" id="{F00B052D-84EB-4102-8B3E-9F606EDAB137}"/>
            </a:ext>
          </a:extLst>
        </xdr:cNvPr>
        <xdr:cNvSpPr txBox="1"/>
      </xdr:nvSpPr>
      <xdr:spPr>
        <a:xfrm>
          <a:off x="15266044" y="628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71681</xdr:rowOff>
    </xdr:from>
    <xdr:ext cx="405111" cy="259045"/>
    <xdr:sp macro="" textlink="">
      <xdr:nvSpPr>
        <xdr:cNvPr id="449" name="n_2aveValue【認定こども園・幼稚園・保育所】&#10;有形固定資産減価償却率">
          <a:extLst>
            <a:ext uri="{FF2B5EF4-FFF2-40B4-BE49-F238E27FC236}">
              <a16:creationId xmlns:a16="http://schemas.microsoft.com/office/drawing/2014/main" id="{7DB7B07A-C74F-4BE5-80E8-C97F7F9CC2F7}"/>
            </a:ext>
          </a:extLst>
        </xdr:cNvPr>
        <xdr:cNvSpPr txBox="1"/>
      </xdr:nvSpPr>
      <xdr:spPr>
        <a:xfrm>
          <a:off x="14389744" y="6243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50454</xdr:rowOff>
    </xdr:from>
    <xdr:ext cx="405111" cy="259045"/>
    <xdr:sp macro="" textlink="">
      <xdr:nvSpPr>
        <xdr:cNvPr id="450" name="n_3aveValue【認定こども園・幼稚園・保育所】&#10;有形固定資産減価償却率">
          <a:extLst>
            <a:ext uri="{FF2B5EF4-FFF2-40B4-BE49-F238E27FC236}">
              <a16:creationId xmlns:a16="http://schemas.microsoft.com/office/drawing/2014/main" id="{D97ED008-FC27-418F-A15C-E4A879D40FFF}"/>
            </a:ext>
          </a:extLst>
        </xdr:cNvPr>
        <xdr:cNvSpPr txBox="1"/>
      </xdr:nvSpPr>
      <xdr:spPr>
        <a:xfrm>
          <a:off x="13500744" y="6222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40657</xdr:rowOff>
    </xdr:from>
    <xdr:ext cx="405111" cy="259045"/>
    <xdr:sp macro="" textlink="">
      <xdr:nvSpPr>
        <xdr:cNvPr id="451" name="n_4aveValue【認定こども園・幼稚園・保育所】&#10;有形固定資産減価償却率">
          <a:extLst>
            <a:ext uri="{FF2B5EF4-FFF2-40B4-BE49-F238E27FC236}">
              <a16:creationId xmlns:a16="http://schemas.microsoft.com/office/drawing/2014/main" id="{BDB1ABA7-3662-49F2-B0BD-181A133A2CB4}"/>
            </a:ext>
          </a:extLst>
        </xdr:cNvPr>
        <xdr:cNvSpPr txBox="1"/>
      </xdr:nvSpPr>
      <xdr:spPr>
        <a:xfrm>
          <a:off x="12611744" y="621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95267</xdr:rowOff>
    </xdr:from>
    <xdr:ext cx="405111" cy="259045"/>
    <xdr:sp macro="" textlink="">
      <xdr:nvSpPr>
        <xdr:cNvPr id="452" name="n_1mainValue【認定こども園・幼稚園・保育所】&#10;有形固定資産減価償却率">
          <a:extLst>
            <a:ext uri="{FF2B5EF4-FFF2-40B4-BE49-F238E27FC236}">
              <a16:creationId xmlns:a16="http://schemas.microsoft.com/office/drawing/2014/main" id="{8A5198BA-7474-4454-BDEE-F665EA037AED}"/>
            </a:ext>
          </a:extLst>
        </xdr:cNvPr>
        <xdr:cNvSpPr txBox="1"/>
      </xdr:nvSpPr>
      <xdr:spPr>
        <a:xfrm>
          <a:off x="15266044" y="6781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59344</xdr:rowOff>
    </xdr:from>
    <xdr:ext cx="405111" cy="259045"/>
    <xdr:sp macro="" textlink="">
      <xdr:nvSpPr>
        <xdr:cNvPr id="453" name="n_2mainValue【認定こども園・幼稚園・保育所】&#10;有形固定資産減価償却率">
          <a:extLst>
            <a:ext uri="{FF2B5EF4-FFF2-40B4-BE49-F238E27FC236}">
              <a16:creationId xmlns:a16="http://schemas.microsoft.com/office/drawing/2014/main" id="{19709B6A-30E1-4D2D-AA06-E57B337C7250}"/>
            </a:ext>
          </a:extLst>
        </xdr:cNvPr>
        <xdr:cNvSpPr txBox="1"/>
      </xdr:nvSpPr>
      <xdr:spPr>
        <a:xfrm>
          <a:off x="14389744" y="67458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20155</xdr:rowOff>
    </xdr:from>
    <xdr:ext cx="405111" cy="259045"/>
    <xdr:sp macro="" textlink="">
      <xdr:nvSpPr>
        <xdr:cNvPr id="454" name="n_3mainValue【認定こども園・幼稚園・保育所】&#10;有形固定資産減価償却率">
          <a:extLst>
            <a:ext uri="{FF2B5EF4-FFF2-40B4-BE49-F238E27FC236}">
              <a16:creationId xmlns:a16="http://schemas.microsoft.com/office/drawing/2014/main" id="{EECECBCC-2FCA-4548-8E94-11B5ADC77F04}"/>
            </a:ext>
          </a:extLst>
        </xdr:cNvPr>
        <xdr:cNvSpPr txBox="1"/>
      </xdr:nvSpPr>
      <xdr:spPr>
        <a:xfrm>
          <a:off x="13500744" y="6706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157315</xdr:rowOff>
    </xdr:from>
    <xdr:ext cx="405111" cy="259045"/>
    <xdr:sp macro="" textlink="">
      <xdr:nvSpPr>
        <xdr:cNvPr id="455" name="n_4mainValue【認定こども園・幼稚園・保育所】&#10;有形固定資産減価償却率">
          <a:extLst>
            <a:ext uri="{FF2B5EF4-FFF2-40B4-BE49-F238E27FC236}">
              <a16:creationId xmlns:a16="http://schemas.microsoft.com/office/drawing/2014/main" id="{1BD55C2E-1412-4C3D-8826-C13921C9E836}"/>
            </a:ext>
          </a:extLst>
        </xdr:cNvPr>
        <xdr:cNvSpPr txBox="1"/>
      </xdr:nvSpPr>
      <xdr:spPr>
        <a:xfrm>
          <a:off x="12611744" y="667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6" name="正方形/長方形 455">
          <a:extLst>
            <a:ext uri="{FF2B5EF4-FFF2-40B4-BE49-F238E27FC236}">
              <a16:creationId xmlns:a16="http://schemas.microsoft.com/office/drawing/2014/main" id="{73578418-EA0F-4AFA-970D-83C572DDFABD}"/>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7" name="正方形/長方形 456">
          <a:extLst>
            <a:ext uri="{FF2B5EF4-FFF2-40B4-BE49-F238E27FC236}">
              <a16:creationId xmlns:a16="http://schemas.microsoft.com/office/drawing/2014/main" id="{7D7EF8D2-CC90-46BB-908A-533C96303D32}"/>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8" name="正方形/長方形 457">
          <a:extLst>
            <a:ext uri="{FF2B5EF4-FFF2-40B4-BE49-F238E27FC236}">
              <a16:creationId xmlns:a16="http://schemas.microsoft.com/office/drawing/2014/main" id="{E028D9DB-8759-46DE-A0EE-B9D9251EB347}"/>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9" name="正方形/長方形 458">
          <a:extLst>
            <a:ext uri="{FF2B5EF4-FFF2-40B4-BE49-F238E27FC236}">
              <a16:creationId xmlns:a16="http://schemas.microsoft.com/office/drawing/2014/main" id="{F0E55C15-7AE3-4633-BDA8-E1952B450B18}"/>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0" name="正方形/長方形 459">
          <a:extLst>
            <a:ext uri="{FF2B5EF4-FFF2-40B4-BE49-F238E27FC236}">
              <a16:creationId xmlns:a16="http://schemas.microsoft.com/office/drawing/2014/main" id="{BEA444A2-836D-4006-8B0B-C75A4EDA18CC}"/>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1" name="正方形/長方形 460">
          <a:extLst>
            <a:ext uri="{FF2B5EF4-FFF2-40B4-BE49-F238E27FC236}">
              <a16:creationId xmlns:a16="http://schemas.microsoft.com/office/drawing/2014/main" id="{BC91F5CD-6D96-4ECF-8325-68A6C3C65B17}"/>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2" name="正方形/長方形 461">
          <a:extLst>
            <a:ext uri="{FF2B5EF4-FFF2-40B4-BE49-F238E27FC236}">
              <a16:creationId xmlns:a16="http://schemas.microsoft.com/office/drawing/2014/main" id="{F9BC4A39-B892-4127-89FA-1573D2F55137}"/>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3" name="正方形/長方形 462">
          <a:extLst>
            <a:ext uri="{FF2B5EF4-FFF2-40B4-BE49-F238E27FC236}">
              <a16:creationId xmlns:a16="http://schemas.microsoft.com/office/drawing/2014/main" id="{5FBB7BFF-CD70-44B3-AE68-3B7032BD127F}"/>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4" name="テキスト ボックス 463">
          <a:extLst>
            <a:ext uri="{FF2B5EF4-FFF2-40B4-BE49-F238E27FC236}">
              <a16:creationId xmlns:a16="http://schemas.microsoft.com/office/drawing/2014/main" id="{FAA0064B-2DEB-4E76-A4F8-0A46FBCE85CD}"/>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5" name="直線コネクタ 464">
          <a:extLst>
            <a:ext uri="{FF2B5EF4-FFF2-40B4-BE49-F238E27FC236}">
              <a16:creationId xmlns:a16="http://schemas.microsoft.com/office/drawing/2014/main" id="{B6C367B7-F0D1-44D8-A67A-BB13E54A2714}"/>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66" name="直線コネクタ 465">
          <a:extLst>
            <a:ext uri="{FF2B5EF4-FFF2-40B4-BE49-F238E27FC236}">
              <a16:creationId xmlns:a16="http://schemas.microsoft.com/office/drawing/2014/main" id="{4392FECE-7517-44A8-B63B-569462FABCAD}"/>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67" name="テキスト ボックス 466">
          <a:extLst>
            <a:ext uri="{FF2B5EF4-FFF2-40B4-BE49-F238E27FC236}">
              <a16:creationId xmlns:a16="http://schemas.microsoft.com/office/drawing/2014/main" id="{72401D44-19DB-40B0-835D-FC13B43ABA1F}"/>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68" name="直線コネクタ 467">
          <a:extLst>
            <a:ext uri="{FF2B5EF4-FFF2-40B4-BE49-F238E27FC236}">
              <a16:creationId xmlns:a16="http://schemas.microsoft.com/office/drawing/2014/main" id="{1A6F1259-2E5E-4647-ACC9-56884F2C9E93}"/>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69" name="テキスト ボックス 468">
          <a:extLst>
            <a:ext uri="{FF2B5EF4-FFF2-40B4-BE49-F238E27FC236}">
              <a16:creationId xmlns:a16="http://schemas.microsoft.com/office/drawing/2014/main" id="{DB9D331A-FEEB-4B37-8B26-13ECC55BA79B}"/>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70" name="直線コネクタ 469">
          <a:extLst>
            <a:ext uri="{FF2B5EF4-FFF2-40B4-BE49-F238E27FC236}">
              <a16:creationId xmlns:a16="http://schemas.microsoft.com/office/drawing/2014/main" id="{D2CDDF27-3D28-43C4-A10C-C13C0CDB2D11}"/>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71" name="テキスト ボックス 470">
          <a:extLst>
            <a:ext uri="{FF2B5EF4-FFF2-40B4-BE49-F238E27FC236}">
              <a16:creationId xmlns:a16="http://schemas.microsoft.com/office/drawing/2014/main" id="{DD9280DB-CB32-4751-A28E-3057A400C34C}"/>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72" name="直線コネクタ 471">
          <a:extLst>
            <a:ext uri="{FF2B5EF4-FFF2-40B4-BE49-F238E27FC236}">
              <a16:creationId xmlns:a16="http://schemas.microsoft.com/office/drawing/2014/main" id="{B06AF6DA-B038-4597-98DF-BD7EC05F1A70}"/>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73" name="テキスト ボックス 472">
          <a:extLst>
            <a:ext uri="{FF2B5EF4-FFF2-40B4-BE49-F238E27FC236}">
              <a16:creationId xmlns:a16="http://schemas.microsoft.com/office/drawing/2014/main" id="{1400547B-86FB-481E-BAB5-F99FAC8FFC70}"/>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74" name="直線コネクタ 473">
          <a:extLst>
            <a:ext uri="{FF2B5EF4-FFF2-40B4-BE49-F238E27FC236}">
              <a16:creationId xmlns:a16="http://schemas.microsoft.com/office/drawing/2014/main" id="{B7C84299-6F5B-4EFA-A5D7-04641B6FA280}"/>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75" name="テキスト ボックス 474">
          <a:extLst>
            <a:ext uri="{FF2B5EF4-FFF2-40B4-BE49-F238E27FC236}">
              <a16:creationId xmlns:a16="http://schemas.microsoft.com/office/drawing/2014/main" id="{4F4FB0AA-DDAF-40A9-A17B-24BF4E77253F}"/>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76" name="直線コネクタ 475">
          <a:extLst>
            <a:ext uri="{FF2B5EF4-FFF2-40B4-BE49-F238E27FC236}">
              <a16:creationId xmlns:a16="http://schemas.microsoft.com/office/drawing/2014/main" id="{09FE29CD-FFA2-4ACD-A0A1-C7525C281ABA}"/>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77" name="テキスト ボックス 476">
          <a:extLst>
            <a:ext uri="{FF2B5EF4-FFF2-40B4-BE49-F238E27FC236}">
              <a16:creationId xmlns:a16="http://schemas.microsoft.com/office/drawing/2014/main" id="{0A056EB9-0F5A-4943-BC59-1CE099D164DB}"/>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8" name="直線コネクタ 477">
          <a:extLst>
            <a:ext uri="{FF2B5EF4-FFF2-40B4-BE49-F238E27FC236}">
              <a16:creationId xmlns:a16="http://schemas.microsoft.com/office/drawing/2014/main" id="{D3D4E20B-DD47-4474-9BDF-D2F5305ACCE8}"/>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9" name="テキスト ボックス 478">
          <a:extLst>
            <a:ext uri="{FF2B5EF4-FFF2-40B4-BE49-F238E27FC236}">
              <a16:creationId xmlns:a16="http://schemas.microsoft.com/office/drawing/2014/main" id="{41B1A7B4-DE78-4DC4-9960-F722956BC78E}"/>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80" name="【認定こども園・幼稚園・保育所】&#10;一人当たり面積グラフ枠">
          <a:extLst>
            <a:ext uri="{FF2B5EF4-FFF2-40B4-BE49-F238E27FC236}">
              <a16:creationId xmlns:a16="http://schemas.microsoft.com/office/drawing/2014/main" id="{02F76255-C73D-45B3-8A05-A105CF398218}"/>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53340</xdr:rowOff>
    </xdr:from>
    <xdr:to>
      <xdr:col>116</xdr:col>
      <xdr:colOff>62864</xdr:colOff>
      <xdr:row>42</xdr:row>
      <xdr:rowOff>66403</xdr:rowOff>
    </xdr:to>
    <xdr:cxnSp macro="">
      <xdr:nvCxnSpPr>
        <xdr:cNvPr id="481" name="直線コネクタ 480">
          <a:extLst>
            <a:ext uri="{FF2B5EF4-FFF2-40B4-BE49-F238E27FC236}">
              <a16:creationId xmlns:a16="http://schemas.microsoft.com/office/drawing/2014/main" id="{BB5324B1-7FD6-440A-8D29-B69D67E829DA}"/>
            </a:ext>
          </a:extLst>
        </xdr:cNvPr>
        <xdr:cNvCxnSpPr/>
      </xdr:nvCxnSpPr>
      <xdr:spPr>
        <a:xfrm flipV="1">
          <a:off x="22160864" y="5882640"/>
          <a:ext cx="0" cy="1384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70230</xdr:rowOff>
    </xdr:from>
    <xdr:ext cx="469744" cy="259045"/>
    <xdr:sp macro="" textlink="">
      <xdr:nvSpPr>
        <xdr:cNvPr id="482" name="【認定こども園・幼稚園・保育所】&#10;一人当たり面積最小値テキスト">
          <a:extLst>
            <a:ext uri="{FF2B5EF4-FFF2-40B4-BE49-F238E27FC236}">
              <a16:creationId xmlns:a16="http://schemas.microsoft.com/office/drawing/2014/main" id="{56C85CA4-C084-4C38-9295-80335F36CEFB}"/>
            </a:ext>
          </a:extLst>
        </xdr:cNvPr>
        <xdr:cNvSpPr txBox="1"/>
      </xdr:nvSpPr>
      <xdr:spPr>
        <a:xfrm>
          <a:off x="22199600" y="7271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66403</xdr:rowOff>
    </xdr:from>
    <xdr:to>
      <xdr:col>116</xdr:col>
      <xdr:colOff>152400</xdr:colOff>
      <xdr:row>42</xdr:row>
      <xdr:rowOff>66403</xdr:rowOff>
    </xdr:to>
    <xdr:cxnSp macro="">
      <xdr:nvCxnSpPr>
        <xdr:cNvPr id="483" name="直線コネクタ 482">
          <a:extLst>
            <a:ext uri="{FF2B5EF4-FFF2-40B4-BE49-F238E27FC236}">
              <a16:creationId xmlns:a16="http://schemas.microsoft.com/office/drawing/2014/main" id="{B8C4C614-1B03-4C76-B753-65E5284EEFAC}"/>
            </a:ext>
          </a:extLst>
        </xdr:cNvPr>
        <xdr:cNvCxnSpPr/>
      </xdr:nvCxnSpPr>
      <xdr:spPr>
        <a:xfrm>
          <a:off x="22072600" y="726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17</xdr:rowOff>
    </xdr:from>
    <xdr:ext cx="469744" cy="259045"/>
    <xdr:sp macro="" textlink="">
      <xdr:nvSpPr>
        <xdr:cNvPr id="484" name="【認定こども園・幼稚園・保育所】&#10;一人当たり面積最大値テキスト">
          <a:extLst>
            <a:ext uri="{FF2B5EF4-FFF2-40B4-BE49-F238E27FC236}">
              <a16:creationId xmlns:a16="http://schemas.microsoft.com/office/drawing/2014/main" id="{D65CFC38-A91A-4231-B30C-8ABC4A79B42D}"/>
            </a:ext>
          </a:extLst>
        </xdr:cNvPr>
        <xdr:cNvSpPr txBox="1"/>
      </xdr:nvSpPr>
      <xdr:spPr>
        <a:xfrm>
          <a:off x="22199600" y="5657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53340</xdr:rowOff>
    </xdr:from>
    <xdr:to>
      <xdr:col>116</xdr:col>
      <xdr:colOff>152400</xdr:colOff>
      <xdr:row>34</xdr:row>
      <xdr:rowOff>53340</xdr:rowOff>
    </xdr:to>
    <xdr:cxnSp macro="">
      <xdr:nvCxnSpPr>
        <xdr:cNvPr id="485" name="直線コネクタ 484">
          <a:extLst>
            <a:ext uri="{FF2B5EF4-FFF2-40B4-BE49-F238E27FC236}">
              <a16:creationId xmlns:a16="http://schemas.microsoft.com/office/drawing/2014/main" id="{A9726CF3-07A5-44A1-AC7E-623F241E218D}"/>
            </a:ext>
          </a:extLst>
        </xdr:cNvPr>
        <xdr:cNvCxnSpPr/>
      </xdr:nvCxnSpPr>
      <xdr:spPr>
        <a:xfrm>
          <a:off x="22072600" y="588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7455</xdr:rowOff>
    </xdr:from>
    <xdr:ext cx="469744" cy="259045"/>
    <xdr:sp macro="" textlink="">
      <xdr:nvSpPr>
        <xdr:cNvPr id="486" name="【認定こども園・幼稚園・保育所】&#10;一人当たり面積平均値テキスト">
          <a:extLst>
            <a:ext uri="{FF2B5EF4-FFF2-40B4-BE49-F238E27FC236}">
              <a16:creationId xmlns:a16="http://schemas.microsoft.com/office/drawing/2014/main" id="{C6500DBF-6824-4E20-90AA-42A907A31FE5}"/>
            </a:ext>
          </a:extLst>
        </xdr:cNvPr>
        <xdr:cNvSpPr txBox="1"/>
      </xdr:nvSpPr>
      <xdr:spPr>
        <a:xfrm>
          <a:off x="22199600" y="65225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156028</xdr:rowOff>
    </xdr:from>
    <xdr:to>
      <xdr:col>116</xdr:col>
      <xdr:colOff>114300</xdr:colOff>
      <xdr:row>39</xdr:row>
      <xdr:rowOff>86178</xdr:rowOff>
    </xdr:to>
    <xdr:sp macro="" textlink="">
      <xdr:nvSpPr>
        <xdr:cNvPr id="487" name="フローチャート: 判断 486">
          <a:extLst>
            <a:ext uri="{FF2B5EF4-FFF2-40B4-BE49-F238E27FC236}">
              <a16:creationId xmlns:a16="http://schemas.microsoft.com/office/drawing/2014/main" id="{F62F2DF2-50F1-42CD-9DAA-F01873EDE4B8}"/>
            </a:ext>
          </a:extLst>
        </xdr:cNvPr>
        <xdr:cNvSpPr/>
      </xdr:nvSpPr>
      <xdr:spPr>
        <a:xfrm>
          <a:off x="22110700" y="667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82550</xdr:rowOff>
    </xdr:from>
    <xdr:to>
      <xdr:col>112</xdr:col>
      <xdr:colOff>38100</xdr:colOff>
      <xdr:row>40</xdr:row>
      <xdr:rowOff>12700</xdr:rowOff>
    </xdr:to>
    <xdr:sp macro="" textlink="">
      <xdr:nvSpPr>
        <xdr:cNvPr id="488" name="フローチャート: 判断 487">
          <a:extLst>
            <a:ext uri="{FF2B5EF4-FFF2-40B4-BE49-F238E27FC236}">
              <a16:creationId xmlns:a16="http://schemas.microsoft.com/office/drawing/2014/main" id="{5771D256-D956-4D16-9FD0-5B7BD9A51E48}"/>
            </a:ext>
          </a:extLst>
        </xdr:cNvPr>
        <xdr:cNvSpPr/>
      </xdr:nvSpPr>
      <xdr:spPr>
        <a:xfrm>
          <a:off x="21272500" y="676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54791</xdr:rowOff>
    </xdr:from>
    <xdr:to>
      <xdr:col>107</xdr:col>
      <xdr:colOff>101600</xdr:colOff>
      <xdr:row>39</xdr:row>
      <xdr:rowOff>156391</xdr:rowOff>
    </xdr:to>
    <xdr:sp macro="" textlink="">
      <xdr:nvSpPr>
        <xdr:cNvPr id="489" name="フローチャート: 判断 488">
          <a:extLst>
            <a:ext uri="{FF2B5EF4-FFF2-40B4-BE49-F238E27FC236}">
              <a16:creationId xmlns:a16="http://schemas.microsoft.com/office/drawing/2014/main" id="{A38D051C-8C64-4E23-B91D-2DD6471A56A3}"/>
            </a:ext>
          </a:extLst>
        </xdr:cNvPr>
        <xdr:cNvSpPr/>
      </xdr:nvSpPr>
      <xdr:spPr>
        <a:xfrm>
          <a:off x="20383500" y="674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107043</xdr:rowOff>
    </xdr:from>
    <xdr:to>
      <xdr:col>102</xdr:col>
      <xdr:colOff>165100</xdr:colOff>
      <xdr:row>40</xdr:row>
      <xdr:rowOff>37193</xdr:rowOff>
    </xdr:to>
    <xdr:sp macro="" textlink="">
      <xdr:nvSpPr>
        <xdr:cNvPr id="490" name="フローチャート: 判断 489">
          <a:extLst>
            <a:ext uri="{FF2B5EF4-FFF2-40B4-BE49-F238E27FC236}">
              <a16:creationId xmlns:a16="http://schemas.microsoft.com/office/drawing/2014/main" id="{59A52D89-1D3A-412F-ABE1-B291C80F74B7}"/>
            </a:ext>
          </a:extLst>
        </xdr:cNvPr>
        <xdr:cNvSpPr/>
      </xdr:nvSpPr>
      <xdr:spPr>
        <a:xfrm>
          <a:off x="19494500" y="6793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98878</xdr:rowOff>
    </xdr:from>
    <xdr:to>
      <xdr:col>98</xdr:col>
      <xdr:colOff>38100</xdr:colOff>
      <xdr:row>40</xdr:row>
      <xdr:rowOff>29028</xdr:rowOff>
    </xdr:to>
    <xdr:sp macro="" textlink="">
      <xdr:nvSpPr>
        <xdr:cNvPr id="491" name="フローチャート: 判断 490">
          <a:extLst>
            <a:ext uri="{FF2B5EF4-FFF2-40B4-BE49-F238E27FC236}">
              <a16:creationId xmlns:a16="http://schemas.microsoft.com/office/drawing/2014/main" id="{CD0DC1F7-416C-4C24-9F80-8FDD34166DBA}"/>
            </a:ext>
          </a:extLst>
        </xdr:cNvPr>
        <xdr:cNvSpPr/>
      </xdr:nvSpPr>
      <xdr:spPr>
        <a:xfrm>
          <a:off x="18605500" y="678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1F27F8A1-20B2-4996-B226-5D821BD27906}"/>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3" name="テキスト ボックス 492">
          <a:extLst>
            <a:ext uri="{FF2B5EF4-FFF2-40B4-BE49-F238E27FC236}">
              <a16:creationId xmlns:a16="http://schemas.microsoft.com/office/drawing/2014/main" id="{9DD25070-D634-473D-984F-CEBAC41B1E83}"/>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4" name="テキスト ボックス 493">
          <a:extLst>
            <a:ext uri="{FF2B5EF4-FFF2-40B4-BE49-F238E27FC236}">
              <a16:creationId xmlns:a16="http://schemas.microsoft.com/office/drawing/2014/main" id="{A85B2F34-8C63-43E4-93A9-E763144AFF0A}"/>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5" name="テキスト ボックス 494">
          <a:extLst>
            <a:ext uri="{FF2B5EF4-FFF2-40B4-BE49-F238E27FC236}">
              <a16:creationId xmlns:a16="http://schemas.microsoft.com/office/drawing/2014/main" id="{163764DE-E25B-469B-9D29-30AAC8541D7D}"/>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6" name="テキスト ボックス 495">
          <a:extLst>
            <a:ext uri="{FF2B5EF4-FFF2-40B4-BE49-F238E27FC236}">
              <a16:creationId xmlns:a16="http://schemas.microsoft.com/office/drawing/2014/main" id="{4D4D550F-B520-4F6C-94E8-1F51C728B8F9}"/>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103777</xdr:rowOff>
    </xdr:from>
    <xdr:to>
      <xdr:col>116</xdr:col>
      <xdr:colOff>114300</xdr:colOff>
      <xdr:row>40</xdr:row>
      <xdr:rowOff>33927</xdr:rowOff>
    </xdr:to>
    <xdr:sp macro="" textlink="">
      <xdr:nvSpPr>
        <xdr:cNvPr id="497" name="楕円 496">
          <a:extLst>
            <a:ext uri="{FF2B5EF4-FFF2-40B4-BE49-F238E27FC236}">
              <a16:creationId xmlns:a16="http://schemas.microsoft.com/office/drawing/2014/main" id="{433640CD-E3E6-4CCE-BD2A-37F446770CA4}"/>
            </a:ext>
          </a:extLst>
        </xdr:cNvPr>
        <xdr:cNvSpPr/>
      </xdr:nvSpPr>
      <xdr:spPr>
        <a:xfrm>
          <a:off x="22110700" y="6790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82204</xdr:rowOff>
    </xdr:from>
    <xdr:ext cx="469744" cy="259045"/>
    <xdr:sp macro="" textlink="">
      <xdr:nvSpPr>
        <xdr:cNvPr id="498" name="【認定こども園・幼稚園・保育所】&#10;一人当たり面積該当値テキスト">
          <a:extLst>
            <a:ext uri="{FF2B5EF4-FFF2-40B4-BE49-F238E27FC236}">
              <a16:creationId xmlns:a16="http://schemas.microsoft.com/office/drawing/2014/main" id="{A00C36D1-7C78-4871-A94E-224E5D2329B5}"/>
            </a:ext>
          </a:extLst>
        </xdr:cNvPr>
        <xdr:cNvSpPr txBox="1"/>
      </xdr:nvSpPr>
      <xdr:spPr>
        <a:xfrm>
          <a:off x="22199600" y="6768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107043</xdr:rowOff>
    </xdr:from>
    <xdr:to>
      <xdr:col>112</xdr:col>
      <xdr:colOff>38100</xdr:colOff>
      <xdr:row>40</xdr:row>
      <xdr:rowOff>37193</xdr:rowOff>
    </xdr:to>
    <xdr:sp macro="" textlink="">
      <xdr:nvSpPr>
        <xdr:cNvPr id="499" name="楕円 498">
          <a:extLst>
            <a:ext uri="{FF2B5EF4-FFF2-40B4-BE49-F238E27FC236}">
              <a16:creationId xmlns:a16="http://schemas.microsoft.com/office/drawing/2014/main" id="{469D618D-5420-44C2-A5B6-0F712B62CE51}"/>
            </a:ext>
          </a:extLst>
        </xdr:cNvPr>
        <xdr:cNvSpPr/>
      </xdr:nvSpPr>
      <xdr:spPr>
        <a:xfrm>
          <a:off x="21272500" y="6793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154577</xdr:rowOff>
    </xdr:from>
    <xdr:to>
      <xdr:col>116</xdr:col>
      <xdr:colOff>63500</xdr:colOff>
      <xdr:row>39</xdr:row>
      <xdr:rowOff>157843</xdr:rowOff>
    </xdr:to>
    <xdr:cxnSp macro="">
      <xdr:nvCxnSpPr>
        <xdr:cNvPr id="500" name="直線コネクタ 499">
          <a:extLst>
            <a:ext uri="{FF2B5EF4-FFF2-40B4-BE49-F238E27FC236}">
              <a16:creationId xmlns:a16="http://schemas.microsoft.com/office/drawing/2014/main" id="{92596A64-CA23-4465-8537-158E7BE5B689}"/>
            </a:ext>
          </a:extLst>
        </xdr:cNvPr>
        <xdr:cNvCxnSpPr/>
      </xdr:nvCxnSpPr>
      <xdr:spPr>
        <a:xfrm flipV="1">
          <a:off x="21323300" y="6841127"/>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110309</xdr:rowOff>
    </xdr:from>
    <xdr:to>
      <xdr:col>107</xdr:col>
      <xdr:colOff>101600</xdr:colOff>
      <xdr:row>40</xdr:row>
      <xdr:rowOff>40459</xdr:rowOff>
    </xdr:to>
    <xdr:sp macro="" textlink="">
      <xdr:nvSpPr>
        <xdr:cNvPr id="501" name="楕円 500">
          <a:extLst>
            <a:ext uri="{FF2B5EF4-FFF2-40B4-BE49-F238E27FC236}">
              <a16:creationId xmlns:a16="http://schemas.microsoft.com/office/drawing/2014/main" id="{73115B0E-2269-427C-B755-F2B479BD5203}"/>
            </a:ext>
          </a:extLst>
        </xdr:cNvPr>
        <xdr:cNvSpPr/>
      </xdr:nvSpPr>
      <xdr:spPr>
        <a:xfrm>
          <a:off x="20383500" y="6796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157843</xdr:rowOff>
    </xdr:from>
    <xdr:to>
      <xdr:col>111</xdr:col>
      <xdr:colOff>177800</xdr:colOff>
      <xdr:row>39</xdr:row>
      <xdr:rowOff>161109</xdr:rowOff>
    </xdr:to>
    <xdr:cxnSp macro="">
      <xdr:nvCxnSpPr>
        <xdr:cNvPr id="502" name="直線コネクタ 501">
          <a:extLst>
            <a:ext uri="{FF2B5EF4-FFF2-40B4-BE49-F238E27FC236}">
              <a16:creationId xmlns:a16="http://schemas.microsoft.com/office/drawing/2014/main" id="{7E69A28E-2B60-4A7F-8058-C5561602FA73}"/>
            </a:ext>
          </a:extLst>
        </xdr:cNvPr>
        <xdr:cNvCxnSpPr/>
      </xdr:nvCxnSpPr>
      <xdr:spPr>
        <a:xfrm flipV="1">
          <a:off x="20434300" y="6844393"/>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105410</xdr:rowOff>
    </xdr:from>
    <xdr:to>
      <xdr:col>102</xdr:col>
      <xdr:colOff>165100</xdr:colOff>
      <xdr:row>40</xdr:row>
      <xdr:rowOff>35560</xdr:rowOff>
    </xdr:to>
    <xdr:sp macro="" textlink="">
      <xdr:nvSpPr>
        <xdr:cNvPr id="503" name="楕円 502">
          <a:extLst>
            <a:ext uri="{FF2B5EF4-FFF2-40B4-BE49-F238E27FC236}">
              <a16:creationId xmlns:a16="http://schemas.microsoft.com/office/drawing/2014/main" id="{EA99518D-49E1-4639-8BC0-3BDB21CB4A89}"/>
            </a:ext>
          </a:extLst>
        </xdr:cNvPr>
        <xdr:cNvSpPr/>
      </xdr:nvSpPr>
      <xdr:spPr>
        <a:xfrm>
          <a:off x="19494500" y="679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156210</xdr:rowOff>
    </xdr:from>
    <xdr:to>
      <xdr:col>107</xdr:col>
      <xdr:colOff>50800</xdr:colOff>
      <xdr:row>39</xdr:row>
      <xdr:rowOff>161109</xdr:rowOff>
    </xdr:to>
    <xdr:cxnSp macro="">
      <xdr:nvCxnSpPr>
        <xdr:cNvPr id="504" name="直線コネクタ 503">
          <a:extLst>
            <a:ext uri="{FF2B5EF4-FFF2-40B4-BE49-F238E27FC236}">
              <a16:creationId xmlns:a16="http://schemas.microsoft.com/office/drawing/2014/main" id="{4218D7A9-1AA5-4293-B60D-AE372CF94B54}"/>
            </a:ext>
          </a:extLst>
        </xdr:cNvPr>
        <xdr:cNvCxnSpPr/>
      </xdr:nvCxnSpPr>
      <xdr:spPr>
        <a:xfrm>
          <a:off x="19545300" y="6842760"/>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128270</xdr:rowOff>
    </xdr:from>
    <xdr:to>
      <xdr:col>98</xdr:col>
      <xdr:colOff>38100</xdr:colOff>
      <xdr:row>40</xdr:row>
      <xdr:rowOff>58420</xdr:rowOff>
    </xdr:to>
    <xdr:sp macro="" textlink="">
      <xdr:nvSpPr>
        <xdr:cNvPr id="505" name="楕円 504">
          <a:extLst>
            <a:ext uri="{FF2B5EF4-FFF2-40B4-BE49-F238E27FC236}">
              <a16:creationId xmlns:a16="http://schemas.microsoft.com/office/drawing/2014/main" id="{F1084EA8-AE9B-431F-9698-98237C7D24C4}"/>
            </a:ext>
          </a:extLst>
        </xdr:cNvPr>
        <xdr:cNvSpPr/>
      </xdr:nvSpPr>
      <xdr:spPr>
        <a:xfrm>
          <a:off x="18605500" y="681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156210</xdr:rowOff>
    </xdr:from>
    <xdr:to>
      <xdr:col>102</xdr:col>
      <xdr:colOff>114300</xdr:colOff>
      <xdr:row>40</xdr:row>
      <xdr:rowOff>7620</xdr:rowOff>
    </xdr:to>
    <xdr:cxnSp macro="">
      <xdr:nvCxnSpPr>
        <xdr:cNvPr id="506" name="直線コネクタ 505">
          <a:extLst>
            <a:ext uri="{FF2B5EF4-FFF2-40B4-BE49-F238E27FC236}">
              <a16:creationId xmlns:a16="http://schemas.microsoft.com/office/drawing/2014/main" id="{89785C66-F315-4D47-9282-CF26918A5FF1}"/>
            </a:ext>
          </a:extLst>
        </xdr:cNvPr>
        <xdr:cNvCxnSpPr/>
      </xdr:nvCxnSpPr>
      <xdr:spPr>
        <a:xfrm flipV="1">
          <a:off x="18656300" y="68427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29227</xdr:rowOff>
    </xdr:from>
    <xdr:ext cx="469744" cy="259045"/>
    <xdr:sp macro="" textlink="">
      <xdr:nvSpPr>
        <xdr:cNvPr id="507" name="n_1aveValue【認定こども園・幼稚園・保育所】&#10;一人当たり面積">
          <a:extLst>
            <a:ext uri="{FF2B5EF4-FFF2-40B4-BE49-F238E27FC236}">
              <a16:creationId xmlns:a16="http://schemas.microsoft.com/office/drawing/2014/main" id="{47942156-77E6-4A4F-9DA1-3C13654A673D}"/>
            </a:ext>
          </a:extLst>
        </xdr:cNvPr>
        <xdr:cNvSpPr txBox="1"/>
      </xdr:nvSpPr>
      <xdr:spPr>
        <a:xfrm>
          <a:off x="21075727" y="654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1468</xdr:rowOff>
    </xdr:from>
    <xdr:ext cx="469744" cy="259045"/>
    <xdr:sp macro="" textlink="">
      <xdr:nvSpPr>
        <xdr:cNvPr id="508" name="n_2aveValue【認定こども園・幼稚園・保育所】&#10;一人当たり面積">
          <a:extLst>
            <a:ext uri="{FF2B5EF4-FFF2-40B4-BE49-F238E27FC236}">
              <a16:creationId xmlns:a16="http://schemas.microsoft.com/office/drawing/2014/main" id="{260393A7-2D88-43E6-B160-F088E7BBE2AA}"/>
            </a:ext>
          </a:extLst>
        </xdr:cNvPr>
        <xdr:cNvSpPr txBox="1"/>
      </xdr:nvSpPr>
      <xdr:spPr>
        <a:xfrm>
          <a:off x="20199427" y="6516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28320</xdr:rowOff>
    </xdr:from>
    <xdr:ext cx="469744" cy="259045"/>
    <xdr:sp macro="" textlink="">
      <xdr:nvSpPr>
        <xdr:cNvPr id="509" name="n_3aveValue【認定こども園・幼稚園・保育所】&#10;一人当たり面積">
          <a:extLst>
            <a:ext uri="{FF2B5EF4-FFF2-40B4-BE49-F238E27FC236}">
              <a16:creationId xmlns:a16="http://schemas.microsoft.com/office/drawing/2014/main" id="{95A6681A-5AD2-42C2-BA69-69B5DD25041B}"/>
            </a:ext>
          </a:extLst>
        </xdr:cNvPr>
        <xdr:cNvSpPr txBox="1"/>
      </xdr:nvSpPr>
      <xdr:spPr>
        <a:xfrm>
          <a:off x="19310427" y="6886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45555</xdr:rowOff>
    </xdr:from>
    <xdr:ext cx="469744" cy="259045"/>
    <xdr:sp macro="" textlink="">
      <xdr:nvSpPr>
        <xdr:cNvPr id="510" name="n_4aveValue【認定こども園・幼稚園・保育所】&#10;一人当たり面積">
          <a:extLst>
            <a:ext uri="{FF2B5EF4-FFF2-40B4-BE49-F238E27FC236}">
              <a16:creationId xmlns:a16="http://schemas.microsoft.com/office/drawing/2014/main" id="{E1FCA7F3-E591-49AB-900A-0C580FB6A7B7}"/>
            </a:ext>
          </a:extLst>
        </xdr:cNvPr>
        <xdr:cNvSpPr txBox="1"/>
      </xdr:nvSpPr>
      <xdr:spPr>
        <a:xfrm>
          <a:off x="18421427" y="6560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28320</xdr:rowOff>
    </xdr:from>
    <xdr:ext cx="469744" cy="259045"/>
    <xdr:sp macro="" textlink="">
      <xdr:nvSpPr>
        <xdr:cNvPr id="511" name="n_1mainValue【認定こども園・幼稚園・保育所】&#10;一人当たり面積">
          <a:extLst>
            <a:ext uri="{FF2B5EF4-FFF2-40B4-BE49-F238E27FC236}">
              <a16:creationId xmlns:a16="http://schemas.microsoft.com/office/drawing/2014/main" id="{B18A00E4-BD91-4F5F-95A0-4B1D6DBB0E6A}"/>
            </a:ext>
          </a:extLst>
        </xdr:cNvPr>
        <xdr:cNvSpPr txBox="1"/>
      </xdr:nvSpPr>
      <xdr:spPr>
        <a:xfrm>
          <a:off x="21075727" y="6886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31586</xdr:rowOff>
    </xdr:from>
    <xdr:ext cx="469744" cy="259045"/>
    <xdr:sp macro="" textlink="">
      <xdr:nvSpPr>
        <xdr:cNvPr id="512" name="n_2mainValue【認定こども園・幼稚園・保育所】&#10;一人当たり面積">
          <a:extLst>
            <a:ext uri="{FF2B5EF4-FFF2-40B4-BE49-F238E27FC236}">
              <a16:creationId xmlns:a16="http://schemas.microsoft.com/office/drawing/2014/main" id="{4CEDA992-1C32-4386-B718-44073DA71EC5}"/>
            </a:ext>
          </a:extLst>
        </xdr:cNvPr>
        <xdr:cNvSpPr txBox="1"/>
      </xdr:nvSpPr>
      <xdr:spPr>
        <a:xfrm>
          <a:off x="20199427" y="6889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52087</xdr:rowOff>
    </xdr:from>
    <xdr:ext cx="469744" cy="259045"/>
    <xdr:sp macro="" textlink="">
      <xdr:nvSpPr>
        <xdr:cNvPr id="513" name="n_3mainValue【認定こども園・幼稚園・保育所】&#10;一人当たり面積">
          <a:extLst>
            <a:ext uri="{FF2B5EF4-FFF2-40B4-BE49-F238E27FC236}">
              <a16:creationId xmlns:a16="http://schemas.microsoft.com/office/drawing/2014/main" id="{22D8B8FB-7212-493B-ABD5-253D03705AF1}"/>
            </a:ext>
          </a:extLst>
        </xdr:cNvPr>
        <xdr:cNvSpPr txBox="1"/>
      </xdr:nvSpPr>
      <xdr:spPr>
        <a:xfrm>
          <a:off x="19310427" y="656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49547</xdr:rowOff>
    </xdr:from>
    <xdr:ext cx="469744" cy="259045"/>
    <xdr:sp macro="" textlink="">
      <xdr:nvSpPr>
        <xdr:cNvPr id="514" name="n_4mainValue【認定こども園・幼稚園・保育所】&#10;一人当たり面積">
          <a:extLst>
            <a:ext uri="{FF2B5EF4-FFF2-40B4-BE49-F238E27FC236}">
              <a16:creationId xmlns:a16="http://schemas.microsoft.com/office/drawing/2014/main" id="{2CCC33CC-FEAA-4FDE-8F00-295A0C7FD16F}"/>
            </a:ext>
          </a:extLst>
        </xdr:cNvPr>
        <xdr:cNvSpPr txBox="1"/>
      </xdr:nvSpPr>
      <xdr:spPr>
        <a:xfrm>
          <a:off x="18421427" y="690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5" name="正方形/長方形 514">
          <a:extLst>
            <a:ext uri="{FF2B5EF4-FFF2-40B4-BE49-F238E27FC236}">
              <a16:creationId xmlns:a16="http://schemas.microsoft.com/office/drawing/2014/main" id="{9816A0FB-0D65-4FD8-9834-F7B1D25279B8}"/>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6" name="正方形/長方形 515">
          <a:extLst>
            <a:ext uri="{FF2B5EF4-FFF2-40B4-BE49-F238E27FC236}">
              <a16:creationId xmlns:a16="http://schemas.microsoft.com/office/drawing/2014/main" id="{958BFBAB-D586-4350-AB37-5D2323F8BE8B}"/>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7" name="正方形/長方形 516">
          <a:extLst>
            <a:ext uri="{FF2B5EF4-FFF2-40B4-BE49-F238E27FC236}">
              <a16:creationId xmlns:a16="http://schemas.microsoft.com/office/drawing/2014/main" id="{5B04DC3D-3316-4C79-97E0-6917534AE06F}"/>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8" name="正方形/長方形 517">
          <a:extLst>
            <a:ext uri="{FF2B5EF4-FFF2-40B4-BE49-F238E27FC236}">
              <a16:creationId xmlns:a16="http://schemas.microsoft.com/office/drawing/2014/main" id="{C43996C5-E5C1-4942-8B79-CC9F3233651B}"/>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9" name="正方形/長方形 518">
          <a:extLst>
            <a:ext uri="{FF2B5EF4-FFF2-40B4-BE49-F238E27FC236}">
              <a16:creationId xmlns:a16="http://schemas.microsoft.com/office/drawing/2014/main" id="{7F0075AD-B9F1-4D92-A4BC-1E84A19639E4}"/>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20" name="正方形/長方形 519">
          <a:extLst>
            <a:ext uri="{FF2B5EF4-FFF2-40B4-BE49-F238E27FC236}">
              <a16:creationId xmlns:a16="http://schemas.microsoft.com/office/drawing/2014/main" id="{4548E860-EDA8-4427-9C2E-3595BA5B7694}"/>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21" name="正方形/長方形 520">
          <a:extLst>
            <a:ext uri="{FF2B5EF4-FFF2-40B4-BE49-F238E27FC236}">
              <a16:creationId xmlns:a16="http://schemas.microsoft.com/office/drawing/2014/main" id="{52683333-B77C-4412-B276-642ABD52CF22}"/>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2" name="正方形/長方形 521">
          <a:extLst>
            <a:ext uri="{FF2B5EF4-FFF2-40B4-BE49-F238E27FC236}">
              <a16:creationId xmlns:a16="http://schemas.microsoft.com/office/drawing/2014/main" id="{74D76DB4-FA08-447E-B101-61D5FDC6741E}"/>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3" name="テキスト ボックス 522">
          <a:extLst>
            <a:ext uri="{FF2B5EF4-FFF2-40B4-BE49-F238E27FC236}">
              <a16:creationId xmlns:a16="http://schemas.microsoft.com/office/drawing/2014/main" id="{3BD27A46-DFD4-428C-AFF1-C8802B8EDB54}"/>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4" name="直線コネクタ 523">
          <a:extLst>
            <a:ext uri="{FF2B5EF4-FFF2-40B4-BE49-F238E27FC236}">
              <a16:creationId xmlns:a16="http://schemas.microsoft.com/office/drawing/2014/main" id="{62E81D8A-655C-4C72-8372-B6B35D063033}"/>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5" name="テキスト ボックス 524">
          <a:extLst>
            <a:ext uri="{FF2B5EF4-FFF2-40B4-BE49-F238E27FC236}">
              <a16:creationId xmlns:a16="http://schemas.microsoft.com/office/drawing/2014/main" id="{3F839C68-EB8C-4FA7-B030-04BB4CE0AFD5}"/>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6" name="直線コネクタ 525">
          <a:extLst>
            <a:ext uri="{FF2B5EF4-FFF2-40B4-BE49-F238E27FC236}">
              <a16:creationId xmlns:a16="http://schemas.microsoft.com/office/drawing/2014/main" id="{2636C472-2024-4C15-8D69-B0E8FA30362F}"/>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7" name="テキスト ボックス 526">
          <a:extLst>
            <a:ext uri="{FF2B5EF4-FFF2-40B4-BE49-F238E27FC236}">
              <a16:creationId xmlns:a16="http://schemas.microsoft.com/office/drawing/2014/main" id="{4524E6A2-A895-4A85-A0A3-84DF805C8C2C}"/>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8" name="直線コネクタ 527">
          <a:extLst>
            <a:ext uri="{FF2B5EF4-FFF2-40B4-BE49-F238E27FC236}">
              <a16:creationId xmlns:a16="http://schemas.microsoft.com/office/drawing/2014/main" id="{563D9374-91D5-4F84-9368-CF2A8E940D68}"/>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9" name="テキスト ボックス 528">
          <a:extLst>
            <a:ext uri="{FF2B5EF4-FFF2-40B4-BE49-F238E27FC236}">
              <a16:creationId xmlns:a16="http://schemas.microsoft.com/office/drawing/2014/main" id="{0838C190-8453-4509-9920-223ED1E3B34A}"/>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30" name="直線コネクタ 529">
          <a:extLst>
            <a:ext uri="{FF2B5EF4-FFF2-40B4-BE49-F238E27FC236}">
              <a16:creationId xmlns:a16="http://schemas.microsoft.com/office/drawing/2014/main" id="{A087B846-AB2D-47E5-9370-2AC4D6D4D052}"/>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31" name="テキスト ボックス 530">
          <a:extLst>
            <a:ext uri="{FF2B5EF4-FFF2-40B4-BE49-F238E27FC236}">
              <a16:creationId xmlns:a16="http://schemas.microsoft.com/office/drawing/2014/main" id="{3375D73A-735E-46D4-BBA2-17CF1FF89861}"/>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32" name="直線コネクタ 531">
          <a:extLst>
            <a:ext uri="{FF2B5EF4-FFF2-40B4-BE49-F238E27FC236}">
              <a16:creationId xmlns:a16="http://schemas.microsoft.com/office/drawing/2014/main" id="{E8C09CEF-5911-4C0A-BEB5-7530E0B852B5}"/>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33" name="テキスト ボックス 532">
          <a:extLst>
            <a:ext uri="{FF2B5EF4-FFF2-40B4-BE49-F238E27FC236}">
              <a16:creationId xmlns:a16="http://schemas.microsoft.com/office/drawing/2014/main" id="{7F3CC028-4DC3-4D68-808D-76B5CBEE0BA3}"/>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4" name="直線コネクタ 533">
          <a:extLst>
            <a:ext uri="{FF2B5EF4-FFF2-40B4-BE49-F238E27FC236}">
              <a16:creationId xmlns:a16="http://schemas.microsoft.com/office/drawing/2014/main" id="{B85E2612-A868-455E-AF68-8EA4BA30C65D}"/>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5" name="テキスト ボックス 534">
          <a:extLst>
            <a:ext uri="{FF2B5EF4-FFF2-40B4-BE49-F238E27FC236}">
              <a16:creationId xmlns:a16="http://schemas.microsoft.com/office/drawing/2014/main" id="{F1A8F4C7-65BC-4838-8BDA-3172E766C836}"/>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6" name="直線コネクタ 535">
          <a:extLst>
            <a:ext uri="{FF2B5EF4-FFF2-40B4-BE49-F238E27FC236}">
              <a16:creationId xmlns:a16="http://schemas.microsoft.com/office/drawing/2014/main" id="{6EFE5778-2322-4F59-824E-AEA40245E503}"/>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7" name="テキスト ボックス 536">
          <a:extLst>
            <a:ext uri="{FF2B5EF4-FFF2-40B4-BE49-F238E27FC236}">
              <a16:creationId xmlns:a16="http://schemas.microsoft.com/office/drawing/2014/main" id="{F745ADE4-2000-496C-B7B0-099E7C08B2D7}"/>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8" name="【学校施設】&#10;有形固定資産減価償却率グラフ枠">
          <a:extLst>
            <a:ext uri="{FF2B5EF4-FFF2-40B4-BE49-F238E27FC236}">
              <a16:creationId xmlns:a16="http://schemas.microsoft.com/office/drawing/2014/main" id="{E4D263F9-9886-439B-A09A-9C314E6E060F}"/>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22860</xdr:rowOff>
    </xdr:from>
    <xdr:to>
      <xdr:col>85</xdr:col>
      <xdr:colOff>126364</xdr:colOff>
      <xdr:row>63</xdr:row>
      <xdr:rowOff>116205</xdr:rowOff>
    </xdr:to>
    <xdr:cxnSp macro="">
      <xdr:nvCxnSpPr>
        <xdr:cNvPr id="539" name="直線コネクタ 538">
          <a:extLst>
            <a:ext uri="{FF2B5EF4-FFF2-40B4-BE49-F238E27FC236}">
              <a16:creationId xmlns:a16="http://schemas.microsoft.com/office/drawing/2014/main" id="{D0BB5C4A-05DB-4867-86BF-FA116E4CADBC}"/>
            </a:ext>
          </a:extLst>
        </xdr:cNvPr>
        <xdr:cNvCxnSpPr/>
      </xdr:nvCxnSpPr>
      <xdr:spPr>
        <a:xfrm flipV="1">
          <a:off x="16318864" y="9452610"/>
          <a:ext cx="0" cy="1464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120032</xdr:rowOff>
    </xdr:from>
    <xdr:ext cx="405111" cy="259045"/>
    <xdr:sp macro="" textlink="">
      <xdr:nvSpPr>
        <xdr:cNvPr id="540" name="【学校施設】&#10;有形固定資産減価償却率最小値テキスト">
          <a:extLst>
            <a:ext uri="{FF2B5EF4-FFF2-40B4-BE49-F238E27FC236}">
              <a16:creationId xmlns:a16="http://schemas.microsoft.com/office/drawing/2014/main" id="{35BB8151-1BEA-40E9-84CD-10484B380DD8}"/>
            </a:ext>
          </a:extLst>
        </xdr:cNvPr>
        <xdr:cNvSpPr txBox="1"/>
      </xdr:nvSpPr>
      <xdr:spPr>
        <a:xfrm>
          <a:off x="16357600" y="1092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116205</xdr:rowOff>
    </xdr:from>
    <xdr:to>
      <xdr:col>86</xdr:col>
      <xdr:colOff>25400</xdr:colOff>
      <xdr:row>63</xdr:row>
      <xdr:rowOff>116205</xdr:rowOff>
    </xdr:to>
    <xdr:cxnSp macro="">
      <xdr:nvCxnSpPr>
        <xdr:cNvPr id="541" name="直線コネクタ 540">
          <a:extLst>
            <a:ext uri="{FF2B5EF4-FFF2-40B4-BE49-F238E27FC236}">
              <a16:creationId xmlns:a16="http://schemas.microsoft.com/office/drawing/2014/main" id="{6373730B-A458-4F91-973E-C65022C0D140}"/>
            </a:ext>
          </a:extLst>
        </xdr:cNvPr>
        <xdr:cNvCxnSpPr/>
      </xdr:nvCxnSpPr>
      <xdr:spPr>
        <a:xfrm>
          <a:off x="16230600" y="10917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140987</xdr:rowOff>
    </xdr:from>
    <xdr:ext cx="405111" cy="259045"/>
    <xdr:sp macro="" textlink="">
      <xdr:nvSpPr>
        <xdr:cNvPr id="542" name="【学校施設】&#10;有形固定資産減価償却率最大値テキスト">
          <a:extLst>
            <a:ext uri="{FF2B5EF4-FFF2-40B4-BE49-F238E27FC236}">
              <a16:creationId xmlns:a16="http://schemas.microsoft.com/office/drawing/2014/main" id="{AB9AF573-ACCD-49A6-85EF-3C76CFD64761}"/>
            </a:ext>
          </a:extLst>
        </xdr:cNvPr>
        <xdr:cNvSpPr txBox="1"/>
      </xdr:nvSpPr>
      <xdr:spPr>
        <a:xfrm>
          <a:off x="16357600" y="9227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22860</xdr:rowOff>
    </xdr:from>
    <xdr:to>
      <xdr:col>86</xdr:col>
      <xdr:colOff>25400</xdr:colOff>
      <xdr:row>55</xdr:row>
      <xdr:rowOff>22860</xdr:rowOff>
    </xdr:to>
    <xdr:cxnSp macro="">
      <xdr:nvCxnSpPr>
        <xdr:cNvPr id="543" name="直線コネクタ 542">
          <a:extLst>
            <a:ext uri="{FF2B5EF4-FFF2-40B4-BE49-F238E27FC236}">
              <a16:creationId xmlns:a16="http://schemas.microsoft.com/office/drawing/2014/main" id="{80A7E8D3-AEF3-4E7B-93E2-EA9C149439DF}"/>
            </a:ext>
          </a:extLst>
        </xdr:cNvPr>
        <xdr:cNvCxnSpPr/>
      </xdr:nvCxnSpPr>
      <xdr:spPr>
        <a:xfrm>
          <a:off x="16230600" y="9452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4462</xdr:rowOff>
    </xdr:from>
    <xdr:ext cx="405111" cy="259045"/>
    <xdr:sp macro="" textlink="">
      <xdr:nvSpPr>
        <xdr:cNvPr id="544" name="【学校施設】&#10;有形固定資産減価償却率平均値テキスト">
          <a:extLst>
            <a:ext uri="{FF2B5EF4-FFF2-40B4-BE49-F238E27FC236}">
              <a16:creationId xmlns:a16="http://schemas.microsoft.com/office/drawing/2014/main" id="{45A04636-E546-4E4D-95DB-B688EF32305B}"/>
            </a:ext>
          </a:extLst>
        </xdr:cNvPr>
        <xdr:cNvSpPr txBox="1"/>
      </xdr:nvSpPr>
      <xdr:spPr>
        <a:xfrm>
          <a:off x="16357600" y="101200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153035</xdr:rowOff>
    </xdr:from>
    <xdr:to>
      <xdr:col>85</xdr:col>
      <xdr:colOff>177800</xdr:colOff>
      <xdr:row>60</xdr:row>
      <xdr:rowOff>83185</xdr:rowOff>
    </xdr:to>
    <xdr:sp macro="" textlink="">
      <xdr:nvSpPr>
        <xdr:cNvPr id="545" name="フローチャート: 判断 544">
          <a:extLst>
            <a:ext uri="{FF2B5EF4-FFF2-40B4-BE49-F238E27FC236}">
              <a16:creationId xmlns:a16="http://schemas.microsoft.com/office/drawing/2014/main" id="{4115662B-876E-4ED8-A15A-C3D24D69E0F5}"/>
            </a:ext>
          </a:extLst>
        </xdr:cNvPr>
        <xdr:cNvSpPr/>
      </xdr:nvSpPr>
      <xdr:spPr>
        <a:xfrm>
          <a:off x="16268700" y="1026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139700</xdr:rowOff>
    </xdr:from>
    <xdr:to>
      <xdr:col>81</xdr:col>
      <xdr:colOff>101600</xdr:colOff>
      <xdr:row>60</xdr:row>
      <xdr:rowOff>69850</xdr:rowOff>
    </xdr:to>
    <xdr:sp macro="" textlink="">
      <xdr:nvSpPr>
        <xdr:cNvPr id="546" name="フローチャート: 判断 545">
          <a:extLst>
            <a:ext uri="{FF2B5EF4-FFF2-40B4-BE49-F238E27FC236}">
              <a16:creationId xmlns:a16="http://schemas.microsoft.com/office/drawing/2014/main" id="{4067CF50-8138-47AF-8202-B5D905EE63E5}"/>
            </a:ext>
          </a:extLst>
        </xdr:cNvPr>
        <xdr:cNvSpPr/>
      </xdr:nvSpPr>
      <xdr:spPr>
        <a:xfrm>
          <a:off x="154305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168275</xdr:rowOff>
    </xdr:from>
    <xdr:to>
      <xdr:col>76</xdr:col>
      <xdr:colOff>165100</xdr:colOff>
      <xdr:row>60</xdr:row>
      <xdr:rowOff>98425</xdr:rowOff>
    </xdr:to>
    <xdr:sp macro="" textlink="">
      <xdr:nvSpPr>
        <xdr:cNvPr id="547" name="フローチャート: 判断 546">
          <a:extLst>
            <a:ext uri="{FF2B5EF4-FFF2-40B4-BE49-F238E27FC236}">
              <a16:creationId xmlns:a16="http://schemas.microsoft.com/office/drawing/2014/main" id="{F64F6667-B3DF-4700-8745-08140471C25C}"/>
            </a:ext>
          </a:extLst>
        </xdr:cNvPr>
        <xdr:cNvSpPr/>
      </xdr:nvSpPr>
      <xdr:spPr>
        <a:xfrm>
          <a:off x="145415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141605</xdr:rowOff>
    </xdr:from>
    <xdr:to>
      <xdr:col>72</xdr:col>
      <xdr:colOff>38100</xdr:colOff>
      <xdr:row>60</xdr:row>
      <xdr:rowOff>71755</xdr:rowOff>
    </xdr:to>
    <xdr:sp macro="" textlink="">
      <xdr:nvSpPr>
        <xdr:cNvPr id="548" name="フローチャート: 判断 547">
          <a:extLst>
            <a:ext uri="{FF2B5EF4-FFF2-40B4-BE49-F238E27FC236}">
              <a16:creationId xmlns:a16="http://schemas.microsoft.com/office/drawing/2014/main" id="{FDA7FB78-436E-48D4-9C71-5334A795415A}"/>
            </a:ext>
          </a:extLst>
        </xdr:cNvPr>
        <xdr:cNvSpPr/>
      </xdr:nvSpPr>
      <xdr:spPr>
        <a:xfrm>
          <a:off x="13652500" y="1025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97790</xdr:rowOff>
    </xdr:from>
    <xdr:to>
      <xdr:col>67</xdr:col>
      <xdr:colOff>101600</xdr:colOff>
      <xdr:row>60</xdr:row>
      <xdr:rowOff>27940</xdr:rowOff>
    </xdr:to>
    <xdr:sp macro="" textlink="">
      <xdr:nvSpPr>
        <xdr:cNvPr id="549" name="フローチャート: 判断 548">
          <a:extLst>
            <a:ext uri="{FF2B5EF4-FFF2-40B4-BE49-F238E27FC236}">
              <a16:creationId xmlns:a16="http://schemas.microsoft.com/office/drawing/2014/main" id="{0E2E0C13-92B6-41FC-A191-132313DA76FC}"/>
            </a:ext>
          </a:extLst>
        </xdr:cNvPr>
        <xdr:cNvSpPr/>
      </xdr:nvSpPr>
      <xdr:spPr>
        <a:xfrm>
          <a:off x="127635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8BADDE76-384B-46FF-B04B-38797D45018B}"/>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1" name="テキスト ボックス 550">
          <a:extLst>
            <a:ext uri="{FF2B5EF4-FFF2-40B4-BE49-F238E27FC236}">
              <a16:creationId xmlns:a16="http://schemas.microsoft.com/office/drawing/2014/main" id="{8A31D8D7-8596-4FC8-B8AF-2061F7137F2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2" name="テキスト ボックス 551">
          <a:extLst>
            <a:ext uri="{FF2B5EF4-FFF2-40B4-BE49-F238E27FC236}">
              <a16:creationId xmlns:a16="http://schemas.microsoft.com/office/drawing/2014/main" id="{8E5DF422-FDC7-4463-BC7B-E1E83B79FD3E}"/>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3" name="テキスト ボックス 552">
          <a:extLst>
            <a:ext uri="{FF2B5EF4-FFF2-40B4-BE49-F238E27FC236}">
              <a16:creationId xmlns:a16="http://schemas.microsoft.com/office/drawing/2014/main" id="{11C952FB-0852-4891-B3E0-7543DE286C73}"/>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4" name="テキスト ボックス 553">
          <a:extLst>
            <a:ext uri="{FF2B5EF4-FFF2-40B4-BE49-F238E27FC236}">
              <a16:creationId xmlns:a16="http://schemas.microsoft.com/office/drawing/2014/main" id="{C367EC51-7C29-4479-AA64-C1B61DD947BA}"/>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53975</xdr:rowOff>
    </xdr:from>
    <xdr:to>
      <xdr:col>85</xdr:col>
      <xdr:colOff>177800</xdr:colOff>
      <xdr:row>62</xdr:row>
      <xdr:rowOff>155575</xdr:rowOff>
    </xdr:to>
    <xdr:sp macro="" textlink="">
      <xdr:nvSpPr>
        <xdr:cNvPr id="555" name="楕円 554">
          <a:extLst>
            <a:ext uri="{FF2B5EF4-FFF2-40B4-BE49-F238E27FC236}">
              <a16:creationId xmlns:a16="http://schemas.microsoft.com/office/drawing/2014/main" id="{C0FC678C-53BA-4E00-B161-DBE719ABFECF}"/>
            </a:ext>
          </a:extLst>
        </xdr:cNvPr>
        <xdr:cNvSpPr/>
      </xdr:nvSpPr>
      <xdr:spPr>
        <a:xfrm>
          <a:off x="16268700" y="1068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32402</xdr:rowOff>
    </xdr:from>
    <xdr:ext cx="405111" cy="259045"/>
    <xdr:sp macro="" textlink="">
      <xdr:nvSpPr>
        <xdr:cNvPr id="556" name="【学校施設】&#10;有形固定資産減価償却率該当値テキスト">
          <a:extLst>
            <a:ext uri="{FF2B5EF4-FFF2-40B4-BE49-F238E27FC236}">
              <a16:creationId xmlns:a16="http://schemas.microsoft.com/office/drawing/2014/main" id="{698189CE-C1F9-4246-A0C0-A28B5726C90F}"/>
            </a:ext>
          </a:extLst>
        </xdr:cNvPr>
        <xdr:cNvSpPr txBox="1"/>
      </xdr:nvSpPr>
      <xdr:spPr>
        <a:xfrm>
          <a:off x="16357600" y="10662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31115</xdr:rowOff>
    </xdr:from>
    <xdr:to>
      <xdr:col>81</xdr:col>
      <xdr:colOff>101600</xdr:colOff>
      <xdr:row>62</xdr:row>
      <xdr:rowOff>132715</xdr:rowOff>
    </xdr:to>
    <xdr:sp macro="" textlink="">
      <xdr:nvSpPr>
        <xdr:cNvPr id="557" name="楕円 556">
          <a:extLst>
            <a:ext uri="{FF2B5EF4-FFF2-40B4-BE49-F238E27FC236}">
              <a16:creationId xmlns:a16="http://schemas.microsoft.com/office/drawing/2014/main" id="{9D8B4860-5263-44D5-9411-3F2905BCD78B}"/>
            </a:ext>
          </a:extLst>
        </xdr:cNvPr>
        <xdr:cNvSpPr/>
      </xdr:nvSpPr>
      <xdr:spPr>
        <a:xfrm>
          <a:off x="15430500" y="10661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81915</xdr:rowOff>
    </xdr:from>
    <xdr:to>
      <xdr:col>85</xdr:col>
      <xdr:colOff>127000</xdr:colOff>
      <xdr:row>62</xdr:row>
      <xdr:rowOff>104775</xdr:rowOff>
    </xdr:to>
    <xdr:cxnSp macro="">
      <xdr:nvCxnSpPr>
        <xdr:cNvPr id="558" name="直線コネクタ 557">
          <a:extLst>
            <a:ext uri="{FF2B5EF4-FFF2-40B4-BE49-F238E27FC236}">
              <a16:creationId xmlns:a16="http://schemas.microsoft.com/office/drawing/2014/main" id="{C7DC9481-8194-4BB2-BB7D-9D0F1A67038C}"/>
            </a:ext>
          </a:extLst>
        </xdr:cNvPr>
        <xdr:cNvCxnSpPr/>
      </xdr:nvCxnSpPr>
      <xdr:spPr>
        <a:xfrm>
          <a:off x="15481300" y="10711815"/>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17780</xdr:rowOff>
    </xdr:from>
    <xdr:to>
      <xdr:col>76</xdr:col>
      <xdr:colOff>165100</xdr:colOff>
      <xdr:row>62</xdr:row>
      <xdr:rowOff>119380</xdr:rowOff>
    </xdr:to>
    <xdr:sp macro="" textlink="">
      <xdr:nvSpPr>
        <xdr:cNvPr id="559" name="楕円 558">
          <a:extLst>
            <a:ext uri="{FF2B5EF4-FFF2-40B4-BE49-F238E27FC236}">
              <a16:creationId xmlns:a16="http://schemas.microsoft.com/office/drawing/2014/main" id="{CF538C93-4F5C-40A0-9C85-768B02106663}"/>
            </a:ext>
          </a:extLst>
        </xdr:cNvPr>
        <xdr:cNvSpPr/>
      </xdr:nvSpPr>
      <xdr:spPr>
        <a:xfrm>
          <a:off x="145415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68580</xdr:rowOff>
    </xdr:from>
    <xdr:to>
      <xdr:col>81</xdr:col>
      <xdr:colOff>50800</xdr:colOff>
      <xdr:row>62</xdr:row>
      <xdr:rowOff>81915</xdr:rowOff>
    </xdr:to>
    <xdr:cxnSp macro="">
      <xdr:nvCxnSpPr>
        <xdr:cNvPr id="560" name="直線コネクタ 559">
          <a:extLst>
            <a:ext uri="{FF2B5EF4-FFF2-40B4-BE49-F238E27FC236}">
              <a16:creationId xmlns:a16="http://schemas.microsoft.com/office/drawing/2014/main" id="{7B8DDED0-3C9F-4BF3-AE9A-D6CDD697EA76}"/>
            </a:ext>
          </a:extLst>
        </xdr:cNvPr>
        <xdr:cNvCxnSpPr/>
      </xdr:nvCxnSpPr>
      <xdr:spPr>
        <a:xfrm>
          <a:off x="14592300" y="10698480"/>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166370</xdr:rowOff>
    </xdr:from>
    <xdr:to>
      <xdr:col>72</xdr:col>
      <xdr:colOff>38100</xdr:colOff>
      <xdr:row>62</xdr:row>
      <xdr:rowOff>96520</xdr:rowOff>
    </xdr:to>
    <xdr:sp macro="" textlink="">
      <xdr:nvSpPr>
        <xdr:cNvPr id="561" name="楕円 560">
          <a:extLst>
            <a:ext uri="{FF2B5EF4-FFF2-40B4-BE49-F238E27FC236}">
              <a16:creationId xmlns:a16="http://schemas.microsoft.com/office/drawing/2014/main" id="{D0778F6E-2A28-4B5B-805F-F54EFFA0AE7C}"/>
            </a:ext>
          </a:extLst>
        </xdr:cNvPr>
        <xdr:cNvSpPr/>
      </xdr:nvSpPr>
      <xdr:spPr>
        <a:xfrm>
          <a:off x="13652500" y="1062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45720</xdr:rowOff>
    </xdr:from>
    <xdr:to>
      <xdr:col>76</xdr:col>
      <xdr:colOff>114300</xdr:colOff>
      <xdr:row>62</xdr:row>
      <xdr:rowOff>68580</xdr:rowOff>
    </xdr:to>
    <xdr:cxnSp macro="">
      <xdr:nvCxnSpPr>
        <xdr:cNvPr id="562" name="直線コネクタ 561">
          <a:extLst>
            <a:ext uri="{FF2B5EF4-FFF2-40B4-BE49-F238E27FC236}">
              <a16:creationId xmlns:a16="http://schemas.microsoft.com/office/drawing/2014/main" id="{B6733408-8F26-4F1D-8715-F14921F385B1}"/>
            </a:ext>
          </a:extLst>
        </xdr:cNvPr>
        <xdr:cNvCxnSpPr/>
      </xdr:nvCxnSpPr>
      <xdr:spPr>
        <a:xfrm>
          <a:off x="13703300" y="106756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143510</xdr:rowOff>
    </xdr:from>
    <xdr:to>
      <xdr:col>67</xdr:col>
      <xdr:colOff>101600</xdr:colOff>
      <xdr:row>62</xdr:row>
      <xdr:rowOff>73660</xdr:rowOff>
    </xdr:to>
    <xdr:sp macro="" textlink="">
      <xdr:nvSpPr>
        <xdr:cNvPr id="563" name="楕円 562">
          <a:extLst>
            <a:ext uri="{FF2B5EF4-FFF2-40B4-BE49-F238E27FC236}">
              <a16:creationId xmlns:a16="http://schemas.microsoft.com/office/drawing/2014/main" id="{10271C97-F161-48DE-8643-9A0EF1B63F99}"/>
            </a:ext>
          </a:extLst>
        </xdr:cNvPr>
        <xdr:cNvSpPr/>
      </xdr:nvSpPr>
      <xdr:spPr>
        <a:xfrm>
          <a:off x="12763500" y="1060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22860</xdr:rowOff>
    </xdr:from>
    <xdr:to>
      <xdr:col>71</xdr:col>
      <xdr:colOff>177800</xdr:colOff>
      <xdr:row>62</xdr:row>
      <xdr:rowOff>45720</xdr:rowOff>
    </xdr:to>
    <xdr:cxnSp macro="">
      <xdr:nvCxnSpPr>
        <xdr:cNvPr id="564" name="直線コネクタ 563">
          <a:extLst>
            <a:ext uri="{FF2B5EF4-FFF2-40B4-BE49-F238E27FC236}">
              <a16:creationId xmlns:a16="http://schemas.microsoft.com/office/drawing/2014/main" id="{058F009C-AF44-4011-A056-F549AF8B53C6}"/>
            </a:ext>
          </a:extLst>
        </xdr:cNvPr>
        <xdr:cNvCxnSpPr/>
      </xdr:nvCxnSpPr>
      <xdr:spPr>
        <a:xfrm>
          <a:off x="12814300" y="106527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86377</xdr:rowOff>
    </xdr:from>
    <xdr:ext cx="405111" cy="259045"/>
    <xdr:sp macro="" textlink="">
      <xdr:nvSpPr>
        <xdr:cNvPr id="565" name="n_1aveValue【学校施設】&#10;有形固定資産減価償却率">
          <a:extLst>
            <a:ext uri="{FF2B5EF4-FFF2-40B4-BE49-F238E27FC236}">
              <a16:creationId xmlns:a16="http://schemas.microsoft.com/office/drawing/2014/main" id="{D92FC2C0-D147-4532-A781-4F6DF4B5A785}"/>
            </a:ext>
          </a:extLst>
        </xdr:cNvPr>
        <xdr:cNvSpPr txBox="1"/>
      </xdr:nvSpPr>
      <xdr:spPr>
        <a:xfrm>
          <a:off x="15266044" y="1003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114952</xdr:rowOff>
    </xdr:from>
    <xdr:ext cx="405111" cy="259045"/>
    <xdr:sp macro="" textlink="">
      <xdr:nvSpPr>
        <xdr:cNvPr id="566" name="n_2aveValue【学校施設】&#10;有形固定資産減価償却率">
          <a:extLst>
            <a:ext uri="{FF2B5EF4-FFF2-40B4-BE49-F238E27FC236}">
              <a16:creationId xmlns:a16="http://schemas.microsoft.com/office/drawing/2014/main" id="{05F3A056-2122-4A12-9331-77E0212C8E87}"/>
            </a:ext>
          </a:extLst>
        </xdr:cNvPr>
        <xdr:cNvSpPr txBox="1"/>
      </xdr:nvSpPr>
      <xdr:spPr>
        <a:xfrm>
          <a:off x="14389744" y="1005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88282</xdr:rowOff>
    </xdr:from>
    <xdr:ext cx="405111" cy="259045"/>
    <xdr:sp macro="" textlink="">
      <xdr:nvSpPr>
        <xdr:cNvPr id="567" name="n_3aveValue【学校施設】&#10;有形固定資産減価償却率">
          <a:extLst>
            <a:ext uri="{FF2B5EF4-FFF2-40B4-BE49-F238E27FC236}">
              <a16:creationId xmlns:a16="http://schemas.microsoft.com/office/drawing/2014/main" id="{2F9F9892-7741-48B0-8D79-DB432F8E5E00}"/>
            </a:ext>
          </a:extLst>
        </xdr:cNvPr>
        <xdr:cNvSpPr txBox="1"/>
      </xdr:nvSpPr>
      <xdr:spPr>
        <a:xfrm>
          <a:off x="13500744" y="1003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44467</xdr:rowOff>
    </xdr:from>
    <xdr:ext cx="405111" cy="259045"/>
    <xdr:sp macro="" textlink="">
      <xdr:nvSpPr>
        <xdr:cNvPr id="568" name="n_4aveValue【学校施設】&#10;有形固定資産減価償却率">
          <a:extLst>
            <a:ext uri="{FF2B5EF4-FFF2-40B4-BE49-F238E27FC236}">
              <a16:creationId xmlns:a16="http://schemas.microsoft.com/office/drawing/2014/main" id="{A5567BD1-90A5-4B50-B751-8F53084916DB}"/>
            </a:ext>
          </a:extLst>
        </xdr:cNvPr>
        <xdr:cNvSpPr txBox="1"/>
      </xdr:nvSpPr>
      <xdr:spPr>
        <a:xfrm>
          <a:off x="12611744" y="998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123842</xdr:rowOff>
    </xdr:from>
    <xdr:ext cx="405111" cy="259045"/>
    <xdr:sp macro="" textlink="">
      <xdr:nvSpPr>
        <xdr:cNvPr id="569" name="n_1mainValue【学校施設】&#10;有形固定資産減価償却率">
          <a:extLst>
            <a:ext uri="{FF2B5EF4-FFF2-40B4-BE49-F238E27FC236}">
              <a16:creationId xmlns:a16="http://schemas.microsoft.com/office/drawing/2014/main" id="{64754A28-E68E-4E69-AAC4-076B8660B0F2}"/>
            </a:ext>
          </a:extLst>
        </xdr:cNvPr>
        <xdr:cNvSpPr txBox="1"/>
      </xdr:nvSpPr>
      <xdr:spPr>
        <a:xfrm>
          <a:off x="15266044" y="10753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110507</xdr:rowOff>
    </xdr:from>
    <xdr:ext cx="405111" cy="259045"/>
    <xdr:sp macro="" textlink="">
      <xdr:nvSpPr>
        <xdr:cNvPr id="570" name="n_2mainValue【学校施設】&#10;有形固定資産減価償却率">
          <a:extLst>
            <a:ext uri="{FF2B5EF4-FFF2-40B4-BE49-F238E27FC236}">
              <a16:creationId xmlns:a16="http://schemas.microsoft.com/office/drawing/2014/main" id="{943F3D6A-1C85-4A64-9FFA-2E1396B3F9D6}"/>
            </a:ext>
          </a:extLst>
        </xdr:cNvPr>
        <xdr:cNvSpPr txBox="1"/>
      </xdr:nvSpPr>
      <xdr:spPr>
        <a:xfrm>
          <a:off x="14389744" y="1074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87647</xdr:rowOff>
    </xdr:from>
    <xdr:ext cx="405111" cy="259045"/>
    <xdr:sp macro="" textlink="">
      <xdr:nvSpPr>
        <xdr:cNvPr id="571" name="n_3mainValue【学校施設】&#10;有形固定資産減価償却率">
          <a:extLst>
            <a:ext uri="{FF2B5EF4-FFF2-40B4-BE49-F238E27FC236}">
              <a16:creationId xmlns:a16="http://schemas.microsoft.com/office/drawing/2014/main" id="{6E5932B7-8966-4B33-9BCC-E0D8271F567E}"/>
            </a:ext>
          </a:extLst>
        </xdr:cNvPr>
        <xdr:cNvSpPr txBox="1"/>
      </xdr:nvSpPr>
      <xdr:spPr>
        <a:xfrm>
          <a:off x="13500744" y="1071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64787</xdr:rowOff>
    </xdr:from>
    <xdr:ext cx="405111" cy="259045"/>
    <xdr:sp macro="" textlink="">
      <xdr:nvSpPr>
        <xdr:cNvPr id="572" name="n_4mainValue【学校施設】&#10;有形固定資産減価償却率">
          <a:extLst>
            <a:ext uri="{FF2B5EF4-FFF2-40B4-BE49-F238E27FC236}">
              <a16:creationId xmlns:a16="http://schemas.microsoft.com/office/drawing/2014/main" id="{FCB8E571-EEA5-4BB1-9FE9-F8CE3F36D507}"/>
            </a:ext>
          </a:extLst>
        </xdr:cNvPr>
        <xdr:cNvSpPr txBox="1"/>
      </xdr:nvSpPr>
      <xdr:spPr>
        <a:xfrm>
          <a:off x="12611744" y="10694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3" name="正方形/長方形 572">
          <a:extLst>
            <a:ext uri="{FF2B5EF4-FFF2-40B4-BE49-F238E27FC236}">
              <a16:creationId xmlns:a16="http://schemas.microsoft.com/office/drawing/2014/main" id="{F5F4E4DE-B670-4B43-9BF3-0D0A0A709656}"/>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4" name="正方形/長方形 573">
          <a:extLst>
            <a:ext uri="{FF2B5EF4-FFF2-40B4-BE49-F238E27FC236}">
              <a16:creationId xmlns:a16="http://schemas.microsoft.com/office/drawing/2014/main" id="{0B1AC008-ACC5-4EA6-B2F8-4D6F2163353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5" name="正方形/長方形 574">
          <a:extLst>
            <a:ext uri="{FF2B5EF4-FFF2-40B4-BE49-F238E27FC236}">
              <a16:creationId xmlns:a16="http://schemas.microsoft.com/office/drawing/2014/main" id="{4C6A463E-BEDC-441F-9BCD-13BFDD3688E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6" name="正方形/長方形 575">
          <a:extLst>
            <a:ext uri="{FF2B5EF4-FFF2-40B4-BE49-F238E27FC236}">
              <a16:creationId xmlns:a16="http://schemas.microsoft.com/office/drawing/2014/main" id="{8E461BC6-063E-4BA0-A6C6-0E2AB18C0D57}"/>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7" name="正方形/長方形 576">
          <a:extLst>
            <a:ext uri="{FF2B5EF4-FFF2-40B4-BE49-F238E27FC236}">
              <a16:creationId xmlns:a16="http://schemas.microsoft.com/office/drawing/2014/main" id="{BD281F12-ED50-4BB6-BA78-838FBAA0F21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8" name="正方形/長方形 577">
          <a:extLst>
            <a:ext uri="{FF2B5EF4-FFF2-40B4-BE49-F238E27FC236}">
              <a16:creationId xmlns:a16="http://schemas.microsoft.com/office/drawing/2014/main" id="{BAA6D5CC-377C-42E7-B269-3B1B3535798D}"/>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9" name="正方形/長方形 578">
          <a:extLst>
            <a:ext uri="{FF2B5EF4-FFF2-40B4-BE49-F238E27FC236}">
              <a16:creationId xmlns:a16="http://schemas.microsoft.com/office/drawing/2014/main" id="{0B3EF472-3CF2-4A96-8358-9085BC4E1BEF}"/>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80" name="正方形/長方形 579">
          <a:extLst>
            <a:ext uri="{FF2B5EF4-FFF2-40B4-BE49-F238E27FC236}">
              <a16:creationId xmlns:a16="http://schemas.microsoft.com/office/drawing/2014/main" id="{9AC370A3-13F3-4E84-B3B3-67C2E51C32A5}"/>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1" name="テキスト ボックス 580">
          <a:extLst>
            <a:ext uri="{FF2B5EF4-FFF2-40B4-BE49-F238E27FC236}">
              <a16:creationId xmlns:a16="http://schemas.microsoft.com/office/drawing/2014/main" id="{55B9812B-563F-46CC-B19A-9CBA949862BB}"/>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2" name="直線コネクタ 581">
          <a:extLst>
            <a:ext uri="{FF2B5EF4-FFF2-40B4-BE49-F238E27FC236}">
              <a16:creationId xmlns:a16="http://schemas.microsoft.com/office/drawing/2014/main" id="{D32686FE-929C-44DA-9C88-63F5F1BB6D1D}"/>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83" name="直線コネクタ 582">
          <a:extLst>
            <a:ext uri="{FF2B5EF4-FFF2-40B4-BE49-F238E27FC236}">
              <a16:creationId xmlns:a16="http://schemas.microsoft.com/office/drawing/2014/main" id="{3D2B15C4-9867-4420-B7D0-360987D5DE14}"/>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84" name="テキスト ボックス 583">
          <a:extLst>
            <a:ext uri="{FF2B5EF4-FFF2-40B4-BE49-F238E27FC236}">
              <a16:creationId xmlns:a16="http://schemas.microsoft.com/office/drawing/2014/main" id="{32933A4B-AEDA-4267-A7DA-44FCA6BDF737}"/>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85" name="直線コネクタ 584">
          <a:extLst>
            <a:ext uri="{FF2B5EF4-FFF2-40B4-BE49-F238E27FC236}">
              <a16:creationId xmlns:a16="http://schemas.microsoft.com/office/drawing/2014/main" id="{5C401A80-1EDD-4EF4-A6E7-00BAC7F505A0}"/>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86" name="テキスト ボックス 585">
          <a:extLst>
            <a:ext uri="{FF2B5EF4-FFF2-40B4-BE49-F238E27FC236}">
              <a16:creationId xmlns:a16="http://schemas.microsoft.com/office/drawing/2014/main" id="{1F5C1F1E-4598-43A3-930B-4805D4F78E39}"/>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7" name="直線コネクタ 586">
          <a:extLst>
            <a:ext uri="{FF2B5EF4-FFF2-40B4-BE49-F238E27FC236}">
              <a16:creationId xmlns:a16="http://schemas.microsoft.com/office/drawing/2014/main" id="{CA3D6343-DC63-4B4F-8CD3-594DEBA073D1}"/>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8" name="テキスト ボックス 587">
          <a:extLst>
            <a:ext uri="{FF2B5EF4-FFF2-40B4-BE49-F238E27FC236}">
              <a16:creationId xmlns:a16="http://schemas.microsoft.com/office/drawing/2014/main" id="{78965393-5E65-4D41-AF52-452686CFC735}"/>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9" name="直線コネクタ 588">
          <a:extLst>
            <a:ext uri="{FF2B5EF4-FFF2-40B4-BE49-F238E27FC236}">
              <a16:creationId xmlns:a16="http://schemas.microsoft.com/office/drawing/2014/main" id="{48A518ED-223E-4059-B010-735771C11E70}"/>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90" name="テキスト ボックス 589">
          <a:extLst>
            <a:ext uri="{FF2B5EF4-FFF2-40B4-BE49-F238E27FC236}">
              <a16:creationId xmlns:a16="http://schemas.microsoft.com/office/drawing/2014/main" id="{C188AFFF-3FFB-4353-A0DA-75670EA3AE68}"/>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91" name="直線コネクタ 590">
          <a:extLst>
            <a:ext uri="{FF2B5EF4-FFF2-40B4-BE49-F238E27FC236}">
              <a16:creationId xmlns:a16="http://schemas.microsoft.com/office/drawing/2014/main" id="{F921D127-A9E2-4B7C-9EC1-64FB4C3B7ACD}"/>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92" name="テキスト ボックス 591">
          <a:extLst>
            <a:ext uri="{FF2B5EF4-FFF2-40B4-BE49-F238E27FC236}">
              <a16:creationId xmlns:a16="http://schemas.microsoft.com/office/drawing/2014/main" id="{393029BD-49F2-476D-AD79-B8D3BBCDCFF1}"/>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93" name="直線コネクタ 592">
          <a:extLst>
            <a:ext uri="{FF2B5EF4-FFF2-40B4-BE49-F238E27FC236}">
              <a16:creationId xmlns:a16="http://schemas.microsoft.com/office/drawing/2014/main" id="{910B721E-51D7-4698-B954-A195486F5122}"/>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594" name="テキスト ボックス 593">
          <a:extLst>
            <a:ext uri="{FF2B5EF4-FFF2-40B4-BE49-F238E27FC236}">
              <a16:creationId xmlns:a16="http://schemas.microsoft.com/office/drawing/2014/main" id="{03F9EBF6-6899-4AC6-8922-A5E21B209064}"/>
            </a:ext>
          </a:extLst>
        </xdr:cNvPr>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5" name="直線コネクタ 594">
          <a:extLst>
            <a:ext uri="{FF2B5EF4-FFF2-40B4-BE49-F238E27FC236}">
              <a16:creationId xmlns:a16="http://schemas.microsoft.com/office/drawing/2014/main" id="{7F1E9855-6F4E-402B-98EB-0D7F4C274404}"/>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96" name="テキスト ボックス 595">
          <a:extLst>
            <a:ext uri="{FF2B5EF4-FFF2-40B4-BE49-F238E27FC236}">
              <a16:creationId xmlns:a16="http://schemas.microsoft.com/office/drawing/2014/main" id="{1CAEC31C-0F07-4522-9AC1-8F4D131AB223}"/>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7" name="【学校施設】&#10;一人当たり面積グラフ枠">
          <a:extLst>
            <a:ext uri="{FF2B5EF4-FFF2-40B4-BE49-F238E27FC236}">
              <a16:creationId xmlns:a16="http://schemas.microsoft.com/office/drawing/2014/main" id="{E20AD1B7-5524-44D0-A4D4-F37F7E79E5DD}"/>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57803</xdr:rowOff>
    </xdr:from>
    <xdr:to>
      <xdr:col>116</xdr:col>
      <xdr:colOff>62864</xdr:colOff>
      <xdr:row>64</xdr:row>
      <xdr:rowOff>9144</xdr:rowOff>
    </xdr:to>
    <xdr:cxnSp macro="">
      <xdr:nvCxnSpPr>
        <xdr:cNvPr id="598" name="直線コネクタ 597">
          <a:extLst>
            <a:ext uri="{FF2B5EF4-FFF2-40B4-BE49-F238E27FC236}">
              <a16:creationId xmlns:a16="http://schemas.microsoft.com/office/drawing/2014/main" id="{4EC21D02-C2F2-4E5F-9761-24EAFDA2925F}"/>
            </a:ext>
          </a:extLst>
        </xdr:cNvPr>
        <xdr:cNvCxnSpPr/>
      </xdr:nvCxnSpPr>
      <xdr:spPr>
        <a:xfrm flipV="1">
          <a:off x="22160864" y="9487553"/>
          <a:ext cx="0" cy="14943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12971</xdr:rowOff>
    </xdr:from>
    <xdr:ext cx="469744" cy="259045"/>
    <xdr:sp macro="" textlink="">
      <xdr:nvSpPr>
        <xdr:cNvPr id="599" name="【学校施設】&#10;一人当たり面積最小値テキスト">
          <a:extLst>
            <a:ext uri="{FF2B5EF4-FFF2-40B4-BE49-F238E27FC236}">
              <a16:creationId xmlns:a16="http://schemas.microsoft.com/office/drawing/2014/main" id="{21DC8FD5-3290-4C5D-9CBF-57CEB0A18A55}"/>
            </a:ext>
          </a:extLst>
        </xdr:cNvPr>
        <xdr:cNvSpPr txBox="1"/>
      </xdr:nvSpPr>
      <xdr:spPr>
        <a:xfrm>
          <a:off x="22199600" y="10985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9144</xdr:rowOff>
    </xdr:from>
    <xdr:to>
      <xdr:col>116</xdr:col>
      <xdr:colOff>152400</xdr:colOff>
      <xdr:row>64</xdr:row>
      <xdr:rowOff>9144</xdr:rowOff>
    </xdr:to>
    <xdr:cxnSp macro="">
      <xdr:nvCxnSpPr>
        <xdr:cNvPr id="600" name="直線コネクタ 599">
          <a:extLst>
            <a:ext uri="{FF2B5EF4-FFF2-40B4-BE49-F238E27FC236}">
              <a16:creationId xmlns:a16="http://schemas.microsoft.com/office/drawing/2014/main" id="{4D7B7D6A-8B0A-443D-A588-829A05FAE726}"/>
            </a:ext>
          </a:extLst>
        </xdr:cNvPr>
        <xdr:cNvCxnSpPr/>
      </xdr:nvCxnSpPr>
      <xdr:spPr>
        <a:xfrm>
          <a:off x="22072600" y="10981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4480</xdr:rowOff>
    </xdr:from>
    <xdr:ext cx="469744" cy="259045"/>
    <xdr:sp macro="" textlink="">
      <xdr:nvSpPr>
        <xdr:cNvPr id="601" name="【学校施設】&#10;一人当たり面積最大値テキスト">
          <a:extLst>
            <a:ext uri="{FF2B5EF4-FFF2-40B4-BE49-F238E27FC236}">
              <a16:creationId xmlns:a16="http://schemas.microsoft.com/office/drawing/2014/main" id="{348D01AA-6FD8-4134-B125-4947ED0B6EC9}"/>
            </a:ext>
          </a:extLst>
        </xdr:cNvPr>
        <xdr:cNvSpPr txBox="1"/>
      </xdr:nvSpPr>
      <xdr:spPr>
        <a:xfrm>
          <a:off x="22199600" y="9262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57803</xdr:rowOff>
    </xdr:from>
    <xdr:to>
      <xdr:col>116</xdr:col>
      <xdr:colOff>152400</xdr:colOff>
      <xdr:row>55</xdr:row>
      <xdr:rowOff>57803</xdr:rowOff>
    </xdr:to>
    <xdr:cxnSp macro="">
      <xdr:nvCxnSpPr>
        <xdr:cNvPr id="602" name="直線コネクタ 601">
          <a:extLst>
            <a:ext uri="{FF2B5EF4-FFF2-40B4-BE49-F238E27FC236}">
              <a16:creationId xmlns:a16="http://schemas.microsoft.com/office/drawing/2014/main" id="{45F06D8A-B6A4-47E8-BF87-5D0C621B785E}"/>
            </a:ext>
          </a:extLst>
        </xdr:cNvPr>
        <xdr:cNvCxnSpPr/>
      </xdr:nvCxnSpPr>
      <xdr:spPr>
        <a:xfrm>
          <a:off x="22072600" y="9487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4244</xdr:rowOff>
    </xdr:from>
    <xdr:ext cx="469744" cy="259045"/>
    <xdr:sp macro="" textlink="">
      <xdr:nvSpPr>
        <xdr:cNvPr id="603" name="【学校施設】&#10;一人当たり面積平均値テキスト">
          <a:extLst>
            <a:ext uri="{FF2B5EF4-FFF2-40B4-BE49-F238E27FC236}">
              <a16:creationId xmlns:a16="http://schemas.microsoft.com/office/drawing/2014/main" id="{C75F5AA1-480F-4206-85C3-377A86BC8422}"/>
            </a:ext>
          </a:extLst>
        </xdr:cNvPr>
        <xdr:cNvSpPr txBox="1"/>
      </xdr:nvSpPr>
      <xdr:spPr>
        <a:xfrm>
          <a:off x="22199600" y="104626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152817</xdr:rowOff>
    </xdr:from>
    <xdr:to>
      <xdr:col>116</xdr:col>
      <xdr:colOff>114300</xdr:colOff>
      <xdr:row>62</xdr:row>
      <xdr:rowOff>82967</xdr:rowOff>
    </xdr:to>
    <xdr:sp macro="" textlink="">
      <xdr:nvSpPr>
        <xdr:cNvPr id="604" name="フローチャート: 判断 603">
          <a:extLst>
            <a:ext uri="{FF2B5EF4-FFF2-40B4-BE49-F238E27FC236}">
              <a16:creationId xmlns:a16="http://schemas.microsoft.com/office/drawing/2014/main" id="{7D41AFA2-76EB-4C5B-B8C3-E39CA1156766}"/>
            </a:ext>
          </a:extLst>
        </xdr:cNvPr>
        <xdr:cNvSpPr/>
      </xdr:nvSpPr>
      <xdr:spPr>
        <a:xfrm>
          <a:off x="22110700" y="10611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39497</xdr:rowOff>
    </xdr:from>
    <xdr:to>
      <xdr:col>112</xdr:col>
      <xdr:colOff>38100</xdr:colOff>
      <xdr:row>62</xdr:row>
      <xdr:rowOff>141097</xdr:rowOff>
    </xdr:to>
    <xdr:sp macro="" textlink="">
      <xdr:nvSpPr>
        <xdr:cNvPr id="605" name="フローチャート: 判断 604">
          <a:extLst>
            <a:ext uri="{FF2B5EF4-FFF2-40B4-BE49-F238E27FC236}">
              <a16:creationId xmlns:a16="http://schemas.microsoft.com/office/drawing/2014/main" id="{CB6F7ED9-A134-4369-8C58-C326399E67DF}"/>
            </a:ext>
          </a:extLst>
        </xdr:cNvPr>
        <xdr:cNvSpPr/>
      </xdr:nvSpPr>
      <xdr:spPr>
        <a:xfrm>
          <a:off x="21272500" y="10669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38681</xdr:rowOff>
    </xdr:from>
    <xdr:to>
      <xdr:col>107</xdr:col>
      <xdr:colOff>101600</xdr:colOff>
      <xdr:row>62</xdr:row>
      <xdr:rowOff>140281</xdr:rowOff>
    </xdr:to>
    <xdr:sp macro="" textlink="">
      <xdr:nvSpPr>
        <xdr:cNvPr id="606" name="フローチャート: 判断 605">
          <a:extLst>
            <a:ext uri="{FF2B5EF4-FFF2-40B4-BE49-F238E27FC236}">
              <a16:creationId xmlns:a16="http://schemas.microsoft.com/office/drawing/2014/main" id="{D4C3695D-14AD-4349-80C1-FC6C01998DDE}"/>
            </a:ext>
          </a:extLst>
        </xdr:cNvPr>
        <xdr:cNvSpPr/>
      </xdr:nvSpPr>
      <xdr:spPr>
        <a:xfrm>
          <a:off x="20383500" y="10668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52723</xdr:rowOff>
    </xdr:from>
    <xdr:to>
      <xdr:col>102</xdr:col>
      <xdr:colOff>165100</xdr:colOff>
      <xdr:row>62</xdr:row>
      <xdr:rowOff>154323</xdr:rowOff>
    </xdr:to>
    <xdr:sp macro="" textlink="">
      <xdr:nvSpPr>
        <xdr:cNvPr id="607" name="フローチャート: 判断 606">
          <a:extLst>
            <a:ext uri="{FF2B5EF4-FFF2-40B4-BE49-F238E27FC236}">
              <a16:creationId xmlns:a16="http://schemas.microsoft.com/office/drawing/2014/main" id="{0436E0E2-CF46-43DA-953D-069B95AFCC47}"/>
            </a:ext>
          </a:extLst>
        </xdr:cNvPr>
        <xdr:cNvSpPr/>
      </xdr:nvSpPr>
      <xdr:spPr>
        <a:xfrm>
          <a:off x="19494500" y="10682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37537</xdr:rowOff>
    </xdr:from>
    <xdr:to>
      <xdr:col>98</xdr:col>
      <xdr:colOff>38100</xdr:colOff>
      <xdr:row>62</xdr:row>
      <xdr:rowOff>139137</xdr:rowOff>
    </xdr:to>
    <xdr:sp macro="" textlink="">
      <xdr:nvSpPr>
        <xdr:cNvPr id="608" name="フローチャート: 判断 607">
          <a:extLst>
            <a:ext uri="{FF2B5EF4-FFF2-40B4-BE49-F238E27FC236}">
              <a16:creationId xmlns:a16="http://schemas.microsoft.com/office/drawing/2014/main" id="{D0C4F006-E15F-45F5-9A8E-35DE5D70D6FC}"/>
            </a:ext>
          </a:extLst>
        </xdr:cNvPr>
        <xdr:cNvSpPr/>
      </xdr:nvSpPr>
      <xdr:spPr>
        <a:xfrm>
          <a:off x="18605500" y="1066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9" name="テキスト ボックス 608">
          <a:extLst>
            <a:ext uri="{FF2B5EF4-FFF2-40B4-BE49-F238E27FC236}">
              <a16:creationId xmlns:a16="http://schemas.microsoft.com/office/drawing/2014/main" id="{24853E6E-A829-48CF-B4B7-DF8F22970706}"/>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10" name="テキスト ボックス 609">
          <a:extLst>
            <a:ext uri="{FF2B5EF4-FFF2-40B4-BE49-F238E27FC236}">
              <a16:creationId xmlns:a16="http://schemas.microsoft.com/office/drawing/2014/main" id="{D02CEE5E-D35F-4EEC-8046-A36E9C64F4E5}"/>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11" name="テキスト ボックス 610">
          <a:extLst>
            <a:ext uri="{FF2B5EF4-FFF2-40B4-BE49-F238E27FC236}">
              <a16:creationId xmlns:a16="http://schemas.microsoft.com/office/drawing/2014/main" id="{2AF62C52-253A-4754-AEBB-96D8E62C1B68}"/>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12" name="テキスト ボックス 611">
          <a:extLst>
            <a:ext uri="{FF2B5EF4-FFF2-40B4-BE49-F238E27FC236}">
              <a16:creationId xmlns:a16="http://schemas.microsoft.com/office/drawing/2014/main" id="{2CC48991-7AB4-48CC-B3B0-75F3F22483DD}"/>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3" name="テキスト ボックス 612">
          <a:extLst>
            <a:ext uri="{FF2B5EF4-FFF2-40B4-BE49-F238E27FC236}">
              <a16:creationId xmlns:a16="http://schemas.microsoft.com/office/drawing/2014/main" id="{506D3050-A95F-425B-86FD-E7E7D86AA604}"/>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29210</xdr:rowOff>
    </xdr:from>
    <xdr:to>
      <xdr:col>116</xdr:col>
      <xdr:colOff>114300</xdr:colOff>
      <xdr:row>62</xdr:row>
      <xdr:rowOff>130810</xdr:rowOff>
    </xdr:to>
    <xdr:sp macro="" textlink="">
      <xdr:nvSpPr>
        <xdr:cNvPr id="614" name="楕円 613">
          <a:extLst>
            <a:ext uri="{FF2B5EF4-FFF2-40B4-BE49-F238E27FC236}">
              <a16:creationId xmlns:a16="http://schemas.microsoft.com/office/drawing/2014/main" id="{734E9EEB-5A88-46E8-AC6C-813FA3CA4E2E}"/>
            </a:ext>
          </a:extLst>
        </xdr:cNvPr>
        <xdr:cNvSpPr/>
      </xdr:nvSpPr>
      <xdr:spPr>
        <a:xfrm>
          <a:off x="22110700" y="1065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7637</xdr:rowOff>
    </xdr:from>
    <xdr:ext cx="469744" cy="259045"/>
    <xdr:sp macro="" textlink="">
      <xdr:nvSpPr>
        <xdr:cNvPr id="615" name="【学校施設】&#10;一人当たり面積該当値テキスト">
          <a:extLst>
            <a:ext uri="{FF2B5EF4-FFF2-40B4-BE49-F238E27FC236}">
              <a16:creationId xmlns:a16="http://schemas.microsoft.com/office/drawing/2014/main" id="{15D34662-8977-4232-A046-805C8AC4F04B}"/>
            </a:ext>
          </a:extLst>
        </xdr:cNvPr>
        <xdr:cNvSpPr txBox="1"/>
      </xdr:nvSpPr>
      <xdr:spPr>
        <a:xfrm>
          <a:off x="22199600" y="10637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33292</xdr:rowOff>
    </xdr:from>
    <xdr:to>
      <xdr:col>112</xdr:col>
      <xdr:colOff>38100</xdr:colOff>
      <xdr:row>62</xdr:row>
      <xdr:rowOff>134892</xdr:rowOff>
    </xdr:to>
    <xdr:sp macro="" textlink="">
      <xdr:nvSpPr>
        <xdr:cNvPr id="616" name="楕円 615">
          <a:extLst>
            <a:ext uri="{FF2B5EF4-FFF2-40B4-BE49-F238E27FC236}">
              <a16:creationId xmlns:a16="http://schemas.microsoft.com/office/drawing/2014/main" id="{35896E35-AF95-4D64-B730-69AF5A711267}"/>
            </a:ext>
          </a:extLst>
        </xdr:cNvPr>
        <xdr:cNvSpPr/>
      </xdr:nvSpPr>
      <xdr:spPr>
        <a:xfrm>
          <a:off x="21272500" y="10663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80010</xdr:rowOff>
    </xdr:from>
    <xdr:to>
      <xdr:col>116</xdr:col>
      <xdr:colOff>63500</xdr:colOff>
      <xdr:row>62</xdr:row>
      <xdr:rowOff>84092</xdr:rowOff>
    </xdr:to>
    <xdr:cxnSp macro="">
      <xdr:nvCxnSpPr>
        <xdr:cNvPr id="617" name="直線コネクタ 616">
          <a:extLst>
            <a:ext uri="{FF2B5EF4-FFF2-40B4-BE49-F238E27FC236}">
              <a16:creationId xmlns:a16="http://schemas.microsoft.com/office/drawing/2014/main" id="{6228DC17-AB45-4AC3-9CFC-FA28DDC7B681}"/>
            </a:ext>
          </a:extLst>
        </xdr:cNvPr>
        <xdr:cNvCxnSpPr/>
      </xdr:nvCxnSpPr>
      <xdr:spPr>
        <a:xfrm flipV="1">
          <a:off x="21323300" y="10709910"/>
          <a:ext cx="838200" cy="4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34761</xdr:rowOff>
    </xdr:from>
    <xdr:to>
      <xdr:col>107</xdr:col>
      <xdr:colOff>101600</xdr:colOff>
      <xdr:row>62</xdr:row>
      <xdr:rowOff>136361</xdr:rowOff>
    </xdr:to>
    <xdr:sp macro="" textlink="">
      <xdr:nvSpPr>
        <xdr:cNvPr id="618" name="楕円 617">
          <a:extLst>
            <a:ext uri="{FF2B5EF4-FFF2-40B4-BE49-F238E27FC236}">
              <a16:creationId xmlns:a16="http://schemas.microsoft.com/office/drawing/2014/main" id="{B15DEF1D-CB93-4992-8E90-1AEE8C637D98}"/>
            </a:ext>
          </a:extLst>
        </xdr:cNvPr>
        <xdr:cNvSpPr/>
      </xdr:nvSpPr>
      <xdr:spPr>
        <a:xfrm>
          <a:off x="20383500" y="10664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84092</xdr:rowOff>
    </xdr:from>
    <xdr:to>
      <xdr:col>111</xdr:col>
      <xdr:colOff>177800</xdr:colOff>
      <xdr:row>62</xdr:row>
      <xdr:rowOff>85561</xdr:rowOff>
    </xdr:to>
    <xdr:cxnSp macro="">
      <xdr:nvCxnSpPr>
        <xdr:cNvPr id="619" name="直線コネクタ 618">
          <a:extLst>
            <a:ext uri="{FF2B5EF4-FFF2-40B4-BE49-F238E27FC236}">
              <a16:creationId xmlns:a16="http://schemas.microsoft.com/office/drawing/2014/main" id="{CC758113-8710-4480-B52D-29FBE32FB131}"/>
            </a:ext>
          </a:extLst>
        </xdr:cNvPr>
        <xdr:cNvCxnSpPr/>
      </xdr:nvCxnSpPr>
      <xdr:spPr>
        <a:xfrm flipV="1">
          <a:off x="20434300" y="10713992"/>
          <a:ext cx="889000" cy="1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38027</xdr:rowOff>
    </xdr:from>
    <xdr:to>
      <xdr:col>102</xdr:col>
      <xdr:colOff>165100</xdr:colOff>
      <xdr:row>62</xdr:row>
      <xdr:rowOff>139627</xdr:rowOff>
    </xdr:to>
    <xdr:sp macro="" textlink="">
      <xdr:nvSpPr>
        <xdr:cNvPr id="620" name="楕円 619">
          <a:extLst>
            <a:ext uri="{FF2B5EF4-FFF2-40B4-BE49-F238E27FC236}">
              <a16:creationId xmlns:a16="http://schemas.microsoft.com/office/drawing/2014/main" id="{6959BF0A-6553-4688-9F8D-81CF37B20053}"/>
            </a:ext>
          </a:extLst>
        </xdr:cNvPr>
        <xdr:cNvSpPr/>
      </xdr:nvSpPr>
      <xdr:spPr>
        <a:xfrm>
          <a:off x="19494500" y="10667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85561</xdr:rowOff>
    </xdr:from>
    <xdr:to>
      <xdr:col>107</xdr:col>
      <xdr:colOff>50800</xdr:colOff>
      <xdr:row>62</xdr:row>
      <xdr:rowOff>88827</xdr:rowOff>
    </xdr:to>
    <xdr:cxnSp macro="">
      <xdr:nvCxnSpPr>
        <xdr:cNvPr id="621" name="直線コネクタ 620">
          <a:extLst>
            <a:ext uri="{FF2B5EF4-FFF2-40B4-BE49-F238E27FC236}">
              <a16:creationId xmlns:a16="http://schemas.microsoft.com/office/drawing/2014/main" id="{1F95250E-A79B-4391-B186-2B6627093560}"/>
            </a:ext>
          </a:extLst>
        </xdr:cNvPr>
        <xdr:cNvCxnSpPr/>
      </xdr:nvCxnSpPr>
      <xdr:spPr>
        <a:xfrm flipV="1">
          <a:off x="19545300" y="10715461"/>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51743</xdr:rowOff>
    </xdr:from>
    <xdr:to>
      <xdr:col>98</xdr:col>
      <xdr:colOff>38100</xdr:colOff>
      <xdr:row>62</xdr:row>
      <xdr:rowOff>153343</xdr:rowOff>
    </xdr:to>
    <xdr:sp macro="" textlink="">
      <xdr:nvSpPr>
        <xdr:cNvPr id="622" name="楕円 621">
          <a:extLst>
            <a:ext uri="{FF2B5EF4-FFF2-40B4-BE49-F238E27FC236}">
              <a16:creationId xmlns:a16="http://schemas.microsoft.com/office/drawing/2014/main" id="{FF035710-5B03-42D5-B48A-D522CF4E43CD}"/>
            </a:ext>
          </a:extLst>
        </xdr:cNvPr>
        <xdr:cNvSpPr/>
      </xdr:nvSpPr>
      <xdr:spPr>
        <a:xfrm>
          <a:off x="18605500" y="10681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88827</xdr:rowOff>
    </xdr:from>
    <xdr:to>
      <xdr:col>102</xdr:col>
      <xdr:colOff>114300</xdr:colOff>
      <xdr:row>62</xdr:row>
      <xdr:rowOff>102543</xdr:rowOff>
    </xdr:to>
    <xdr:cxnSp macro="">
      <xdr:nvCxnSpPr>
        <xdr:cNvPr id="623" name="直線コネクタ 622">
          <a:extLst>
            <a:ext uri="{FF2B5EF4-FFF2-40B4-BE49-F238E27FC236}">
              <a16:creationId xmlns:a16="http://schemas.microsoft.com/office/drawing/2014/main" id="{3F6EC1EE-0BA7-46EC-80B5-B8222746E580}"/>
            </a:ext>
          </a:extLst>
        </xdr:cNvPr>
        <xdr:cNvCxnSpPr/>
      </xdr:nvCxnSpPr>
      <xdr:spPr>
        <a:xfrm flipV="1">
          <a:off x="18656300" y="10718727"/>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132224</xdr:rowOff>
    </xdr:from>
    <xdr:ext cx="469744" cy="259045"/>
    <xdr:sp macro="" textlink="">
      <xdr:nvSpPr>
        <xdr:cNvPr id="624" name="n_1aveValue【学校施設】&#10;一人当たり面積">
          <a:extLst>
            <a:ext uri="{FF2B5EF4-FFF2-40B4-BE49-F238E27FC236}">
              <a16:creationId xmlns:a16="http://schemas.microsoft.com/office/drawing/2014/main" id="{22A4CFED-F4B1-4B4D-B509-FC300715384B}"/>
            </a:ext>
          </a:extLst>
        </xdr:cNvPr>
        <xdr:cNvSpPr txBox="1"/>
      </xdr:nvSpPr>
      <xdr:spPr>
        <a:xfrm>
          <a:off x="21075727" y="10762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131408</xdr:rowOff>
    </xdr:from>
    <xdr:ext cx="469744" cy="259045"/>
    <xdr:sp macro="" textlink="">
      <xdr:nvSpPr>
        <xdr:cNvPr id="625" name="n_2aveValue【学校施設】&#10;一人当たり面積">
          <a:extLst>
            <a:ext uri="{FF2B5EF4-FFF2-40B4-BE49-F238E27FC236}">
              <a16:creationId xmlns:a16="http://schemas.microsoft.com/office/drawing/2014/main" id="{555C0C8B-BD17-4468-8268-2D2D8E373EEA}"/>
            </a:ext>
          </a:extLst>
        </xdr:cNvPr>
        <xdr:cNvSpPr txBox="1"/>
      </xdr:nvSpPr>
      <xdr:spPr>
        <a:xfrm>
          <a:off x="20199427" y="10761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145450</xdr:rowOff>
    </xdr:from>
    <xdr:ext cx="469744" cy="259045"/>
    <xdr:sp macro="" textlink="">
      <xdr:nvSpPr>
        <xdr:cNvPr id="626" name="n_3aveValue【学校施設】&#10;一人当たり面積">
          <a:extLst>
            <a:ext uri="{FF2B5EF4-FFF2-40B4-BE49-F238E27FC236}">
              <a16:creationId xmlns:a16="http://schemas.microsoft.com/office/drawing/2014/main" id="{D04BCBE7-FEFC-4BA1-9139-5917278404DD}"/>
            </a:ext>
          </a:extLst>
        </xdr:cNvPr>
        <xdr:cNvSpPr txBox="1"/>
      </xdr:nvSpPr>
      <xdr:spPr>
        <a:xfrm>
          <a:off x="19310427" y="10775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155664</xdr:rowOff>
    </xdr:from>
    <xdr:ext cx="469744" cy="259045"/>
    <xdr:sp macro="" textlink="">
      <xdr:nvSpPr>
        <xdr:cNvPr id="627" name="n_4aveValue【学校施設】&#10;一人当たり面積">
          <a:extLst>
            <a:ext uri="{FF2B5EF4-FFF2-40B4-BE49-F238E27FC236}">
              <a16:creationId xmlns:a16="http://schemas.microsoft.com/office/drawing/2014/main" id="{F4C7CB27-CA37-49C5-BCC1-777C6367C6D7}"/>
            </a:ext>
          </a:extLst>
        </xdr:cNvPr>
        <xdr:cNvSpPr txBox="1"/>
      </xdr:nvSpPr>
      <xdr:spPr>
        <a:xfrm>
          <a:off x="18421427" y="10442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151419</xdr:rowOff>
    </xdr:from>
    <xdr:ext cx="469744" cy="259045"/>
    <xdr:sp macro="" textlink="">
      <xdr:nvSpPr>
        <xdr:cNvPr id="628" name="n_1mainValue【学校施設】&#10;一人当たり面積">
          <a:extLst>
            <a:ext uri="{FF2B5EF4-FFF2-40B4-BE49-F238E27FC236}">
              <a16:creationId xmlns:a16="http://schemas.microsoft.com/office/drawing/2014/main" id="{F4C508F2-B5F1-4837-A8E1-4583EFABBEC7}"/>
            </a:ext>
          </a:extLst>
        </xdr:cNvPr>
        <xdr:cNvSpPr txBox="1"/>
      </xdr:nvSpPr>
      <xdr:spPr>
        <a:xfrm>
          <a:off x="21075727" y="10438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152888</xdr:rowOff>
    </xdr:from>
    <xdr:ext cx="469744" cy="259045"/>
    <xdr:sp macro="" textlink="">
      <xdr:nvSpPr>
        <xdr:cNvPr id="629" name="n_2mainValue【学校施設】&#10;一人当たり面積">
          <a:extLst>
            <a:ext uri="{FF2B5EF4-FFF2-40B4-BE49-F238E27FC236}">
              <a16:creationId xmlns:a16="http://schemas.microsoft.com/office/drawing/2014/main" id="{4A2BFFBF-291F-4923-889E-A6B0B20F4C41}"/>
            </a:ext>
          </a:extLst>
        </xdr:cNvPr>
        <xdr:cNvSpPr txBox="1"/>
      </xdr:nvSpPr>
      <xdr:spPr>
        <a:xfrm>
          <a:off x="20199427" y="10439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156154</xdr:rowOff>
    </xdr:from>
    <xdr:ext cx="469744" cy="259045"/>
    <xdr:sp macro="" textlink="">
      <xdr:nvSpPr>
        <xdr:cNvPr id="630" name="n_3mainValue【学校施設】&#10;一人当たり面積">
          <a:extLst>
            <a:ext uri="{FF2B5EF4-FFF2-40B4-BE49-F238E27FC236}">
              <a16:creationId xmlns:a16="http://schemas.microsoft.com/office/drawing/2014/main" id="{57946FA2-B959-4533-875A-3C54F85A1747}"/>
            </a:ext>
          </a:extLst>
        </xdr:cNvPr>
        <xdr:cNvSpPr txBox="1"/>
      </xdr:nvSpPr>
      <xdr:spPr>
        <a:xfrm>
          <a:off x="19310427" y="10443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144470</xdr:rowOff>
    </xdr:from>
    <xdr:ext cx="469744" cy="259045"/>
    <xdr:sp macro="" textlink="">
      <xdr:nvSpPr>
        <xdr:cNvPr id="631" name="n_4mainValue【学校施設】&#10;一人当たり面積">
          <a:extLst>
            <a:ext uri="{FF2B5EF4-FFF2-40B4-BE49-F238E27FC236}">
              <a16:creationId xmlns:a16="http://schemas.microsoft.com/office/drawing/2014/main" id="{410A6EDE-E668-4852-8C5A-A16E2F6D8202}"/>
            </a:ext>
          </a:extLst>
        </xdr:cNvPr>
        <xdr:cNvSpPr txBox="1"/>
      </xdr:nvSpPr>
      <xdr:spPr>
        <a:xfrm>
          <a:off x="18421427" y="10774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32" name="正方形/長方形 631">
          <a:extLst>
            <a:ext uri="{FF2B5EF4-FFF2-40B4-BE49-F238E27FC236}">
              <a16:creationId xmlns:a16="http://schemas.microsoft.com/office/drawing/2014/main" id="{62E2D3D0-42EA-46F9-A4C2-AED4ED73A4B6}"/>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3" name="正方形/長方形 632">
          <a:extLst>
            <a:ext uri="{FF2B5EF4-FFF2-40B4-BE49-F238E27FC236}">
              <a16:creationId xmlns:a16="http://schemas.microsoft.com/office/drawing/2014/main" id="{F5BE00E6-7196-43F2-A760-61FB17147E9E}"/>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4" name="正方形/長方形 633">
          <a:extLst>
            <a:ext uri="{FF2B5EF4-FFF2-40B4-BE49-F238E27FC236}">
              <a16:creationId xmlns:a16="http://schemas.microsoft.com/office/drawing/2014/main" id="{3FE4CC87-0721-44FC-8B1D-18B4F4C612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5" name="正方形/長方形 634">
          <a:extLst>
            <a:ext uri="{FF2B5EF4-FFF2-40B4-BE49-F238E27FC236}">
              <a16:creationId xmlns:a16="http://schemas.microsoft.com/office/drawing/2014/main" id="{1B37067F-E76D-4987-89BB-67F548EE7C6A}"/>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6" name="正方形/長方形 635">
          <a:extLst>
            <a:ext uri="{FF2B5EF4-FFF2-40B4-BE49-F238E27FC236}">
              <a16:creationId xmlns:a16="http://schemas.microsoft.com/office/drawing/2014/main" id="{5AA64EDB-29A9-4F1E-8166-AF8412E62148}"/>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7" name="正方形/長方形 636">
          <a:extLst>
            <a:ext uri="{FF2B5EF4-FFF2-40B4-BE49-F238E27FC236}">
              <a16:creationId xmlns:a16="http://schemas.microsoft.com/office/drawing/2014/main" id="{5E207409-E8F4-4212-9FF4-EA492DBB717D}"/>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8" name="正方形/長方形 637">
          <a:extLst>
            <a:ext uri="{FF2B5EF4-FFF2-40B4-BE49-F238E27FC236}">
              <a16:creationId xmlns:a16="http://schemas.microsoft.com/office/drawing/2014/main" id="{8EBC3463-C596-40B2-91DE-7D1203A89A1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9" name="正方形/長方形 638">
          <a:extLst>
            <a:ext uri="{FF2B5EF4-FFF2-40B4-BE49-F238E27FC236}">
              <a16:creationId xmlns:a16="http://schemas.microsoft.com/office/drawing/2014/main" id="{0B1E71F3-ECAE-4AC4-B084-862C99DA162B}"/>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40" name="正方形/長方形 639">
          <a:extLst>
            <a:ext uri="{FF2B5EF4-FFF2-40B4-BE49-F238E27FC236}">
              <a16:creationId xmlns:a16="http://schemas.microsoft.com/office/drawing/2014/main" id="{FEC7E5BD-4894-4F0B-B2B7-E48B562E07F6}"/>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41" name="正方形/長方形 640">
          <a:extLst>
            <a:ext uri="{FF2B5EF4-FFF2-40B4-BE49-F238E27FC236}">
              <a16:creationId xmlns:a16="http://schemas.microsoft.com/office/drawing/2014/main" id="{6F673616-A77F-4375-B3B0-F2A0580F4FB7}"/>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42" name="正方形/長方形 641">
          <a:extLst>
            <a:ext uri="{FF2B5EF4-FFF2-40B4-BE49-F238E27FC236}">
              <a16:creationId xmlns:a16="http://schemas.microsoft.com/office/drawing/2014/main" id="{5645DF23-B533-461A-A14F-F5DF41510667}"/>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43" name="正方形/長方形 642">
          <a:extLst>
            <a:ext uri="{FF2B5EF4-FFF2-40B4-BE49-F238E27FC236}">
              <a16:creationId xmlns:a16="http://schemas.microsoft.com/office/drawing/2014/main" id="{B8DECCD6-B823-4205-89DF-04500C07BFDF}"/>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4" name="正方形/長方形 643">
          <a:extLst>
            <a:ext uri="{FF2B5EF4-FFF2-40B4-BE49-F238E27FC236}">
              <a16:creationId xmlns:a16="http://schemas.microsoft.com/office/drawing/2014/main" id="{5584B10E-AE44-46FC-8961-7FD22410F19F}"/>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5" name="正方形/長方形 644">
          <a:extLst>
            <a:ext uri="{FF2B5EF4-FFF2-40B4-BE49-F238E27FC236}">
              <a16:creationId xmlns:a16="http://schemas.microsoft.com/office/drawing/2014/main" id="{5ED7F3E5-8892-4CF0-80AA-5957383318E2}"/>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6" name="正方形/長方形 645">
          <a:extLst>
            <a:ext uri="{FF2B5EF4-FFF2-40B4-BE49-F238E27FC236}">
              <a16:creationId xmlns:a16="http://schemas.microsoft.com/office/drawing/2014/main" id="{B29DFA02-380E-41D8-9029-EE429C449EE3}"/>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7" name="正方形/長方形 646">
          <a:extLst>
            <a:ext uri="{FF2B5EF4-FFF2-40B4-BE49-F238E27FC236}">
              <a16:creationId xmlns:a16="http://schemas.microsoft.com/office/drawing/2014/main" id="{449A61AD-98A6-4ECC-8CED-05D31128CBC3}"/>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8" name="正方形/長方形 647">
          <a:extLst>
            <a:ext uri="{FF2B5EF4-FFF2-40B4-BE49-F238E27FC236}">
              <a16:creationId xmlns:a16="http://schemas.microsoft.com/office/drawing/2014/main" id="{B52512F1-774C-4FDD-9A16-89F8263AC5F9}"/>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9" name="正方形/長方形 648">
          <a:extLst>
            <a:ext uri="{FF2B5EF4-FFF2-40B4-BE49-F238E27FC236}">
              <a16:creationId xmlns:a16="http://schemas.microsoft.com/office/drawing/2014/main" id="{680DBA20-F44C-4B69-8D8C-2BE756BF40AC}"/>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50" name="正方形/長方形 649">
          <a:extLst>
            <a:ext uri="{FF2B5EF4-FFF2-40B4-BE49-F238E27FC236}">
              <a16:creationId xmlns:a16="http://schemas.microsoft.com/office/drawing/2014/main" id="{4245BE98-1FD8-4F4B-ABE2-AC65B43A0FEC}"/>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51" name="正方形/長方形 650">
          <a:extLst>
            <a:ext uri="{FF2B5EF4-FFF2-40B4-BE49-F238E27FC236}">
              <a16:creationId xmlns:a16="http://schemas.microsoft.com/office/drawing/2014/main" id="{DD573B5B-FFB1-48EB-89A3-E23CD7CBB3F2}"/>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52" name="正方形/長方形 651">
          <a:extLst>
            <a:ext uri="{FF2B5EF4-FFF2-40B4-BE49-F238E27FC236}">
              <a16:creationId xmlns:a16="http://schemas.microsoft.com/office/drawing/2014/main" id="{6AA2EB71-DBF9-4860-9791-7FF08CAD27DA}"/>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3" name="正方形/長方形 652">
          <a:extLst>
            <a:ext uri="{FF2B5EF4-FFF2-40B4-BE49-F238E27FC236}">
              <a16:creationId xmlns:a16="http://schemas.microsoft.com/office/drawing/2014/main" id="{C958DA89-260D-4E10-8485-4CC32FB46222}"/>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4" name="正方形/長方形 653">
          <a:extLst>
            <a:ext uri="{FF2B5EF4-FFF2-40B4-BE49-F238E27FC236}">
              <a16:creationId xmlns:a16="http://schemas.microsoft.com/office/drawing/2014/main" id="{A7DAA4B1-EBF0-419F-B7B3-BB7CA0457002}"/>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5" name="正方形/長方形 654">
          <a:extLst>
            <a:ext uri="{FF2B5EF4-FFF2-40B4-BE49-F238E27FC236}">
              <a16:creationId xmlns:a16="http://schemas.microsoft.com/office/drawing/2014/main" id="{3D67D538-D4A0-4325-B4AD-3F6310060866}"/>
            </a:ext>
          </a:extLst>
        </xdr:cNvPr>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656" name="正方形/長方形 655">
          <a:extLst>
            <a:ext uri="{FF2B5EF4-FFF2-40B4-BE49-F238E27FC236}">
              <a16:creationId xmlns:a16="http://schemas.microsoft.com/office/drawing/2014/main" id="{98E1CFBA-70E0-415F-A768-9DC3C492AF32}"/>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57" name="正方形/長方形 656">
          <a:extLst>
            <a:ext uri="{FF2B5EF4-FFF2-40B4-BE49-F238E27FC236}">
              <a16:creationId xmlns:a16="http://schemas.microsoft.com/office/drawing/2014/main" id="{73C8226E-06ED-48E7-9BC2-ED025011D53C}"/>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58" name="正方形/長方形 657">
          <a:extLst>
            <a:ext uri="{FF2B5EF4-FFF2-40B4-BE49-F238E27FC236}">
              <a16:creationId xmlns:a16="http://schemas.microsoft.com/office/drawing/2014/main" id="{1DE3299E-D254-4611-8500-64FB94F406AD}"/>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59" name="正方形/長方形 658">
          <a:extLst>
            <a:ext uri="{FF2B5EF4-FFF2-40B4-BE49-F238E27FC236}">
              <a16:creationId xmlns:a16="http://schemas.microsoft.com/office/drawing/2014/main" id="{425A55E2-DE7B-4B79-AED3-86F312CC362E}"/>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60" name="正方形/長方形 659">
          <a:extLst>
            <a:ext uri="{FF2B5EF4-FFF2-40B4-BE49-F238E27FC236}">
              <a16:creationId xmlns:a16="http://schemas.microsoft.com/office/drawing/2014/main" id="{7B2574BF-D48A-42FE-A12A-8801A9A33575}"/>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61" name="正方形/長方形 660">
          <a:extLst>
            <a:ext uri="{FF2B5EF4-FFF2-40B4-BE49-F238E27FC236}">
              <a16:creationId xmlns:a16="http://schemas.microsoft.com/office/drawing/2014/main" id="{4F7D4660-E6DA-4D9A-B240-FA56DE8DCF5D}"/>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62" name="正方形/長方形 661">
          <a:extLst>
            <a:ext uri="{FF2B5EF4-FFF2-40B4-BE49-F238E27FC236}">
              <a16:creationId xmlns:a16="http://schemas.microsoft.com/office/drawing/2014/main" id="{80B5B2D4-CF30-4F3F-A871-2FAF1A178157}"/>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63" name="正方形/長方形 662">
          <a:extLst>
            <a:ext uri="{FF2B5EF4-FFF2-40B4-BE49-F238E27FC236}">
              <a16:creationId xmlns:a16="http://schemas.microsoft.com/office/drawing/2014/main" id="{EF412351-9331-4866-9B83-A08A1492015A}"/>
            </a:ext>
          </a:extLst>
        </xdr:cNvPr>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664" name="正方形/長方形 663">
          <a:extLst>
            <a:ext uri="{FF2B5EF4-FFF2-40B4-BE49-F238E27FC236}">
              <a16:creationId xmlns:a16="http://schemas.microsoft.com/office/drawing/2014/main" id="{6FF800B3-DFBC-4397-BBA7-DDE511587149}"/>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65" name="正方形/長方形 664">
          <a:extLst>
            <a:ext uri="{FF2B5EF4-FFF2-40B4-BE49-F238E27FC236}">
              <a16:creationId xmlns:a16="http://schemas.microsoft.com/office/drawing/2014/main" id="{04A64607-9F6F-4274-B1D4-650222248CE1}"/>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66" name="テキスト ボックス 665">
          <a:extLst>
            <a:ext uri="{FF2B5EF4-FFF2-40B4-BE49-F238E27FC236}">
              <a16:creationId xmlns:a16="http://schemas.microsoft.com/office/drawing/2014/main" id="{76A74E44-7B62-4643-A8C5-E50545A648DB}"/>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各資産の減価償却率は、概ね平均と同等となっている。橋梁については、計画的に長寿命化を行っているため、平均未満の減価償却率として表れている。学校施設は、中学校が老朽化しているため平均よりも高い値が出ているが、更新を予定しており、事業完了後は数値が改善される予定であ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2D813539-13E6-4EFE-839E-0C46B9E3A592}"/>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78C993E8-D414-40AC-A514-D9F553562979}"/>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83FF02A9-4257-42E0-A7A9-E561BFCE20BD}"/>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5D9C5E25-878E-46D9-9E16-FBA6BD4E4A18}"/>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岡山県奈義町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7D5CE3B9-D912-4DBC-ADFE-A07CF1CE75B2}"/>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7E21AAEC-DE6B-4CB0-BC1A-C18581E0DAB2}"/>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E7E6D771-7B6E-455F-8F39-48E60A230D06}"/>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B5DD1964-FDD8-4DBB-9C13-7AAC486B0958}"/>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9B4AE632-BE98-4818-B45E-CE987B51C77C}"/>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366A9D94-9AFD-4676-A849-859CEE183FD3}"/>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5,768
5,727
69.52
5,588,345
5,155,928
418,857
2,918,114
3,578,395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2E59E559-E216-40B5-A235-992D940D397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2D1DCD03-3B17-4BF4-91F9-B862974CF752}"/>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1C7CD720-7A9E-41BD-884E-2AF535D20CA6}"/>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7339367E-8C52-44CA-AFD2-F00CFBF51D07}"/>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A49E4E0-B8B9-4AA1-B8B8-299EAFE723DC}"/>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521DAE87-DA5B-49FA-BBC4-F79EA0E5D73D}"/>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D664F686-AECD-4567-803A-378A45E428BC}"/>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1711FDB1-2E7D-4F70-A18F-A8CC9B01AE83}"/>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11F01564-608B-431B-A8F6-EA7086CAF715}"/>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4404304D-0C1B-499D-B415-24C0B133F5E5}"/>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FB6C1CEF-C60D-4908-84E5-11FDBAFA4561}"/>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6F1B9E7D-E3B5-4AC6-946B-1F4BE394B367}"/>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62109D42-2061-4BB7-B0D5-FC15BC784506}"/>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166EDD43-B547-4134-9381-C348A2994F08}"/>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98477FBF-605B-4A02-9293-DB94E5378FCB}"/>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8EBCE385-8DB1-471D-95E0-93CC875D8204}"/>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5C61B486-388E-4880-BF86-AFF3991DD827}"/>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3390970B-73C9-4523-A22D-C64E483C424B}"/>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9188711A-0006-4F57-A893-D7904CB0AE0E}"/>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BE438868-512D-48A8-BEF3-5662389B289A}"/>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85A37EB2-833C-430C-943B-19616541EDCE}"/>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71475D7E-5278-4817-AE77-499434DF1126}"/>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1B82A395-0F5A-4249-B4B8-6E575C8F86E7}"/>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F8060C08-2FB4-46F5-A3A8-66CF87E9CFD2}"/>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5BCB549F-7A68-4A7E-9EA1-DCC7AD98DC46}"/>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4C58EF1C-2260-4369-87F6-E8431DDE93E5}"/>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79AF70D-E189-48A3-B727-822ECB24CB9B}"/>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4BFD4D63-F527-4FD6-9D08-E95AF1DAC55D}"/>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AAE5B0A8-59FC-4B56-8500-C205DA0F8E79}"/>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878D32EF-36EC-4379-A0F1-5B6B8D02CFA2}"/>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18416EE2-517A-4DC1-823F-478AF52C6689}"/>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60C26A52-E446-47F4-83FD-C7DBE234BC17}"/>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89ACDA00-3B4A-478A-9A37-71E0DCD9FBF3}"/>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C5C8DBB7-6E98-4740-AF04-5F92DEE64E6A}"/>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18605AA8-1530-4B5E-9E66-6FECEF977BCF}"/>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612C9150-25F1-4C4B-AB5C-E1B18A08A903}"/>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98DB26A8-0BFC-432B-9BCD-D2A2DC69049D}"/>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4001B57D-EC69-4F87-BE9E-C4527E53C947}"/>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46EF861F-0F02-47E9-85F3-C3FAAD58A453}"/>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7983D60-78DC-4DD2-ADED-5E3F3A4331F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E4B44285-63B4-44A4-9C4B-AF0C855A9AE3}"/>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A56BE749-2106-4B48-8AEE-8FC2BB53697C}"/>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97455580-3222-4659-9529-CC242B1AB92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6BF11BFF-3C35-4D61-9220-34D0C3C520D7}"/>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743F6A32-A265-4919-BD61-B55B337F9574}"/>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C2F1DE66-9B59-481F-9CB8-B817C4292963}"/>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46808</xdr:rowOff>
    </xdr:from>
    <xdr:to>
      <xdr:col>24</xdr:col>
      <xdr:colOff>62865</xdr:colOff>
      <xdr:row>41</xdr:row>
      <xdr:rowOff>58238</xdr:rowOff>
    </xdr:to>
    <xdr:cxnSp macro="">
      <xdr:nvCxnSpPr>
        <xdr:cNvPr id="58" name="直線コネクタ 57">
          <a:extLst>
            <a:ext uri="{FF2B5EF4-FFF2-40B4-BE49-F238E27FC236}">
              <a16:creationId xmlns:a16="http://schemas.microsoft.com/office/drawing/2014/main" id="{DEA3B537-A180-4AAB-A4A2-EFCA6BF3673F}"/>
            </a:ext>
          </a:extLst>
        </xdr:cNvPr>
        <xdr:cNvCxnSpPr/>
      </xdr:nvCxnSpPr>
      <xdr:spPr>
        <a:xfrm flipV="1">
          <a:off x="4634865" y="5704658"/>
          <a:ext cx="0" cy="138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62065</xdr:rowOff>
    </xdr:from>
    <xdr:ext cx="405111" cy="259045"/>
    <xdr:sp macro="" textlink="">
      <xdr:nvSpPr>
        <xdr:cNvPr id="59" name="【図書館】&#10;有形固定資産減価償却率最小値テキスト">
          <a:extLst>
            <a:ext uri="{FF2B5EF4-FFF2-40B4-BE49-F238E27FC236}">
              <a16:creationId xmlns:a16="http://schemas.microsoft.com/office/drawing/2014/main" id="{BD7AF7D7-7B59-4C7A-8A3D-DED231B6081A}"/>
            </a:ext>
          </a:extLst>
        </xdr:cNvPr>
        <xdr:cNvSpPr txBox="1"/>
      </xdr:nvSpPr>
      <xdr:spPr>
        <a:xfrm>
          <a:off x="4673600" y="7091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58238</xdr:rowOff>
    </xdr:from>
    <xdr:to>
      <xdr:col>24</xdr:col>
      <xdr:colOff>152400</xdr:colOff>
      <xdr:row>41</xdr:row>
      <xdr:rowOff>58238</xdr:rowOff>
    </xdr:to>
    <xdr:cxnSp macro="">
      <xdr:nvCxnSpPr>
        <xdr:cNvPr id="60" name="直線コネクタ 59">
          <a:extLst>
            <a:ext uri="{FF2B5EF4-FFF2-40B4-BE49-F238E27FC236}">
              <a16:creationId xmlns:a16="http://schemas.microsoft.com/office/drawing/2014/main" id="{BA1192E5-21A8-4C27-814E-073859D865A1}"/>
            </a:ext>
          </a:extLst>
        </xdr:cNvPr>
        <xdr:cNvCxnSpPr/>
      </xdr:nvCxnSpPr>
      <xdr:spPr>
        <a:xfrm>
          <a:off x="4546600" y="7087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164935</xdr:rowOff>
    </xdr:from>
    <xdr:ext cx="340478" cy="259045"/>
    <xdr:sp macro="" textlink="">
      <xdr:nvSpPr>
        <xdr:cNvPr id="61" name="【図書館】&#10;有形固定資産減価償却率最大値テキスト">
          <a:extLst>
            <a:ext uri="{FF2B5EF4-FFF2-40B4-BE49-F238E27FC236}">
              <a16:creationId xmlns:a16="http://schemas.microsoft.com/office/drawing/2014/main" id="{E2F4FB6B-2343-41B0-BF3F-FBE35B94936E}"/>
            </a:ext>
          </a:extLst>
        </xdr:cNvPr>
        <xdr:cNvSpPr txBox="1"/>
      </xdr:nvSpPr>
      <xdr:spPr>
        <a:xfrm>
          <a:off x="4673600" y="54798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46808</xdr:rowOff>
    </xdr:from>
    <xdr:to>
      <xdr:col>24</xdr:col>
      <xdr:colOff>152400</xdr:colOff>
      <xdr:row>33</xdr:row>
      <xdr:rowOff>46808</xdr:rowOff>
    </xdr:to>
    <xdr:cxnSp macro="">
      <xdr:nvCxnSpPr>
        <xdr:cNvPr id="62" name="直線コネクタ 61">
          <a:extLst>
            <a:ext uri="{FF2B5EF4-FFF2-40B4-BE49-F238E27FC236}">
              <a16:creationId xmlns:a16="http://schemas.microsoft.com/office/drawing/2014/main" id="{F796B594-63E4-4A66-B684-30991382AE2D}"/>
            </a:ext>
          </a:extLst>
        </xdr:cNvPr>
        <xdr:cNvCxnSpPr/>
      </xdr:nvCxnSpPr>
      <xdr:spPr>
        <a:xfrm>
          <a:off x="4546600" y="5704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38480</xdr:rowOff>
    </xdr:from>
    <xdr:ext cx="405111" cy="259045"/>
    <xdr:sp macro="" textlink="">
      <xdr:nvSpPr>
        <xdr:cNvPr id="63" name="【図書館】&#10;有形固定資産減価償却率平均値テキスト">
          <a:extLst>
            <a:ext uri="{FF2B5EF4-FFF2-40B4-BE49-F238E27FC236}">
              <a16:creationId xmlns:a16="http://schemas.microsoft.com/office/drawing/2014/main" id="{69692E0A-4852-4C3B-BCE6-406539AD1EA2}"/>
            </a:ext>
          </a:extLst>
        </xdr:cNvPr>
        <xdr:cNvSpPr txBox="1"/>
      </xdr:nvSpPr>
      <xdr:spPr>
        <a:xfrm>
          <a:off x="4673600" y="62106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15603</xdr:rowOff>
    </xdr:from>
    <xdr:to>
      <xdr:col>24</xdr:col>
      <xdr:colOff>114300</xdr:colOff>
      <xdr:row>37</xdr:row>
      <xdr:rowOff>117203</xdr:rowOff>
    </xdr:to>
    <xdr:sp macro="" textlink="">
      <xdr:nvSpPr>
        <xdr:cNvPr id="64" name="フローチャート: 判断 63">
          <a:extLst>
            <a:ext uri="{FF2B5EF4-FFF2-40B4-BE49-F238E27FC236}">
              <a16:creationId xmlns:a16="http://schemas.microsoft.com/office/drawing/2014/main" id="{95A73AF3-33B2-4699-A4B0-875F25F61F04}"/>
            </a:ext>
          </a:extLst>
        </xdr:cNvPr>
        <xdr:cNvSpPr/>
      </xdr:nvSpPr>
      <xdr:spPr>
        <a:xfrm>
          <a:off x="4584700" y="635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129903</xdr:rowOff>
    </xdr:from>
    <xdr:to>
      <xdr:col>20</xdr:col>
      <xdr:colOff>38100</xdr:colOff>
      <xdr:row>37</xdr:row>
      <xdr:rowOff>60053</xdr:rowOff>
    </xdr:to>
    <xdr:sp macro="" textlink="">
      <xdr:nvSpPr>
        <xdr:cNvPr id="65" name="フローチャート: 判断 64">
          <a:extLst>
            <a:ext uri="{FF2B5EF4-FFF2-40B4-BE49-F238E27FC236}">
              <a16:creationId xmlns:a16="http://schemas.microsoft.com/office/drawing/2014/main" id="{72D3281B-248C-4EE1-A9FA-1823EC8CB1B9}"/>
            </a:ext>
          </a:extLst>
        </xdr:cNvPr>
        <xdr:cNvSpPr/>
      </xdr:nvSpPr>
      <xdr:spPr>
        <a:xfrm>
          <a:off x="3746500" y="630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95613</xdr:rowOff>
    </xdr:from>
    <xdr:to>
      <xdr:col>15</xdr:col>
      <xdr:colOff>101600</xdr:colOff>
      <xdr:row>37</xdr:row>
      <xdr:rowOff>25763</xdr:rowOff>
    </xdr:to>
    <xdr:sp macro="" textlink="">
      <xdr:nvSpPr>
        <xdr:cNvPr id="66" name="フローチャート: 判断 65">
          <a:extLst>
            <a:ext uri="{FF2B5EF4-FFF2-40B4-BE49-F238E27FC236}">
              <a16:creationId xmlns:a16="http://schemas.microsoft.com/office/drawing/2014/main" id="{1DB4BA83-9BAA-4DD4-83CD-145CC258EB3F}"/>
            </a:ext>
          </a:extLst>
        </xdr:cNvPr>
        <xdr:cNvSpPr/>
      </xdr:nvSpPr>
      <xdr:spPr>
        <a:xfrm>
          <a:off x="2857500" y="626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84183</xdr:rowOff>
    </xdr:from>
    <xdr:to>
      <xdr:col>10</xdr:col>
      <xdr:colOff>165100</xdr:colOff>
      <xdr:row>37</xdr:row>
      <xdr:rowOff>14333</xdr:rowOff>
    </xdr:to>
    <xdr:sp macro="" textlink="">
      <xdr:nvSpPr>
        <xdr:cNvPr id="67" name="フローチャート: 判断 66">
          <a:extLst>
            <a:ext uri="{FF2B5EF4-FFF2-40B4-BE49-F238E27FC236}">
              <a16:creationId xmlns:a16="http://schemas.microsoft.com/office/drawing/2014/main" id="{AAC34C95-3A9F-4B8F-9F98-AB30F58AA482}"/>
            </a:ext>
          </a:extLst>
        </xdr:cNvPr>
        <xdr:cNvSpPr/>
      </xdr:nvSpPr>
      <xdr:spPr>
        <a:xfrm>
          <a:off x="1968500" y="6256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41728</xdr:rowOff>
    </xdr:from>
    <xdr:to>
      <xdr:col>6</xdr:col>
      <xdr:colOff>38100</xdr:colOff>
      <xdr:row>36</xdr:row>
      <xdr:rowOff>143328</xdr:rowOff>
    </xdr:to>
    <xdr:sp macro="" textlink="">
      <xdr:nvSpPr>
        <xdr:cNvPr id="68" name="フローチャート: 判断 67">
          <a:extLst>
            <a:ext uri="{FF2B5EF4-FFF2-40B4-BE49-F238E27FC236}">
              <a16:creationId xmlns:a16="http://schemas.microsoft.com/office/drawing/2014/main" id="{B131FD64-A7D6-421C-8A51-B59BD14EAF8A}"/>
            </a:ext>
          </a:extLst>
        </xdr:cNvPr>
        <xdr:cNvSpPr/>
      </xdr:nvSpPr>
      <xdr:spPr>
        <a:xfrm>
          <a:off x="1079500" y="6213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79D1B9E4-36AD-48D3-87E8-F0B93F025181}"/>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2E19C1BD-7290-400A-BBCA-60BEF4BED1FB}"/>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48108702-1E62-4A01-83C5-DB05F7D422F6}"/>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5A4445DA-1E61-4078-9602-BCAFB355AD76}"/>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B9F8C379-1D9E-47BC-A1DB-D3A2359A210C}"/>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147864</xdr:rowOff>
    </xdr:from>
    <xdr:to>
      <xdr:col>24</xdr:col>
      <xdr:colOff>114300</xdr:colOff>
      <xdr:row>38</xdr:row>
      <xdr:rowOff>78014</xdr:rowOff>
    </xdr:to>
    <xdr:sp macro="" textlink="">
      <xdr:nvSpPr>
        <xdr:cNvPr id="74" name="楕円 73">
          <a:extLst>
            <a:ext uri="{FF2B5EF4-FFF2-40B4-BE49-F238E27FC236}">
              <a16:creationId xmlns:a16="http://schemas.microsoft.com/office/drawing/2014/main" id="{15F17600-B702-4636-8214-D70BE13ADE14}"/>
            </a:ext>
          </a:extLst>
        </xdr:cNvPr>
        <xdr:cNvSpPr/>
      </xdr:nvSpPr>
      <xdr:spPr>
        <a:xfrm>
          <a:off x="4584700" y="649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126292</xdr:rowOff>
    </xdr:from>
    <xdr:ext cx="405111" cy="259045"/>
    <xdr:sp macro="" textlink="">
      <xdr:nvSpPr>
        <xdr:cNvPr id="75" name="【図書館】&#10;有形固定資産減価償却率該当値テキスト">
          <a:extLst>
            <a:ext uri="{FF2B5EF4-FFF2-40B4-BE49-F238E27FC236}">
              <a16:creationId xmlns:a16="http://schemas.microsoft.com/office/drawing/2014/main" id="{5DF921F5-9A26-4233-BCCD-6FB506142713}"/>
            </a:ext>
          </a:extLst>
        </xdr:cNvPr>
        <xdr:cNvSpPr txBox="1"/>
      </xdr:nvSpPr>
      <xdr:spPr>
        <a:xfrm>
          <a:off x="4673600" y="6469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115207</xdr:rowOff>
    </xdr:from>
    <xdr:to>
      <xdr:col>20</xdr:col>
      <xdr:colOff>38100</xdr:colOff>
      <xdr:row>38</xdr:row>
      <xdr:rowOff>45357</xdr:rowOff>
    </xdr:to>
    <xdr:sp macro="" textlink="">
      <xdr:nvSpPr>
        <xdr:cNvPr id="76" name="楕円 75">
          <a:extLst>
            <a:ext uri="{FF2B5EF4-FFF2-40B4-BE49-F238E27FC236}">
              <a16:creationId xmlns:a16="http://schemas.microsoft.com/office/drawing/2014/main" id="{E5A2C1FD-8F0B-49F5-9FB1-31D2C2C15ABE}"/>
            </a:ext>
          </a:extLst>
        </xdr:cNvPr>
        <xdr:cNvSpPr/>
      </xdr:nvSpPr>
      <xdr:spPr>
        <a:xfrm>
          <a:off x="3746500" y="645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166007</xdr:rowOff>
    </xdr:from>
    <xdr:to>
      <xdr:col>24</xdr:col>
      <xdr:colOff>63500</xdr:colOff>
      <xdr:row>38</xdr:row>
      <xdr:rowOff>27215</xdr:rowOff>
    </xdr:to>
    <xdr:cxnSp macro="">
      <xdr:nvCxnSpPr>
        <xdr:cNvPr id="77" name="直線コネクタ 76">
          <a:extLst>
            <a:ext uri="{FF2B5EF4-FFF2-40B4-BE49-F238E27FC236}">
              <a16:creationId xmlns:a16="http://schemas.microsoft.com/office/drawing/2014/main" id="{AFD4B5B6-1DD7-4D25-9075-F449019E18B8}"/>
            </a:ext>
          </a:extLst>
        </xdr:cNvPr>
        <xdr:cNvCxnSpPr/>
      </xdr:nvCxnSpPr>
      <xdr:spPr>
        <a:xfrm>
          <a:off x="3797300" y="6509657"/>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82550</xdr:rowOff>
    </xdr:from>
    <xdr:to>
      <xdr:col>15</xdr:col>
      <xdr:colOff>101600</xdr:colOff>
      <xdr:row>38</xdr:row>
      <xdr:rowOff>12700</xdr:rowOff>
    </xdr:to>
    <xdr:sp macro="" textlink="">
      <xdr:nvSpPr>
        <xdr:cNvPr id="78" name="楕円 77">
          <a:extLst>
            <a:ext uri="{FF2B5EF4-FFF2-40B4-BE49-F238E27FC236}">
              <a16:creationId xmlns:a16="http://schemas.microsoft.com/office/drawing/2014/main" id="{B27CB39F-4DA1-49F3-8D4F-7B0985ABD0E2}"/>
            </a:ext>
          </a:extLst>
        </xdr:cNvPr>
        <xdr:cNvSpPr/>
      </xdr:nvSpPr>
      <xdr:spPr>
        <a:xfrm>
          <a:off x="2857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133350</xdr:rowOff>
    </xdr:from>
    <xdr:to>
      <xdr:col>19</xdr:col>
      <xdr:colOff>177800</xdr:colOff>
      <xdr:row>37</xdr:row>
      <xdr:rowOff>166007</xdr:rowOff>
    </xdr:to>
    <xdr:cxnSp macro="">
      <xdr:nvCxnSpPr>
        <xdr:cNvPr id="79" name="直線コネクタ 78">
          <a:extLst>
            <a:ext uri="{FF2B5EF4-FFF2-40B4-BE49-F238E27FC236}">
              <a16:creationId xmlns:a16="http://schemas.microsoft.com/office/drawing/2014/main" id="{76FB19BF-BD32-4824-9727-784463357702}"/>
            </a:ext>
          </a:extLst>
        </xdr:cNvPr>
        <xdr:cNvCxnSpPr/>
      </xdr:nvCxnSpPr>
      <xdr:spPr>
        <a:xfrm>
          <a:off x="2908300" y="64770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49893</xdr:rowOff>
    </xdr:from>
    <xdr:to>
      <xdr:col>10</xdr:col>
      <xdr:colOff>165100</xdr:colOff>
      <xdr:row>37</xdr:row>
      <xdr:rowOff>151493</xdr:rowOff>
    </xdr:to>
    <xdr:sp macro="" textlink="">
      <xdr:nvSpPr>
        <xdr:cNvPr id="80" name="楕円 79">
          <a:extLst>
            <a:ext uri="{FF2B5EF4-FFF2-40B4-BE49-F238E27FC236}">
              <a16:creationId xmlns:a16="http://schemas.microsoft.com/office/drawing/2014/main" id="{6A4165C9-0AB7-4F1F-A194-C04FBF75FD52}"/>
            </a:ext>
          </a:extLst>
        </xdr:cNvPr>
        <xdr:cNvSpPr/>
      </xdr:nvSpPr>
      <xdr:spPr>
        <a:xfrm>
          <a:off x="1968500" y="639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100693</xdr:rowOff>
    </xdr:from>
    <xdr:to>
      <xdr:col>15</xdr:col>
      <xdr:colOff>50800</xdr:colOff>
      <xdr:row>37</xdr:row>
      <xdr:rowOff>133350</xdr:rowOff>
    </xdr:to>
    <xdr:cxnSp macro="">
      <xdr:nvCxnSpPr>
        <xdr:cNvPr id="81" name="直線コネクタ 80">
          <a:extLst>
            <a:ext uri="{FF2B5EF4-FFF2-40B4-BE49-F238E27FC236}">
              <a16:creationId xmlns:a16="http://schemas.microsoft.com/office/drawing/2014/main" id="{7F923A88-1E1A-4C58-AA0F-6D7E11930962}"/>
            </a:ext>
          </a:extLst>
        </xdr:cNvPr>
        <xdr:cNvCxnSpPr/>
      </xdr:nvCxnSpPr>
      <xdr:spPr>
        <a:xfrm>
          <a:off x="2019300" y="64443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7439</xdr:rowOff>
    </xdr:from>
    <xdr:to>
      <xdr:col>6</xdr:col>
      <xdr:colOff>38100</xdr:colOff>
      <xdr:row>37</xdr:row>
      <xdr:rowOff>109039</xdr:rowOff>
    </xdr:to>
    <xdr:sp macro="" textlink="">
      <xdr:nvSpPr>
        <xdr:cNvPr id="82" name="楕円 81">
          <a:extLst>
            <a:ext uri="{FF2B5EF4-FFF2-40B4-BE49-F238E27FC236}">
              <a16:creationId xmlns:a16="http://schemas.microsoft.com/office/drawing/2014/main" id="{A04DC1E1-974E-4F55-BA38-C69A439ACCF3}"/>
            </a:ext>
          </a:extLst>
        </xdr:cNvPr>
        <xdr:cNvSpPr/>
      </xdr:nvSpPr>
      <xdr:spPr>
        <a:xfrm>
          <a:off x="1079500" y="6351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58239</xdr:rowOff>
    </xdr:from>
    <xdr:to>
      <xdr:col>10</xdr:col>
      <xdr:colOff>114300</xdr:colOff>
      <xdr:row>37</xdr:row>
      <xdr:rowOff>100693</xdr:rowOff>
    </xdr:to>
    <xdr:cxnSp macro="">
      <xdr:nvCxnSpPr>
        <xdr:cNvPr id="83" name="直線コネクタ 82">
          <a:extLst>
            <a:ext uri="{FF2B5EF4-FFF2-40B4-BE49-F238E27FC236}">
              <a16:creationId xmlns:a16="http://schemas.microsoft.com/office/drawing/2014/main" id="{04AF6F10-CAD0-4179-8D2E-D7A0C31D5974}"/>
            </a:ext>
          </a:extLst>
        </xdr:cNvPr>
        <xdr:cNvCxnSpPr/>
      </xdr:nvCxnSpPr>
      <xdr:spPr>
        <a:xfrm>
          <a:off x="1130300" y="6401889"/>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76580</xdr:rowOff>
    </xdr:from>
    <xdr:ext cx="405111" cy="259045"/>
    <xdr:sp macro="" textlink="">
      <xdr:nvSpPr>
        <xdr:cNvPr id="84" name="n_1aveValue【図書館】&#10;有形固定資産減価償却率">
          <a:extLst>
            <a:ext uri="{FF2B5EF4-FFF2-40B4-BE49-F238E27FC236}">
              <a16:creationId xmlns:a16="http://schemas.microsoft.com/office/drawing/2014/main" id="{207AAC83-5794-4A00-AED0-186887B2AD6A}"/>
            </a:ext>
          </a:extLst>
        </xdr:cNvPr>
        <xdr:cNvSpPr txBox="1"/>
      </xdr:nvSpPr>
      <xdr:spPr>
        <a:xfrm>
          <a:off x="3582044" y="6077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42290</xdr:rowOff>
    </xdr:from>
    <xdr:ext cx="405111" cy="259045"/>
    <xdr:sp macro="" textlink="">
      <xdr:nvSpPr>
        <xdr:cNvPr id="85" name="n_2aveValue【図書館】&#10;有形固定資産減価償却率">
          <a:extLst>
            <a:ext uri="{FF2B5EF4-FFF2-40B4-BE49-F238E27FC236}">
              <a16:creationId xmlns:a16="http://schemas.microsoft.com/office/drawing/2014/main" id="{45B6783C-1C5B-4BD5-A4A0-9F6EB3D49045}"/>
            </a:ext>
          </a:extLst>
        </xdr:cNvPr>
        <xdr:cNvSpPr txBox="1"/>
      </xdr:nvSpPr>
      <xdr:spPr>
        <a:xfrm>
          <a:off x="2705744" y="6043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30860</xdr:rowOff>
    </xdr:from>
    <xdr:ext cx="405111" cy="259045"/>
    <xdr:sp macro="" textlink="">
      <xdr:nvSpPr>
        <xdr:cNvPr id="86" name="n_3aveValue【図書館】&#10;有形固定資産減価償却率">
          <a:extLst>
            <a:ext uri="{FF2B5EF4-FFF2-40B4-BE49-F238E27FC236}">
              <a16:creationId xmlns:a16="http://schemas.microsoft.com/office/drawing/2014/main" id="{A26C442C-7033-43A3-B06F-151CC7E6B662}"/>
            </a:ext>
          </a:extLst>
        </xdr:cNvPr>
        <xdr:cNvSpPr txBox="1"/>
      </xdr:nvSpPr>
      <xdr:spPr>
        <a:xfrm>
          <a:off x="1816744" y="6031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159855</xdr:rowOff>
    </xdr:from>
    <xdr:ext cx="405111" cy="259045"/>
    <xdr:sp macro="" textlink="">
      <xdr:nvSpPr>
        <xdr:cNvPr id="87" name="n_4aveValue【図書館】&#10;有形固定資産減価償却率">
          <a:extLst>
            <a:ext uri="{FF2B5EF4-FFF2-40B4-BE49-F238E27FC236}">
              <a16:creationId xmlns:a16="http://schemas.microsoft.com/office/drawing/2014/main" id="{4C030021-2BAB-4674-B996-C57ED8D50CFA}"/>
            </a:ext>
          </a:extLst>
        </xdr:cNvPr>
        <xdr:cNvSpPr txBox="1"/>
      </xdr:nvSpPr>
      <xdr:spPr>
        <a:xfrm>
          <a:off x="927744" y="5989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36484</xdr:rowOff>
    </xdr:from>
    <xdr:ext cx="405111" cy="259045"/>
    <xdr:sp macro="" textlink="">
      <xdr:nvSpPr>
        <xdr:cNvPr id="88" name="n_1mainValue【図書館】&#10;有形固定資産減価償却率">
          <a:extLst>
            <a:ext uri="{FF2B5EF4-FFF2-40B4-BE49-F238E27FC236}">
              <a16:creationId xmlns:a16="http://schemas.microsoft.com/office/drawing/2014/main" id="{150F3724-83A6-49AD-9048-DD02EE550232}"/>
            </a:ext>
          </a:extLst>
        </xdr:cNvPr>
        <xdr:cNvSpPr txBox="1"/>
      </xdr:nvSpPr>
      <xdr:spPr>
        <a:xfrm>
          <a:off x="3582044" y="655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3827</xdr:rowOff>
    </xdr:from>
    <xdr:ext cx="405111" cy="259045"/>
    <xdr:sp macro="" textlink="">
      <xdr:nvSpPr>
        <xdr:cNvPr id="89" name="n_2mainValue【図書館】&#10;有形固定資産減価償却率">
          <a:extLst>
            <a:ext uri="{FF2B5EF4-FFF2-40B4-BE49-F238E27FC236}">
              <a16:creationId xmlns:a16="http://schemas.microsoft.com/office/drawing/2014/main" id="{9152E175-A69C-4970-B68F-1B8751789E96}"/>
            </a:ext>
          </a:extLst>
        </xdr:cNvPr>
        <xdr:cNvSpPr txBox="1"/>
      </xdr:nvSpPr>
      <xdr:spPr>
        <a:xfrm>
          <a:off x="2705744" y="651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142620</xdr:rowOff>
    </xdr:from>
    <xdr:ext cx="405111" cy="259045"/>
    <xdr:sp macro="" textlink="">
      <xdr:nvSpPr>
        <xdr:cNvPr id="90" name="n_3mainValue【図書館】&#10;有形固定資産減価償却率">
          <a:extLst>
            <a:ext uri="{FF2B5EF4-FFF2-40B4-BE49-F238E27FC236}">
              <a16:creationId xmlns:a16="http://schemas.microsoft.com/office/drawing/2014/main" id="{00F39A7E-C071-4933-807E-B9473C9B73FE}"/>
            </a:ext>
          </a:extLst>
        </xdr:cNvPr>
        <xdr:cNvSpPr txBox="1"/>
      </xdr:nvSpPr>
      <xdr:spPr>
        <a:xfrm>
          <a:off x="1816744" y="6486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100166</xdr:rowOff>
    </xdr:from>
    <xdr:ext cx="405111" cy="259045"/>
    <xdr:sp macro="" textlink="">
      <xdr:nvSpPr>
        <xdr:cNvPr id="91" name="n_4mainValue【図書館】&#10;有形固定資産減価償却率">
          <a:extLst>
            <a:ext uri="{FF2B5EF4-FFF2-40B4-BE49-F238E27FC236}">
              <a16:creationId xmlns:a16="http://schemas.microsoft.com/office/drawing/2014/main" id="{E21CCFA8-77BC-4426-9903-B02DE00B9B9B}"/>
            </a:ext>
          </a:extLst>
        </xdr:cNvPr>
        <xdr:cNvSpPr txBox="1"/>
      </xdr:nvSpPr>
      <xdr:spPr>
        <a:xfrm>
          <a:off x="927744" y="644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1AB4DAAE-49B6-4F4B-B1D1-763399D6543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F49151C0-2402-4301-AAEF-977AF9389D11}"/>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E2F20503-BFFA-4427-BA96-D849AB4F86E9}"/>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AF56160C-A36F-4E24-B12F-876EB921BE55}"/>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D769BFB8-8242-48CB-8C38-E06DB8CDD353}"/>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6200BB6C-FEBC-438F-90FD-1FBB8C4DF7DC}"/>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F9527E3B-3307-42E8-A7E3-A40CEA2F19DF}"/>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CD39A805-ECE7-46EF-9204-348E55D2FF61}"/>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10D2A6A1-7017-44C4-A9E2-AD2389F9B854}"/>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BB6B8EE7-9BFB-42AF-8445-7E06E351F906}"/>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2" name="直線コネクタ 101">
          <a:extLst>
            <a:ext uri="{FF2B5EF4-FFF2-40B4-BE49-F238E27FC236}">
              <a16:creationId xmlns:a16="http://schemas.microsoft.com/office/drawing/2014/main" id="{71A087D1-9555-44EA-98DE-8BAE31A0BBC6}"/>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3" name="テキスト ボックス 102">
          <a:extLst>
            <a:ext uri="{FF2B5EF4-FFF2-40B4-BE49-F238E27FC236}">
              <a16:creationId xmlns:a16="http://schemas.microsoft.com/office/drawing/2014/main" id="{F33F1D9F-B6A9-4208-9511-5C711D7B5C77}"/>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4" name="直線コネクタ 103">
          <a:extLst>
            <a:ext uri="{FF2B5EF4-FFF2-40B4-BE49-F238E27FC236}">
              <a16:creationId xmlns:a16="http://schemas.microsoft.com/office/drawing/2014/main" id="{9C1DF3FB-CDD1-4AF6-A24D-98D25C822C86}"/>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5" name="テキスト ボックス 104">
          <a:extLst>
            <a:ext uri="{FF2B5EF4-FFF2-40B4-BE49-F238E27FC236}">
              <a16:creationId xmlns:a16="http://schemas.microsoft.com/office/drawing/2014/main" id="{95F418EA-9F6A-41A1-A1BA-375A23331069}"/>
            </a:ext>
          </a:extLst>
        </xdr:cNvPr>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6" name="直線コネクタ 105">
          <a:extLst>
            <a:ext uri="{FF2B5EF4-FFF2-40B4-BE49-F238E27FC236}">
              <a16:creationId xmlns:a16="http://schemas.microsoft.com/office/drawing/2014/main" id="{503EA488-D31E-4D68-84D2-C59DA74A30B6}"/>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7" name="テキスト ボックス 106">
          <a:extLst>
            <a:ext uri="{FF2B5EF4-FFF2-40B4-BE49-F238E27FC236}">
              <a16:creationId xmlns:a16="http://schemas.microsoft.com/office/drawing/2014/main" id="{82B39590-BFA7-48E7-9BEA-F87E040B1DE0}"/>
            </a:ext>
          </a:extLst>
        </xdr:cNvPr>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8" name="直線コネクタ 107">
          <a:extLst>
            <a:ext uri="{FF2B5EF4-FFF2-40B4-BE49-F238E27FC236}">
              <a16:creationId xmlns:a16="http://schemas.microsoft.com/office/drawing/2014/main" id="{2D267E8F-2F4F-4871-AB50-BC771FB1D11B}"/>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9" name="テキスト ボックス 108">
          <a:extLst>
            <a:ext uri="{FF2B5EF4-FFF2-40B4-BE49-F238E27FC236}">
              <a16:creationId xmlns:a16="http://schemas.microsoft.com/office/drawing/2014/main" id="{D5499044-9FC5-4BCF-93D9-1109B7ACCC09}"/>
            </a:ext>
          </a:extLst>
        </xdr:cNvPr>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10" name="直線コネクタ 109">
          <a:extLst>
            <a:ext uri="{FF2B5EF4-FFF2-40B4-BE49-F238E27FC236}">
              <a16:creationId xmlns:a16="http://schemas.microsoft.com/office/drawing/2014/main" id="{CF93DD46-AE45-4EB5-9E74-16ADAE6C17FD}"/>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11" name="テキスト ボックス 110">
          <a:extLst>
            <a:ext uri="{FF2B5EF4-FFF2-40B4-BE49-F238E27FC236}">
              <a16:creationId xmlns:a16="http://schemas.microsoft.com/office/drawing/2014/main" id="{AB0FE41F-C889-4A7A-B120-9FDFEE7AA8D9}"/>
            </a:ext>
          </a:extLst>
        </xdr:cNvPr>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2" name="直線コネクタ 111">
          <a:extLst>
            <a:ext uri="{FF2B5EF4-FFF2-40B4-BE49-F238E27FC236}">
              <a16:creationId xmlns:a16="http://schemas.microsoft.com/office/drawing/2014/main" id="{E3146B7C-D402-4B3A-B48A-A2E04CD34122}"/>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13" name="テキスト ボックス 112">
          <a:extLst>
            <a:ext uri="{FF2B5EF4-FFF2-40B4-BE49-F238E27FC236}">
              <a16:creationId xmlns:a16="http://schemas.microsoft.com/office/drawing/2014/main" id="{6884F451-DF1B-4176-A93A-38DD87D4E290}"/>
            </a:ext>
          </a:extLst>
        </xdr:cNvPr>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4" name="直線コネクタ 113">
          <a:extLst>
            <a:ext uri="{FF2B5EF4-FFF2-40B4-BE49-F238E27FC236}">
              <a16:creationId xmlns:a16="http://schemas.microsoft.com/office/drawing/2014/main" id="{5F5EC8F0-91BE-45F0-9A3D-A99D57B75E7C}"/>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5" name="テキスト ボックス 114">
          <a:extLst>
            <a:ext uri="{FF2B5EF4-FFF2-40B4-BE49-F238E27FC236}">
              <a16:creationId xmlns:a16="http://schemas.microsoft.com/office/drawing/2014/main" id="{967C59B3-90E6-4002-8F69-C25FAD517165}"/>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6" name="【図書館】&#10;一人当たり面積グラフ枠">
          <a:extLst>
            <a:ext uri="{FF2B5EF4-FFF2-40B4-BE49-F238E27FC236}">
              <a16:creationId xmlns:a16="http://schemas.microsoft.com/office/drawing/2014/main" id="{FF4AE705-43A0-4D6B-B036-F0D594D88BA5}"/>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41910</xdr:rowOff>
    </xdr:from>
    <xdr:to>
      <xdr:col>54</xdr:col>
      <xdr:colOff>189865</xdr:colOff>
      <xdr:row>42</xdr:row>
      <xdr:rowOff>7620</xdr:rowOff>
    </xdr:to>
    <xdr:cxnSp macro="">
      <xdr:nvCxnSpPr>
        <xdr:cNvPr id="117" name="直線コネクタ 116">
          <a:extLst>
            <a:ext uri="{FF2B5EF4-FFF2-40B4-BE49-F238E27FC236}">
              <a16:creationId xmlns:a16="http://schemas.microsoft.com/office/drawing/2014/main" id="{32D0AE45-5D27-41F3-B142-5870259D718B}"/>
            </a:ext>
          </a:extLst>
        </xdr:cNvPr>
        <xdr:cNvCxnSpPr/>
      </xdr:nvCxnSpPr>
      <xdr:spPr>
        <a:xfrm flipV="1">
          <a:off x="10476865" y="569976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11447</xdr:rowOff>
    </xdr:from>
    <xdr:ext cx="469744" cy="259045"/>
    <xdr:sp macro="" textlink="">
      <xdr:nvSpPr>
        <xdr:cNvPr id="118" name="【図書館】&#10;一人当たり面積最小値テキスト">
          <a:extLst>
            <a:ext uri="{FF2B5EF4-FFF2-40B4-BE49-F238E27FC236}">
              <a16:creationId xmlns:a16="http://schemas.microsoft.com/office/drawing/2014/main" id="{4BF96048-C8FA-4236-8CD8-AC69DEB9411A}"/>
            </a:ext>
          </a:extLst>
        </xdr:cNvPr>
        <xdr:cNvSpPr txBox="1"/>
      </xdr:nvSpPr>
      <xdr:spPr>
        <a:xfrm>
          <a:off x="10515600" y="721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7620</xdr:rowOff>
    </xdr:from>
    <xdr:to>
      <xdr:col>55</xdr:col>
      <xdr:colOff>88900</xdr:colOff>
      <xdr:row>42</xdr:row>
      <xdr:rowOff>7620</xdr:rowOff>
    </xdr:to>
    <xdr:cxnSp macro="">
      <xdr:nvCxnSpPr>
        <xdr:cNvPr id="119" name="直線コネクタ 118">
          <a:extLst>
            <a:ext uri="{FF2B5EF4-FFF2-40B4-BE49-F238E27FC236}">
              <a16:creationId xmlns:a16="http://schemas.microsoft.com/office/drawing/2014/main" id="{E346FDC8-5B66-460D-BE34-1BACFE6CFC57}"/>
            </a:ext>
          </a:extLst>
        </xdr:cNvPr>
        <xdr:cNvCxnSpPr/>
      </xdr:nvCxnSpPr>
      <xdr:spPr>
        <a:xfrm>
          <a:off x="10388600" y="720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160037</xdr:rowOff>
    </xdr:from>
    <xdr:ext cx="469744" cy="259045"/>
    <xdr:sp macro="" textlink="">
      <xdr:nvSpPr>
        <xdr:cNvPr id="120" name="【図書館】&#10;一人当たり面積最大値テキスト">
          <a:extLst>
            <a:ext uri="{FF2B5EF4-FFF2-40B4-BE49-F238E27FC236}">
              <a16:creationId xmlns:a16="http://schemas.microsoft.com/office/drawing/2014/main" id="{2B583D24-1AE9-4D63-AF73-7E2352FCCE5B}"/>
            </a:ext>
          </a:extLst>
        </xdr:cNvPr>
        <xdr:cNvSpPr txBox="1"/>
      </xdr:nvSpPr>
      <xdr:spPr>
        <a:xfrm>
          <a:off x="10515600" y="5474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41910</xdr:rowOff>
    </xdr:from>
    <xdr:to>
      <xdr:col>55</xdr:col>
      <xdr:colOff>88900</xdr:colOff>
      <xdr:row>33</xdr:row>
      <xdr:rowOff>41910</xdr:rowOff>
    </xdr:to>
    <xdr:cxnSp macro="">
      <xdr:nvCxnSpPr>
        <xdr:cNvPr id="121" name="直線コネクタ 120">
          <a:extLst>
            <a:ext uri="{FF2B5EF4-FFF2-40B4-BE49-F238E27FC236}">
              <a16:creationId xmlns:a16="http://schemas.microsoft.com/office/drawing/2014/main" id="{878DDDD0-20AE-4396-AF66-4708000EA6AA}"/>
            </a:ext>
          </a:extLst>
        </xdr:cNvPr>
        <xdr:cNvCxnSpPr/>
      </xdr:nvCxnSpPr>
      <xdr:spPr>
        <a:xfrm>
          <a:off x="10388600" y="5699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62973</xdr:rowOff>
    </xdr:from>
    <xdr:ext cx="469744" cy="259045"/>
    <xdr:sp macro="" textlink="">
      <xdr:nvSpPr>
        <xdr:cNvPr id="122" name="【図書館】&#10;一人当たり面積平均値テキスト">
          <a:extLst>
            <a:ext uri="{FF2B5EF4-FFF2-40B4-BE49-F238E27FC236}">
              <a16:creationId xmlns:a16="http://schemas.microsoft.com/office/drawing/2014/main" id="{BF9F2029-A01E-487F-8319-C42327FC6BDD}"/>
            </a:ext>
          </a:extLst>
        </xdr:cNvPr>
        <xdr:cNvSpPr txBox="1"/>
      </xdr:nvSpPr>
      <xdr:spPr>
        <a:xfrm>
          <a:off x="10515600" y="65780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40096</xdr:rowOff>
    </xdr:from>
    <xdr:to>
      <xdr:col>55</xdr:col>
      <xdr:colOff>50800</xdr:colOff>
      <xdr:row>39</xdr:row>
      <xdr:rowOff>141696</xdr:rowOff>
    </xdr:to>
    <xdr:sp macro="" textlink="">
      <xdr:nvSpPr>
        <xdr:cNvPr id="123" name="フローチャート: 判断 122">
          <a:extLst>
            <a:ext uri="{FF2B5EF4-FFF2-40B4-BE49-F238E27FC236}">
              <a16:creationId xmlns:a16="http://schemas.microsoft.com/office/drawing/2014/main" id="{F2DDD34D-EEB2-4FEA-92F6-9F72A4239660}"/>
            </a:ext>
          </a:extLst>
        </xdr:cNvPr>
        <xdr:cNvSpPr/>
      </xdr:nvSpPr>
      <xdr:spPr>
        <a:xfrm>
          <a:off x="10426700" y="6726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58057</xdr:rowOff>
    </xdr:from>
    <xdr:to>
      <xdr:col>50</xdr:col>
      <xdr:colOff>165100</xdr:colOff>
      <xdr:row>40</xdr:row>
      <xdr:rowOff>159657</xdr:rowOff>
    </xdr:to>
    <xdr:sp macro="" textlink="">
      <xdr:nvSpPr>
        <xdr:cNvPr id="124" name="フローチャート: 判断 123">
          <a:extLst>
            <a:ext uri="{FF2B5EF4-FFF2-40B4-BE49-F238E27FC236}">
              <a16:creationId xmlns:a16="http://schemas.microsoft.com/office/drawing/2014/main" id="{3667E0A3-170F-4CF2-BEB3-32A084EBEB57}"/>
            </a:ext>
          </a:extLst>
        </xdr:cNvPr>
        <xdr:cNvSpPr/>
      </xdr:nvSpPr>
      <xdr:spPr>
        <a:xfrm>
          <a:off x="9588500" y="691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15603</xdr:rowOff>
    </xdr:from>
    <xdr:to>
      <xdr:col>46</xdr:col>
      <xdr:colOff>38100</xdr:colOff>
      <xdr:row>40</xdr:row>
      <xdr:rowOff>117203</xdr:rowOff>
    </xdr:to>
    <xdr:sp macro="" textlink="">
      <xdr:nvSpPr>
        <xdr:cNvPr id="125" name="フローチャート: 判断 124">
          <a:extLst>
            <a:ext uri="{FF2B5EF4-FFF2-40B4-BE49-F238E27FC236}">
              <a16:creationId xmlns:a16="http://schemas.microsoft.com/office/drawing/2014/main" id="{E9CE22C7-D740-420F-B16D-362286F993F5}"/>
            </a:ext>
          </a:extLst>
        </xdr:cNvPr>
        <xdr:cNvSpPr/>
      </xdr:nvSpPr>
      <xdr:spPr>
        <a:xfrm>
          <a:off x="8699500" y="6873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15603</xdr:rowOff>
    </xdr:from>
    <xdr:to>
      <xdr:col>41</xdr:col>
      <xdr:colOff>101600</xdr:colOff>
      <xdr:row>40</xdr:row>
      <xdr:rowOff>117203</xdr:rowOff>
    </xdr:to>
    <xdr:sp macro="" textlink="">
      <xdr:nvSpPr>
        <xdr:cNvPr id="126" name="フローチャート: 判断 125">
          <a:extLst>
            <a:ext uri="{FF2B5EF4-FFF2-40B4-BE49-F238E27FC236}">
              <a16:creationId xmlns:a16="http://schemas.microsoft.com/office/drawing/2014/main" id="{C9B4297D-F660-4B65-A54E-C36BFE3D25E1}"/>
            </a:ext>
          </a:extLst>
        </xdr:cNvPr>
        <xdr:cNvSpPr/>
      </xdr:nvSpPr>
      <xdr:spPr>
        <a:xfrm>
          <a:off x="7810500" y="6873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44994</xdr:rowOff>
    </xdr:from>
    <xdr:to>
      <xdr:col>36</xdr:col>
      <xdr:colOff>165100</xdr:colOff>
      <xdr:row>40</xdr:row>
      <xdr:rowOff>146594</xdr:rowOff>
    </xdr:to>
    <xdr:sp macro="" textlink="">
      <xdr:nvSpPr>
        <xdr:cNvPr id="127" name="フローチャート: 判断 126">
          <a:extLst>
            <a:ext uri="{FF2B5EF4-FFF2-40B4-BE49-F238E27FC236}">
              <a16:creationId xmlns:a16="http://schemas.microsoft.com/office/drawing/2014/main" id="{9B4443F7-4F92-429C-829F-51B737CEB8D4}"/>
            </a:ext>
          </a:extLst>
        </xdr:cNvPr>
        <xdr:cNvSpPr/>
      </xdr:nvSpPr>
      <xdr:spPr>
        <a:xfrm>
          <a:off x="6921500" y="690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39CEC36B-2AED-408E-A51E-25027909098F}"/>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EC684BA3-43A3-4593-ABE5-21962F9FBC63}"/>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635783A0-6CFB-494D-8BE2-0A0453BB5E6B}"/>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34E6B073-52C4-4EB0-B112-126EC88D35C8}"/>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2" name="テキスト ボックス 131">
          <a:extLst>
            <a:ext uri="{FF2B5EF4-FFF2-40B4-BE49-F238E27FC236}">
              <a16:creationId xmlns:a16="http://schemas.microsoft.com/office/drawing/2014/main" id="{3DCC65BF-60E3-4C9F-AE8C-0AB4AB263E53}"/>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56424</xdr:rowOff>
    </xdr:from>
    <xdr:to>
      <xdr:col>55</xdr:col>
      <xdr:colOff>50800</xdr:colOff>
      <xdr:row>39</xdr:row>
      <xdr:rowOff>158024</xdr:rowOff>
    </xdr:to>
    <xdr:sp macro="" textlink="">
      <xdr:nvSpPr>
        <xdr:cNvPr id="133" name="楕円 132">
          <a:extLst>
            <a:ext uri="{FF2B5EF4-FFF2-40B4-BE49-F238E27FC236}">
              <a16:creationId xmlns:a16="http://schemas.microsoft.com/office/drawing/2014/main" id="{3F0D95B1-1C9D-40D7-8BD9-0B3AE9BB28B5}"/>
            </a:ext>
          </a:extLst>
        </xdr:cNvPr>
        <xdr:cNvSpPr/>
      </xdr:nvSpPr>
      <xdr:spPr>
        <a:xfrm>
          <a:off x="10426700" y="674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34851</xdr:rowOff>
    </xdr:from>
    <xdr:ext cx="469744" cy="259045"/>
    <xdr:sp macro="" textlink="">
      <xdr:nvSpPr>
        <xdr:cNvPr id="134" name="【図書館】&#10;一人当たり面積該当値テキスト">
          <a:extLst>
            <a:ext uri="{FF2B5EF4-FFF2-40B4-BE49-F238E27FC236}">
              <a16:creationId xmlns:a16="http://schemas.microsoft.com/office/drawing/2014/main" id="{CBD622C9-7AD0-4EAF-8B11-EEDF931F49DB}"/>
            </a:ext>
          </a:extLst>
        </xdr:cNvPr>
        <xdr:cNvSpPr txBox="1"/>
      </xdr:nvSpPr>
      <xdr:spPr>
        <a:xfrm>
          <a:off x="10515600" y="6721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62956</xdr:rowOff>
    </xdr:from>
    <xdr:to>
      <xdr:col>50</xdr:col>
      <xdr:colOff>165100</xdr:colOff>
      <xdr:row>39</xdr:row>
      <xdr:rowOff>164556</xdr:rowOff>
    </xdr:to>
    <xdr:sp macro="" textlink="">
      <xdr:nvSpPr>
        <xdr:cNvPr id="135" name="楕円 134">
          <a:extLst>
            <a:ext uri="{FF2B5EF4-FFF2-40B4-BE49-F238E27FC236}">
              <a16:creationId xmlns:a16="http://schemas.microsoft.com/office/drawing/2014/main" id="{12C7B8E6-A5AA-446C-A686-3D8441F447FC}"/>
            </a:ext>
          </a:extLst>
        </xdr:cNvPr>
        <xdr:cNvSpPr/>
      </xdr:nvSpPr>
      <xdr:spPr>
        <a:xfrm>
          <a:off x="9588500" y="6749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107224</xdr:rowOff>
    </xdr:from>
    <xdr:to>
      <xdr:col>55</xdr:col>
      <xdr:colOff>0</xdr:colOff>
      <xdr:row>39</xdr:row>
      <xdr:rowOff>113756</xdr:rowOff>
    </xdr:to>
    <xdr:cxnSp macro="">
      <xdr:nvCxnSpPr>
        <xdr:cNvPr id="136" name="直線コネクタ 135">
          <a:extLst>
            <a:ext uri="{FF2B5EF4-FFF2-40B4-BE49-F238E27FC236}">
              <a16:creationId xmlns:a16="http://schemas.microsoft.com/office/drawing/2014/main" id="{1F5DC890-A056-4236-A8F6-9BD2BB42B392}"/>
            </a:ext>
          </a:extLst>
        </xdr:cNvPr>
        <xdr:cNvCxnSpPr/>
      </xdr:nvCxnSpPr>
      <xdr:spPr>
        <a:xfrm flipV="1">
          <a:off x="9639300" y="6793774"/>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62956</xdr:rowOff>
    </xdr:from>
    <xdr:to>
      <xdr:col>46</xdr:col>
      <xdr:colOff>38100</xdr:colOff>
      <xdr:row>39</xdr:row>
      <xdr:rowOff>164556</xdr:rowOff>
    </xdr:to>
    <xdr:sp macro="" textlink="">
      <xdr:nvSpPr>
        <xdr:cNvPr id="137" name="楕円 136">
          <a:extLst>
            <a:ext uri="{FF2B5EF4-FFF2-40B4-BE49-F238E27FC236}">
              <a16:creationId xmlns:a16="http://schemas.microsoft.com/office/drawing/2014/main" id="{671AA205-D287-48B5-852F-8120CF1801FD}"/>
            </a:ext>
          </a:extLst>
        </xdr:cNvPr>
        <xdr:cNvSpPr/>
      </xdr:nvSpPr>
      <xdr:spPr>
        <a:xfrm>
          <a:off x="8699500" y="6749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113756</xdr:rowOff>
    </xdr:from>
    <xdr:to>
      <xdr:col>50</xdr:col>
      <xdr:colOff>114300</xdr:colOff>
      <xdr:row>39</xdr:row>
      <xdr:rowOff>113756</xdr:rowOff>
    </xdr:to>
    <xdr:cxnSp macro="">
      <xdr:nvCxnSpPr>
        <xdr:cNvPr id="138" name="直線コネクタ 137">
          <a:extLst>
            <a:ext uri="{FF2B5EF4-FFF2-40B4-BE49-F238E27FC236}">
              <a16:creationId xmlns:a16="http://schemas.microsoft.com/office/drawing/2014/main" id="{4BFAEB7D-680C-47A2-A306-B0B24BB20854}"/>
            </a:ext>
          </a:extLst>
        </xdr:cNvPr>
        <xdr:cNvCxnSpPr/>
      </xdr:nvCxnSpPr>
      <xdr:spPr>
        <a:xfrm>
          <a:off x="8750300" y="680030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69487</xdr:rowOff>
    </xdr:from>
    <xdr:to>
      <xdr:col>41</xdr:col>
      <xdr:colOff>101600</xdr:colOff>
      <xdr:row>39</xdr:row>
      <xdr:rowOff>171087</xdr:rowOff>
    </xdr:to>
    <xdr:sp macro="" textlink="">
      <xdr:nvSpPr>
        <xdr:cNvPr id="139" name="楕円 138">
          <a:extLst>
            <a:ext uri="{FF2B5EF4-FFF2-40B4-BE49-F238E27FC236}">
              <a16:creationId xmlns:a16="http://schemas.microsoft.com/office/drawing/2014/main" id="{95B7BD84-D409-4A20-9BEF-6B8DBF712B7D}"/>
            </a:ext>
          </a:extLst>
        </xdr:cNvPr>
        <xdr:cNvSpPr/>
      </xdr:nvSpPr>
      <xdr:spPr>
        <a:xfrm>
          <a:off x="7810500" y="675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113756</xdr:rowOff>
    </xdr:from>
    <xdr:to>
      <xdr:col>45</xdr:col>
      <xdr:colOff>177800</xdr:colOff>
      <xdr:row>39</xdr:row>
      <xdr:rowOff>120287</xdr:rowOff>
    </xdr:to>
    <xdr:cxnSp macro="">
      <xdr:nvCxnSpPr>
        <xdr:cNvPr id="140" name="直線コネクタ 139">
          <a:extLst>
            <a:ext uri="{FF2B5EF4-FFF2-40B4-BE49-F238E27FC236}">
              <a16:creationId xmlns:a16="http://schemas.microsoft.com/office/drawing/2014/main" id="{EFFA386D-E319-4E75-9277-1739B3A6CA18}"/>
            </a:ext>
          </a:extLst>
        </xdr:cNvPr>
        <xdr:cNvCxnSpPr/>
      </xdr:nvCxnSpPr>
      <xdr:spPr>
        <a:xfrm flipV="1">
          <a:off x="7861300" y="6800306"/>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167459</xdr:rowOff>
    </xdr:from>
    <xdr:to>
      <xdr:col>36</xdr:col>
      <xdr:colOff>165100</xdr:colOff>
      <xdr:row>40</xdr:row>
      <xdr:rowOff>97609</xdr:rowOff>
    </xdr:to>
    <xdr:sp macro="" textlink="">
      <xdr:nvSpPr>
        <xdr:cNvPr id="141" name="楕円 140">
          <a:extLst>
            <a:ext uri="{FF2B5EF4-FFF2-40B4-BE49-F238E27FC236}">
              <a16:creationId xmlns:a16="http://schemas.microsoft.com/office/drawing/2014/main" id="{6267C2AD-540E-43E0-991B-B70DE25CD79C}"/>
            </a:ext>
          </a:extLst>
        </xdr:cNvPr>
        <xdr:cNvSpPr/>
      </xdr:nvSpPr>
      <xdr:spPr>
        <a:xfrm>
          <a:off x="6921500" y="685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120287</xdr:rowOff>
    </xdr:from>
    <xdr:to>
      <xdr:col>41</xdr:col>
      <xdr:colOff>50800</xdr:colOff>
      <xdr:row>40</xdr:row>
      <xdr:rowOff>46809</xdr:rowOff>
    </xdr:to>
    <xdr:cxnSp macro="">
      <xdr:nvCxnSpPr>
        <xdr:cNvPr id="142" name="直線コネクタ 141">
          <a:extLst>
            <a:ext uri="{FF2B5EF4-FFF2-40B4-BE49-F238E27FC236}">
              <a16:creationId xmlns:a16="http://schemas.microsoft.com/office/drawing/2014/main" id="{A0F685C8-7084-44E6-91A9-067AF6A32166}"/>
            </a:ext>
          </a:extLst>
        </xdr:cNvPr>
        <xdr:cNvCxnSpPr/>
      </xdr:nvCxnSpPr>
      <xdr:spPr>
        <a:xfrm flipV="1">
          <a:off x="6972300" y="6806837"/>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150784</xdr:rowOff>
    </xdr:from>
    <xdr:ext cx="469744" cy="259045"/>
    <xdr:sp macro="" textlink="">
      <xdr:nvSpPr>
        <xdr:cNvPr id="143" name="n_1aveValue【図書館】&#10;一人当たり面積">
          <a:extLst>
            <a:ext uri="{FF2B5EF4-FFF2-40B4-BE49-F238E27FC236}">
              <a16:creationId xmlns:a16="http://schemas.microsoft.com/office/drawing/2014/main" id="{9CBEA0E6-1043-4BE8-A4B1-44FCF58D63F6}"/>
            </a:ext>
          </a:extLst>
        </xdr:cNvPr>
        <xdr:cNvSpPr txBox="1"/>
      </xdr:nvSpPr>
      <xdr:spPr>
        <a:xfrm>
          <a:off x="9391727" y="700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108330</xdr:rowOff>
    </xdr:from>
    <xdr:ext cx="469744" cy="259045"/>
    <xdr:sp macro="" textlink="">
      <xdr:nvSpPr>
        <xdr:cNvPr id="144" name="n_2aveValue【図書館】&#10;一人当たり面積">
          <a:extLst>
            <a:ext uri="{FF2B5EF4-FFF2-40B4-BE49-F238E27FC236}">
              <a16:creationId xmlns:a16="http://schemas.microsoft.com/office/drawing/2014/main" id="{6CD27079-E380-458C-8F68-BF2F95928D31}"/>
            </a:ext>
          </a:extLst>
        </xdr:cNvPr>
        <xdr:cNvSpPr txBox="1"/>
      </xdr:nvSpPr>
      <xdr:spPr>
        <a:xfrm>
          <a:off x="8515427" y="6966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108330</xdr:rowOff>
    </xdr:from>
    <xdr:ext cx="469744" cy="259045"/>
    <xdr:sp macro="" textlink="">
      <xdr:nvSpPr>
        <xdr:cNvPr id="145" name="n_3aveValue【図書館】&#10;一人当たり面積">
          <a:extLst>
            <a:ext uri="{FF2B5EF4-FFF2-40B4-BE49-F238E27FC236}">
              <a16:creationId xmlns:a16="http://schemas.microsoft.com/office/drawing/2014/main" id="{ED21C24B-958A-4BCE-BC55-359DEA8D8F17}"/>
            </a:ext>
          </a:extLst>
        </xdr:cNvPr>
        <xdr:cNvSpPr txBox="1"/>
      </xdr:nvSpPr>
      <xdr:spPr>
        <a:xfrm>
          <a:off x="7626427" y="6966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137721</xdr:rowOff>
    </xdr:from>
    <xdr:ext cx="469744" cy="259045"/>
    <xdr:sp macro="" textlink="">
      <xdr:nvSpPr>
        <xdr:cNvPr id="146" name="n_4aveValue【図書館】&#10;一人当たり面積">
          <a:extLst>
            <a:ext uri="{FF2B5EF4-FFF2-40B4-BE49-F238E27FC236}">
              <a16:creationId xmlns:a16="http://schemas.microsoft.com/office/drawing/2014/main" id="{B193D41B-FB7C-4576-AD84-F5FAC046167D}"/>
            </a:ext>
          </a:extLst>
        </xdr:cNvPr>
        <xdr:cNvSpPr txBox="1"/>
      </xdr:nvSpPr>
      <xdr:spPr>
        <a:xfrm>
          <a:off x="6737427" y="6995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9633</xdr:rowOff>
    </xdr:from>
    <xdr:ext cx="469744" cy="259045"/>
    <xdr:sp macro="" textlink="">
      <xdr:nvSpPr>
        <xdr:cNvPr id="147" name="n_1mainValue【図書館】&#10;一人当たり面積">
          <a:extLst>
            <a:ext uri="{FF2B5EF4-FFF2-40B4-BE49-F238E27FC236}">
              <a16:creationId xmlns:a16="http://schemas.microsoft.com/office/drawing/2014/main" id="{215177C2-F796-4900-B5F2-E7D6C3A338F1}"/>
            </a:ext>
          </a:extLst>
        </xdr:cNvPr>
        <xdr:cNvSpPr txBox="1"/>
      </xdr:nvSpPr>
      <xdr:spPr>
        <a:xfrm>
          <a:off x="9391727" y="6524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9633</xdr:rowOff>
    </xdr:from>
    <xdr:ext cx="469744" cy="259045"/>
    <xdr:sp macro="" textlink="">
      <xdr:nvSpPr>
        <xdr:cNvPr id="148" name="n_2mainValue【図書館】&#10;一人当たり面積">
          <a:extLst>
            <a:ext uri="{FF2B5EF4-FFF2-40B4-BE49-F238E27FC236}">
              <a16:creationId xmlns:a16="http://schemas.microsoft.com/office/drawing/2014/main" id="{D6529844-E3D3-410B-BF7A-8183DFA3E744}"/>
            </a:ext>
          </a:extLst>
        </xdr:cNvPr>
        <xdr:cNvSpPr txBox="1"/>
      </xdr:nvSpPr>
      <xdr:spPr>
        <a:xfrm>
          <a:off x="8515427" y="6524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16164</xdr:rowOff>
    </xdr:from>
    <xdr:ext cx="469744" cy="259045"/>
    <xdr:sp macro="" textlink="">
      <xdr:nvSpPr>
        <xdr:cNvPr id="149" name="n_3mainValue【図書館】&#10;一人当たり面積">
          <a:extLst>
            <a:ext uri="{FF2B5EF4-FFF2-40B4-BE49-F238E27FC236}">
              <a16:creationId xmlns:a16="http://schemas.microsoft.com/office/drawing/2014/main" id="{FA389515-65A2-4981-9B7A-27B16404F679}"/>
            </a:ext>
          </a:extLst>
        </xdr:cNvPr>
        <xdr:cNvSpPr txBox="1"/>
      </xdr:nvSpPr>
      <xdr:spPr>
        <a:xfrm>
          <a:off x="7626427" y="6531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114136</xdr:rowOff>
    </xdr:from>
    <xdr:ext cx="469744" cy="259045"/>
    <xdr:sp macro="" textlink="">
      <xdr:nvSpPr>
        <xdr:cNvPr id="150" name="n_4mainValue【図書館】&#10;一人当たり面積">
          <a:extLst>
            <a:ext uri="{FF2B5EF4-FFF2-40B4-BE49-F238E27FC236}">
              <a16:creationId xmlns:a16="http://schemas.microsoft.com/office/drawing/2014/main" id="{93B8A856-7B57-412A-8FCD-91D93F5410EA}"/>
            </a:ext>
          </a:extLst>
        </xdr:cNvPr>
        <xdr:cNvSpPr txBox="1"/>
      </xdr:nvSpPr>
      <xdr:spPr>
        <a:xfrm>
          <a:off x="6737427" y="6629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1" name="正方形/長方形 150">
          <a:extLst>
            <a:ext uri="{FF2B5EF4-FFF2-40B4-BE49-F238E27FC236}">
              <a16:creationId xmlns:a16="http://schemas.microsoft.com/office/drawing/2014/main" id="{AA1DB9E8-531D-4603-AE46-9276715B2B6F}"/>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2" name="正方形/長方形 151">
          <a:extLst>
            <a:ext uri="{FF2B5EF4-FFF2-40B4-BE49-F238E27FC236}">
              <a16:creationId xmlns:a16="http://schemas.microsoft.com/office/drawing/2014/main" id="{A3DD2BB5-A35E-452E-B218-A8CBA3F47109}"/>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3" name="正方形/長方形 152">
          <a:extLst>
            <a:ext uri="{FF2B5EF4-FFF2-40B4-BE49-F238E27FC236}">
              <a16:creationId xmlns:a16="http://schemas.microsoft.com/office/drawing/2014/main" id="{790AE6CD-EEA3-48C1-95FF-68A60E57C2FF}"/>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4" name="正方形/長方形 153">
          <a:extLst>
            <a:ext uri="{FF2B5EF4-FFF2-40B4-BE49-F238E27FC236}">
              <a16:creationId xmlns:a16="http://schemas.microsoft.com/office/drawing/2014/main" id="{833E8E0D-031D-4B15-A8B8-6359CC47B7F9}"/>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5" name="正方形/長方形 154">
          <a:extLst>
            <a:ext uri="{FF2B5EF4-FFF2-40B4-BE49-F238E27FC236}">
              <a16:creationId xmlns:a16="http://schemas.microsoft.com/office/drawing/2014/main" id="{44611045-AA9E-4634-8DAC-9E2F831701E5}"/>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6" name="正方形/長方形 155">
          <a:extLst>
            <a:ext uri="{FF2B5EF4-FFF2-40B4-BE49-F238E27FC236}">
              <a16:creationId xmlns:a16="http://schemas.microsoft.com/office/drawing/2014/main" id="{E501087C-0709-45E4-9955-CE06BF463B6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7" name="正方形/長方形 156">
          <a:extLst>
            <a:ext uri="{FF2B5EF4-FFF2-40B4-BE49-F238E27FC236}">
              <a16:creationId xmlns:a16="http://schemas.microsoft.com/office/drawing/2014/main" id="{895E94A3-8769-413A-8C7A-77172996A0D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8" name="正方形/長方形 157">
          <a:extLst>
            <a:ext uri="{FF2B5EF4-FFF2-40B4-BE49-F238E27FC236}">
              <a16:creationId xmlns:a16="http://schemas.microsoft.com/office/drawing/2014/main" id="{9DD36E81-8BBE-4C30-9542-A2824FDE2A36}"/>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9" name="テキスト ボックス 158">
          <a:extLst>
            <a:ext uri="{FF2B5EF4-FFF2-40B4-BE49-F238E27FC236}">
              <a16:creationId xmlns:a16="http://schemas.microsoft.com/office/drawing/2014/main" id="{F8C2076B-E734-4F44-9DF1-E4E75D4DC9DD}"/>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0" name="直線コネクタ 159">
          <a:extLst>
            <a:ext uri="{FF2B5EF4-FFF2-40B4-BE49-F238E27FC236}">
              <a16:creationId xmlns:a16="http://schemas.microsoft.com/office/drawing/2014/main" id="{839E3447-7071-4848-BB6E-99120B254086}"/>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1" name="テキスト ボックス 160">
          <a:extLst>
            <a:ext uri="{FF2B5EF4-FFF2-40B4-BE49-F238E27FC236}">
              <a16:creationId xmlns:a16="http://schemas.microsoft.com/office/drawing/2014/main" id="{B821B3EB-195B-4C07-ACAE-E2808F07B748}"/>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2" name="直線コネクタ 161">
          <a:extLst>
            <a:ext uri="{FF2B5EF4-FFF2-40B4-BE49-F238E27FC236}">
              <a16:creationId xmlns:a16="http://schemas.microsoft.com/office/drawing/2014/main" id="{DD1A5AEA-5BAB-498D-B045-B5100E151EFB}"/>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3" name="テキスト ボックス 162">
          <a:extLst>
            <a:ext uri="{FF2B5EF4-FFF2-40B4-BE49-F238E27FC236}">
              <a16:creationId xmlns:a16="http://schemas.microsoft.com/office/drawing/2014/main" id="{540F9309-B3B0-4657-997D-D5FEE83A2675}"/>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4" name="直線コネクタ 163">
          <a:extLst>
            <a:ext uri="{FF2B5EF4-FFF2-40B4-BE49-F238E27FC236}">
              <a16:creationId xmlns:a16="http://schemas.microsoft.com/office/drawing/2014/main" id="{9D4293C2-5607-42C5-A76B-2535B206DB92}"/>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5" name="テキスト ボックス 164">
          <a:extLst>
            <a:ext uri="{FF2B5EF4-FFF2-40B4-BE49-F238E27FC236}">
              <a16:creationId xmlns:a16="http://schemas.microsoft.com/office/drawing/2014/main" id="{76781250-D6F8-4AAD-BA39-8CA96BCA7EF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6" name="直線コネクタ 165">
          <a:extLst>
            <a:ext uri="{FF2B5EF4-FFF2-40B4-BE49-F238E27FC236}">
              <a16:creationId xmlns:a16="http://schemas.microsoft.com/office/drawing/2014/main" id="{D46F1F8C-69A3-4470-A7EA-EB22E5BC3219}"/>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7" name="テキスト ボックス 166">
          <a:extLst>
            <a:ext uri="{FF2B5EF4-FFF2-40B4-BE49-F238E27FC236}">
              <a16:creationId xmlns:a16="http://schemas.microsoft.com/office/drawing/2014/main" id="{61E17E52-3113-4362-A546-A9E066C506B1}"/>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8" name="直線コネクタ 167">
          <a:extLst>
            <a:ext uri="{FF2B5EF4-FFF2-40B4-BE49-F238E27FC236}">
              <a16:creationId xmlns:a16="http://schemas.microsoft.com/office/drawing/2014/main" id="{1E22F5BF-46B7-4EDA-9910-35681B06A772}"/>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9" name="テキスト ボックス 168">
          <a:extLst>
            <a:ext uri="{FF2B5EF4-FFF2-40B4-BE49-F238E27FC236}">
              <a16:creationId xmlns:a16="http://schemas.microsoft.com/office/drawing/2014/main" id="{41C38BCC-BA80-4232-A0B8-20409D9951C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70" name="直線コネクタ 169">
          <a:extLst>
            <a:ext uri="{FF2B5EF4-FFF2-40B4-BE49-F238E27FC236}">
              <a16:creationId xmlns:a16="http://schemas.microsoft.com/office/drawing/2014/main" id="{9700539E-D8F1-49A7-9207-6F88DBDC141E}"/>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71" name="テキスト ボックス 170">
          <a:extLst>
            <a:ext uri="{FF2B5EF4-FFF2-40B4-BE49-F238E27FC236}">
              <a16:creationId xmlns:a16="http://schemas.microsoft.com/office/drawing/2014/main" id="{58E9ADFD-EAD6-4651-A25C-A468F2C4486B}"/>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2" name="直線コネクタ 171">
          <a:extLst>
            <a:ext uri="{FF2B5EF4-FFF2-40B4-BE49-F238E27FC236}">
              <a16:creationId xmlns:a16="http://schemas.microsoft.com/office/drawing/2014/main" id="{AB3C32AB-3DE3-497D-A937-66EBC855824B}"/>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3" name="テキスト ボックス 172">
          <a:extLst>
            <a:ext uri="{FF2B5EF4-FFF2-40B4-BE49-F238E27FC236}">
              <a16:creationId xmlns:a16="http://schemas.microsoft.com/office/drawing/2014/main" id="{E858EE34-6E01-4571-8E49-44F87992D489}"/>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4" name="直線コネクタ 173">
          <a:extLst>
            <a:ext uri="{FF2B5EF4-FFF2-40B4-BE49-F238E27FC236}">
              <a16:creationId xmlns:a16="http://schemas.microsoft.com/office/drawing/2014/main" id="{F59D6200-663D-4DFB-9EBB-4C0C24E38C99}"/>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5" name="【体育館・プール】&#10;有形固定資産減価償却率グラフ枠">
          <a:extLst>
            <a:ext uri="{FF2B5EF4-FFF2-40B4-BE49-F238E27FC236}">
              <a16:creationId xmlns:a16="http://schemas.microsoft.com/office/drawing/2014/main" id="{576EEFD3-0A07-46A4-9B41-95D1F58C2E5A}"/>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138793</xdr:rowOff>
    </xdr:from>
    <xdr:to>
      <xdr:col>24</xdr:col>
      <xdr:colOff>62865</xdr:colOff>
      <xdr:row>64</xdr:row>
      <xdr:rowOff>130628</xdr:rowOff>
    </xdr:to>
    <xdr:cxnSp macro="">
      <xdr:nvCxnSpPr>
        <xdr:cNvPr id="176" name="直線コネクタ 175">
          <a:extLst>
            <a:ext uri="{FF2B5EF4-FFF2-40B4-BE49-F238E27FC236}">
              <a16:creationId xmlns:a16="http://schemas.microsoft.com/office/drawing/2014/main" id="{01D7D5A0-1FD5-4FCF-AFE9-7695ECC5C93B}"/>
            </a:ext>
          </a:extLst>
        </xdr:cNvPr>
        <xdr:cNvCxnSpPr/>
      </xdr:nvCxnSpPr>
      <xdr:spPr>
        <a:xfrm flipV="1">
          <a:off x="4634865" y="9568543"/>
          <a:ext cx="0" cy="1534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7" name="【体育館・プール】&#10;有形固定資産減価償却率最小値テキスト">
          <a:extLst>
            <a:ext uri="{FF2B5EF4-FFF2-40B4-BE49-F238E27FC236}">
              <a16:creationId xmlns:a16="http://schemas.microsoft.com/office/drawing/2014/main" id="{166E79ED-0630-4578-ADA3-F798EDE6BEDD}"/>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8" name="直線コネクタ 177">
          <a:extLst>
            <a:ext uri="{FF2B5EF4-FFF2-40B4-BE49-F238E27FC236}">
              <a16:creationId xmlns:a16="http://schemas.microsoft.com/office/drawing/2014/main" id="{2B6B74D3-1E74-4281-B3A6-E719BA1A3C5E}"/>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85470</xdr:rowOff>
    </xdr:from>
    <xdr:ext cx="340478" cy="259045"/>
    <xdr:sp macro="" textlink="">
      <xdr:nvSpPr>
        <xdr:cNvPr id="179" name="【体育館・プール】&#10;有形固定資産減価償却率最大値テキスト">
          <a:extLst>
            <a:ext uri="{FF2B5EF4-FFF2-40B4-BE49-F238E27FC236}">
              <a16:creationId xmlns:a16="http://schemas.microsoft.com/office/drawing/2014/main" id="{4DA57BAB-D0E5-4545-A3F6-8424BC7F94C7}"/>
            </a:ext>
          </a:extLst>
        </xdr:cNvPr>
        <xdr:cNvSpPr txBox="1"/>
      </xdr:nvSpPr>
      <xdr:spPr>
        <a:xfrm>
          <a:off x="4673600" y="93437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138793</xdr:rowOff>
    </xdr:from>
    <xdr:to>
      <xdr:col>24</xdr:col>
      <xdr:colOff>152400</xdr:colOff>
      <xdr:row>55</xdr:row>
      <xdr:rowOff>138793</xdr:rowOff>
    </xdr:to>
    <xdr:cxnSp macro="">
      <xdr:nvCxnSpPr>
        <xdr:cNvPr id="180" name="直線コネクタ 179">
          <a:extLst>
            <a:ext uri="{FF2B5EF4-FFF2-40B4-BE49-F238E27FC236}">
              <a16:creationId xmlns:a16="http://schemas.microsoft.com/office/drawing/2014/main" id="{CB215676-39FC-4E0F-818A-A59CB6825A27}"/>
            </a:ext>
          </a:extLst>
        </xdr:cNvPr>
        <xdr:cNvCxnSpPr/>
      </xdr:nvCxnSpPr>
      <xdr:spPr>
        <a:xfrm>
          <a:off x="4546600" y="956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133730</xdr:rowOff>
    </xdr:from>
    <xdr:ext cx="405111" cy="259045"/>
    <xdr:sp macro="" textlink="">
      <xdr:nvSpPr>
        <xdr:cNvPr id="181" name="【体育館・プール】&#10;有形固定資産減価償却率平均値テキスト">
          <a:extLst>
            <a:ext uri="{FF2B5EF4-FFF2-40B4-BE49-F238E27FC236}">
              <a16:creationId xmlns:a16="http://schemas.microsoft.com/office/drawing/2014/main" id="{801BFCDC-F747-4386-96E4-2437359ED7B7}"/>
            </a:ext>
          </a:extLst>
        </xdr:cNvPr>
        <xdr:cNvSpPr txBox="1"/>
      </xdr:nvSpPr>
      <xdr:spPr>
        <a:xfrm>
          <a:off x="4673600" y="104207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110853</xdr:rowOff>
    </xdr:from>
    <xdr:to>
      <xdr:col>24</xdr:col>
      <xdr:colOff>114300</xdr:colOff>
      <xdr:row>62</xdr:row>
      <xdr:rowOff>41003</xdr:rowOff>
    </xdr:to>
    <xdr:sp macro="" textlink="">
      <xdr:nvSpPr>
        <xdr:cNvPr id="182" name="フローチャート: 判断 181">
          <a:extLst>
            <a:ext uri="{FF2B5EF4-FFF2-40B4-BE49-F238E27FC236}">
              <a16:creationId xmlns:a16="http://schemas.microsoft.com/office/drawing/2014/main" id="{2EFFADE0-161B-4C7F-8081-C4184C15652A}"/>
            </a:ext>
          </a:extLst>
        </xdr:cNvPr>
        <xdr:cNvSpPr/>
      </xdr:nvSpPr>
      <xdr:spPr>
        <a:xfrm>
          <a:off x="4584700" y="1056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43906</xdr:rowOff>
    </xdr:from>
    <xdr:to>
      <xdr:col>20</xdr:col>
      <xdr:colOff>38100</xdr:colOff>
      <xdr:row>61</xdr:row>
      <xdr:rowOff>145506</xdr:rowOff>
    </xdr:to>
    <xdr:sp macro="" textlink="">
      <xdr:nvSpPr>
        <xdr:cNvPr id="183" name="フローチャート: 判断 182">
          <a:extLst>
            <a:ext uri="{FF2B5EF4-FFF2-40B4-BE49-F238E27FC236}">
              <a16:creationId xmlns:a16="http://schemas.microsoft.com/office/drawing/2014/main" id="{C7D64037-D4DE-4469-844A-5259DC7A8CA0}"/>
            </a:ext>
          </a:extLst>
        </xdr:cNvPr>
        <xdr:cNvSpPr/>
      </xdr:nvSpPr>
      <xdr:spPr>
        <a:xfrm>
          <a:off x="3746500" y="1050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39007</xdr:rowOff>
    </xdr:from>
    <xdr:to>
      <xdr:col>15</xdr:col>
      <xdr:colOff>101600</xdr:colOff>
      <xdr:row>61</xdr:row>
      <xdr:rowOff>140607</xdr:rowOff>
    </xdr:to>
    <xdr:sp macro="" textlink="">
      <xdr:nvSpPr>
        <xdr:cNvPr id="184" name="フローチャート: 判断 183">
          <a:extLst>
            <a:ext uri="{FF2B5EF4-FFF2-40B4-BE49-F238E27FC236}">
              <a16:creationId xmlns:a16="http://schemas.microsoft.com/office/drawing/2014/main" id="{18736AF0-5744-4E5C-94D2-24B008D131BD}"/>
            </a:ext>
          </a:extLst>
        </xdr:cNvPr>
        <xdr:cNvSpPr/>
      </xdr:nvSpPr>
      <xdr:spPr>
        <a:xfrm>
          <a:off x="2857500" y="1049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32476</xdr:rowOff>
    </xdr:from>
    <xdr:to>
      <xdr:col>10</xdr:col>
      <xdr:colOff>165100</xdr:colOff>
      <xdr:row>61</xdr:row>
      <xdr:rowOff>134076</xdr:rowOff>
    </xdr:to>
    <xdr:sp macro="" textlink="">
      <xdr:nvSpPr>
        <xdr:cNvPr id="185" name="フローチャート: 判断 184">
          <a:extLst>
            <a:ext uri="{FF2B5EF4-FFF2-40B4-BE49-F238E27FC236}">
              <a16:creationId xmlns:a16="http://schemas.microsoft.com/office/drawing/2014/main" id="{F908B03D-D5D6-4B63-B459-A24139E6E6B2}"/>
            </a:ext>
          </a:extLst>
        </xdr:cNvPr>
        <xdr:cNvSpPr/>
      </xdr:nvSpPr>
      <xdr:spPr>
        <a:xfrm>
          <a:off x="1968500" y="1049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138612</xdr:rowOff>
    </xdr:from>
    <xdr:to>
      <xdr:col>6</xdr:col>
      <xdr:colOff>38100</xdr:colOff>
      <xdr:row>61</xdr:row>
      <xdr:rowOff>68762</xdr:rowOff>
    </xdr:to>
    <xdr:sp macro="" textlink="">
      <xdr:nvSpPr>
        <xdr:cNvPr id="186" name="フローチャート: 判断 185">
          <a:extLst>
            <a:ext uri="{FF2B5EF4-FFF2-40B4-BE49-F238E27FC236}">
              <a16:creationId xmlns:a16="http://schemas.microsoft.com/office/drawing/2014/main" id="{1DFC5767-0D1D-44AC-9FB3-01DCB46BF54A}"/>
            </a:ext>
          </a:extLst>
        </xdr:cNvPr>
        <xdr:cNvSpPr/>
      </xdr:nvSpPr>
      <xdr:spPr>
        <a:xfrm>
          <a:off x="1079500" y="1042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3B86D2B0-E961-455E-AB14-C5B5A3AB104F}"/>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3B6D1807-A4BC-4E12-9C23-9AC1F3A2B15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129ED835-F76C-43CD-80BB-26F83A2BF578}"/>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EE3F0A76-9334-48B3-93B4-A01E5145722D}"/>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1" name="テキスト ボックス 190">
          <a:extLst>
            <a:ext uri="{FF2B5EF4-FFF2-40B4-BE49-F238E27FC236}">
              <a16:creationId xmlns:a16="http://schemas.microsoft.com/office/drawing/2014/main" id="{C6ADBA70-9B3C-4340-A21A-387350AD28DF}"/>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4717</xdr:rowOff>
    </xdr:from>
    <xdr:to>
      <xdr:col>24</xdr:col>
      <xdr:colOff>114300</xdr:colOff>
      <xdr:row>62</xdr:row>
      <xdr:rowOff>106317</xdr:rowOff>
    </xdr:to>
    <xdr:sp macro="" textlink="">
      <xdr:nvSpPr>
        <xdr:cNvPr id="192" name="楕円 191">
          <a:extLst>
            <a:ext uri="{FF2B5EF4-FFF2-40B4-BE49-F238E27FC236}">
              <a16:creationId xmlns:a16="http://schemas.microsoft.com/office/drawing/2014/main" id="{FC630F85-B8AB-40C2-9355-14283866F2C1}"/>
            </a:ext>
          </a:extLst>
        </xdr:cNvPr>
        <xdr:cNvSpPr/>
      </xdr:nvSpPr>
      <xdr:spPr>
        <a:xfrm>
          <a:off x="4584700" y="10634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154594</xdr:rowOff>
    </xdr:from>
    <xdr:ext cx="405111" cy="259045"/>
    <xdr:sp macro="" textlink="">
      <xdr:nvSpPr>
        <xdr:cNvPr id="193" name="【体育館・プール】&#10;有形固定資産減価償却率該当値テキスト">
          <a:extLst>
            <a:ext uri="{FF2B5EF4-FFF2-40B4-BE49-F238E27FC236}">
              <a16:creationId xmlns:a16="http://schemas.microsoft.com/office/drawing/2014/main" id="{82A0A8BA-163E-42A6-94C4-0B1FBA5D1DDC}"/>
            </a:ext>
          </a:extLst>
        </xdr:cNvPr>
        <xdr:cNvSpPr txBox="1"/>
      </xdr:nvSpPr>
      <xdr:spPr>
        <a:xfrm>
          <a:off x="4673600" y="10613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30843</xdr:rowOff>
    </xdr:from>
    <xdr:to>
      <xdr:col>20</xdr:col>
      <xdr:colOff>38100</xdr:colOff>
      <xdr:row>62</xdr:row>
      <xdr:rowOff>132443</xdr:rowOff>
    </xdr:to>
    <xdr:sp macro="" textlink="">
      <xdr:nvSpPr>
        <xdr:cNvPr id="194" name="楕円 193">
          <a:extLst>
            <a:ext uri="{FF2B5EF4-FFF2-40B4-BE49-F238E27FC236}">
              <a16:creationId xmlns:a16="http://schemas.microsoft.com/office/drawing/2014/main" id="{92AB94F8-4FF8-4DBA-8A28-2173B73CDE41}"/>
            </a:ext>
          </a:extLst>
        </xdr:cNvPr>
        <xdr:cNvSpPr/>
      </xdr:nvSpPr>
      <xdr:spPr>
        <a:xfrm>
          <a:off x="3746500" y="1066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55517</xdr:rowOff>
    </xdr:from>
    <xdr:to>
      <xdr:col>24</xdr:col>
      <xdr:colOff>63500</xdr:colOff>
      <xdr:row>62</xdr:row>
      <xdr:rowOff>81643</xdr:rowOff>
    </xdr:to>
    <xdr:cxnSp macro="">
      <xdr:nvCxnSpPr>
        <xdr:cNvPr id="195" name="直線コネクタ 194">
          <a:extLst>
            <a:ext uri="{FF2B5EF4-FFF2-40B4-BE49-F238E27FC236}">
              <a16:creationId xmlns:a16="http://schemas.microsoft.com/office/drawing/2014/main" id="{CFCCEF0F-AAA4-47F4-9EBF-3661F93ABAB3}"/>
            </a:ext>
          </a:extLst>
        </xdr:cNvPr>
        <xdr:cNvCxnSpPr/>
      </xdr:nvCxnSpPr>
      <xdr:spPr>
        <a:xfrm flipV="1">
          <a:off x="3797300" y="10685417"/>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11249</xdr:rowOff>
    </xdr:from>
    <xdr:to>
      <xdr:col>15</xdr:col>
      <xdr:colOff>101600</xdr:colOff>
      <xdr:row>62</xdr:row>
      <xdr:rowOff>112849</xdr:rowOff>
    </xdr:to>
    <xdr:sp macro="" textlink="">
      <xdr:nvSpPr>
        <xdr:cNvPr id="196" name="楕円 195">
          <a:extLst>
            <a:ext uri="{FF2B5EF4-FFF2-40B4-BE49-F238E27FC236}">
              <a16:creationId xmlns:a16="http://schemas.microsoft.com/office/drawing/2014/main" id="{52ED85DF-3594-4B2C-BC2D-45F7AC3F285C}"/>
            </a:ext>
          </a:extLst>
        </xdr:cNvPr>
        <xdr:cNvSpPr/>
      </xdr:nvSpPr>
      <xdr:spPr>
        <a:xfrm>
          <a:off x="2857500" y="1064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62049</xdr:rowOff>
    </xdr:from>
    <xdr:to>
      <xdr:col>19</xdr:col>
      <xdr:colOff>177800</xdr:colOff>
      <xdr:row>62</xdr:row>
      <xdr:rowOff>81643</xdr:rowOff>
    </xdr:to>
    <xdr:cxnSp macro="">
      <xdr:nvCxnSpPr>
        <xdr:cNvPr id="197" name="直線コネクタ 196">
          <a:extLst>
            <a:ext uri="{FF2B5EF4-FFF2-40B4-BE49-F238E27FC236}">
              <a16:creationId xmlns:a16="http://schemas.microsoft.com/office/drawing/2014/main" id="{CCC8E565-8FD1-4366-A777-F4BC7BD66BA0}"/>
            </a:ext>
          </a:extLst>
        </xdr:cNvPr>
        <xdr:cNvCxnSpPr/>
      </xdr:nvCxnSpPr>
      <xdr:spPr>
        <a:xfrm>
          <a:off x="2908300" y="10691949"/>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151674</xdr:rowOff>
    </xdr:from>
    <xdr:to>
      <xdr:col>10</xdr:col>
      <xdr:colOff>165100</xdr:colOff>
      <xdr:row>62</xdr:row>
      <xdr:rowOff>81824</xdr:rowOff>
    </xdr:to>
    <xdr:sp macro="" textlink="">
      <xdr:nvSpPr>
        <xdr:cNvPr id="198" name="楕円 197">
          <a:extLst>
            <a:ext uri="{FF2B5EF4-FFF2-40B4-BE49-F238E27FC236}">
              <a16:creationId xmlns:a16="http://schemas.microsoft.com/office/drawing/2014/main" id="{54E2655C-E66A-42F3-999D-0959F93AC6EC}"/>
            </a:ext>
          </a:extLst>
        </xdr:cNvPr>
        <xdr:cNvSpPr/>
      </xdr:nvSpPr>
      <xdr:spPr>
        <a:xfrm>
          <a:off x="1968500" y="1061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31024</xdr:rowOff>
    </xdr:from>
    <xdr:to>
      <xdr:col>15</xdr:col>
      <xdr:colOff>50800</xdr:colOff>
      <xdr:row>62</xdr:row>
      <xdr:rowOff>62049</xdr:rowOff>
    </xdr:to>
    <xdr:cxnSp macro="">
      <xdr:nvCxnSpPr>
        <xdr:cNvPr id="199" name="直線コネクタ 198">
          <a:extLst>
            <a:ext uri="{FF2B5EF4-FFF2-40B4-BE49-F238E27FC236}">
              <a16:creationId xmlns:a16="http://schemas.microsoft.com/office/drawing/2014/main" id="{346A2689-8710-4C9B-B7CB-99B8EC28ACE6}"/>
            </a:ext>
          </a:extLst>
        </xdr:cNvPr>
        <xdr:cNvCxnSpPr/>
      </xdr:nvCxnSpPr>
      <xdr:spPr>
        <a:xfrm>
          <a:off x="2019300" y="10660924"/>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119017</xdr:rowOff>
    </xdr:from>
    <xdr:to>
      <xdr:col>6</xdr:col>
      <xdr:colOff>38100</xdr:colOff>
      <xdr:row>62</xdr:row>
      <xdr:rowOff>49167</xdr:rowOff>
    </xdr:to>
    <xdr:sp macro="" textlink="">
      <xdr:nvSpPr>
        <xdr:cNvPr id="200" name="楕円 199">
          <a:extLst>
            <a:ext uri="{FF2B5EF4-FFF2-40B4-BE49-F238E27FC236}">
              <a16:creationId xmlns:a16="http://schemas.microsoft.com/office/drawing/2014/main" id="{AA3E65D4-5E2D-4E61-905E-C00EDDC94266}"/>
            </a:ext>
          </a:extLst>
        </xdr:cNvPr>
        <xdr:cNvSpPr/>
      </xdr:nvSpPr>
      <xdr:spPr>
        <a:xfrm>
          <a:off x="1079500" y="10577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169817</xdr:rowOff>
    </xdr:from>
    <xdr:to>
      <xdr:col>10</xdr:col>
      <xdr:colOff>114300</xdr:colOff>
      <xdr:row>62</xdr:row>
      <xdr:rowOff>31024</xdr:rowOff>
    </xdr:to>
    <xdr:cxnSp macro="">
      <xdr:nvCxnSpPr>
        <xdr:cNvPr id="201" name="直線コネクタ 200">
          <a:extLst>
            <a:ext uri="{FF2B5EF4-FFF2-40B4-BE49-F238E27FC236}">
              <a16:creationId xmlns:a16="http://schemas.microsoft.com/office/drawing/2014/main" id="{50D5B601-2784-487D-80CE-DBBA2FDD7040}"/>
            </a:ext>
          </a:extLst>
        </xdr:cNvPr>
        <xdr:cNvCxnSpPr/>
      </xdr:nvCxnSpPr>
      <xdr:spPr>
        <a:xfrm>
          <a:off x="1130300" y="1062826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162033</xdr:rowOff>
    </xdr:from>
    <xdr:ext cx="405111" cy="259045"/>
    <xdr:sp macro="" textlink="">
      <xdr:nvSpPr>
        <xdr:cNvPr id="202" name="n_1aveValue【体育館・プール】&#10;有形固定資産減価償却率">
          <a:extLst>
            <a:ext uri="{FF2B5EF4-FFF2-40B4-BE49-F238E27FC236}">
              <a16:creationId xmlns:a16="http://schemas.microsoft.com/office/drawing/2014/main" id="{345DF686-9AB5-40EF-99F6-5DB2059E7233}"/>
            </a:ext>
          </a:extLst>
        </xdr:cNvPr>
        <xdr:cNvSpPr txBox="1"/>
      </xdr:nvSpPr>
      <xdr:spPr>
        <a:xfrm>
          <a:off x="3582044" y="10277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157134</xdr:rowOff>
    </xdr:from>
    <xdr:ext cx="405111" cy="259045"/>
    <xdr:sp macro="" textlink="">
      <xdr:nvSpPr>
        <xdr:cNvPr id="203" name="n_2aveValue【体育館・プール】&#10;有形固定資産減価償却率">
          <a:extLst>
            <a:ext uri="{FF2B5EF4-FFF2-40B4-BE49-F238E27FC236}">
              <a16:creationId xmlns:a16="http://schemas.microsoft.com/office/drawing/2014/main" id="{D5A9EA49-E007-485C-87F3-B270D98ED234}"/>
            </a:ext>
          </a:extLst>
        </xdr:cNvPr>
        <xdr:cNvSpPr txBox="1"/>
      </xdr:nvSpPr>
      <xdr:spPr>
        <a:xfrm>
          <a:off x="2705744" y="10272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150603</xdr:rowOff>
    </xdr:from>
    <xdr:ext cx="405111" cy="259045"/>
    <xdr:sp macro="" textlink="">
      <xdr:nvSpPr>
        <xdr:cNvPr id="204" name="n_3aveValue【体育館・プール】&#10;有形固定資産減価償却率">
          <a:extLst>
            <a:ext uri="{FF2B5EF4-FFF2-40B4-BE49-F238E27FC236}">
              <a16:creationId xmlns:a16="http://schemas.microsoft.com/office/drawing/2014/main" id="{6206F106-C125-4161-A04A-4E00F7DF302B}"/>
            </a:ext>
          </a:extLst>
        </xdr:cNvPr>
        <xdr:cNvSpPr txBox="1"/>
      </xdr:nvSpPr>
      <xdr:spPr>
        <a:xfrm>
          <a:off x="1816744" y="10266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85289</xdr:rowOff>
    </xdr:from>
    <xdr:ext cx="405111" cy="259045"/>
    <xdr:sp macro="" textlink="">
      <xdr:nvSpPr>
        <xdr:cNvPr id="205" name="n_4aveValue【体育館・プール】&#10;有形固定資産減価償却率">
          <a:extLst>
            <a:ext uri="{FF2B5EF4-FFF2-40B4-BE49-F238E27FC236}">
              <a16:creationId xmlns:a16="http://schemas.microsoft.com/office/drawing/2014/main" id="{9C38A328-77BF-49E5-9409-306B9C94EBEE}"/>
            </a:ext>
          </a:extLst>
        </xdr:cNvPr>
        <xdr:cNvSpPr txBox="1"/>
      </xdr:nvSpPr>
      <xdr:spPr>
        <a:xfrm>
          <a:off x="927744" y="10200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123570</xdr:rowOff>
    </xdr:from>
    <xdr:ext cx="405111" cy="259045"/>
    <xdr:sp macro="" textlink="">
      <xdr:nvSpPr>
        <xdr:cNvPr id="206" name="n_1mainValue【体育館・プール】&#10;有形固定資産減価償却率">
          <a:extLst>
            <a:ext uri="{FF2B5EF4-FFF2-40B4-BE49-F238E27FC236}">
              <a16:creationId xmlns:a16="http://schemas.microsoft.com/office/drawing/2014/main" id="{62A4C43D-1630-4C00-AAE7-0B459C456589}"/>
            </a:ext>
          </a:extLst>
        </xdr:cNvPr>
        <xdr:cNvSpPr txBox="1"/>
      </xdr:nvSpPr>
      <xdr:spPr>
        <a:xfrm>
          <a:off x="3582044" y="10753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103976</xdr:rowOff>
    </xdr:from>
    <xdr:ext cx="405111" cy="259045"/>
    <xdr:sp macro="" textlink="">
      <xdr:nvSpPr>
        <xdr:cNvPr id="207" name="n_2mainValue【体育館・プール】&#10;有形固定資産減価償却率">
          <a:extLst>
            <a:ext uri="{FF2B5EF4-FFF2-40B4-BE49-F238E27FC236}">
              <a16:creationId xmlns:a16="http://schemas.microsoft.com/office/drawing/2014/main" id="{132D11A5-220E-4893-AA32-B341F37556E3}"/>
            </a:ext>
          </a:extLst>
        </xdr:cNvPr>
        <xdr:cNvSpPr txBox="1"/>
      </xdr:nvSpPr>
      <xdr:spPr>
        <a:xfrm>
          <a:off x="2705744" y="10733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72951</xdr:rowOff>
    </xdr:from>
    <xdr:ext cx="405111" cy="259045"/>
    <xdr:sp macro="" textlink="">
      <xdr:nvSpPr>
        <xdr:cNvPr id="208" name="n_3mainValue【体育館・プール】&#10;有形固定資産減価償却率">
          <a:extLst>
            <a:ext uri="{FF2B5EF4-FFF2-40B4-BE49-F238E27FC236}">
              <a16:creationId xmlns:a16="http://schemas.microsoft.com/office/drawing/2014/main" id="{26B7ECBE-2A74-4DEF-A2F5-668FCF3DF9DC}"/>
            </a:ext>
          </a:extLst>
        </xdr:cNvPr>
        <xdr:cNvSpPr txBox="1"/>
      </xdr:nvSpPr>
      <xdr:spPr>
        <a:xfrm>
          <a:off x="1816744" y="10702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40294</xdr:rowOff>
    </xdr:from>
    <xdr:ext cx="405111" cy="259045"/>
    <xdr:sp macro="" textlink="">
      <xdr:nvSpPr>
        <xdr:cNvPr id="209" name="n_4mainValue【体育館・プール】&#10;有形固定資産減価償却率">
          <a:extLst>
            <a:ext uri="{FF2B5EF4-FFF2-40B4-BE49-F238E27FC236}">
              <a16:creationId xmlns:a16="http://schemas.microsoft.com/office/drawing/2014/main" id="{80835DA3-0928-41FE-8DDF-9822330D78B2}"/>
            </a:ext>
          </a:extLst>
        </xdr:cNvPr>
        <xdr:cNvSpPr txBox="1"/>
      </xdr:nvSpPr>
      <xdr:spPr>
        <a:xfrm>
          <a:off x="927744" y="106701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10" name="正方形/長方形 209">
          <a:extLst>
            <a:ext uri="{FF2B5EF4-FFF2-40B4-BE49-F238E27FC236}">
              <a16:creationId xmlns:a16="http://schemas.microsoft.com/office/drawing/2014/main" id="{1307DC19-AE89-4FD0-B683-A394ECFCFE84}"/>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1" name="正方形/長方形 210">
          <a:extLst>
            <a:ext uri="{FF2B5EF4-FFF2-40B4-BE49-F238E27FC236}">
              <a16:creationId xmlns:a16="http://schemas.microsoft.com/office/drawing/2014/main" id="{4AD5D712-B85C-417C-A7B7-E08AD08F7E1E}"/>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2" name="正方形/長方形 211">
          <a:extLst>
            <a:ext uri="{FF2B5EF4-FFF2-40B4-BE49-F238E27FC236}">
              <a16:creationId xmlns:a16="http://schemas.microsoft.com/office/drawing/2014/main" id="{0C106986-F94F-40F6-BB6A-B3484596C06B}"/>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3" name="正方形/長方形 212">
          <a:extLst>
            <a:ext uri="{FF2B5EF4-FFF2-40B4-BE49-F238E27FC236}">
              <a16:creationId xmlns:a16="http://schemas.microsoft.com/office/drawing/2014/main" id="{8AC389A7-A826-4C8F-9BD8-EBF515BC95E8}"/>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4" name="正方形/長方形 213">
          <a:extLst>
            <a:ext uri="{FF2B5EF4-FFF2-40B4-BE49-F238E27FC236}">
              <a16:creationId xmlns:a16="http://schemas.microsoft.com/office/drawing/2014/main" id="{DA1B914C-84A1-4014-89A5-5BE253DBC27D}"/>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5" name="正方形/長方形 214">
          <a:extLst>
            <a:ext uri="{FF2B5EF4-FFF2-40B4-BE49-F238E27FC236}">
              <a16:creationId xmlns:a16="http://schemas.microsoft.com/office/drawing/2014/main" id="{49182605-34B2-4B88-886C-F2ED9A433713}"/>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6" name="正方形/長方形 215">
          <a:extLst>
            <a:ext uri="{FF2B5EF4-FFF2-40B4-BE49-F238E27FC236}">
              <a16:creationId xmlns:a16="http://schemas.microsoft.com/office/drawing/2014/main" id="{B15138AA-35CF-4A95-86A7-0EC74F9F1802}"/>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7" name="正方形/長方形 216">
          <a:extLst>
            <a:ext uri="{FF2B5EF4-FFF2-40B4-BE49-F238E27FC236}">
              <a16:creationId xmlns:a16="http://schemas.microsoft.com/office/drawing/2014/main" id="{A968A08F-E320-46A4-BC7B-105292762F85}"/>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8" name="テキスト ボックス 217">
          <a:extLst>
            <a:ext uri="{FF2B5EF4-FFF2-40B4-BE49-F238E27FC236}">
              <a16:creationId xmlns:a16="http://schemas.microsoft.com/office/drawing/2014/main" id="{D3D02D56-7CC4-49AC-A9CD-31ED111A0908}"/>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9" name="直線コネクタ 218">
          <a:extLst>
            <a:ext uri="{FF2B5EF4-FFF2-40B4-BE49-F238E27FC236}">
              <a16:creationId xmlns:a16="http://schemas.microsoft.com/office/drawing/2014/main" id="{218BEAE3-486A-4001-BF96-3565B2E2502F}"/>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20" name="直線コネクタ 219">
          <a:extLst>
            <a:ext uri="{FF2B5EF4-FFF2-40B4-BE49-F238E27FC236}">
              <a16:creationId xmlns:a16="http://schemas.microsoft.com/office/drawing/2014/main" id="{7D9E9EFE-0381-4AF6-91B9-41ADAEB55E29}"/>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21" name="テキスト ボックス 220">
          <a:extLst>
            <a:ext uri="{FF2B5EF4-FFF2-40B4-BE49-F238E27FC236}">
              <a16:creationId xmlns:a16="http://schemas.microsoft.com/office/drawing/2014/main" id="{065BE90A-94D9-42D3-83D6-2DFCB2F110EA}"/>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22" name="直線コネクタ 221">
          <a:extLst>
            <a:ext uri="{FF2B5EF4-FFF2-40B4-BE49-F238E27FC236}">
              <a16:creationId xmlns:a16="http://schemas.microsoft.com/office/drawing/2014/main" id="{D0A0F643-72A6-44D9-B501-D1405834649A}"/>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23" name="テキスト ボックス 222">
          <a:extLst>
            <a:ext uri="{FF2B5EF4-FFF2-40B4-BE49-F238E27FC236}">
              <a16:creationId xmlns:a16="http://schemas.microsoft.com/office/drawing/2014/main" id="{0B864C78-1C21-412B-9100-883C3489B750}"/>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4" name="直線コネクタ 223">
          <a:extLst>
            <a:ext uri="{FF2B5EF4-FFF2-40B4-BE49-F238E27FC236}">
              <a16:creationId xmlns:a16="http://schemas.microsoft.com/office/drawing/2014/main" id="{1FB9B902-56DB-4EDC-BC91-BE3C105B4B63}"/>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25" name="テキスト ボックス 224">
          <a:extLst>
            <a:ext uri="{FF2B5EF4-FFF2-40B4-BE49-F238E27FC236}">
              <a16:creationId xmlns:a16="http://schemas.microsoft.com/office/drawing/2014/main" id="{3A9889C3-0DBD-4701-9147-10BDB60BCCC7}"/>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6" name="直線コネクタ 225">
          <a:extLst>
            <a:ext uri="{FF2B5EF4-FFF2-40B4-BE49-F238E27FC236}">
              <a16:creationId xmlns:a16="http://schemas.microsoft.com/office/drawing/2014/main" id="{51480F57-05D3-4EE5-A9A7-63F02EC9E3AF}"/>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7" name="テキスト ボックス 226">
          <a:extLst>
            <a:ext uri="{FF2B5EF4-FFF2-40B4-BE49-F238E27FC236}">
              <a16:creationId xmlns:a16="http://schemas.microsoft.com/office/drawing/2014/main" id="{BACEFB51-6AC3-4C2A-AF87-D4805F4F4EC1}"/>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8" name="直線コネクタ 227">
          <a:extLst>
            <a:ext uri="{FF2B5EF4-FFF2-40B4-BE49-F238E27FC236}">
              <a16:creationId xmlns:a16="http://schemas.microsoft.com/office/drawing/2014/main" id="{2BB61DC2-F212-4F04-83FA-104BB88497F4}"/>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9" name="テキスト ボックス 228">
          <a:extLst>
            <a:ext uri="{FF2B5EF4-FFF2-40B4-BE49-F238E27FC236}">
              <a16:creationId xmlns:a16="http://schemas.microsoft.com/office/drawing/2014/main" id="{93BCA5E1-D33C-47C2-9043-197CA07D9A9D}"/>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30" name="直線コネクタ 229">
          <a:extLst>
            <a:ext uri="{FF2B5EF4-FFF2-40B4-BE49-F238E27FC236}">
              <a16:creationId xmlns:a16="http://schemas.microsoft.com/office/drawing/2014/main" id="{DD9D9750-A8B2-4246-80B1-EAFD01587578}"/>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31" name="テキスト ボックス 230">
          <a:extLst>
            <a:ext uri="{FF2B5EF4-FFF2-40B4-BE49-F238E27FC236}">
              <a16:creationId xmlns:a16="http://schemas.microsoft.com/office/drawing/2014/main" id="{72921B4C-12CF-4DB7-A663-939940D6E515}"/>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2" name="直線コネクタ 231">
          <a:extLst>
            <a:ext uri="{FF2B5EF4-FFF2-40B4-BE49-F238E27FC236}">
              <a16:creationId xmlns:a16="http://schemas.microsoft.com/office/drawing/2014/main" id="{7D56D7FC-CC14-462F-B5D0-6B390D2FCEF2}"/>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3" name="テキスト ボックス 232">
          <a:extLst>
            <a:ext uri="{FF2B5EF4-FFF2-40B4-BE49-F238E27FC236}">
              <a16:creationId xmlns:a16="http://schemas.microsoft.com/office/drawing/2014/main" id="{89982529-2787-4D56-B3E8-006C1F865364}"/>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4" name="【体育館・プール】&#10;一人当たり面積グラフ枠">
          <a:extLst>
            <a:ext uri="{FF2B5EF4-FFF2-40B4-BE49-F238E27FC236}">
              <a16:creationId xmlns:a16="http://schemas.microsoft.com/office/drawing/2014/main" id="{C7D25E8C-6882-43BE-A667-02104DD29A42}"/>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54</xdr:row>
      <xdr:rowOff>133894</xdr:rowOff>
    </xdr:from>
    <xdr:to>
      <xdr:col>54</xdr:col>
      <xdr:colOff>189865</xdr:colOff>
      <xdr:row>63</xdr:row>
      <xdr:rowOff>167096</xdr:rowOff>
    </xdr:to>
    <xdr:cxnSp macro="">
      <xdr:nvCxnSpPr>
        <xdr:cNvPr id="235" name="直線コネクタ 234">
          <a:extLst>
            <a:ext uri="{FF2B5EF4-FFF2-40B4-BE49-F238E27FC236}">
              <a16:creationId xmlns:a16="http://schemas.microsoft.com/office/drawing/2014/main" id="{C038B304-2FE8-4E85-9D78-3A1E5EB1FE12}"/>
            </a:ext>
          </a:extLst>
        </xdr:cNvPr>
        <xdr:cNvCxnSpPr/>
      </xdr:nvCxnSpPr>
      <xdr:spPr>
        <a:xfrm flipV="1">
          <a:off x="10476865" y="9392194"/>
          <a:ext cx="0" cy="15762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170923</xdr:rowOff>
    </xdr:from>
    <xdr:ext cx="469744" cy="259045"/>
    <xdr:sp macro="" textlink="">
      <xdr:nvSpPr>
        <xdr:cNvPr id="236" name="【体育館・プール】&#10;一人当たり面積最小値テキスト">
          <a:extLst>
            <a:ext uri="{FF2B5EF4-FFF2-40B4-BE49-F238E27FC236}">
              <a16:creationId xmlns:a16="http://schemas.microsoft.com/office/drawing/2014/main" id="{7D026892-7D5A-4A5F-8A9D-4E50E1190EDD}"/>
            </a:ext>
          </a:extLst>
        </xdr:cNvPr>
        <xdr:cNvSpPr txBox="1"/>
      </xdr:nvSpPr>
      <xdr:spPr>
        <a:xfrm>
          <a:off x="10515600" y="10972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167096</xdr:rowOff>
    </xdr:from>
    <xdr:to>
      <xdr:col>55</xdr:col>
      <xdr:colOff>88900</xdr:colOff>
      <xdr:row>63</xdr:row>
      <xdr:rowOff>167096</xdr:rowOff>
    </xdr:to>
    <xdr:cxnSp macro="">
      <xdr:nvCxnSpPr>
        <xdr:cNvPr id="237" name="直線コネクタ 236">
          <a:extLst>
            <a:ext uri="{FF2B5EF4-FFF2-40B4-BE49-F238E27FC236}">
              <a16:creationId xmlns:a16="http://schemas.microsoft.com/office/drawing/2014/main" id="{A7320DC6-94A6-48A4-908C-D5E41690AE4D}"/>
            </a:ext>
          </a:extLst>
        </xdr:cNvPr>
        <xdr:cNvCxnSpPr/>
      </xdr:nvCxnSpPr>
      <xdr:spPr>
        <a:xfrm>
          <a:off x="10388600" y="10968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80571</xdr:rowOff>
    </xdr:from>
    <xdr:ext cx="469744" cy="259045"/>
    <xdr:sp macro="" textlink="">
      <xdr:nvSpPr>
        <xdr:cNvPr id="238" name="【体育館・プール】&#10;一人当たり面積最大値テキスト">
          <a:extLst>
            <a:ext uri="{FF2B5EF4-FFF2-40B4-BE49-F238E27FC236}">
              <a16:creationId xmlns:a16="http://schemas.microsoft.com/office/drawing/2014/main" id="{5F7AD03C-C37F-41B8-8433-96E210DEB0C0}"/>
            </a:ext>
          </a:extLst>
        </xdr:cNvPr>
        <xdr:cNvSpPr txBox="1"/>
      </xdr:nvSpPr>
      <xdr:spPr>
        <a:xfrm>
          <a:off x="10515600" y="9167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54</xdr:row>
      <xdr:rowOff>133894</xdr:rowOff>
    </xdr:from>
    <xdr:to>
      <xdr:col>55</xdr:col>
      <xdr:colOff>88900</xdr:colOff>
      <xdr:row>54</xdr:row>
      <xdr:rowOff>133894</xdr:rowOff>
    </xdr:to>
    <xdr:cxnSp macro="">
      <xdr:nvCxnSpPr>
        <xdr:cNvPr id="239" name="直線コネクタ 238">
          <a:extLst>
            <a:ext uri="{FF2B5EF4-FFF2-40B4-BE49-F238E27FC236}">
              <a16:creationId xmlns:a16="http://schemas.microsoft.com/office/drawing/2014/main" id="{BB6BABEC-AE79-4038-A459-0D33066E5157}"/>
            </a:ext>
          </a:extLst>
        </xdr:cNvPr>
        <xdr:cNvCxnSpPr/>
      </xdr:nvCxnSpPr>
      <xdr:spPr>
        <a:xfrm>
          <a:off x="10388600" y="9392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128831</xdr:rowOff>
    </xdr:from>
    <xdr:ext cx="469744" cy="259045"/>
    <xdr:sp macro="" textlink="">
      <xdr:nvSpPr>
        <xdr:cNvPr id="240" name="【体育館・プール】&#10;一人当たり面積平均値テキスト">
          <a:extLst>
            <a:ext uri="{FF2B5EF4-FFF2-40B4-BE49-F238E27FC236}">
              <a16:creationId xmlns:a16="http://schemas.microsoft.com/office/drawing/2014/main" id="{8DA2D873-4ED3-499D-AAAF-D564CEA3B8FD}"/>
            </a:ext>
          </a:extLst>
        </xdr:cNvPr>
        <xdr:cNvSpPr txBox="1"/>
      </xdr:nvSpPr>
      <xdr:spPr>
        <a:xfrm>
          <a:off x="10515600" y="102443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105954</xdr:rowOff>
    </xdr:from>
    <xdr:to>
      <xdr:col>55</xdr:col>
      <xdr:colOff>50800</xdr:colOff>
      <xdr:row>61</xdr:row>
      <xdr:rowOff>36104</xdr:rowOff>
    </xdr:to>
    <xdr:sp macro="" textlink="">
      <xdr:nvSpPr>
        <xdr:cNvPr id="241" name="フローチャート: 判断 240">
          <a:extLst>
            <a:ext uri="{FF2B5EF4-FFF2-40B4-BE49-F238E27FC236}">
              <a16:creationId xmlns:a16="http://schemas.microsoft.com/office/drawing/2014/main" id="{EF724EFE-FFDA-4896-8D02-7004028362D2}"/>
            </a:ext>
          </a:extLst>
        </xdr:cNvPr>
        <xdr:cNvSpPr/>
      </xdr:nvSpPr>
      <xdr:spPr>
        <a:xfrm>
          <a:off x="10426700" y="1039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166915</xdr:rowOff>
    </xdr:from>
    <xdr:to>
      <xdr:col>50</xdr:col>
      <xdr:colOff>165100</xdr:colOff>
      <xdr:row>61</xdr:row>
      <xdr:rowOff>97065</xdr:rowOff>
    </xdr:to>
    <xdr:sp macro="" textlink="">
      <xdr:nvSpPr>
        <xdr:cNvPr id="242" name="フローチャート: 判断 241">
          <a:extLst>
            <a:ext uri="{FF2B5EF4-FFF2-40B4-BE49-F238E27FC236}">
              <a16:creationId xmlns:a16="http://schemas.microsoft.com/office/drawing/2014/main" id="{152D600F-4418-4C89-BB83-ACB8B23290F5}"/>
            </a:ext>
          </a:extLst>
        </xdr:cNvPr>
        <xdr:cNvSpPr/>
      </xdr:nvSpPr>
      <xdr:spPr>
        <a:xfrm>
          <a:off x="9588500" y="10453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87449</xdr:rowOff>
    </xdr:from>
    <xdr:to>
      <xdr:col>46</xdr:col>
      <xdr:colOff>38100</xdr:colOff>
      <xdr:row>61</xdr:row>
      <xdr:rowOff>17599</xdr:rowOff>
    </xdr:to>
    <xdr:sp macro="" textlink="">
      <xdr:nvSpPr>
        <xdr:cNvPr id="243" name="フローチャート: 判断 242">
          <a:extLst>
            <a:ext uri="{FF2B5EF4-FFF2-40B4-BE49-F238E27FC236}">
              <a16:creationId xmlns:a16="http://schemas.microsoft.com/office/drawing/2014/main" id="{9933F3FB-3C40-410E-9172-BFECE84CF3BE}"/>
            </a:ext>
          </a:extLst>
        </xdr:cNvPr>
        <xdr:cNvSpPr/>
      </xdr:nvSpPr>
      <xdr:spPr>
        <a:xfrm>
          <a:off x="8699500" y="10374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77651</xdr:rowOff>
    </xdr:from>
    <xdr:to>
      <xdr:col>41</xdr:col>
      <xdr:colOff>101600</xdr:colOff>
      <xdr:row>61</xdr:row>
      <xdr:rowOff>7801</xdr:rowOff>
    </xdr:to>
    <xdr:sp macro="" textlink="">
      <xdr:nvSpPr>
        <xdr:cNvPr id="244" name="フローチャート: 判断 243">
          <a:extLst>
            <a:ext uri="{FF2B5EF4-FFF2-40B4-BE49-F238E27FC236}">
              <a16:creationId xmlns:a16="http://schemas.microsoft.com/office/drawing/2014/main" id="{4F761FBF-E370-41E2-B5A0-FD4C65FA2088}"/>
            </a:ext>
          </a:extLst>
        </xdr:cNvPr>
        <xdr:cNvSpPr/>
      </xdr:nvSpPr>
      <xdr:spPr>
        <a:xfrm>
          <a:off x="7810500" y="10364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59</xdr:row>
      <xdr:rowOff>121738</xdr:rowOff>
    </xdr:from>
    <xdr:to>
      <xdr:col>36</xdr:col>
      <xdr:colOff>165100</xdr:colOff>
      <xdr:row>60</xdr:row>
      <xdr:rowOff>51888</xdr:rowOff>
    </xdr:to>
    <xdr:sp macro="" textlink="">
      <xdr:nvSpPr>
        <xdr:cNvPr id="245" name="フローチャート: 判断 244">
          <a:extLst>
            <a:ext uri="{FF2B5EF4-FFF2-40B4-BE49-F238E27FC236}">
              <a16:creationId xmlns:a16="http://schemas.microsoft.com/office/drawing/2014/main" id="{1B93E005-7FE6-45B0-9C14-E11A6904C084}"/>
            </a:ext>
          </a:extLst>
        </xdr:cNvPr>
        <xdr:cNvSpPr/>
      </xdr:nvSpPr>
      <xdr:spPr>
        <a:xfrm>
          <a:off x="6921500" y="10237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01832B8E-2884-4656-9278-DA828DFC4678}"/>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E159048C-5D21-4590-96CF-DB21B0686571}"/>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8" name="テキスト ボックス 247">
          <a:extLst>
            <a:ext uri="{FF2B5EF4-FFF2-40B4-BE49-F238E27FC236}">
              <a16:creationId xmlns:a16="http://schemas.microsoft.com/office/drawing/2014/main" id="{32544071-6D7B-45BD-8A7C-B28D433533AD}"/>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9" name="テキスト ボックス 248">
          <a:extLst>
            <a:ext uri="{FF2B5EF4-FFF2-40B4-BE49-F238E27FC236}">
              <a16:creationId xmlns:a16="http://schemas.microsoft.com/office/drawing/2014/main" id="{C4540FEF-7CED-403D-BB89-E63FDEFAEAE6}"/>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50" name="テキスト ボックス 249">
          <a:extLst>
            <a:ext uri="{FF2B5EF4-FFF2-40B4-BE49-F238E27FC236}">
              <a16:creationId xmlns:a16="http://schemas.microsoft.com/office/drawing/2014/main" id="{00DF6491-C4DE-4BC6-B041-5BEC300F577B}"/>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142966</xdr:rowOff>
    </xdr:from>
    <xdr:to>
      <xdr:col>55</xdr:col>
      <xdr:colOff>50800</xdr:colOff>
      <xdr:row>61</xdr:row>
      <xdr:rowOff>73116</xdr:rowOff>
    </xdr:to>
    <xdr:sp macro="" textlink="">
      <xdr:nvSpPr>
        <xdr:cNvPr id="251" name="楕円 250">
          <a:extLst>
            <a:ext uri="{FF2B5EF4-FFF2-40B4-BE49-F238E27FC236}">
              <a16:creationId xmlns:a16="http://schemas.microsoft.com/office/drawing/2014/main" id="{B009DCA0-CB37-4811-9269-5B01EA14372F}"/>
            </a:ext>
          </a:extLst>
        </xdr:cNvPr>
        <xdr:cNvSpPr/>
      </xdr:nvSpPr>
      <xdr:spPr>
        <a:xfrm>
          <a:off x="10426700" y="10429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121393</xdr:rowOff>
    </xdr:from>
    <xdr:ext cx="469744" cy="259045"/>
    <xdr:sp macro="" textlink="">
      <xdr:nvSpPr>
        <xdr:cNvPr id="252" name="【体育館・プール】&#10;一人当たり面積該当値テキスト">
          <a:extLst>
            <a:ext uri="{FF2B5EF4-FFF2-40B4-BE49-F238E27FC236}">
              <a16:creationId xmlns:a16="http://schemas.microsoft.com/office/drawing/2014/main" id="{7E229B0C-0032-4956-94DA-A290F7FC7C97}"/>
            </a:ext>
          </a:extLst>
        </xdr:cNvPr>
        <xdr:cNvSpPr txBox="1"/>
      </xdr:nvSpPr>
      <xdr:spPr>
        <a:xfrm>
          <a:off x="10515600" y="10408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148409</xdr:rowOff>
    </xdr:from>
    <xdr:to>
      <xdr:col>50</xdr:col>
      <xdr:colOff>165100</xdr:colOff>
      <xdr:row>61</xdr:row>
      <xdr:rowOff>78559</xdr:rowOff>
    </xdr:to>
    <xdr:sp macro="" textlink="">
      <xdr:nvSpPr>
        <xdr:cNvPr id="253" name="楕円 252">
          <a:extLst>
            <a:ext uri="{FF2B5EF4-FFF2-40B4-BE49-F238E27FC236}">
              <a16:creationId xmlns:a16="http://schemas.microsoft.com/office/drawing/2014/main" id="{A0D62DC0-336B-4E5C-9487-1A633EB42171}"/>
            </a:ext>
          </a:extLst>
        </xdr:cNvPr>
        <xdr:cNvSpPr/>
      </xdr:nvSpPr>
      <xdr:spPr>
        <a:xfrm>
          <a:off x="9588500" y="10435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22316</xdr:rowOff>
    </xdr:from>
    <xdr:to>
      <xdr:col>55</xdr:col>
      <xdr:colOff>0</xdr:colOff>
      <xdr:row>61</xdr:row>
      <xdr:rowOff>27759</xdr:rowOff>
    </xdr:to>
    <xdr:cxnSp macro="">
      <xdr:nvCxnSpPr>
        <xdr:cNvPr id="254" name="直線コネクタ 253">
          <a:extLst>
            <a:ext uri="{FF2B5EF4-FFF2-40B4-BE49-F238E27FC236}">
              <a16:creationId xmlns:a16="http://schemas.microsoft.com/office/drawing/2014/main" id="{3F6E957A-6EEB-417D-B215-C3DD55190D82}"/>
            </a:ext>
          </a:extLst>
        </xdr:cNvPr>
        <xdr:cNvCxnSpPr/>
      </xdr:nvCxnSpPr>
      <xdr:spPr>
        <a:xfrm flipV="1">
          <a:off x="9639300" y="10480766"/>
          <a:ext cx="83820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151674</xdr:rowOff>
    </xdr:from>
    <xdr:to>
      <xdr:col>46</xdr:col>
      <xdr:colOff>38100</xdr:colOff>
      <xdr:row>61</xdr:row>
      <xdr:rowOff>81824</xdr:rowOff>
    </xdr:to>
    <xdr:sp macro="" textlink="">
      <xdr:nvSpPr>
        <xdr:cNvPr id="255" name="楕円 254">
          <a:extLst>
            <a:ext uri="{FF2B5EF4-FFF2-40B4-BE49-F238E27FC236}">
              <a16:creationId xmlns:a16="http://schemas.microsoft.com/office/drawing/2014/main" id="{6437AFCD-DF7F-40A6-BD3D-71088AB1CB62}"/>
            </a:ext>
          </a:extLst>
        </xdr:cNvPr>
        <xdr:cNvSpPr/>
      </xdr:nvSpPr>
      <xdr:spPr>
        <a:xfrm>
          <a:off x="8699500" y="1043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27759</xdr:rowOff>
    </xdr:from>
    <xdr:to>
      <xdr:col>50</xdr:col>
      <xdr:colOff>114300</xdr:colOff>
      <xdr:row>61</xdr:row>
      <xdr:rowOff>31024</xdr:rowOff>
    </xdr:to>
    <xdr:cxnSp macro="">
      <xdr:nvCxnSpPr>
        <xdr:cNvPr id="256" name="直線コネクタ 255">
          <a:extLst>
            <a:ext uri="{FF2B5EF4-FFF2-40B4-BE49-F238E27FC236}">
              <a16:creationId xmlns:a16="http://schemas.microsoft.com/office/drawing/2014/main" id="{B8A45D5D-4341-4D2C-B05C-F5496A315B84}"/>
            </a:ext>
          </a:extLst>
        </xdr:cNvPr>
        <xdr:cNvCxnSpPr/>
      </xdr:nvCxnSpPr>
      <xdr:spPr>
        <a:xfrm flipV="1">
          <a:off x="8750300" y="10486209"/>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156028</xdr:rowOff>
    </xdr:from>
    <xdr:to>
      <xdr:col>41</xdr:col>
      <xdr:colOff>101600</xdr:colOff>
      <xdr:row>61</xdr:row>
      <xdr:rowOff>86178</xdr:rowOff>
    </xdr:to>
    <xdr:sp macro="" textlink="">
      <xdr:nvSpPr>
        <xdr:cNvPr id="257" name="楕円 256">
          <a:extLst>
            <a:ext uri="{FF2B5EF4-FFF2-40B4-BE49-F238E27FC236}">
              <a16:creationId xmlns:a16="http://schemas.microsoft.com/office/drawing/2014/main" id="{3DF910DB-D28A-4D57-924F-7758571B29CC}"/>
            </a:ext>
          </a:extLst>
        </xdr:cNvPr>
        <xdr:cNvSpPr/>
      </xdr:nvSpPr>
      <xdr:spPr>
        <a:xfrm>
          <a:off x="7810500" y="10443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31024</xdr:rowOff>
    </xdr:from>
    <xdr:to>
      <xdr:col>45</xdr:col>
      <xdr:colOff>177800</xdr:colOff>
      <xdr:row>61</xdr:row>
      <xdr:rowOff>35378</xdr:rowOff>
    </xdr:to>
    <xdr:cxnSp macro="">
      <xdr:nvCxnSpPr>
        <xdr:cNvPr id="258" name="直線コネクタ 257">
          <a:extLst>
            <a:ext uri="{FF2B5EF4-FFF2-40B4-BE49-F238E27FC236}">
              <a16:creationId xmlns:a16="http://schemas.microsoft.com/office/drawing/2014/main" id="{53B88367-5586-44A7-B38E-689324F1FA41}"/>
            </a:ext>
          </a:extLst>
        </xdr:cNvPr>
        <xdr:cNvCxnSpPr/>
      </xdr:nvCxnSpPr>
      <xdr:spPr>
        <a:xfrm flipV="1">
          <a:off x="7861300" y="10489474"/>
          <a:ext cx="889000" cy="4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6350</xdr:rowOff>
    </xdr:from>
    <xdr:to>
      <xdr:col>36</xdr:col>
      <xdr:colOff>165100</xdr:colOff>
      <xdr:row>61</xdr:row>
      <xdr:rowOff>107950</xdr:rowOff>
    </xdr:to>
    <xdr:sp macro="" textlink="">
      <xdr:nvSpPr>
        <xdr:cNvPr id="259" name="楕円 258">
          <a:extLst>
            <a:ext uri="{FF2B5EF4-FFF2-40B4-BE49-F238E27FC236}">
              <a16:creationId xmlns:a16="http://schemas.microsoft.com/office/drawing/2014/main" id="{963822F0-BE4C-4EF3-ABCB-743A8BEB482A}"/>
            </a:ext>
          </a:extLst>
        </xdr:cNvPr>
        <xdr:cNvSpPr/>
      </xdr:nvSpPr>
      <xdr:spPr>
        <a:xfrm>
          <a:off x="69215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35378</xdr:rowOff>
    </xdr:from>
    <xdr:to>
      <xdr:col>41</xdr:col>
      <xdr:colOff>50800</xdr:colOff>
      <xdr:row>61</xdr:row>
      <xdr:rowOff>57150</xdr:rowOff>
    </xdr:to>
    <xdr:cxnSp macro="">
      <xdr:nvCxnSpPr>
        <xdr:cNvPr id="260" name="直線コネクタ 259">
          <a:extLst>
            <a:ext uri="{FF2B5EF4-FFF2-40B4-BE49-F238E27FC236}">
              <a16:creationId xmlns:a16="http://schemas.microsoft.com/office/drawing/2014/main" id="{CB22DCC3-8E81-4F8E-B374-87EDBD1E7829}"/>
            </a:ext>
          </a:extLst>
        </xdr:cNvPr>
        <xdr:cNvCxnSpPr/>
      </xdr:nvCxnSpPr>
      <xdr:spPr>
        <a:xfrm flipV="1">
          <a:off x="6972300" y="10493828"/>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88192</xdr:rowOff>
    </xdr:from>
    <xdr:ext cx="469744" cy="259045"/>
    <xdr:sp macro="" textlink="">
      <xdr:nvSpPr>
        <xdr:cNvPr id="261" name="n_1aveValue【体育館・プール】&#10;一人当たり面積">
          <a:extLst>
            <a:ext uri="{FF2B5EF4-FFF2-40B4-BE49-F238E27FC236}">
              <a16:creationId xmlns:a16="http://schemas.microsoft.com/office/drawing/2014/main" id="{FA3555F1-B42B-49E2-8775-3A902B29DB0F}"/>
            </a:ext>
          </a:extLst>
        </xdr:cNvPr>
        <xdr:cNvSpPr txBox="1"/>
      </xdr:nvSpPr>
      <xdr:spPr>
        <a:xfrm>
          <a:off x="9391727" y="10546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34126</xdr:rowOff>
    </xdr:from>
    <xdr:ext cx="469744" cy="259045"/>
    <xdr:sp macro="" textlink="">
      <xdr:nvSpPr>
        <xdr:cNvPr id="262" name="n_2aveValue【体育館・プール】&#10;一人当たり面積">
          <a:extLst>
            <a:ext uri="{FF2B5EF4-FFF2-40B4-BE49-F238E27FC236}">
              <a16:creationId xmlns:a16="http://schemas.microsoft.com/office/drawing/2014/main" id="{DD7E3995-701E-4331-82C2-602302E7A001}"/>
            </a:ext>
          </a:extLst>
        </xdr:cNvPr>
        <xdr:cNvSpPr txBox="1"/>
      </xdr:nvSpPr>
      <xdr:spPr>
        <a:xfrm>
          <a:off x="8515427" y="10149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24328</xdr:rowOff>
    </xdr:from>
    <xdr:ext cx="469744" cy="259045"/>
    <xdr:sp macro="" textlink="">
      <xdr:nvSpPr>
        <xdr:cNvPr id="263" name="n_3aveValue【体育館・プール】&#10;一人当たり面積">
          <a:extLst>
            <a:ext uri="{FF2B5EF4-FFF2-40B4-BE49-F238E27FC236}">
              <a16:creationId xmlns:a16="http://schemas.microsoft.com/office/drawing/2014/main" id="{A32F6799-2F00-4348-9F46-1367C27775BB}"/>
            </a:ext>
          </a:extLst>
        </xdr:cNvPr>
        <xdr:cNvSpPr txBox="1"/>
      </xdr:nvSpPr>
      <xdr:spPr>
        <a:xfrm>
          <a:off x="7626427" y="10139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58</xdr:row>
      <xdr:rowOff>68415</xdr:rowOff>
    </xdr:from>
    <xdr:ext cx="469744" cy="259045"/>
    <xdr:sp macro="" textlink="">
      <xdr:nvSpPr>
        <xdr:cNvPr id="264" name="n_4aveValue【体育館・プール】&#10;一人当たり面積">
          <a:extLst>
            <a:ext uri="{FF2B5EF4-FFF2-40B4-BE49-F238E27FC236}">
              <a16:creationId xmlns:a16="http://schemas.microsoft.com/office/drawing/2014/main" id="{61783892-AE00-4254-A892-C2EB46153FFA}"/>
            </a:ext>
          </a:extLst>
        </xdr:cNvPr>
        <xdr:cNvSpPr txBox="1"/>
      </xdr:nvSpPr>
      <xdr:spPr>
        <a:xfrm>
          <a:off x="6737427" y="10012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95086</xdr:rowOff>
    </xdr:from>
    <xdr:ext cx="469744" cy="259045"/>
    <xdr:sp macro="" textlink="">
      <xdr:nvSpPr>
        <xdr:cNvPr id="265" name="n_1mainValue【体育館・プール】&#10;一人当たり面積">
          <a:extLst>
            <a:ext uri="{FF2B5EF4-FFF2-40B4-BE49-F238E27FC236}">
              <a16:creationId xmlns:a16="http://schemas.microsoft.com/office/drawing/2014/main" id="{E7659D44-CFEB-4553-BFBA-5D5180B7B704}"/>
            </a:ext>
          </a:extLst>
        </xdr:cNvPr>
        <xdr:cNvSpPr txBox="1"/>
      </xdr:nvSpPr>
      <xdr:spPr>
        <a:xfrm>
          <a:off x="9391727" y="10210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72951</xdr:rowOff>
    </xdr:from>
    <xdr:ext cx="469744" cy="259045"/>
    <xdr:sp macro="" textlink="">
      <xdr:nvSpPr>
        <xdr:cNvPr id="266" name="n_2mainValue【体育館・プール】&#10;一人当たり面積">
          <a:extLst>
            <a:ext uri="{FF2B5EF4-FFF2-40B4-BE49-F238E27FC236}">
              <a16:creationId xmlns:a16="http://schemas.microsoft.com/office/drawing/2014/main" id="{8F2571E5-1A0D-40E5-8F4F-E436AF6691B0}"/>
            </a:ext>
          </a:extLst>
        </xdr:cNvPr>
        <xdr:cNvSpPr txBox="1"/>
      </xdr:nvSpPr>
      <xdr:spPr>
        <a:xfrm>
          <a:off x="8515427" y="10531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77305</xdr:rowOff>
    </xdr:from>
    <xdr:ext cx="469744" cy="259045"/>
    <xdr:sp macro="" textlink="">
      <xdr:nvSpPr>
        <xdr:cNvPr id="267" name="n_3mainValue【体育館・プール】&#10;一人当たり面積">
          <a:extLst>
            <a:ext uri="{FF2B5EF4-FFF2-40B4-BE49-F238E27FC236}">
              <a16:creationId xmlns:a16="http://schemas.microsoft.com/office/drawing/2014/main" id="{0AD13CA5-7269-4271-AD9C-22ADF660C293}"/>
            </a:ext>
          </a:extLst>
        </xdr:cNvPr>
        <xdr:cNvSpPr txBox="1"/>
      </xdr:nvSpPr>
      <xdr:spPr>
        <a:xfrm>
          <a:off x="7626427" y="10535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99077</xdr:rowOff>
    </xdr:from>
    <xdr:ext cx="469744" cy="259045"/>
    <xdr:sp macro="" textlink="">
      <xdr:nvSpPr>
        <xdr:cNvPr id="268" name="n_4mainValue【体育館・プール】&#10;一人当たり面積">
          <a:extLst>
            <a:ext uri="{FF2B5EF4-FFF2-40B4-BE49-F238E27FC236}">
              <a16:creationId xmlns:a16="http://schemas.microsoft.com/office/drawing/2014/main" id="{3C1DF637-933A-451A-8F8C-257239CDE71F}"/>
            </a:ext>
          </a:extLst>
        </xdr:cNvPr>
        <xdr:cNvSpPr txBox="1"/>
      </xdr:nvSpPr>
      <xdr:spPr>
        <a:xfrm>
          <a:off x="6737427" y="1055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9" name="正方形/長方形 268">
          <a:extLst>
            <a:ext uri="{FF2B5EF4-FFF2-40B4-BE49-F238E27FC236}">
              <a16:creationId xmlns:a16="http://schemas.microsoft.com/office/drawing/2014/main" id="{DA81D49F-C72C-4498-B153-C2972F272735}"/>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70" name="正方形/長方形 269">
          <a:extLst>
            <a:ext uri="{FF2B5EF4-FFF2-40B4-BE49-F238E27FC236}">
              <a16:creationId xmlns:a16="http://schemas.microsoft.com/office/drawing/2014/main" id="{E668A0B2-8012-4704-AF9B-C112DF2ABE4E}"/>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71" name="正方形/長方形 270">
          <a:extLst>
            <a:ext uri="{FF2B5EF4-FFF2-40B4-BE49-F238E27FC236}">
              <a16:creationId xmlns:a16="http://schemas.microsoft.com/office/drawing/2014/main" id="{E34DFEB4-21A5-4DEF-8C21-B5DB796BDC61}"/>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2" name="正方形/長方形 271">
          <a:extLst>
            <a:ext uri="{FF2B5EF4-FFF2-40B4-BE49-F238E27FC236}">
              <a16:creationId xmlns:a16="http://schemas.microsoft.com/office/drawing/2014/main" id="{E72006FB-C737-4F3D-B19A-ABCD66522E1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3" name="正方形/長方形 272">
          <a:extLst>
            <a:ext uri="{FF2B5EF4-FFF2-40B4-BE49-F238E27FC236}">
              <a16:creationId xmlns:a16="http://schemas.microsoft.com/office/drawing/2014/main" id="{4ED36E99-8E6A-4978-B928-91EA41866CB3}"/>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4" name="正方形/長方形 273">
          <a:extLst>
            <a:ext uri="{FF2B5EF4-FFF2-40B4-BE49-F238E27FC236}">
              <a16:creationId xmlns:a16="http://schemas.microsoft.com/office/drawing/2014/main" id="{CB658D20-3C2C-4B83-A031-8262C8E7D01B}"/>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5" name="正方形/長方形 274">
          <a:extLst>
            <a:ext uri="{FF2B5EF4-FFF2-40B4-BE49-F238E27FC236}">
              <a16:creationId xmlns:a16="http://schemas.microsoft.com/office/drawing/2014/main" id="{0915C260-A37C-4A34-9E17-93CDA6AAD631}"/>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6" name="正方形/長方形 275">
          <a:extLst>
            <a:ext uri="{FF2B5EF4-FFF2-40B4-BE49-F238E27FC236}">
              <a16:creationId xmlns:a16="http://schemas.microsoft.com/office/drawing/2014/main" id="{CF8C1833-BF74-4973-936E-4338393A2189}"/>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7" name="正方形/長方形 276">
          <a:extLst>
            <a:ext uri="{FF2B5EF4-FFF2-40B4-BE49-F238E27FC236}">
              <a16:creationId xmlns:a16="http://schemas.microsoft.com/office/drawing/2014/main" id="{45D2EF8F-B87C-4EEF-BAC7-B7E3AA28E1F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8" name="正方形/長方形 277">
          <a:extLst>
            <a:ext uri="{FF2B5EF4-FFF2-40B4-BE49-F238E27FC236}">
              <a16:creationId xmlns:a16="http://schemas.microsoft.com/office/drawing/2014/main" id="{90A31F43-6469-4A8C-A883-169E5C0A78B7}"/>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9" name="正方形/長方形 278">
          <a:extLst>
            <a:ext uri="{FF2B5EF4-FFF2-40B4-BE49-F238E27FC236}">
              <a16:creationId xmlns:a16="http://schemas.microsoft.com/office/drawing/2014/main" id="{EAFD5A9D-70E1-4938-A346-63E70B21188A}"/>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0" name="正方形/長方形 279">
          <a:extLst>
            <a:ext uri="{FF2B5EF4-FFF2-40B4-BE49-F238E27FC236}">
              <a16:creationId xmlns:a16="http://schemas.microsoft.com/office/drawing/2014/main" id="{B5AE94A9-AB72-49D3-B210-450AF7CB7777}"/>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1" name="正方形/長方形 280">
          <a:extLst>
            <a:ext uri="{FF2B5EF4-FFF2-40B4-BE49-F238E27FC236}">
              <a16:creationId xmlns:a16="http://schemas.microsoft.com/office/drawing/2014/main" id="{8E069735-F85E-46F0-89B0-F8602C96DF87}"/>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2" name="正方形/長方形 281">
          <a:extLst>
            <a:ext uri="{FF2B5EF4-FFF2-40B4-BE49-F238E27FC236}">
              <a16:creationId xmlns:a16="http://schemas.microsoft.com/office/drawing/2014/main" id="{4AEEEE4F-3F3F-4431-A783-89302D78E8F9}"/>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3" name="正方形/長方形 282">
          <a:extLst>
            <a:ext uri="{FF2B5EF4-FFF2-40B4-BE49-F238E27FC236}">
              <a16:creationId xmlns:a16="http://schemas.microsoft.com/office/drawing/2014/main" id="{323D3C0A-B23E-48E3-A291-9516F7EC28DA}"/>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4" name="正方形/長方形 283">
          <a:extLst>
            <a:ext uri="{FF2B5EF4-FFF2-40B4-BE49-F238E27FC236}">
              <a16:creationId xmlns:a16="http://schemas.microsoft.com/office/drawing/2014/main" id="{7DDB2724-6B96-47D9-B132-B5F015B7CDFF}"/>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85" name="正方形/長方形 284">
          <a:extLst>
            <a:ext uri="{FF2B5EF4-FFF2-40B4-BE49-F238E27FC236}">
              <a16:creationId xmlns:a16="http://schemas.microsoft.com/office/drawing/2014/main" id="{A9481759-3B3F-4279-85DD-FE29F9AE82BF}"/>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6" name="正方形/長方形 285">
          <a:extLst>
            <a:ext uri="{FF2B5EF4-FFF2-40B4-BE49-F238E27FC236}">
              <a16:creationId xmlns:a16="http://schemas.microsoft.com/office/drawing/2014/main" id="{4AD71497-34D7-4903-B938-E8AEAC4B9D62}"/>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7" name="正方形/長方形 286">
          <a:extLst>
            <a:ext uri="{FF2B5EF4-FFF2-40B4-BE49-F238E27FC236}">
              <a16:creationId xmlns:a16="http://schemas.microsoft.com/office/drawing/2014/main" id="{B248B0B9-A513-4258-810F-2B179ACB2E27}"/>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8" name="正方形/長方形 287">
          <a:extLst>
            <a:ext uri="{FF2B5EF4-FFF2-40B4-BE49-F238E27FC236}">
              <a16:creationId xmlns:a16="http://schemas.microsoft.com/office/drawing/2014/main" id="{F2EA2C87-0EEB-4E05-A286-C3D43012DB22}"/>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9" name="正方形/長方形 288">
          <a:extLst>
            <a:ext uri="{FF2B5EF4-FFF2-40B4-BE49-F238E27FC236}">
              <a16:creationId xmlns:a16="http://schemas.microsoft.com/office/drawing/2014/main" id="{ECC434C9-87A4-4EEC-A9D9-84D8EA8646E9}"/>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90" name="正方形/長方形 289">
          <a:extLst>
            <a:ext uri="{FF2B5EF4-FFF2-40B4-BE49-F238E27FC236}">
              <a16:creationId xmlns:a16="http://schemas.microsoft.com/office/drawing/2014/main" id="{16114871-BF23-450B-B87C-741FDC7FEB66}"/>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91" name="正方形/長方形 290">
          <a:extLst>
            <a:ext uri="{FF2B5EF4-FFF2-40B4-BE49-F238E27FC236}">
              <a16:creationId xmlns:a16="http://schemas.microsoft.com/office/drawing/2014/main" id="{ED702BBB-BE69-4954-BAEF-225AF2D2DD3A}"/>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92" name="正方形/長方形 291">
          <a:extLst>
            <a:ext uri="{FF2B5EF4-FFF2-40B4-BE49-F238E27FC236}">
              <a16:creationId xmlns:a16="http://schemas.microsoft.com/office/drawing/2014/main" id="{69BA08DA-188D-42AB-BB96-ED1112952995}"/>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93" name="テキスト ボックス 292">
          <a:extLst>
            <a:ext uri="{FF2B5EF4-FFF2-40B4-BE49-F238E27FC236}">
              <a16:creationId xmlns:a16="http://schemas.microsoft.com/office/drawing/2014/main" id="{F8DBEE6E-1893-4380-A74E-D66E7B99DCE5}"/>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94" name="直線コネクタ 293">
          <a:extLst>
            <a:ext uri="{FF2B5EF4-FFF2-40B4-BE49-F238E27FC236}">
              <a16:creationId xmlns:a16="http://schemas.microsoft.com/office/drawing/2014/main" id="{708016DF-E2EB-4901-AF38-56FA9AD20579}"/>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95" name="テキスト ボックス 294">
          <a:extLst>
            <a:ext uri="{FF2B5EF4-FFF2-40B4-BE49-F238E27FC236}">
              <a16:creationId xmlns:a16="http://schemas.microsoft.com/office/drawing/2014/main" id="{23C3C175-C80B-46A0-99C5-2DCF5FF0AD96}"/>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296" name="直線コネクタ 295">
          <a:extLst>
            <a:ext uri="{FF2B5EF4-FFF2-40B4-BE49-F238E27FC236}">
              <a16:creationId xmlns:a16="http://schemas.microsoft.com/office/drawing/2014/main" id="{A67B7133-3413-4CEF-A328-2FCDA3FC33C2}"/>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297" name="テキスト ボックス 296">
          <a:extLst>
            <a:ext uri="{FF2B5EF4-FFF2-40B4-BE49-F238E27FC236}">
              <a16:creationId xmlns:a16="http://schemas.microsoft.com/office/drawing/2014/main" id="{7912295C-A04C-4E6D-8C7F-9436A88819AB}"/>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98" name="直線コネクタ 297">
          <a:extLst>
            <a:ext uri="{FF2B5EF4-FFF2-40B4-BE49-F238E27FC236}">
              <a16:creationId xmlns:a16="http://schemas.microsoft.com/office/drawing/2014/main" id="{5D18E3E8-6B96-4F3E-9D51-8A269191C91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99" name="テキスト ボックス 298">
          <a:extLst>
            <a:ext uri="{FF2B5EF4-FFF2-40B4-BE49-F238E27FC236}">
              <a16:creationId xmlns:a16="http://schemas.microsoft.com/office/drawing/2014/main" id="{640AD7D1-1BE5-4D3E-9ED4-7A309317A4A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00" name="直線コネクタ 299">
          <a:extLst>
            <a:ext uri="{FF2B5EF4-FFF2-40B4-BE49-F238E27FC236}">
              <a16:creationId xmlns:a16="http://schemas.microsoft.com/office/drawing/2014/main" id="{213AB9B1-F103-4D25-ACE3-87855D57364C}"/>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01" name="テキスト ボックス 300">
          <a:extLst>
            <a:ext uri="{FF2B5EF4-FFF2-40B4-BE49-F238E27FC236}">
              <a16:creationId xmlns:a16="http://schemas.microsoft.com/office/drawing/2014/main" id="{0E264B8F-6484-4D2D-892F-65816D368264}"/>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02" name="直線コネクタ 301">
          <a:extLst>
            <a:ext uri="{FF2B5EF4-FFF2-40B4-BE49-F238E27FC236}">
              <a16:creationId xmlns:a16="http://schemas.microsoft.com/office/drawing/2014/main" id="{919814A1-0248-47E6-9FCE-23CED9160CA2}"/>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03" name="テキスト ボックス 302">
          <a:extLst>
            <a:ext uri="{FF2B5EF4-FFF2-40B4-BE49-F238E27FC236}">
              <a16:creationId xmlns:a16="http://schemas.microsoft.com/office/drawing/2014/main" id="{1124C333-404C-44DB-8A7E-1059A63A5381}"/>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04" name="直線コネクタ 303">
          <a:extLst>
            <a:ext uri="{FF2B5EF4-FFF2-40B4-BE49-F238E27FC236}">
              <a16:creationId xmlns:a16="http://schemas.microsoft.com/office/drawing/2014/main" id="{8F358A2F-51EF-46E1-A3C1-00FF041034A2}"/>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05" name="テキスト ボックス 304">
          <a:extLst>
            <a:ext uri="{FF2B5EF4-FFF2-40B4-BE49-F238E27FC236}">
              <a16:creationId xmlns:a16="http://schemas.microsoft.com/office/drawing/2014/main" id="{0CE03259-6483-47B5-B85D-70CD2294BDA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06" name="直線コネクタ 305">
          <a:extLst>
            <a:ext uri="{FF2B5EF4-FFF2-40B4-BE49-F238E27FC236}">
              <a16:creationId xmlns:a16="http://schemas.microsoft.com/office/drawing/2014/main" id="{4479C3C1-39CD-417E-A981-E2583380A41F}"/>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07" name="テキスト ボックス 306">
          <a:extLst>
            <a:ext uri="{FF2B5EF4-FFF2-40B4-BE49-F238E27FC236}">
              <a16:creationId xmlns:a16="http://schemas.microsoft.com/office/drawing/2014/main" id="{4D068B00-4435-4EB9-B438-ECD547F138DA}"/>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8" name="直線コネクタ 307">
          <a:extLst>
            <a:ext uri="{FF2B5EF4-FFF2-40B4-BE49-F238E27FC236}">
              <a16:creationId xmlns:a16="http://schemas.microsoft.com/office/drawing/2014/main" id="{066CE1DE-0BC6-4CAB-9DC0-4733E9AA013A}"/>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09" name="【市民会館】&#10;有形固定資産減価償却率グラフ枠">
          <a:extLst>
            <a:ext uri="{FF2B5EF4-FFF2-40B4-BE49-F238E27FC236}">
              <a16:creationId xmlns:a16="http://schemas.microsoft.com/office/drawing/2014/main" id="{4C9229CD-ABF3-4141-AECF-4DE9A2540C11}"/>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17418</xdr:rowOff>
    </xdr:from>
    <xdr:to>
      <xdr:col>24</xdr:col>
      <xdr:colOff>62865</xdr:colOff>
      <xdr:row>109</xdr:row>
      <xdr:rowOff>35379</xdr:rowOff>
    </xdr:to>
    <xdr:cxnSp macro="">
      <xdr:nvCxnSpPr>
        <xdr:cNvPr id="310" name="直線コネクタ 309">
          <a:extLst>
            <a:ext uri="{FF2B5EF4-FFF2-40B4-BE49-F238E27FC236}">
              <a16:creationId xmlns:a16="http://schemas.microsoft.com/office/drawing/2014/main" id="{34D3DDA5-58D8-4B81-BCD7-6E051BD20A86}"/>
            </a:ext>
          </a:extLst>
        </xdr:cNvPr>
        <xdr:cNvCxnSpPr/>
      </xdr:nvCxnSpPr>
      <xdr:spPr>
        <a:xfrm flipV="1">
          <a:off x="4634865" y="17162418"/>
          <a:ext cx="0" cy="1561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11" name="【市民会館】&#10;有形固定資産減価償却率最小値テキスト">
          <a:extLst>
            <a:ext uri="{FF2B5EF4-FFF2-40B4-BE49-F238E27FC236}">
              <a16:creationId xmlns:a16="http://schemas.microsoft.com/office/drawing/2014/main" id="{F311C146-0328-448F-A99D-A3199592950A}"/>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12" name="直線コネクタ 311">
          <a:extLst>
            <a:ext uri="{FF2B5EF4-FFF2-40B4-BE49-F238E27FC236}">
              <a16:creationId xmlns:a16="http://schemas.microsoft.com/office/drawing/2014/main" id="{87A392AE-7C9B-4A2E-8B38-F11ACC6A5657}"/>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135545</xdr:rowOff>
    </xdr:from>
    <xdr:ext cx="340478" cy="259045"/>
    <xdr:sp macro="" textlink="">
      <xdr:nvSpPr>
        <xdr:cNvPr id="313" name="【市民会館】&#10;有形固定資産減価償却率最大値テキスト">
          <a:extLst>
            <a:ext uri="{FF2B5EF4-FFF2-40B4-BE49-F238E27FC236}">
              <a16:creationId xmlns:a16="http://schemas.microsoft.com/office/drawing/2014/main" id="{CF639AB3-6BC4-4E2B-AAE7-ED259B3B9553}"/>
            </a:ext>
          </a:extLst>
        </xdr:cNvPr>
        <xdr:cNvSpPr txBox="1"/>
      </xdr:nvSpPr>
      <xdr:spPr>
        <a:xfrm>
          <a:off x="4673600" y="1693764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17418</xdr:rowOff>
    </xdr:from>
    <xdr:to>
      <xdr:col>24</xdr:col>
      <xdr:colOff>152400</xdr:colOff>
      <xdr:row>100</xdr:row>
      <xdr:rowOff>17418</xdr:rowOff>
    </xdr:to>
    <xdr:cxnSp macro="">
      <xdr:nvCxnSpPr>
        <xdr:cNvPr id="314" name="直線コネクタ 313">
          <a:extLst>
            <a:ext uri="{FF2B5EF4-FFF2-40B4-BE49-F238E27FC236}">
              <a16:creationId xmlns:a16="http://schemas.microsoft.com/office/drawing/2014/main" id="{E658985C-322A-429B-AE5B-DCA66F7B3BC4}"/>
            </a:ext>
          </a:extLst>
        </xdr:cNvPr>
        <xdr:cNvCxnSpPr/>
      </xdr:nvCxnSpPr>
      <xdr:spPr>
        <a:xfrm>
          <a:off x="4546600" y="17162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17253</xdr:rowOff>
    </xdr:from>
    <xdr:ext cx="405111" cy="259045"/>
    <xdr:sp macro="" textlink="">
      <xdr:nvSpPr>
        <xdr:cNvPr id="315" name="【市民会館】&#10;有形固定資産減価償却率平均値テキスト">
          <a:extLst>
            <a:ext uri="{FF2B5EF4-FFF2-40B4-BE49-F238E27FC236}">
              <a16:creationId xmlns:a16="http://schemas.microsoft.com/office/drawing/2014/main" id="{6A763C9C-93FC-4E42-A110-F81F781B06E1}"/>
            </a:ext>
          </a:extLst>
        </xdr:cNvPr>
        <xdr:cNvSpPr txBox="1"/>
      </xdr:nvSpPr>
      <xdr:spPr>
        <a:xfrm>
          <a:off x="4673600" y="178480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165826</xdr:rowOff>
    </xdr:from>
    <xdr:to>
      <xdr:col>24</xdr:col>
      <xdr:colOff>114300</xdr:colOff>
      <xdr:row>105</xdr:row>
      <xdr:rowOff>95976</xdr:rowOff>
    </xdr:to>
    <xdr:sp macro="" textlink="">
      <xdr:nvSpPr>
        <xdr:cNvPr id="316" name="フローチャート: 判断 315">
          <a:extLst>
            <a:ext uri="{FF2B5EF4-FFF2-40B4-BE49-F238E27FC236}">
              <a16:creationId xmlns:a16="http://schemas.microsoft.com/office/drawing/2014/main" id="{96FA370A-8363-48DF-9C4F-C1883EF2126C}"/>
            </a:ext>
          </a:extLst>
        </xdr:cNvPr>
        <xdr:cNvSpPr/>
      </xdr:nvSpPr>
      <xdr:spPr>
        <a:xfrm>
          <a:off x="4584700" y="1799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115207</xdr:rowOff>
    </xdr:from>
    <xdr:to>
      <xdr:col>20</xdr:col>
      <xdr:colOff>38100</xdr:colOff>
      <xdr:row>105</xdr:row>
      <xdr:rowOff>45357</xdr:rowOff>
    </xdr:to>
    <xdr:sp macro="" textlink="">
      <xdr:nvSpPr>
        <xdr:cNvPr id="317" name="フローチャート: 判断 316">
          <a:extLst>
            <a:ext uri="{FF2B5EF4-FFF2-40B4-BE49-F238E27FC236}">
              <a16:creationId xmlns:a16="http://schemas.microsoft.com/office/drawing/2014/main" id="{23FC2376-B088-48C0-85BD-61A966A184A0}"/>
            </a:ext>
          </a:extLst>
        </xdr:cNvPr>
        <xdr:cNvSpPr/>
      </xdr:nvSpPr>
      <xdr:spPr>
        <a:xfrm>
          <a:off x="3746500" y="1794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102144</xdr:rowOff>
    </xdr:from>
    <xdr:to>
      <xdr:col>15</xdr:col>
      <xdr:colOff>101600</xdr:colOff>
      <xdr:row>105</xdr:row>
      <xdr:rowOff>32294</xdr:rowOff>
    </xdr:to>
    <xdr:sp macro="" textlink="">
      <xdr:nvSpPr>
        <xdr:cNvPr id="318" name="フローチャート: 判断 317">
          <a:extLst>
            <a:ext uri="{FF2B5EF4-FFF2-40B4-BE49-F238E27FC236}">
              <a16:creationId xmlns:a16="http://schemas.microsoft.com/office/drawing/2014/main" id="{DA167630-E6E0-46F3-911E-0EB84701A698}"/>
            </a:ext>
          </a:extLst>
        </xdr:cNvPr>
        <xdr:cNvSpPr/>
      </xdr:nvSpPr>
      <xdr:spPr>
        <a:xfrm>
          <a:off x="2857500" y="1793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58057</xdr:rowOff>
    </xdr:from>
    <xdr:to>
      <xdr:col>10</xdr:col>
      <xdr:colOff>165100</xdr:colOff>
      <xdr:row>104</xdr:row>
      <xdr:rowOff>159657</xdr:rowOff>
    </xdr:to>
    <xdr:sp macro="" textlink="">
      <xdr:nvSpPr>
        <xdr:cNvPr id="319" name="フローチャート: 判断 318">
          <a:extLst>
            <a:ext uri="{FF2B5EF4-FFF2-40B4-BE49-F238E27FC236}">
              <a16:creationId xmlns:a16="http://schemas.microsoft.com/office/drawing/2014/main" id="{B488420C-7DE9-4B44-967E-D4F8F2731C9C}"/>
            </a:ext>
          </a:extLst>
        </xdr:cNvPr>
        <xdr:cNvSpPr/>
      </xdr:nvSpPr>
      <xdr:spPr>
        <a:xfrm>
          <a:off x="1968500" y="1788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28666</xdr:rowOff>
    </xdr:from>
    <xdr:to>
      <xdr:col>6</xdr:col>
      <xdr:colOff>38100</xdr:colOff>
      <xdr:row>104</xdr:row>
      <xdr:rowOff>130266</xdr:rowOff>
    </xdr:to>
    <xdr:sp macro="" textlink="">
      <xdr:nvSpPr>
        <xdr:cNvPr id="320" name="フローチャート: 判断 319">
          <a:extLst>
            <a:ext uri="{FF2B5EF4-FFF2-40B4-BE49-F238E27FC236}">
              <a16:creationId xmlns:a16="http://schemas.microsoft.com/office/drawing/2014/main" id="{0C91A553-3A1A-4798-98A5-2C999D2D6EC7}"/>
            </a:ext>
          </a:extLst>
        </xdr:cNvPr>
        <xdr:cNvSpPr/>
      </xdr:nvSpPr>
      <xdr:spPr>
        <a:xfrm>
          <a:off x="1079500" y="1785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21" name="テキスト ボックス 320">
          <a:extLst>
            <a:ext uri="{FF2B5EF4-FFF2-40B4-BE49-F238E27FC236}">
              <a16:creationId xmlns:a16="http://schemas.microsoft.com/office/drawing/2014/main" id="{3FAE14EC-7BD3-4D2D-A4C1-CC394442DF5B}"/>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22" name="テキスト ボックス 321">
          <a:extLst>
            <a:ext uri="{FF2B5EF4-FFF2-40B4-BE49-F238E27FC236}">
              <a16:creationId xmlns:a16="http://schemas.microsoft.com/office/drawing/2014/main" id="{9286FF6B-7109-430E-B0FA-0D190EA6A3C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23" name="テキスト ボックス 322">
          <a:extLst>
            <a:ext uri="{FF2B5EF4-FFF2-40B4-BE49-F238E27FC236}">
              <a16:creationId xmlns:a16="http://schemas.microsoft.com/office/drawing/2014/main" id="{91EBB3EA-D3E0-422D-86DB-2E1B8AEA0F3A}"/>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24" name="テキスト ボックス 323">
          <a:extLst>
            <a:ext uri="{FF2B5EF4-FFF2-40B4-BE49-F238E27FC236}">
              <a16:creationId xmlns:a16="http://schemas.microsoft.com/office/drawing/2014/main" id="{B2BBA436-2C6F-4A77-B9CC-EB39F0CAAEE9}"/>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25" name="テキスト ボックス 324">
          <a:extLst>
            <a:ext uri="{FF2B5EF4-FFF2-40B4-BE49-F238E27FC236}">
              <a16:creationId xmlns:a16="http://schemas.microsoft.com/office/drawing/2014/main" id="{869C4F53-E773-4075-82B2-93BF084C7701}"/>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41729</xdr:rowOff>
    </xdr:from>
    <xdr:to>
      <xdr:col>24</xdr:col>
      <xdr:colOff>114300</xdr:colOff>
      <xdr:row>106</xdr:row>
      <xdr:rowOff>143329</xdr:rowOff>
    </xdr:to>
    <xdr:sp macro="" textlink="">
      <xdr:nvSpPr>
        <xdr:cNvPr id="326" name="楕円 325">
          <a:extLst>
            <a:ext uri="{FF2B5EF4-FFF2-40B4-BE49-F238E27FC236}">
              <a16:creationId xmlns:a16="http://schemas.microsoft.com/office/drawing/2014/main" id="{9B96CAE2-2CED-443B-8038-57F5DD02EA75}"/>
            </a:ext>
          </a:extLst>
        </xdr:cNvPr>
        <xdr:cNvSpPr/>
      </xdr:nvSpPr>
      <xdr:spPr>
        <a:xfrm>
          <a:off x="4584700" y="1821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20156</xdr:rowOff>
    </xdr:from>
    <xdr:ext cx="405111" cy="259045"/>
    <xdr:sp macro="" textlink="">
      <xdr:nvSpPr>
        <xdr:cNvPr id="327" name="【市民会館】&#10;有形固定資産減価償却率該当値テキスト">
          <a:extLst>
            <a:ext uri="{FF2B5EF4-FFF2-40B4-BE49-F238E27FC236}">
              <a16:creationId xmlns:a16="http://schemas.microsoft.com/office/drawing/2014/main" id="{D3E6F36B-D90B-48BD-8117-2970AA9152E0}"/>
            </a:ext>
          </a:extLst>
        </xdr:cNvPr>
        <xdr:cNvSpPr txBox="1"/>
      </xdr:nvSpPr>
      <xdr:spPr>
        <a:xfrm>
          <a:off x="4673600" y="181938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9071</xdr:rowOff>
    </xdr:from>
    <xdr:to>
      <xdr:col>20</xdr:col>
      <xdr:colOff>38100</xdr:colOff>
      <xdr:row>106</xdr:row>
      <xdr:rowOff>110671</xdr:rowOff>
    </xdr:to>
    <xdr:sp macro="" textlink="">
      <xdr:nvSpPr>
        <xdr:cNvPr id="328" name="楕円 327">
          <a:extLst>
            <a:ext uri="{FF2B5EF4-FFF2-40B4-BE49-F238E27FC236}">
              <a16:creationId xmlns:a16="http://schemas.microsoft.com/office/drawing/2014/main" id="{F94A73AD-5F88-43F9-948A-22FADF34E0E0}"/>
            </a:ext>
          </a:extLst>
        </xdr:cNvPr>
        <xdr:cNvSpPr/>
      </xdr:nvSpPr>
      <xdr:spPr>
        <a:xfrm>
          <a:off x="3746500" y="1818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59871</xdr:rowOff>
    </xdr:from>
    <xdr:to>
      <xdr:col>24</xdr:col>
      <xdr:colOff>63500</xdr:colOff>
      <xdr:row>106</xdr:row>
      <xdr:rowOff>92529</xdr:rowOff>
    </xdr:to>
    <xdr:cxnSp macro="">
      <xdr:nvCxnSpPr>
        <xdr:cNvPr id="329" name="直線コネクタ 328">
          <a:extLst>
            <a:ext uri="{FF2B5EF4-FFF2-40B4-BE49-F238E27FC236}">
              <a16:creationId xmlns:a16="http://schemas.microsoft.com/office/drawing/2014/main" id="{F30030F5-EBDE-47CD-910C-CCCC5C748846}"/>
            </a:ext>
          </a:extLst>
        </xdr:cNvPr>
        <xdr:cNvCxnSpPr/>
      </xdr:nvCxnSpPr>
      <xdr:spPr>
        <a:xfrm>
          <a:off x="3797300" y="18233571"/>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147864</xdr:rowOff>
    </xdr:from>
    <xdr:to>
      <xdr:col>15</xdr:col>
      <xdr:colOff>101600</xdr:colOff>
      <xdr:row>106</xdr:row>
      <xdr:rowOff>78014</xdr:rowOff>
    </xdr:to>
    <xdr:sp macro="" textlink="">
      <xdr:nvSpPr>
        <xdr:cNvPr id="330" name="楕円 329">
          <a:extLst>
            <a:ext uri="{FF2B5EF4-FFF2-40B4-BE49-F238E27FC236}">
              <a16:creationId xmlns:a16="http://schemas.microsoft.com/office/drawing/2014/main" id="{45FEC5C4-B635-42A8-8756-68DCBDA0090F}"/>
            </a:ext>
          </a:extLst>
        </xdr:cNvPr>
        <xdr:cNvSpPr/>
      </xdr:nvSpPr>
      <xdr:spPr>
        <a:xfrm>
          <a:off x="2857500" y="1815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27214</xdr:rowOff>
    </xdr:from>
    <xdr:to>
      <xdr:col>19</xdr:col>
      <xdr:colOff>177800</xdr:colOff>
      <xdr:row>106</xdr:row>
      <xdr:rowOff>59871</xdr:rowOff>
    </xdr:to>
    <xdr:cxnSp macro="">
      <xdr:nvCxnSpPr>
        <xdr:cNvPr id="331" name="直線コネクタ 330">
          <a:extLst>
            <a:ext uri="{FF2B5EF4-FFF2-40B4-BE49-F238E27FC236}">
              <a16:creationId xmlns:a16="http://schemas.microsoft.com/office/drawing/2014/main" id="{CFFFDDE7-83AA-4B04-A9C0-0EBDFDF60349}"/>
            </a:ext>
          </a:extLst>
        </xdr:cNvPr>
        <xdr:cNvCxnSpPr/>
      </xdr:nvCxnSpPr>
      <xdr:spPr>
        <a:xfrm>
          <a:off x="2908300" y="1820091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115207</xdr:rowOff>
    </xdr:from>
    <xdr:to>
      <xdr:col>10</xdr:col>
      <xdr:colOff>165100</xdr:colOff>
      <xdr:row>106</xdr:row>
      <xdr:rowOff>45357</xdr:rowOff>
    </xdr:to>
    <xdr:sp macro="" textlink="">
      <xdr:nvSpPr>
        <xdr:cNvPr id="332" name="楕円 331">
          <a:extLst>
            <a:ext uri="{FF2B5EF4-FFF2-40B4-BE49-F238E27FC236}">
              <a16:creationId xmlns:a16="http://schemas.microsoft.com/office/drawing/2014/main" id="{2BB5049B-2093-4BA7-BEA8-3F8F5DB25C85}"/>
            </a:ext>
          </a:extLst>
        </xdr:cNvPr>
        <xdr:cNvSpPr/>
      </xdr:nvSpPr>
      <xdr:spPr>
        <a:xfrm>
          <a:off x="1968500" y="1811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166007</xdr:rowOff>
    </xdr:from>
    <xdr:to>
      <xdr:col>15</xdr:col>
      <xdr:colOff>50800</xdr:colOff>
      <xdr:row>106</xdr:row>
      <xdr:rowOff>27214</xdr:rowOff>
    </xdr:to>
    <xdr:cxnSp macro="">
      <xdr:nvCxnSpPr>
        <xdr:cNvPr id="333" name="直線コネクタ 332">
          <a:extLst>
            <a:ext uri="{FF2B5EF4-FFF2-40B4-BE49-F238E27FC236}">
              <a16:creationId xmlns:a16="http://schemas.microsoft.com/office/drawing/2014/main" id="{097A3583-BC82-4A3C-A774-D4A84F9B0D11}"/>
            </a:ext>
          </a:extLst>
        </xdr:cNvPr>
        <xdr:cNvCxnSpPr/>
      </xdr:nvCxnSpPr>
      <xdr:spPr>
        <a:xfrm>
          <a:off x="2019300" y="1816825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82550</xdr:rowOff>
    </xdr:from>
    <xdr:to>
      <xdr:col>6</xdr:col>
      <xdr:colOff>38100</xdr:colOff>
      <xdr:row>106</xdr:row>
      <xdr:rowOff>12700</xdr:rowOff>
    </xdr:to>
    <xdr:sp macro="" textlink="">
      <xdr:nvSpPr>
        <xdr:cNvPr id="334" name="楕円 333">
          <a:extLst>
            <a:ext uri="{FF2B5EF4-FFF2-40B4-BE49-F238E27FC236}">
              <a16:creationId xmlns:a16="http://schemas.microsoft.com/office/drawing/2014/main" id="{7604E724-FA69-4977-90F6-B71F541880E4}"/>
            </a:ext>
          </a:extLst>
        </xdr:cNvPr>
        <xdr:cNvSpPr/>
      </xdr:nvSpPr>
      <xdr:spPr>
        <a:xfrm>
          <a:off x="10795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133350</xdr:rowOff>
    </xdr:from>
    <xdr:to>
      <xdr:col>10</xdr:col>
      <xdr:colOff>114300</xdr:colOff>
      <xdr:row>105</xdr:row>
      <xdr:rowOff>166007</xdr:rowOff>
    </xdr:to>
    <xdr:cxnSp macro="">
      <xdr:nvCxnSpPr>
        <xdr:cNvPr id="335" name="直線コネクタ 334">
          <a:extLst>
            <a:ext uri="{FF2B5EF4-FFF2-40B4-BE49-F238E27FC236}">
              <a16:creationId xmlns:a16="http://schemas.microsoft.com/office/drawing/2014/main" id="{C2073C84-7BB4-4502-A5FB-DEE0D94E6BC2}"/>
            </a:ext>
          </a:extLst>
        </xdr:cNvPr>
        <xdr:cNvCxnSpPr/>
      </xdr:nvCxnSpPr>
      <xdr:spPr>
        <a:xfrm>
          <a:off x="1130300" y="181356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61884</xdr:rowOff>
    </xdr:from>
    <xdr:ext cx="405111" cy="259045"/>
    <xdr:sp macro="" textlink="">
      <xdr:nvSpPr>
        <xdr:cNvPr id="336" name="n_1aveValue【市民会館】&#10;有形固定資産減価償却率">
          <a:extLst>
            <a:ext uri="{FF2B5EF4-FFF2-40B4-BE49-F238E27FC236}">
              <a16:creationId xmlns:a16="http://schemas.microsoft.com/office/drawing/2014/main" id="{AEB7846C-8B26-4FE4-AD8D-10F8A473E237}"/>
            </a:ext>
          </a:extLst>
        </xdr:cNvPr>
        <xdr:cNvSpPr txBox="1"/>
      </xdr:nvSpPr>
      <xdr:spPr>
        <a:xfrm>
          <a:off x="3582044" y="17721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48821</xdr:rowOff>
    </xdr:from>
    <xdr:ext cx="405111" cy="259045"/>
    <xdr:sp macro="" textlink="">
      <xdr:nvSpPr>
        <xdr:cNvPr id="337" name="n_2aveValue【市民会館】&#10;有形固定資産減価償却率">
          <a:extLst>
            <a:ext uri="{FF2B5EF4-FFF2-40B4-BE49-F238E27FC236}">
              <a16:creationId xmlns:a16="http://schemas.microsoft.com/office/drawing/2014/main" id="{4F96DB2C-D211-4677-88A5-6D35FC7963DF}"/>
            </a:ext>
          </a:extLst>
        </xdr:cNvPr>
        <xdr:cNvSpPr txBox="1"/>
      </xdr:nvSpPr>
      <xdr:spPr>
        <a:xfrm>
          <a:off x="2705744" y="17708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4734</xdr:rowOff>
    </xdr:from>
    <xdr:ext cx="405111" cy="259045"/>
    <xdr:sp macro="" textlink="">
      <xdr:nvSpPr>
        <xdr:cNvPr id="338" name="n_3aveValue【市民会館】&#10;有形固定資産減価償却率">
          <a:extLst>
            <a:ext uri="{FF2B5EF4-FFF2-40B4-BE49-F238E27FC236}">
              <a16:creationId xmlns:a16="http://schemas.microsoft.com/office/drawing/2014/main" id="{1A226B7E-CD97-4E24-9FD6-3B25811E2199}"/>
            </a:ext>
          </a:extLst>
        </xdr:cNvPr>
        <xdr:cNvSpPr txBox="1"/>
      </xdr:nvSpPr>
      <xdr:spPr>
        <a:xfrm>
          <a:off x="1816744" y="1766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146793</xdr:rowOff>
    </xdr:from>
    <xdr:ext cx="405111" cy="259045"/>
    <xdr:sp macro="" textlink="">
      <xdr:nvSpPr>
        <xdr:cNvPr id="339" name="n_4aveValue【市民会館】&#10;有形固定資産減価償却率">
          <a:extLst>
            <a:ext uri="{FF2B5EF4-FFF2-40B4-BE49-F238E27FC236}">
              <a16:creationId xmlns:a16="http://schemas.microsoft.com/office/drawing/2014/main" id="{C07611A1-2992-41A7-803B-6E36F9B088C8}"/>
            </a:ext>
          </a:extLst>
        </xdr:cNvPr>
        <xdr:cNvSpPr txBox="1"/>
      </xdr:nvSpPr>
      <xdr:spPr>
        <a:xfrm>
          <a:off x="927744" y="17634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101798</xdr:rowOff>
    </xdr:from>
    <xdr:ext cx="405111" cy="259045"/>
    <xdr:sp macro="" textlink="">
      <xdr:nvSpPr>
        <xdr:cNvPr id="340" name="n_1mainValue【市民会館】&#10;有形固定資産減価償却率">
          <a:extLst>
            <a:ext uri="{FF2B5EF4-FFF2-40B4-BE49-F238E27FC236}">
              <a16:creationId xmlns:a16="http://schemas.microsoft.com/office/drawing/2014/main" id="{5A6C6A1D-EA03-4980-97A5-6751C8F79CE1}"/>
            </a:ext>
          </a:extLst>
        </xdr:cNvPr>
        <xdr:cNvSpPr txBox="1"/>
      </xdr:nvSpPr>
      <xdr:spPr>
        <a:xfrm>
          <a:off x="3582044" y="182754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69141</xdr:rowOff>
    </xdr:from>
    <xdr:ext cx="405111" cy="259045"/>
    <xdr:sp macro="" textlink="">
      <xdr:nvSpPr>
        <xdr:cNvPr id="341" name="n_2mainValue【市民会館】&#10;有形固定資産減価償却率">
          <a:extLst>
            <a:ext uri="{FF2B5EF4-FFF2-40B4-BE49-F238E27FC236}">
              <a16:creationId xmlns:a16="http://schemas.microsoft.com/office/drawing/2014/main" id="{5012322C-0F15-490C-A0AC-8F7A16378A91}"/>
            </a:ext>
          </a:extLst>
        </xdr:cNvPr>
        <xdr:cNvSpPr txBox="1"/>
      </xdr:nvSpPr>
      <xdr:spPr>
        <a:xfrm>
          <a:off x="2705744" y="18242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36484</xdr:rowOff>
    </xdr:from>
    <xdr:ext cx="405111" cy="259045"/>
    <xdr:sp macro="" textlink="">
      <xdr:nvSpPr>
        <xdr:cNvPr id="342" name="n_3mainValue【市民会館】&#10;有形固定資産減価償却率">
          <a:extLst>
            <a:ext uri="{FF2B5EF4-FFF2-40B4-BE49-F238E27FC236}">
              <a16:creationId xmlns:a16="http://schemas.microsoft.com/office/drawing/2014/main" id="{1C3A54FA-1501-4092-9EEF-9AD3D90E7154}"/>
            </a:ext>
          </a:extLst>
        </xdr:cNvPr>
        <xdr:cNvSpPr txBox="1"/>
      </xdr:nvSpPr>
      <xdr:spPr>
        <a:xfrm>
          <a:off x="1816744" y="1821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3827</xdr:rowOff>
    </xdr:from>
    <xdr:ext cx="405111" cy="259045"/>
    <xdr:sp macro="" textlink="">
      <xdr:nvSpPr>
        <xdr:cNvPr id="343" name="n_4mainValue【市民会館】&#10;有形固定資産減価償却率">
          <a:extLst>
            <a:ext uri="{FF2B5EF4-FFF2-40B4-BE49-F238E27FC236}">
              <a16:creationId xmlns:a16="http://schemas.microsoft.com/office/drawing/2014/main" id="{A0E973B4-0C89-4F90-99E6-5AB943C9B728}"/>
            </a:ext>
          </a:extLst>
        </xdr:cNvPr>
        <xdr:cNvSpPr txBox="1"/>
      </xdr:nvSpPr>
      <xdr:spPr>
        <a:xfrm>
          <a:off x="927744" y="1817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44" name="正方形/長方形 343">
          <a:extLst>
            <a:ext uri="{FF2B5EF4-FFF2-40B4-BE49-F238E27FC236}">
              <a16:creationId xmlns:a16="http://schemas.microsoft.com/office/drawing/2014/main" id="{68506AB9-58B4-4D5F-A840-9F28BCE212ED}"/>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5" name="正方形/長方形 344">
          <a:extLst>
            <a:ext uri="{FF2B5EF4-FFF2-40B4-BE49-F238E27FC236}">
              <a16:creationId xmlns:a16="http://schemas.microsoft.com/office/drawing/2014/main" id="{50E11155-EBDA-46CA-94C6-D93C18FEA03E}"/>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6" name="正方形/長方形 345">
          <a:extLst>
            <a:ext uri="{FF2B5EF4-FFF2-40B4-BE49-F238E27FC236}">
              <a16:creationId xmlns:a16="http://schemas.microsoft.com/office/drawing/2014/main" id="{589BCF1D-BC8D-4BAF-8A3D-8B530585B2B5}"/>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7" name="正方形/長方形 346">
          <a:extLst>
            <a:ext uri="{FF2B5EF4-FFF2-40B4-BE49-F238E27FC236}">
              <a16:creationId xmlns:a16="http://schemas.microsoft.com/office/drawing/2014/main" id="{15CCAAE9-E23A-4AFE-8653-F185EC6296DE}"/>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8" name="正方形/長方形 347">
          <a:extLst>
            <a:ext uri="{FF2B5EF4-FFF2-40B4-BE49-F238E27FC236}">
              <a16:creationId xmlns:a16="http://schemas.microsoft.com/office/drawing/2014/main" id="{CD6CE667-0F30-456F-99E2-76737F54FF65}"/>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9" name="正方形/長方形 348">
          <a:extLst>
            <a:ext uri="{FF2B5EF4-FFF2-40B4-BE49-F238E27FC236}">
              <a16:creationId xmlns:a16="http://schemas.microsoft.com/office/drawing/2014/main" id="{4B5668C5-EB66-4507-B1EB-826241360C4C}"/>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50" name="正方形/長方形 349">
          <a:extLst>
            <a:ext uri="{FF2B5EF4-FFF2-40B4-BE49-F238E27FC236}">
              <a16:creationId xmlns:a16="http://schemas.microsoft.com/office/drawing/2014/main" id="{8092F3F0-2F0F-497D-BF57-2B4C2D64E205}"/>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51" name="正方形/長方形 350">
          <a:extLst>
            <a:ext uri="{FF2B5EF4-FFF2-40B4-BE49-F238E27FC236}">
              <a16:creationId xmlns:a16="http://schemas.microsoft.com/office/drawing/2014/main" id="{A5710FB3-94C9-444C-A4CB-6D01A3DF8EB5}"/>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52" name="テキスト ボックス 351">
          <a:extLst>
            <a:ext uri="{FF2B5EF4-FFF2-40B4-BE49-F238E27FC236}">
              <a16:creationId xmlns:a16="http://schemas.microsoft.com/office/drawing/2014/main" id="{0F7E6CBB-2ABF-49E7-9C6F-866298A59225}"/>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53" name="直線コネクタ 352">
          <a:extLst>
            <a:ext uri="{FF2B5EF4-FFF2-40B4-BE49-F238E27FC236}">
              <a16:creationId xmlns:a16="http://schemas.microsoft.com/office/drawing/2014/main" id="{19BDFC66-1829-4D7F-9F08-7665C1EBB4FB}"/>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54" name="直線コネクタ 353">
          <a:extLst>
            <a:ext uri="{FF2B5EF4-FFF2-40B4-BE49-F238E27FC236}">
              <a16:creationId xmlns:a16="http://schemas.microsoft.com/office/drawing/2014/main" id="{26DFB7D3-9C87-479C-B97B-C731093A1F19}"/>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355" name="テキスト ボックス 354">
          <a:extLst>
            <a:ext uri="{FF2B5EF4-FFF2-40B4-BE49-F238E27FC236}">
              <a16:creationId xmlns:a16="http://schemas.microsoft.com/office/drawing/2014/main" id="{00A452D1-32C0-4010-A45B-D945DB7423D1}"/>
            </a:ext>
          </a:extLst>
        </xdr:cNvPr>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56" name="直線コネクタ 355">
          <a:extLst>
            <a:ext uri="{FF2B5EF4-FFF2-40B4-BE49-F238E27FC236}">
              <a16:creationId xmlns:a16="http://schemas.microsoft.com/office/drawing/2014/main" id="{17F703A3-6203-4799-B853-D4E684E16EB2}"/>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357" name="テキスト ボックス 356">
          <a:extLst>
            <a:ext uri="{FF2B5EF4-FFF2-40B4-BE49-F238E27FC236}">
              <a16:creationId xmlns:a16="http://schemas.microsoft.com/office/drawing/2014/main" id="{78E60658-CD55-4BDC-9DE3-731C0079E57B}"/>
            </a:ext>
          </a:extLst>
        </xdr:cNvPr>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58" name="直線コネクタ 357">
          <a:extLst>
            <a:ext uri="{FF2B5EF4-FFF2-40B4-BE49-F238E27FC236}">
              <a16:creationId xmlns:a16="http://schemas.microsoft.com/office/drawing/2014/main" id="{81A05373-A977-4647-8F4C-4EC131615D8C}"/>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359" name="テキスト ボックス 358">
          <a:extLst>
            <a:ext uri="{FF2B5EF4-FFF2-40B4-BE49-F238E27FC236}">
              <a16:creationId xmlns:a16="http://schemas.microsoft.com/office/drawing/2014/main" id="{5F279A07-DD62-4949-ABCB-F0F9294C443C}"/>
            </a:ext>
          </a:extLst>
        </xdr:cNvPr>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60" name="直線コネクタ 359">
          <a:extLst>
            <a:ext uri="{FF2B5EF4-FFF2-40B4-BE49-F238E27FC236}">
              <a16:creationId xmlns:a16="http://schemas.microsoft.com/office/drawing/2014/main" id="{C902BB7A-AEA6-46E2-A34E-FFAF81CBB960}"/>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361" name="テキスト ボックス 360">
          <a:extLst>
            <a:ext uri="{FF2B5EF4-FFF2-40B4-BE49-F238E27FC236}">
              <a16:creationId xmlns:a16="http://schemas.microsoft.com/office/drawing/2014/main" id="{C7758911-E1CE-4C1A-9D70-6BF354E4014C}"/>
            </a:ext>
          </a:extLst>
        </xdr:cNvPr>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62" name="直線コネクタ 361">
          <a:extLst>
            <a:ext uri="{FF2B5EF4-FFF2-40B4-BE49-F238E27FC236}">
              <a16:creationId xmlns:a16="http://schemas.microsoft.com/office/drawing/2014/main" id="{774456EB-8BA0-4A19-A51F-107BE9875AC3}"/>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63" name="テキスト ボックス 362">
          <a:extLst>
            <a:ext uri="{FF2B5EF4-FFF2-40B4-BE49-F238E27FC236}">
              <a16:creationId xmlns:a16="http://schemas.microsoft.com/office/drawing/2014/main" id="{1C11F402-6718-4783-8184-6439416E27AF}"/>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4" name="【市民会館】&#10;一人当たり面積グラフ枠">
          <a:extLst>
            <a:ext uri="{FF2B5EF4-FFF2-40B4-BE49-F238E27FC236}">
              <a16:creationId xmlns:a16="http://schemas.microsoft.com/office/drawing/2014/main" id="{C17DE8F0-DA83-4630-A73E-2829BE3C3C5F}"/>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9449</xdr:rowOff>
    </xdr:from>
    <xdr:to>
      <xdr:col>54</xdr:col>
      <xdr:colOff>189865</xdr:colOff>
      <xdr:row>108</xdr:row>
      <xdr:rowOff>64312</xdr:rowOff>
    </xdr:to>
    <xdr:cxnSp macro="">
      <xdr:nvCxnSpPr>
        <xdr:cNvPr id="365" name="直線コネクタ 364">
          <a:extLst>
            <a:ext uri="{FF2B5EF4-FFF2-40B4-BE49-F238E27FC236}">
              <a16:creationId xmlns:a16="http://schemas.microsoft.com/office/drawing/2014/main" id="{DF2CC230-3289-497A-AFA2-4C303FD3C044}"/>
            </a:ext>
          </a:extLst>
        </xdr:cNvPr>
        <xdr:cNvCxnSpPr/>
      </xdr:nvCxnSpPr>
      <xdr:spPr>
        <a:xfrm flipV="1">
          <a:off x="10476865" y="17154449"/>
          <a:ext cx="0" cy="1426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68139</xdr:rowOff>
    </xdr:from>
    <xdr:ext cx="469744" cy="259045"/>
    <xdr:sp macro="" textlink="">
      <xdr:nvSpPr>
        <xdr:cNvPr id="366" name="【市民会館】&#10;一人当たり面積最小値テキスト">
          <a:extLst>
            <a:ext uri="{FF2B5EF4-FFF2-40B4-BE49-F238E27FC236}">
              <a16:creationId xmlns:a16="http://schemas.microsoft.com/office/drawing/2014/main" id="{022306AF-C042-450A-8B7B-83834BCA41C6}"/>
            </a:ext>
          </a:extLst>
        </xdr:cNvPr>
        <xdr:cNvSpPr txBox="1"/>
      </xdr:nvSpPr>
      <xdr:spPr>
        <a:xfrm>
          <a:off x="10515600" y="18584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64312</xdr:rowOff>
    </xdr:from>
    <xdr:to>
      <xdr:col>55</xdr:col>
      <xdr:colOff>88900</xdr:colOff>
      <xdr:row>108</xdr:row>
      <xdr:rowOff>64312</xdr:rowOff>
    </xdr:to>
    <xdr:cxnSp macro="">
      <xdr:nvCxnSpPr>
        <xdr:cNvPr id="367" name="直線コネクタ 366">
          <a:extLst>
            <a:ext uri="{FF2B5EF4-FFF2-40B4-BE49-F238E27FC236}">
              <a16:creationId xmlns:a16="http://schemas.microsoft.com/office/drawing/2014/main" id="{37D7602B-B41F-4E2D-B747-7E8CA978D922}"/>
            </a:ext>
          </a:extLst>
        </xdr:cNvPr>
        <xdr:cNvCxnSpPr/>
      </xdr:nvCxnSpPr>
      <xdr:spPr>
        <a:xfrm>
          <a:off x="10388600" y="18580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127576</xdr:rowOff>
    </xdr:from>
    <xdr:ext cx="469744" cy="259045"/>
    <xdr:sp macro="" textlink="">
      <xdr:nvSpPr>
        <xdr:cNvPr id="368" name="【市民会館】&#10;一人当たり面積最大値テキスト">
          <a:extLst>
            <a:ext uri="{FF2B5EF4-FFF2-40B4-BE49-F238E27FC236}">
              <a16:creationId xmlns:a16="http://schemas.microsoft.com/office/drawing/2014/main" id="{3783EF22-66F2-4F3C-B033-58289D9BFA0E}"/>
            </a:ext>
          </a:extLst>
        </xdr:cNvPr>
        <xdr:cNvSpPr txBox="1"/>
      </xdr:nvSpPr>
      <xdr:spPr>
        <a:xfrm>
          <a:off x="10515600" y="16929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9449</xdr:rowOff>
    </xdr:from>
    <xdr:to>
      <xdr:col>55</xdr:col>
      <xdr:colOff>88900</xdr:colOff>
      <xdr:row>100</xdr:row>
      <xdr:rowOff>9449</xdr:rowOff>
    </xdr:to>
    <xdr:cxnSp macro="">
      <xdr:nvCxnSpPr>
        <xdr:cNvPr id="369" name="直線コネクタ 368">
          <a:extLst>
            <a:ext uri="{FF2B5EF4-FFF2-40B4-BE49-F238E27FC236}">
              <a16:creationId xmlns:a16="http://schemas.microsoft.com/office/drawing/2014/main" id="{0EA43770-BED3-4963-B5A4-A8767E40F90F}"/>
            </a:ext>
          </a:extLst>
        </xdr:cNvPr>
        <xdr:cNvCxnSpPr/>
      </xdr:nvCxnSpPr>
      <xdr:spPr>
        <a:xfrm>
          <a:off x="10388600" y="17154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152416</xdr:rowOff>
    </xdr:from>
    <xdr:ext cx="469744" cy="259045"/>
    <xdr:sp macro="" textlink="">
      <xdr:nvSpPr>
        <xdr:cNvPr id="370" name="【市民会館】&#10;一人当たり面積平均値テキスト">
          <a:extLst>
            <a:ext uri="{FF2B5EF4-FFF2-40B4-BE49-F238E27FC236}">
              <a16:creationId xmlns:a16="http://schemas.microsoft.com/office/drawing/2014/main" id="{11F0A5EF-7C62-4055-8D1D-B7802B9C8198}"/>
            </a:ext>
          </a:extLst>
        </xdr:cNvPr>
        <xdr:cNvSpPr txBox="1"/>
      </xdr:nvSpPr>
      <xdr:spPr>
        <a:xfrm>
          <a:off x="10515600" y="181546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2539</xdr:rowOff>
    </xdr:from>
    <xdr:to>
      <xdr:col>55</xdr:col>
      <xdr:colOff>50800</xdr:colOff>
      <xdr:row>106</xdr:row>
      <xdr:rowOff>104139</xdr:rowOff>
    </xdr:to>
    <xdr:sp macro="" textlink="">
      <xdr:nvSpPr>
        <xdr:cNvPr id="371" name="フローチャート: 判断 370">
          <a:extLst>
            <a:ext uri="{FF2B5EF4-FFF2-40B4-BE49-F238E27FC236}">
              <a16:creationId xmlns:a16="http://schemas.microsoft.com/office/drawing/2014/main" id="{E3053010-A372-46D9-A73A-DC3E3ED26F74}"/>
            </a:ext>
          </a:extLst>
        </xdr:cNvPr>
        <xdr:cNvSpPr/>
      </xdr:nvSpPr>
      <xdr:spPr>
        <a:xfrm>
          <a:off x="104267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143814</xdr:rowOff>
    </xdr:from>
    <xdr:to>
      <xdr:col>50</xdr:col>
      <xdr:colOff>165100</xdr:colOff>
      <xdr:row>106</xdr:row>
      <xdr:rowOff>73964</xdr:rowOff>
    </xdr:to>
    <xdr:sp macro="" textlink="">
      <xdr:nvSpPr>
        <xdr:cNvPr id="372" name="フローチャート: 判断 371">
          <a:extLst>
            <a:ext uri="{FF2B5EF4-FFF2-40B4-BE49-F238E27FC236}">
              <a16:creationId xmlns:a16="http://schemas.microsoft.com/office/drawing/2014/main" id="{9BD3EDB2-DB30-4B30-BA3B-0F7182BE8787}"/>
            </a:ext>
          </a:extLst>
        </xdr:cNvPr>
        <xdr:cNvSpPr/>
      </xdr:nvSpPr>
      <xdr:spPr>
        <a:xfrm>
          <a:off x="9588500" y="18146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35458</xdr:rowOff>
    </xdr:from>
    <xdr:to>
      <xdr:col>46</xdr:col>
      <xdr:colOff>38100</xdr:colOff>
      <xdr:row>106</xdr:row>
      <xdr:rowOff>137058</xdr:rowOff>
    </xdr:to>
    <xdr:sp macro="" textlink="">
      <xdr:nvSpPr>
        <xdr:cNvPr id="373" name="フローチャート: 判断 372">
          <a:extLst>
            <a:ext uri="{FF2B5EF4-FFF2-40B4-BE49-F238E27FC236}">
              <a16:creationId xmlns:a16="http://schemas.microsoft.com/office/drawing/2014/main" id="{C2D28265-59E9-40AD-854E-82F2A9166A0D}"/>
            </a:ext>
          </a:extLst>
        </xdr:cNvPr>
        <xdr:cNvSpPr/>
      </xdr:nvSpPr>
      <xdr:spPr>
        <a:xfrm>
          <a:off x="8699500" y="18209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28142</xdr:rowOff>
    </xdr:from>
    <xdr:to>
      <xdr:col>41</xdr:col>
      <xdr:colOff>101600</xdr:colOff>
      <xdr:row>106</xdr:row>
      <xdr:rowOff>129742</xdr:rowOff>
    </xdr:to>
    <xdr:sp macro="" textlink="">
      <xdr:nvSpPr>
        <xdr:cNvPr id="374" name="フローチャート: 判断 373">
          <a:extLst>
            <a:ext uri="{FF2B5EF4-FFF2-40B4-BE49-F238E27FC236}">
              <a16:creationId xmlns:a16="http://schemas.microsoft.com/office/drawing/2014/main" id="{3EA3FA2C-94AA-41D5-A766-34FE29C30470}"/>
            </a:ext>
          </a:extLst>
        </xdr:cNvPr>
        <xdr:cNvSpPr/>
      </xdr:nvSpPr>
      <xdr:spPr>
        <a:xfrm>
          <a:off x="7810500" y="18201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138328</xdr:rowOff>
    </xdr:from>
    <xdr:to>
      <xdr:col>36</xdr:col>
      <xdr:colOff>165100</xdr:colOff>
      <xdr:row>106</xdr:row>
      <xdr:rowOff>68478</xdr:rowOff>
    </xdr:to>
    <xdr:sp macro="" textlink="">
      <xdr:nvSpPr>
        <xdr:cNvPr id="375" name="フローチャート: 判断 374">
          <a:extLst>
            <a:ext uri="{FF2B5EF4-FFF2-40B4-BE49-F238E27FC236}">
              <a16:creationId xmlns:a16="http://schemas.microsoft.com/office/drawing/2014/main" id="{70CD5FF0-B9E3-4DDF-BA9C-3226F8A6ACE7}"/>
            </a:ext>
          </a:extLst>
        </xdr:cNvPr>
        <xdr:cNvSpPr/>
      </xdr:nvSpPr>
      <xdr:spPr>
        <a:xfrm>
          <a:off x="6921500" y="1814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6" name="テキスト ボックス 375">
          <a:extLst>
            <a:ext uri="{FF2B5EF4-FFF2-40B4-BE49-F238E27FC236}">
              <a16:creationId xmlns:a16="http://schemas.microsoft.com/office/drawing/2014/main" id="{246C7FDE-E681-461A-8B37-63E651423003}"/>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7" name="テキスト ボックス 376">
          <a:extLst>
            <a:ext uri="{FF2B5EF4-FFF2-40B4-BE49-F238E27FC236}">
              <a16:creationId xmlns:a16="http://schemas.microsoft.com/office/drawing/2014/main" id="{D8707D8E-24FD-43B7-89E3-24296BC74B65}"/>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8" name="テキスト ボックス 377">
          <a:extLst>
            <a:ext uri="{FF2B5EF4-FFF2-40B4-BE49-F238E27FC236}">
              <a16:creationId xmlns:a16="http://schemas.microsoft.com/office/drawing/2014/main" id="{C2DC7880-0F83-4BF1-AEF6-336165A71F18}"/>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9" name="テキスト ボックス 378">
          <a:extLst>
            <a:ext uri="{FF2B5EF4-FFF2-40B4-BE49-F238E27FC236}">
              <a16:creationId xmlns:a16="http://schemas.microsoft.com/office/drawing/2014/main" id="{EBC4DDE3-DA3D-4849-A44A-BDBCED609521}"/>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80" name="テキスト ボックス 379">
          <a:extLst>
            <a:ext uri="{FF2B5EF4-FFF2-40B4-BE49-F238E27FC236}">
              <a16:creationId xmlns:a16="http://schemas.microsoft.com/office/drawing/2014/main" id="{6AE5063F-D0DD-437C-B06A-7219484CC91F}"/>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81635</xdr:rowOff>
    </xdr:from>
    <xdr:to>
      <xdr:col>55</xdr:col>
      <xdr:colOff>50800</xdr:colOff>
      <xdr:row>106</xdr:row>
      <xdr:rowOff>11785</xdr:rowOff>
    </xdr:to>
    <xdr:sp macro="" textlink="">
      <xdr:nvSpPr>
        <xdr:cNvPr id="381" name="楕円 380">
          <a:extLst>
            <a:ext uri="{FF2B5EF4-FFF2-40B4-BE49-F238E27FC236}">
              <a16:creationId xmlns:a16="http://schemas.microsoft.com/office/drawing/2014/main" id="{AA227A83-1016-4FF5-A5AA-C6231863B0B1}"/>
            </a:ext>
          </a:extLst>
        </xdr:cNvPr>
        <xdr:cNvSpPr/>
      </xdr:nvSpPr>
      <xdr:spPr>
        <a:xfrm>
          <a:off x="10426700" y="18083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104512</xdr:rowOff>
    </xdr:from>
    <xdr:ext cx="469744" cy="259045"/>
    <xdr:sp macro="" textlink="">
      <xdr:nvSpPr>
        <xdr:cNvPr id="382" name="【市民会館】&#10;一人当たり面積該当値テキスト">
          <a:extLst>
            <a:ext uri="{FF2B5EF4-FFF2-40B4-BE49-F238E27FC236}">
              <a16:creationId xmlns:a16="http://schemas.microsoft.com/office/drawing/2014/main" id="{43C7916E-502D-435B-B02E-061CD9DCF097}"/>
            </a:ext>
          </a:extLst>
        </xdr:cNvPr>
        <xdr:cNvSpPr txBox="1"/>
      </xdr:nvSpPr>
      <xdr:spPr>
        <a:xfrm>
          <a:off x="10515600" y="17935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86207</xdr:rowOff>
    </xdr:from>
    <xdr:to>
      <xdr:col>50</xdr:col>
      <xdr:colOff>165100</xdr:colOff>
      <xdr:row>106</xdr:row>
      <xdr:rowOff>16357</xdr:rowOff>
    </xdr:to>
    <xdr:sp macro="" textlink="">
      <xdr:nvSpPr>
        <xdr:cNvPr id="383" name="楕円 382">
          <a:extLst>
            <a:ext uri="{FF2B5EF4-FFF2-40B4-BE49-F238E27FC236}">
              <a16:creationId xmlns:a16="http://schemas.microsoft.com/office/drawing/2014/main" id="{DCD6836E-A595-4A57-9159-60594D4193D8}"/>
            </a:ext>
          </a:extLst>
        </xdr:cNvPr>
        <xdr:cNvSpPr/>
      </xdr:nvSpPr>
      <xdr:spPr>
        <a:xfrm>
          <a:off x="9588500" y="18088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132435</xdr:rowOff>
    </xdr:from>
    <xdr:to>
      <xdr:col>55</xdr:col>
      <xdr:colOff>0</xdr:colOff>
      <xdr:row>105</xdr:row>
      <xdr:rowOff>137007</xdr:rowOff>
    </xdr:to>
    <xdr:cxnSp macro="">
      <xdr:nvCxnSpPr>
        <xdr:cNvPr id="384" name="直線コネクタ 383">
          <a:extLst>
            <a:ext uri="{FF2B5EF4-FFF2-40B4-BE49-F238E27FC236}">
              <a16:creationId xmlns:a16="http://schemas.microsoft.com/office/drawing/2014/main" id="{1964157B-BFC6-45DB-BAF7-7C5F2C99ED27}"/>
            </a:ext>
          </a:extLst>
        </xdr:cNvPr>
        <xdr:cNvCxnSpPr/>
      </xdr:nvCxnSpPr>
      <xdr:spPr>
        <a:xfrm flipV="1">
          <a:off x="9639300" y="18134685"/>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88036</xdr:rowOff>
    </xdr:from>
    <xdr:to>
      <xdr:col>46</xdr:col>
      <xdr:colOff>38100</xdr:colOff>
      <xdr:row>106</xdr:row>
      <xdr:rowOff>18186</xdr:rowOff>
    </xdr:to>
    <xdr:sp macro="" textlink="">
      <xdr:nvSpPr>
        <xdr:cNvPr id="385" name="楕円 384">
          <a:extLst>
            <a:ext uri="{FF2B5EF4-FFF2-40B4-BE49-F238E27FC236}">
              <a16:creationId xmlns:a16="http://schemas.microsoft.com/office/drawing/2014/main" id="{F46AA39A-E21D-4482-BE48-D48526F66A49}"/>
            </a:ext>
          </a:extLst>
        </xdr:cNvPr>
        <xdr:cNvSpPr/>
      </xdr:nvSpPr>
      <xdr:spPr>
        <a:xfrm>
          <a:off x="8699500" y="18090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137007</xdr:rowOff>
    </xdr:from>
    <xdr:to>
      <xdr:col>50</xdr:col>
      <xdr:colOff>114300</xdr:colOff>
      <xdr:row>105</xdr:row>
      <xdr:rowOff>138836</xdr:rowOff>
    </xdr:to>
    <xdr:cxnSp macro="">
      <xdr:nvCxnSpPr>
        <xdr:cNvPr id="386" name="直線コネクタ 385">
          <a:extLst>
            <a:ext uri="{FF2B5EF4-FFF2-40B4-BE49-F238E27FC236}">
              <a16:creationId xmlns:a16="http://schemas.microsoft.com/office/drawing/2014/main" id="{E54266F5-B17E-40EB-B07A-1449F3598287}"/>
            </a:ext>
          </a:extLst>
        </xdr:cNvPr>
        <xdr:cNvCxnSpPr/>
      </xdr:nvCxnSpPr>
      <xdr:spPr>
        <a:xfrm flipV="1">
          <a:off x="8750300" y="18139257"/>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91694</xdr:rowOff>
    </xdr:from>
    <xdr:to>
      <xdr:col>41</xdr:col>
      <xdr:colOff>101600</xdr:colOff>
      <xdr:row>106</xdr:row>
      <xdr:rowOff>21844</xdr:rowOff>
    </xdr:to>
    <xdr:sp macro="" textlink="">
      <xdr:nvSpPr>
        <xdr:cNvPr id="387" name="楕円 386">
          <a:extLst>
            <a:ext uri="{FF2B5EF4-FFF2-40B4-BE49-F238E27FC236}">
              <a16:creationId xmlns:a16="http://schemas.microsoft.com/office/drawing/2014/main" id="{26D9417F-BA23-47E5-AAFA-D44F96F498BC}"/>
            </a:ext>
          </a:extLst>
        </xdr:cNvPr>
        <xdr:cNvSpPr/>
      </xdr:nvSpPr>
      <xdr:spPr>
        <a:xfrm>
          <a:off x="7810500" y="1809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138836</xdr:rowOff>
    </xdr:from>
    <xdr:to>
      <xdr:col>45</xdr:col>
      <xdr:colOff>177800</xdr:colOff>
      <xdr:row>105</xdr:row>
      <xdr:rowOff>142494</xdr:rowOff>
    </xdr:to>
    <xdr:cxnSp macro="">
      <xdr:nvCxnSpPr>
        <xdr:cNvPr id="388" name="直線コネクタ 387">
          <a:extLst>
            <a:ext uri="{FF2B5EF4-FFF2-40B4-BE49-F238E27FC236}">
              <a16:creationId xmlns:a16="http://schemas.microsoft.com/office/drawing/2014/main" id="{56141589-D3A8-483E-AA2A-F74CAAC72600}"/>
            </a:ext>
          </a:extLst>
        </xdr:cNvPr>
        <xdr:cNvCxnSpPr/>
      </xdr:nvCxnSpPr>
      <xdr:spPr>
        <a:xfrm flipV="1">
          <a:off x="7861300" y="18141086"/>
          <a:ext cx="8890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108153</xdr:rowOff>
    </xdr:from>
    <xdr:to>
      <xdr:col>36</xdr:col>
      <xdr:colOff>165100</xdr:colOff>
      <xdr:row>106</xdr:row>
      <xdr:rowOff>38303</xdr:rowOff>
    </xdr:to>
    <xdr:sp macro="" textlink="">
      <xdr:nvSpPr>
        <xdr:cNvPr id="389" name="楕円 388">
          <a:extLst>
            <a:ext uri="{FF2B5EF4-FFF2-40B4-BE49-F238E27FC236}">
              <a16:creationId xmlns:a16="http://schemas.microsoft.com/office/drawing/2014/main" id="{4468CF0C-AE58-4B88-8FA2-5A2BAB721864}"/>
            </a:ext>
          </a:extLst>
        </xdr:cNvPr>
        <xdr:cNvSpPr/>
      </xdr:nvSpPr>
      <xdr:spPr>
        <a:xfrm>
          <a:off x="6921500" y="18110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142494</xdr:rowOff>
    </xdr:from>
    <xdr:to>
      <xdr:col>41</xdr:col>
      <xdr:colOff>50800</xdr:colOff>
      <xdr:row>105</xdr:row>
      <xdr:rowOff>158953</xdr:rowOff>
    </xdr:to>
    <xdr:cxnSp macro="">
      <xdr:nvCxnSpPr>
        <xdr:cNvPr id="390" name="直線コネクタ 389">
          <a:extLst>
            <a:ext uri="{FF2B5EF4-FFF2-40B4-BE49-F238E27FC236}">
              <a16:creationId xmlns:a16="http://schemas.microsoft.com/office/drawing/2014/main" id="{0129D37C-A72F-4094-8F7A-BA45BCB63DFA}"/>
            </a:ext>
          </a:extLst>
        </xdr:cNvPr>
        <xdr:cNvCxnSpPr/>
      </xdr:nvCxnSpPr>
      <xdr:spPr>
        <a:xfrm flipV="1">
          <a:off x="6972300" y="18144744"/>
          <a:ext cx="889000" cy="16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65091</xdr:rowOff>
    </xdr:from>
    <xdr:ext cx="469744" cy="259045"/>
    <xdr:sp macro="" textlink="">
      <xdr:nvSpPr>
        <xdr:cNvPr id="391" name="n_1aveValue【市民会館】&#10;一人当たり面積">
          <a:extLst>
            <a:ext uri="{FF2B5EF4-FFF2-40B4-BE49-F238E27FC236}">
              <a16:creationId xmlns:a16="http://schemas.microsoft.com/office/drawing/2014/main" id="{9DC09821-D720-46AA-8D84-0D02BAA73FD1}"/>
            </a:ext>
          </a:extLst>
        </xdr:cNvPr>
        <xdr:cNvSpPr txBox="1"/>
      </xdr:nvSpPr>
      <xdr:spPr>
        <a:xfrm>
          <a:off x="9391727" y="18238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128185</xdr:rowOff>
    </xdr:from>
    <xdr:ext cx="469744" cy="259045"/>
    <xdr:sp macro="" textlink="">
      <xdr:nvSpPr>
        <xdr:cNvPr id="392" name="n_2aveValue【市民会館】&#10;一人当たり面積">
          <a:extLst>
            <a:ext uri="{FF2B5EF4-FFF2-40B4-BE49-F238E27FC236}">
              <a16:creationId xmlns:a16="http://schemas.microsoft.com/office/drawing/2014/main" id="{B62DDD82-9C50-4455-B457-BF9EDE8A43E2}"/>
            </a:ext>
          </a:extLst>
        </xdr:cNvPr>
        <xdr:cNvSpPr txBox="1"/>
      </xdr:nvSpPr>
      <xdr:spPr>
        <a:xfrm>
          <a:off x="8515427" y="18301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120869</xdr:rowOff>
    </xdr:from>
    <xdr:ext cx="469744" cy="259045"/>
    <xdr:sp macro="" textlink="">
      <xdr:nvSpPr>
        <xdr:cNvPr id="393" name="n_3aveValue【市民会館】&#10;一人当たり面積">
          <a:extLst>
            <a:ext uri="{FF2B5EF4-FFF2-40B4-BE49-F238E27FC236}">
              <a16:creationId xmlns:a16="http://schemas.microsoft.com/office/drawing/2014/main" id="{7601D541-0D48-49A3-8085-6CD7F2DF2E5F}"/>
            </a:ext>
          </a:extLst>
        </xdr:cNvPr>
        <xdr:cNvSpPr txBox="1"/>
      </xdr:nvSpPr>
      <xdr:spPr>
        <a:xfrm>
          <a:off x="7626427" y="18294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59605</xdr:rowOff>
    </xdr:from>
    <xdr:ext cx="469744" cy="259045"/>
    <xdr:sp macro="" textlink="">
      <xdr:nvSpPr>
        <xdr:cNvPr id="394" name="n_4aveValue【市民会館】&#10;一人当たり面積">
          <a:extLst>
            <a:ext uri="{FF2B5EF4-FFF2-40B4-BE49-F238E27FC236}">
              <a16:creationId xmlns:a16="http://schemas.microsoft.com/office/drawing/2014/main" id="{B8BD6074-DA39-4F83-A9DF-C24EC54DFA8E}"/>
            </a:ext>
          </a:extLst>
        </xdr:cNvPr>
        <xdr:cNvSpPr txBox="1"/>
      </xdr:nvSpPr>
      <xdr:spPr>
        <a:xfrm>
          <a:off x="6737427" y="18233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104</xdr:row>
      <xdr:rowOff>32884</xdr:rowOff>
    </xdr:from>
    <xdr:ext cx="469744" cy="259045"/>
    <xdr:sp macro="" textlink="">
      <xdr:nvSpPr>
        <xdr:cNvPr id="395" name="n_1mainValue【市民会館】&#10;一人当たり面積">
          <a:extLst>
            <a:ext uri="{FF2B5EF4-FFF2-40B4-BE49-F238E27FC236}">
              <a16:creationId xmlns:a16="http://schemas.microsoft.com/office/drawing/2014/main" id="{DC923796-90CB-47CC-98E2-DCEC06E7910A}"/>
            </a:ext>
          </a:extLst>
        </xdr:cNvPr>
        <xdr:cNvSpPr txBox="1"/>
      </xdr:nvSpPr>
      <xdr:spPr>
        <a:xfrm>
          <a:off x="9391727" y="17863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34713</xdr:rowOff>
    </xdr:from>
    <xdr:ext cx="469744" cy="259045"/>
    <xdr:sp macro="" textlink="">
      <xdr:nvSpPr>
        <xdr:cNvPr id="396" name="n_2mainValue【市民会館】&#10;一人当たり面積">
          <a:extLst>
            <a:ext uri="{FF2B5EF4-FFF2-40B4-BE49-F238E27FC236}">
              <a16:creationId xmlns:a16="http://schemas.microsoft.com/office/drawing/2014/main" id="{C18B9EAF-F794-480F-A6FD-839069F8C1B7}"/>
            </a:ext>
          </a:extLst>
        </xdr:cNvPr>
        <xdr:cNvSpPr txBox="1"/>
      </xdr:nvSpPr>
      <xdr:spPr>
        <a:xfrm>
          <a:off x="8515427" y="17865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38371</xdr:rowOff>
    </xdr:from>
    <xdr:ext cx="469744" cy="259045"/>
    <xdr:sp macro="" textlink="">
      <xdr:nvSpPr>
        <xdr:cNvPr id="397" name="n_3mainValue【市民会館】&#10;一人当たり面積">
          <a:extLst>
            <a:ext uri="{FF2B5EF4-FFF2-40B4-BE49-F238E27FC236}">
              <a16:creationId xmlns:a16="http://schemas.microsoft.com/office/drawing/2014/main" id="{0425804A-1024-4261-BF23-E230F801826C}"/>
            </a:ext>
          </a:extLst>
        </xdr:cNvPr>
        <xdr:cNvSpPr txBox="1"/>
      </xdr:nvSpPr>
      <xdr:spPr>
        <a:xfrm>
          <a:off x="7626427" y="17869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54830</xdr:rowOff>
    </xdr:from>
    <xdr:ext cx="469744" cy="259045"/>
    <xdr:sp macro="" textlink="">
      <xdr:nvSpPr>
        <xdr:cNvPr id="398" name="n_4mainValue【市民会館】&#10;一人当たり面積">
          <a:extLst>
            <a:ext uri="{FF2B5EF4-FFF2-40B4-BE49-F238E27FC236}">
              <a16:creationId xmlns:a16="http://schemas.microsoft.com/office/drawing/2014/main" id="{66F81606-A453-4765-B005-ADA564467454}"/>
            </a:ext>
          </a:extLst>
        </xdr:cNvPr>
        <xdr:cNvSpPr txBox="1"/>
      </xdr:nvSpPr>
      <xdr:spPr>
        <a:xfrm>
          <a:off x="6737427" y="17885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9" name="正方形/長方形 398">
          <a:extLst>
            <a:ext uri="{FF2B5EF4-FFF2-40B4-BE49-F238E27FC236}">
              <a16:creationId xmlns:a16="http://schemas.microsoft.com/office/drawing/2014/main" id="{F0F56093-E5C8-4299-B144-8C001B25E475}"/>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00" name="正方形/長方形 399">
          <a:extLst>
            <a:ext uri="{FF2B5EF4-FFF2-40B4-BE49-F238E27FC236}">
              <a16:creationId xmlns:a16="http://schemas.microsoft.com/office/drawing/2014/main" id="{456F0ABC-69A6-4BFC-A23D-B748D9C154C2}"/>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1" name="正方形/長方形 400">
          <a:extLst>
            <a:ext uri="{FF2B5EF4-FFF2-40B4-BE49-F238E27FC236}">
              <a16:creationId xmlns:a16="http://schemas.microsoft.com/office/drawing/2014/main" id="{AA6E8B9D-5E51-4972-9829-C126402957CE}"/>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2" name="正方形/長方形 401">
          <a:extLst>
            <a:ext uri="{FF2B5EF4-FFF2-40B4-BE49-F238E27FC236}">
              <a16:creationId xmlns:a16="http://schemas.microsoft.com/office/drawing/2014/main" id="{CBA94789-DF76-4210-88C4-35423CBE87A1}"/>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3" name="正方形/長方形 402">
          <a:extLst>
            <a:ext uri="{FF2B5EF4-FFF2-40B4-BE49-F238E27FC236}">
              <a16:creationId xmlns:a16="http://schemas.microsoft.com/office/drawing/2014/main" id="{4D399C48-4378-4BCA-B802-47174BA70D83}"/>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4" name="正方形/長方形 403">
          <a:extLst>
            <a:ext uri="{FF2B5EF4-FFF2-40B4-BE49-F238E27FC236}">
              <a16:creationId xmlns:a16="http://schemas.microsoft.com/office/drawing/2014/main" id="{694BB1C6-26FB-4A14-94E4-E8D1E25F013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5" name="正方形/長方形 404">
          <a:extLst>
            <a:ext uri="{FF2B5EF4-FFF2-40B4-BE49-F238E27FC236}">
              <a16:creationId xmlns:a16="http://schemas.microsoft.com/office/drawing/2014/main" id="{2433D16D-97C7-4D41-A291-1361A8260B2D}"/>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6" name="正方形/長方形 405">
          <a:extLst>
            <a:ext uri="{FF2B5EF4-FFF2-40B4-BE49-F238E27FC236}">
              <a16:creationId xmlns:a16="http://schemas.microsoft.com/office/drawing/2014/main" id="{9D5B3D9A-F2AE-4D51-8A1C-AEEEB252D4C7}"/>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07" name="正方形/長方形 406">
          <a:extLst>
            <a:ext uri="{FF2B5EF4-FFF2-40B4-BE49-F238E27FC236}">
              <a16:creationId xmlns:a16="http://schemas.microsoft.com/office/drawing/2014/main" id="{88202613-B0F3-45E9-9540-F590DDCDBF56}"/>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8" name="正方形/長方形 407">
          <a:extLst>
            <a:ext uri="{FF2B5EF4-FFF2-40B4-BE49-F238E27FC236}">
              <a16:creationId xmlns:a16="http://schemas.microsoft.com/office/drawing/2014/main" id="{D1B5D0B0-51B4-4788-9D95-368D59FD42E6}"/>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9" name="正方形/長方形 408">
          <a:extLst>
            <a:ext uri="{FF2B5EF4-FFF2-40B4-BE49-F238E27FC236}">
              <a16:creationId xmlns:a16="http://schemas.microsoft.com/office/drawing/2014/main" id="{ED5ADE68-2CB9-43FC-B209-0A2FF36DD9B3}"/>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10" name="正方形/長方形 409">
          <a:extLst>
            <a:ext uri="{FF2B5EF4-FFF2-40B4-BE49-F238E27FC236}">
              <a16:creationId xmlns:a16="http://schemas.microsoft.com/office/drawing/2014/main" id="{BD2A2FC7-C81A-4D22-925D-4A2DDD44053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11" name="正方形/長方形 410">
          <a:extLst>
            <a:ext uri="{FF2B5EF4-FFF2-40B4-BE49-F238E27FC236}">
              <a16:creationId xmlns:a16="http://schemas.microsoft.com/office/drawing/2014/main" id="{530C95FA-E707-430E-A890-ADEE6C3C39B9}"/>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12" name="正方形/長方形 411">
          <a:extLst>
            <a:ext uri="{FF2B5EF4-FFF2-40B4-BE49-F238E27FC236}">
              <a16:creationId xmlns:a16="http://schemas.microsoft.com/office/drawing/2014/main" id="{50479B4D-68CA-4B99-858C-5035C94D353C}"/>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13" name="正方形/長方形 412">
          <a:extLst>
            <a:ext uri="{FF2B5EF4-FFF2-40B4-BE49-F238E27FC236}">
              <a16:creationId xmlns:a16="http://schemas.microsoft.com/office/drawing/2014/main" id="{47866566-66F3-45E4-8BCC-0AEE39C153F5}"/>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4" name="正方形/長方形 413">
          <a:extLst>
            <a:ext uri="{FF2B5EF4-FFF2-40B4-BE49-F238E27FC236}">
              <a16:creationId xmlns:a16="http://schemas.microsoft.com/office/drawing/2014/main" id="{87A33641-9396-4392-8473-8309EF1941EA}"/>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15" name="正方形/長方形 414">
          <a:extLst>
            <a:ext uri="{FF2B5EF4-FFF2-40B4-BE49-F238E27FC236}">
              <a16:creationId xmlns:a16="http://schemas.microsoft.com/office/drawing/2014/main" id="{CEF0D5F3-2E93-48C4-AB65-670290B011DC}"/>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6" name="正方形/長方形 415">
          <a:extLst>
            <a:ext uri="{FF2B5EF4-FFF2-40B4-BE49-F238E27FC236}">
              <a16:creationId xmlns:a16="http://schemas.microsoft.com/office/drawing/2014/main" id="{D6610396-77EF-45B8-B0F4-D4D23B304143}"/>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7" name="正方形/長方形 416">
          <a:extLst>
            <a:ext uri="{FF2B5EF4-FFF2-40B4-BE49-F238E27FC236}">
              <a16:creationId xmlns:a16="http://schemas.microsoft.com/office/drawing/2014/main" id="{782F4B30-2F0C-4121-8FE8-A358FD392ED1}"/>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8" name="正方形/長方形 417">
          <a:extLst>
            <a:ext uri="{FF2B5EF4-FFF2-40B4-BE49-F238E27FC236}">
              <a16:creationId xmlns:a16="http://schemas.microsoft.com/office/drawing/2014/main" id="{ED19B260-C40E-4825-B4F9-D57202792DF1}"/>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9" name="正方形/長方形 418">
          <a:extLst>
            <a:ext uri="{FF2B5EF4-FFF2-40B4-BE49-F238E27FC236}">
              <a16:creationId xmlns:a16="http://schemas.microsoft.com/office/drawing/2014/main" id="{5C57F138-A484-4B90-BA6A-08DC0BE1E05C}"/>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20" name="正方形/長方形 419">
          <a:extLst>
            <a:ext uri="{FF2B5EF4-FFF2-40B4-BE49-F238E27FC236}">
              <a16:creationId xmlns:a16="http://schemas.microsoft.com/office/drawing/2014/main" id="{D0FFA221-C14F-4710-95D7-75981350205C}"/>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21" name="正方形/長方形 420">
          <a:extLst>
            <a:ext uri="{FF2B5EF4-FFF2-40B4-BE49-F238E27FC236}">
              <a16:creationId xmlns:a16="http://schemas.microsoft.com/office/drawing/2014/main" id="{076B6887-77A8-43E8-A83F-418763E5FD0B}"/>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22" name="正方形/長方形 421">
          <a:extLst>
            <a:ext uri="{FF2B5EF4-FFF2-40B4-BE49-F238E27FC236}">
              <a16:creationId xmlns:a16="http://schemas.microsoft.com/office/drawing/2014/main" id="{132A35E1-6723-45FA-AD46-9A78529DFE98}"/>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23" name="テキスト ボックス 422">
          <a:extLst>
            <a:ext uri="{FF2B5EF4-FFF2-40B4-BE49-F238E27FC236}">
              <a16:creationId xmlns:a16="http://schemas.microsoft.com/office/drawing/2014/main" id="{537F230A-B556-4964-AA2F-D52DCBBC6C8A}"/>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4" name="直線コネクタ 423">
          <a:extLst>
            <a:ext uri="{FF2B5EF4-FFF2-40B4-BE49-F238E27FC236}">
              <a16:creationId xmlns:a16="http://schemas.microsoft.com/office/drawing/2014/main" id="{6C49FFD8-7BFC-4F62-8A98-809629B85D91}"/>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5" name="テキスト ボックス 424">
          <a:extLst>
            <a:ext uri="{FF2B5EF4-FFF2-40B4-BE49-F238E27FC236}">
              <a16:creationId xmlns:a16="http://schemas.microsoft.com/office/drawing/2014/main" id="{AA53E078-7F90-4FDB-AD74-65590C97D70B}"/>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26" name="直線コネクタ 425">
          <a:extLst>
            <a:ext uri="{FF2B5EF4-FFF2-40B4-BE49-F238E27FC236}">
              <a16:creationId xmlns:a16="http://schemas.microsoft.com/office/drawing/2014/main" id="{7ABE989C-B59D-4B62-B785-5ADA45B597CD}"/>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27" name="テキスト ボックス 426">
          <a:extLst>
            <a:ext uri="{FF2B5EF4-FFF2-40B4-BE49-F238E27FC236}">
              <a16:creationId xmlns:a16="http://schemas.microsoft.com/office/drawing/2014/main" id="{EB3961EF-7900-4093-9EF3-2BAAD57F1C69}"/>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28" name="直線コネクタ 427">
          <a:extLst>
            <a:ext uri="{FF2B5EF4-FFF2-40B4-BE49-F238E27FC236}">
              <a16:creationId xmlns:a16="http://schemas.microsoft.com/office/drawing/2014/main" id="{3324991F-DC1D-4F60-9622-725F76B9FC54}"/>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29" name="テキスト ボックス 428">
          <a:extLst>
            <a:ext uri="{FF2B5EF4-FFF2-40B4-BE49-F238E27FC236}">
              <a16:creationId xmlns:a16="http://schemas.microsoft.com/office/drawing/2014/main" id="{AB8AFA9E-E01B-4A79-BA32-E354DD88BA4F}"/>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30" name="直線コネクタ 429">
          <a:extLst>
            <a:ext uri="{FF2B5EF4-FFF2-40B4-BE49-F238E27FC236}">
              <a16:creationId xmlns:a16="http://schemas.microsoft.com/office/drawing/2014/main" id="{91368EC4-926A-4600-8F0D-F33BA7D67B15}"/>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31" name="テキスト ボックス 430">
          <a:extLst>
            <a:ext uri="{FF2B5EF4-FFF2-40B4-BE49-F238E27FC236}">
              <a16:creationId xmlns:a16="http://schemas.microsoft.com/office/drawing/2014/main" id="{1207602A-FE34-43FD-9A42-61DCAABCD47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32" name="直線コネクタ 431">
          <a:extLst>
            <a:ext uri="{FF2B5EF4-FFF2-40B4-BE49-F238E27FC236}">
              <a16:creationId xmlns:a16="http://schemas.microsoft.com/office/drawing/2014/main" id="{EA32B176-168D-4879-82A4-41AEFF304AF9}"/>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33" name="テキスト ボックス 432">
          <a:extLst>
            <a:ext uri="{FF2B5EF4-FFF2-40B4-BE49-F238E27FC236}">
              <a16:creationId xmlns:a16="http://schemas.microsoft.com/office/drawing/2014/main" id="{8860C611-08E4-4E23-BD66-1B06C8A2F40C}"/>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34" name="直線コネクタ 433">
          <a:extLst>
            <a:ext uri="{FF2B5EF4-FFF2-40B4-BE49-F238E27FC236}">
              <a16:creationId xmlns:a16="http://schemas.microsoft.com/office/drawing/2014/main" id="{ABB7EBE3-82CF-4C63-A075-D123875749E6}"/>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35" name="テキスト ボックス 434">
          <a:extLst>
            <a:ext uri="{FF2B5EF4-FFF2-40B4-BE49-F238E27FC236}">
              <a16:creationId xmlns:a16="http://schemas.microsoft.com/office/drawing/2014/main" id="{39AB4C24-C2C8-4DCC-BB3C-8FCF936A8B1C}"/>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36" name="直線コネクタ 435">
          <a:extLst>
            <a:ext uri="{FF2B5EF4-FFF2-40B4-BE49-F238E27FC236}">
              <a16:creationId xmlns:a16="http://schemas.microsoft.com/office/drawing/2014/main" id="{9D623484-1DA3-4E45-A980-E493E6ADF228}"/>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437" name="テキスト ボックス 436">
          <a:extLst>
            <a:ext uri="{FF2B5EF4-FFF2-40B4-BE49-F238E27FC236}">
              <a16:creationId xmlns:a16="http://schemas.microsoft.com/office/drawing/2014/main" id="{580832C9-78F3-4714-8448-6135D46D6765}"/>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8" name="直線コネクタ 437">
          <a:extLst>
            <a:ext uri="{FF2B5EF4-FFF2-40B4-BE49-F238E27FC236}">
              <a16:creationId xmlns:a16="http://schemas.microsoft.com/office/drawing/2014/main" id="{81AB2EBF-51E6-41E6-B1A1-63789DC047EA}"/>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9" name="【保健センター・保健所】&#10;有形固定資産減価償却率グラフ枠">
          <a:extLst>
            <a:ext uri="{FF2B5EF4-FFF2-40B4-BE49-F238E27FC236}">
              <a16:creationId xmlns:a16="http://schemas.microsoft.com/office/drawing/2014/main" id="{08360947-CE33-4322-9A9D-6FBCDE622AD3}"/>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111034</xdr:rowOff>
    </xdr:from>
    <xdr:to>
      <xdr:col>85</xdr:col>
      <xdr:colOff>126364</xdr:colOff>
      <xdr:row>64</xdr:row>
      <xdr:rowOff>50619</xdr:rowOff>
    </xdr:to>
    <xdr:cxnSp macro="">
      <xdr:nvCxnSpPr>
        <xdr:cNvPr id="440" name="直線コネクタ 439">
          <a:extLst>
            <a:ext uri="{FF2B5EF4-FFF2-40B4-BE49-F238E27FC236}">
              <a16:creationId xmlns:a16="http://schemas.microsoft.com/office/drawing/2014/main" id="{BAE140AF-B6C0-418C-A643-A479B3640FB2}"/>
            </a:ext>
          </a:extLst>
        </xdr:cNvPr>
        <xdr:cNvCxnSpPr/>
      </xdr:nvCxnSpPr>
      <xdr:spPr>
        <a:xfrm flipV="1">
          <a:off x="16318864" y="9540784"/>
          <a:ext cx="0" cy="148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54446</xdr:rowOff>
    </xdr:from>
    <xdr:ext cx="405111" cy="259045"/>
    <xdr:sp macro="" textlink="">
      <xdr:nvSpPr>
        <xdr:cNvPr id="441" name="【保健センター・保健所】&#10;有形固定資産減価償却率最小値テキスト">
          <a:extLst>
            <a:ext uri="{FF2B5EF4-FFF2-40B4-BE49-F238E27FC236}">
              <a16:creationId xmlns:a16="http://schemas.microsoft.com/office/drawing/2014/main" id="{64741E58-FFC6-4E2B-8A09-054A2F6D9789}"/>
            </a:ext>
          </a:extLst>
        </xdr:cNvPr>
        <xdr:cNvSpPr txBox="1"/>
      </xdr:nvSpPr>
      <xdr:spPr>
        <a:xfrm>
          <a:off x="16357600" y="11027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50619</xdr:rowOff>
    </xdr:from>
    <xdr:to>
      <xdr:col>86</xdr:col>
      <xdr:colOff>25400</xdr:colOff>
      <xdr:row>64</xdr:row>
      <xdr:rowOff>50619</xdr:rowOff>
    </xdr:to>
    <xdr:cxnSp macro="">
      <xdr:nvCxnSpPr>
        <xdr:cNvPr id="442" name="直線コネクタ 441">
          <a:extLst>
            <a:ext uri="{FF2B5EF4-FFF2-40B4-BE49-F238E27FC236}">
              <a16:creationId xmlns:a16="http://schemas.microsoft.com/office/drawing/2014/main" id="{A063E46F-8150-4A10-AC5E-A32B31C6F2BC}"/>
            </a:ext>
          </a:extLst>
        </xdr:cNvPr>
        <xdr:cNvCxnSpPr/>
      </xdr:nvCxnSpPr>
      <xdr:spPr>
        <a:xfrm>
          <a:off x="16230600" y="11023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57711</xdr:rowOff>
    </xdr:from>
    <xdr:ext cx="340478" cy="259045"/>
    <xdr:sp macro="" textlink="">
      <xdr:nvSpPr>
        <xdr:cNvPr id="443" name="【保健センター・保健所】&#10;有形固定資産減価償却率最大値テキスト">
          <a:extLst>
            <a:ext uri="{FF2B5EF4-FFF2-40B4-BE49-F238E27FC236}">
              <a16:creationId xmlns:a16="http://schemas.microsoft.com/office/drawing/2014/main" id="{0464D40B-A25B-4478-96DB-C3EA0B36AEAF}"/>
            </a:ext>
          </a:extLst>
        </xdr:cNvPr>
        <xdr:cNvSpPr txBox="1"/>
      </xdr:nvSpPr>
      <xdr:spPr>
        <a:xfrm>
          <a:off x="16357600" y="931601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111034</xdr:rowOff>
    </xdr:from>
    <xdr:to>
      <xdr:col>86</xdr:col>
      <xdr:colOff>25400</xdr:colOff>
      <xdr:row>55</xdr:row>
      <xdr:rowOff>111034</xdr:rowOff>
    </xdr:to>
    <xdr:cxnSp macro="">
      <xdr:nvCxnSpPr>
        <xdr:cNvPr id="444" name="直線コネクタ 443">
          <a:extLst>
            <a:ext uri="{FF2B5EF4-FFF2-40B4-BE49-F238E27FC236}">
              <a16:creationId xmlns:a16="http://schemas.microsoft.com/office/drawing/2014/main" id="{0FBBF3F5-F704-4C72-BB3E-D64C2603347A}"/>
            </a:ext>
          </a:extLst>
        </xdr:cNvPr>
        <xdr:cNvCxnSpPr/>
      </xdr:nvCxnSpPr>
      <xdr:spPr>
        <a:xfrm>
          <a:off x="16230600" y="9540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169653</xdr:rowOff>
    </xdr:from>
    <xdr:ext cx="405111" cy="259045"/>
    <xdr:sp macro="" textlink="">
      <xdr:nvSpPr>
        <xdr:cNvPr id="445" name="【保健センター・保健所】&#10;有形固定資産減価償却率平均値テキスト">
          <a:extLst>
            <a:ext uri="{FF2B5EF4-FFF2-40B4-BE49-F238E27FC236}">
              <a16:creationId xmlns:a16="http://schemas.microsoft.com/office/drawing/2014/main" id="{95BAA255-9D81-4677-A885-9C77CA1CCEBC}"/>
            </a:ext>
          </a:extLst>
        </xdr:cNvPr>
        <xdr:cNvSpPr txBox="1"/>
      </xdr:nvSpPr>
      <xdr:spPr>
        <a:xfrm>
          <a:off x="16357600" y="101137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146776</xdr:rowOff>
    </xdr:from>
    <xdr:to>
      <xdr:col>85</xdr:col>
      <xdr:colOff>177800</xdr:colOff>
      <xdr:row>60</xdr:row>
      <xdr:rowOff>76926</xdr:rowOff>
    </xdr:to>
    <xdr:sp macro="" textlink="">
      <xdr:nvSpPr>
        <xdr:cNvPr id="446" name="フローチャート: 判断 445">
          <a:extLst>
            <a:ext uri="{FF2B5EF4-FFF2-40B4-BE49-F238E27FC236}">
              <a16:creationId xmlns:a16="http://schemas.microsoft.com/office/drawing/2014/main" id="{5AF84C24-BC85-4203-84DC-D6AACF87D7AA}"/>
            </a:ext>
          </a:extLst>
        </xdr:cNvPr>
        <xdr:cNvSpPr/>
      </xdr:nvSpPr>
      <xdr:spPr>
        <a:xfrm>
          <a:off x="16268700" y="1026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68399</xdr:rowOff>
    </xdr:from>
    <xdr:to>
      <xdr:col>81</xdr:col>
      <xdr:colOff>101600</xdr:colOff>
      <xdr:row>59</xdr:row>
      <xdr:rowOff>169999</xdr:rowOff>
    </xdr:to>
    <xdr:sp macro="" textlink="">
      <xdr:nvSpPr>
        <xdr:cNvPr id="447" name="フローチャート: 判断 446">
          <a:extLst>
            <a:ext uri="{FF2B5EF4-FFF2-40B4-BE49-F238E27FC236}">
              <a16:creationId xmlns:a16="http://schemas.microsoft.com/office/drawing/2014/main" id="{C17FCD9B-32A5-4E78-9DF0-E04C204538B6}"/>
            </a:ext>
          </a:extLst>
        </xdr:cNvPr>
        <xdr:cNvSpPr/>
      </xdr:nvSpPr>
      <xdr:spPr>
        <a:xfrm>
          <a:off x="15430500" y="1018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73297</xdr:rowOff>
    </xdr:from>
    <xdr:to>
      <xdr:col>76</xdr:col>
      <xdr:colOff>165100</xdr:colOff>
      <xdr:row>60</xdr:row>
      <xdr:rowOff>3447</xdr:rowOff>
    </xdr:to>
    <xdr:sp macro="" textlink="">
      <xdr:nvSpPr>
        <xdr:cNvPr id="448" name="フローチャート: 判断 447">
          <a:extLst>
            <a:ext uri="{FF2B5EF4-FFF2-40B4-BE49-F238E27FC236}">
              <a16:creationId xmlns:a16="http://schemas.microsoft.com/office/drawing/2014/main" id="{88E17CE2-6573-42EB-B174-35BE10040DF6}"/>
            </a:ext>
          </a:extLst>
        </xdr:cNvPr>
        <xdr:cNvSpPr/>
      </xdr:nvSpPr>
      <xdr:spPr>
        <a:xfrm>
          <a:off x="14541500" y="1018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45538</xdr:rowOff>
    </xdr:from>
    <xdr:to>
      <xdr:col>72</xdr:col>
      <xdr:colOff>38100</xdr:colOff>
      <xdr:row>59</xdr:row>
      <xdr:rowOff>147138</xdr:rowOff>
    </xdr:to>
    <xdr:sp macro="" textlink="">
      <xdr:nvSpPr>
        <xdr:cNvPr id="449" name="フローチャート: 判断 448">
          <a:extLst>
            <a:ext uri="{FF2B5EF4-FFF2-40B4-BE49-F238E27FC236}">
              <a16:creationId xmlns:a16="http://schemas.microsoft.com/office/drawing/2014/main" id="{7FA33A24-8A47-4FBA-BCE9-80756FC8265F}"/>
            </a:ext>
          </a:extLst>
        </xdr:cNvPr>
        <xdr:cNvSpPr/>
      </xdr:nvSpPr>
      <xdr:spPr>
        <a:xfrm>
          <a:off x="13652500" y="1016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145143</xdr:rowOff>
    </xdr:from>
    <xdr:to>
      <xdr:col>67</xdr:col>
      <xdr:colOff>101600</xdr:colOff>
      <xdr:row>59</xdr:row>
      <xdr:rowOff>75293</xdr:rowOff>
    </xdr:to>
    <xdr:sp macro="" textlink="">
      <xdr:nvSpPr>
        <xdr:cNvPr id="450" name="フローチャート: 判断 449">
          <a:extLst>
            <a:ext uri="{FF2B5EF4-FFF2-40B4-BE49-F238E27FC236}">
              <a16:creationId xmlns:a16="http://schemas.microsoft.com/office/drawing/2014/main" id="{D063B487-9826-481C-8DE0-A0923069B3B6}"/>
            </a:ext>
          </a:extLst>
        </xdr:cNvPr>
        <xdr:cNvSpPr/>
      </xdr:nvSpPr>
      <xdr:spPr>
        <a:xfrm>
          <a:off x="12763500" y="1008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51" name="テキスト ボックス 450">
          <a:extLst>
            <a:ext uri="{FF2B5EF4-FFF2-40B4-BE49-F238E27FC236}">
              <a16:creationId xmlns:a16="http://schemas.microsoft.com/office/drawing/2014/main" id="{9D0FD8DB-FB4C-4673-A8BB-D79D727A5324}"/>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52" name="テキスト ボックス 451">
          <a:extLst>
            <a:ext uri="{FF2B5EF4-FFF2-40B4-BE49-F238E27FC236}">
              <a16:creationId xmlns:a16="http://schemas.microsoft.com/office/drawing/2014/main" id="{B2622366-8410-43A8-AAA4-30B63A48297A}"/>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53" name="テキスト ボックス 452">
          <a:extLst>
            <a:ext uri="{FF2B5EF4-FFF2-40B4-BE49-F238E27FC236}">
              <a16:creationId xmlns:a16="http://schemas.microsoft.com/office/drawing/2014/main" id="{F6B9C96C-7588-46F6-BCFB-2570398531DA}"/>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54" name="テキスト ボックス 453">
          <a:extLst>
            <a:ext uri="{FF2B5EF4-FFF2-40B4-BE49-F238E27FC236}">
              <a16:creationId xmlns:a16="http://schemas.microsoft.com/office/drawing/2014/main" id="{B4F599D5-4F1B-489D-82BE-F113A6003CC8}"/>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5" name="テキスト ボックス 454">
          <a:extLst>
            <a:ext uri="{FF2B5EF4-FFF2-40B4-BE49-F238E27FC236}">
              <a16:creationId xmlns:a16="http://schemas.microsoft.com/office/drawing/2014/main" id="{55002AB4-67BA-4F59-87D9-0712D1796B49}"/>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101056</xdr:rowOff>
    </xdr:from>
    <xdr:to>
      <xdr:col>85</xdr:col>
      <xdr:colOff>177800</xdr:colOff>
      <xdr:row>61</xdr:row>
      <xdr:rowOff>31206</xdr:rowOff>
    </xdr:to>
    <xdr:sp macro="" textlink="">
      <xdr:nvSpPr>
        <xdr:cNvPr id="456" name="楕円 455">
          <a:extLst>
            <a:ext uri="{FF2B5EF4-FFF2-40B4-BE49-F238E27FC236}">
              <a16:creationId xmlns:a16="http://schemas.microsoft.com/office/drawing/2014/main" id="{3D58204B-E142-47DA-928B-CB6FA5F97EFB}"/>
            </a:ext>
          </a:extLst>
        </xdr:cNvPr>
        <xdr:cNvSpPr/>
      </xdr:nvSpPr>
      <xdr:spPr>
        <a:xfrm>
          <a:off x="16268700" y="1038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79483</xdr:rowOff>
    </xdr:from>
    <xdr:ext cx="405111" cy="259045"/>
    <xdr:sp macro="" textlink="">
      <xdr:nvSpPr>
        <xdr:cNvPr id="457" name="【保健センター・保健所】&#10;有形固定資産減価償却率該当値テキスト">
          <a:extLst>
            <a:ext uri="{FF2B5EF4-FFF2-40B4-BE49-F238E27FC236}">
              <a16:creationId xmlns:a16="http://schemas.microsoft.com/office/drawing/2014/main" id="{C9DA9894-ECBB-4023-AE39-FA5996743651}"/>
            </a:ext>
          </a:extLst>
        </xdr:cNvPr>
        <xdr:cNvSpPr txBox="1"/>
      </xdr:nvSpPr>
      <xdr:spPr>
        <a:xfrm>
          <a:off x="16357600" y="10366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68399</xdr:rowOff>
    </xdr:from>
    <xdr:to>
      <xdr:col>81</xdr:col>
      <xdr:colOff>101600</xdr:colOff>
      <xdr:row>60</xdr:row>
      <xdr:rowOff>169999</xdr:rowOff>
    </xdr:to>
    <xdr:sp macro="" textlink="">
      <xdr:nvSpPr>
        <xdr:cNvPr id="458" name="楕円 457">
          <a:extLst>
            <a:ext uri="{FF2B5EF4-FFF2-40B4-BE49-F238E27FC236}">
              <a16:creationId xmlns:a16="http://schemas.microsoft.com/office/drawing/2014/main" id="{EC9A47A8-73D3-4D93-BCB8-5A4ABC13661A}"/>
            </a:ext>
          </a:extLst>
        </xdr:cNvPr>
        <xdr:cNvSpPr/>
      </xdr:nvSpPr>
      <xdr:spPr>
        <a:xfrm>
          <a:off x="15430500" y="10355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119199</xdr:rowOff>
    </xdr:from>
    <xdr:to>
      <xdr:col>85</xdr:col>
      <xdr:colOff>127000</xdr:colOff>
      <xdr:row>60</xdr:row>
      <xdr:rowOff>151856</xdr:rowOff>
    </xdr:to>
    <xdr:cxnSp macro="">
      <xdr:nvCxnSpPr>
        <xdr:cNvPr id="459" name="直線コネクタ 458">
          <a:extLst>
            <a:ext uri="{FF2B5EF4-FFF2-40B4-BE49-F238E27FC236}">
              <a16:creationId xmlns:a16="http://schemas.microsoft.com/office/drawing/2014/main" id="{4241FAF7-4030-4A97-9C69-27A75BD0B46B}"/>
            </a:ext>
          </a:extLst>
        </xdr:cNvPr>
        <xdr:cNvCxnSpPr/>
      </xdr:nvCxnSpPr>
      <xdr:spPr>
        <a:xfrm>
          <a:off x="15481300" y="10406199"/>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35741</xdr:rowOff>
    </xdr:from>
    <xdr:to>
      <xdr:col>76</xdr:col>
      <xdr:colOff>165100</xdr:colOff>
      <xdr:row>60</xdr:row>
      <xdr:rowOff>137341</xdr:rowOff>
    </xdr:to>
    <xdr:sp macro="" textlink="">
      <xdr:nvSpPr>
        <xdr:cNvPr id="460" name="楕円 459">
          <a:extLst>
            <a:ext uri="{FF2B5EF4-FFF2-40B4-BE49-F238E27FC236}">
              <a16:creationId xmlns:a16="http://schemas.microsoft.com/office/drawing/2014/main" id="{23D5A7FA-884A-4796-842C-85D7AE733120}"/>
            </a:ext>
          </a:extLst>
        </xdr:cNvPr>
        <xdr:cNvSpPr/>
      </xdr:nvSpPr>
      <xdr:spPr>
        <a:xfrm>
          <a:off x="14541500" y="10322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86541</xdr:rowOff>
    </xdr:from>
    <xdr:to>
      <xdr:col>81</xdr:col>
      <xdr:colOff>50800</xdr:colOff>
      <xdr:row>60</xdr:row>
      <xdr:rowOff>119199</xdr:rowOff>
    </xdr:to>
    <xdr:cxnSp macro="">
      <xdr:nvCxnSpPr>
        <xdr:cNvPr id="461" name="直線コネクタ 460">
          <a:extLst>
            <a:ext uri="{FF2B5EF4-FFF2-40B4-BE49-F238E27FC236}">
              <a16:creationId xmlns:a16="http://schemas.microsoft.com/office/drawing/2014/main" id="{A2EE9A9A-364F-43F0-8988-568CBA8EDC5E}"/>
            </a:ext>
          </a:extLst>
        </xdr:cNvPr>
        <xdr:cNvCxnSpPr/>
      </xdr:nvCxnSpPr>
      <xdr:spPr>
        <a:xfrm>
          <a:off x="14592300" y="1037354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3084</xdr:rowOff>
    </xdr:from>
    <xdr:to>
      <xdr:col>72</xdr:col>
      <xdr:colOff>38100</xdr:colOff>
      <xdr:row>60</xdr:row>
      <xdr:rowOff>104684</xdr:rowOff>
    </xdr:to>
    <xdr:sp macro="" textlink="">
      <xdr:nvSpPr>
        <xdr:cNvPr id="462" name="楕円 461">
          <a:extLst>
            <a:ext uri="{FF2B5EF4-FFF2-40B4-BE49-F238E27FC236}">
              <a16:creationId xmlns:a16="http://schemas.microsoft.com/office/drawing/2014/main" id="{76BB13DE-6F98-4B0A-B9FE-1781BB6FF4DF}"/>
            </a:ext>
          </a:extLst>
        </xdr:cNvPr>
        <xdr:cNvSpPr/>
      </xdr:nvSpPr>
      <xdr:spPr>
        <a:xfrm>
          <a:off x="13652500" y="1029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53884</xdr:rowOff>
    </xdr:from>
    <xdr:to>
      <xdr:col>76</xdr:col>
      <xdr:colOff>114300</xdr:colOff>
      <xdr:row>60</xdr:row>
      <xdr:rowOff>86541</xdr:rowOff>
    </xdr:to>
    <xdr:cxnSp macro="">
      <xdr:nvCxnSpPr>
        <xdr:cNvPr id="463" name="直線コネクタ 462">
          <a:extLst>
            <a:ext uri="{FF2B5EF4-FFF2-40B4-BE49-F238E27FC236}">
              <a16:creationId xmlns:a16="http://schemas.microsoft.com/office/drawing/2014/main" id="{21081B63-8E37-4F08-BF6D-EF60864E4C70}"/>
            </a:ext>
          </a:extLst>
        </xdr:cNvPr>
        <xdr:cNvCxnSpPr/>
      </xdr:nvCxnSpPr>
      <xdr:spPr>
        <a:xfrm>
          <a:off x="13703300" y="1034088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141877</xdr:rowOff>
    </xdr:from>
    <xdr:to>
      <xdr:col>67</xdr:col>
      <xdr:colOff>101600</xdr:colOff>
      <xdr:row>60</xdr:row>
      <xdr:rowOff>72027</xdr:rowOff>
    </xdr:to>
    <xdr:sp macro="" textlink="">
      <xdr:nvSpPr>
        <xdr:cNvPr id="464" name="楕円 463">
          <a:extLst>
            <a:ext uri="{FF2B5EF4-FFF2-40B4-BE49-F238E27FC236}">
              <a16:creationId xmlns:a16="http://schemas.microsoft.com/office/drawing/2014/main" id="{BF474730-BDBA-4137-B64C-38856DE89F5D}"/>
            </a:ext>
          </a:extLst>
        </xdr:cNvPr>
        <xdr:cNvSpPr/>
      </xdr:nvSpPr>
      <xdr:spPr>
        <a:xfrm>
          <a:off x="12763500" y="10257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21227</xdr:rowOff>
    </xdr:from>
    <xdr:to>
      <xdr:col>71</xdr:col>
      <xdr:colOff>177800</xdr:colOff>
      <xdr:row>60</xdr:row>
      <xdr:rowOff>53884</xdr:rowOff>
    </xdr:to>
    <xdr:cxnSp macro="">
      <xdr:nvCxnSpPr>
        <xdr:cNvPr id="465" name="直線コネクタ 464">
          <a:extLst>
            <a:ext uri="{FF2B5EF4-FFF2-40B4-BE49-F238E27FC236}">
              <a16:creationId xmlns:a16="http://schemas.microsoft.com/office/drawing/2014/main" id="{082DB9EA-9071-4BE8-B415-1F2263BFD9E5}"/>
            </a:ext>
          </a:extLst>
        </xdr:cNvPr>
        <xdr:cNvCxnSpPr/>
      </xdr:nvCxnSpPr>
      <xdr:spPr>
        <a:xfrm>
          <a:off x="12814300" y="1030822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15076</xdr:rowOff>
    </xdr:from>
    <xdr:ext cx="405111" cy="259045"/>
    <xdr:sp macro="" textlink="">
      <xdr:nvSpPr>
        <xdr:cNvPr id="466" name="n_1aveValue【保健センター・保健所】&#10;有形固定資産減価償却率">
          <a:extLst>
            <a:ext uri="{FF2B5EF4-FFF2-40B4-BE49-F238E27FC236}">
              <a16:creationId xmlns:a16="http://schemas.microsoft.com/office/drawing/2014/main" id="{F3B016EB-ACCD-41D7-AF43-A5957A1BC698}"/>
            </a:ext>
          </a:extLst>
        </xdr:cNvPr>
        <xdr:cNvSpPr txBox="1"/>
      </xdr:nvSpPr>
      <xdr:spPr>
        <a:xfrm>
          <a:off x="15266044" y="995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19974</xdr:rowOff>
    </xdr:from>
    <xdr:ext cx="405111" cy="259045"/>
    <xdr:sp macro="" textlink="">
      <xdr:nvSpPr>
        <xdr:cNvPr id="467" name="n_2aveValue【保健センター・保健所】&#10;有形固定資産減価償却率">
          <a:extLst>
            <a:ext uri="{FF2B5EF4-FFF2-40B4-BE49-F238E27FC236}">
              <a16:creationId xmlns:a16="http://schemas.microsoft.com/office/drawing/2014/main" id="{561AC8DB-CC50-45A3-A083-96C45F8A62E6}"/>
            </a:ext>
          </a:extLst>
        </xdr:cNvPr>
        <xdr:cNvSpPr txBox="1"/>
      </xdr:nvSpPr>
      <xdr:spPr>
        <a:xfrm>
          <a:off x="14389744" y="9964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163665</xdr:rowOff>
    </xdr:from>
    <xdr:ext cx="405111" cy="259045"/>
    <xdr:sp macro="" textlink="">
      <xdr:nvSpPr>
        <xdr:cNvPr id="468" name="n_3aveValue【保健センター・保健所】&#10;有形固定資産減価償却率">
          <a:extLst>
            <a:ext uri="{FF2B5EF4-FFF2-40B4-BE49-F238E27FC236}">
              <a16:creationId xmlns:a16="http://schemas.microsoft.com/office/drawing/2014/main" id="{79E27EC1-D478-4C55-81B1-255C1C957156}"/>
            </a:ext>
          </a:extLst>
        </xdr:cNvPr>
        <xdr:cNvSpPr txBox="1"/>
      </xdr:nvSpPr>
      <xdr:spPr>
        <a:xfrm>
          <a:off x="13500744" y="9936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91820</xdr:rowOff>
    </xdr:from>
    <xdr:ext cx="405111" cy="259045"/>
    <xdr:sp macro="" textlink="">
      <xdr:nvSpPr>
        <xdr:cNvPr id="469" name="n_4aveValue【保健センター・保健所】&#10;有形固定資産減価償却率">
          <a:extLst>
            <a:ext uri="{FF2B5EF4-FFF2-40B4-BE49-F238E27FC236}">
              <a16:creationId xmlns:a16="http://schemas.microsoft.com/office/drawing/2014/main" id="{B0FB2303-402B-4FF8-ABF6-62223D34A19E}"/>
            </a:ext>
          </a:extLst>
        </xdr:cNvPr>
        <xdr:cNvSpPr txBox="1"/>
      </xdr:nvSpPr>
      <xdr:spPr>
        <a:xfrm>
          <a:off x="12611744" y="9864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161126</xdr:rowOff>
    </xdr:from>
    <xdr:ext cx="405111" cy="259045"/>
    <xdr:sp macro="" textlink="">
      <xdr:nvSpPr>
        <xdr:cNvPr id="470" name="n_1mainValue【保健センター・保健所】&#10;有形固定資産減価償却率">
          <a:extLst>
            <a:ext uri="{FF2B5EF4-FFF2-40B4-BE49-F238E27FC236}">
              <a16:creationId xmlns:a16="http://schemas.microsoft.com/office/drawing/2014/main" id="{F919E735-A25C-4294-8AFF-F5E6976EAFF0}"/>
            </a:ext>
          </a:extLst>
        </xdr:cNvPr>
        <xdr:cNvSpPr txBox="1"/>
      </xdr:nvSpPr>
      <xdr:spPr>
        <a:xfrm>
          <a:off x="15266044" y="10448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128468</xdr:rowOff>
    </xdr:from>
    <xdr:ext cx="405111" cy="259045"/>
    <xdr:sp macro="" textlink="">
      <xdr:nvSpPr>
        <xdr:cNvPr id="471" name="n_2mainValue【保健センター・保健所】&#10;有形固定資産減価償却率">
          <a:extLst>
            <a:ext uri="{FF2B5EF4-FFF2-40B4-BE49-F238E27FC236}">
              <a16:creationId xmlns:a16="http://schemas.microsoft.com/office/drawing/2014/main" id="{FDF7D886-DB83-4F5C-9D1F-6BEC7F82AC2E}"/>
            </a:ext>
          </a:extLst>
        </xdr:cNvPr>
        <xdr:cNvSpPr txBox="1"/>
      </xdr:nvSpPr>
      <xdr:spPr>
        <a:xfrm>
          <a:off x="14389744" y="104154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95811</xdr:rowOff>
    </xdr:from>
    <xdr:ext cx="405111" cy="259045"/>
    <xdr:sp macro="" textlink="">
      <xdr:nvSpPr>
        <xdr:cNvPr id="472" name="n_3mainValue【保健センター・保健所】&#10;有形固定資産減価償却率">
          <a:extLst>
            <a:ext uri="{FF2B5EF4-FFF2-40B4-BE49-F238E27FC236}">
              <a16:creationId xmlns:a16="http://schemas.microsoft.com/office/drawing/2014/main" id="{E129F8A7-BBB4-45C5-BED3-7A7AFC154363}"/>
            </a:ext>
          </a:extLst>
        </xdr:cNvPr>
        <xdr:cNvSpPr txBox="1"/>
      </xdr:nvSpPr>
      <xdr:spPr>
        <a:xfrm>
          <a:off x="13500744" y="10382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63154</xdr:rowOff>
    </xdr:from>
    <xdr:ext cx="405111" cy="259045"/>
    <xdr:sp macro="" textlink="">
      <xdr:nvSpPr>
        <xdr:cNvPr id="473" name="n_4mainValue【保健センター・保健所】&#10;有形固定資産減価償却率">
          <a:extLst>
            <a:ext uri="{FF2B5EF4-FFF2-40B4-BE49-F238E27FC236}">
              <a16:creationId xmlns:a16="http://schemas.microsoft.com/office/drawing/2014/main" id="{E6767F27-1757-4EA1-9AC9-94DE13A35548}"/>
            </a:ext>
          </a:extLst>
        </xdr:cNvPr>
        <xdr:cNvSpPr txBox="1"/>
      </xdr:nvSpPr>
      <xdr:spPr>
        <a:xfrm>
          <a:off x="12611744" y="10350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4" name="正方形/長方形 473">
          <a:extLst>
            <a:ext uri="{FF2B5EF4-FFF2-40B4-BE49-F238E27FC236}">
              <a16:creationId xmlns:a16="http://schemas.microsoft.com/office/drawing/2014/main" id="{C061B45B-70AC-4A3E-926B-5033E19A4374}"/>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5" name="正方形/長方形 474">
          <a:extLst>
            <a:ext uri="{FF2B5EF4-FFF2-40B4-BE49-F238E27FC236}">
              <a16:creationId xmlns:a16="http://schemas.microsoft.com/office/drawing/2014/main" id="{8FECF515-DA3E-4DAF-9B30-B66F39776D55}"/>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6" name="正方形/長方形 475">
          <a:extLst>
            <a:ext uri="{FF2B5EF4-FFF2-40B4-BE49-F238E27FC236}">
              <a16:creationId xmlns:a16="http://schemas.microsoft.com/office/drawing/2014/main" id="{8A1239D5-F0DD-4B9D-BE2A-42FED7AB5705}"/>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7" name="正方形/長方形 476">
          <a:extLst>
            <a:ext uri="{FF2B5EF4-FFF2-40B4-BE49-F238E27FC236}">
              <a16:creationId xmlns:a16="http://schemas.microsoft.com/office/drawing/2014/main" id="{A48278F9-993D-42FA-AE6C-4B50450B3C9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8" name="正方形/長方形 477">
          <a:extLst>
            <a:ext uri="{FF2B5EF4-FFF2-40B4-BE49-F238E27FC236}">
              <a16:creationId xmlns:a16="http://schemas.microsoft.com/office/drawing/2014/main" id="{B7015ED7-F100-47F9-9136-C79E689306AB}"/>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9" name="正方形/長方形 478">
          <a:extLst>
            <a:ext uri="{FF2B5EF4-FFF2-40B4-BE49-F238E27FC236}">
              <a16:creationId xmlns:a16="http://schemas.microsoft.com/office/drawing/2014/main" id="{88A7ED9B-1DD0-49C2-92AA-BE8C0A040EF5}"/>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80" name="正方形/長方形 479">
          <a:extLst>
            <a:ext uri="{FF2B5EF4-FFF2-40B4-BE49-F238E27FC236}">
              <a16:creationId xmlns:a16="http://schemas.microsoft.com/office/drawing/2014/main" id="{D9BBE270-7F17-44DD-A7AD-EE4BE46B2B8A}"/>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81" name="正方形/長方形 480">
          <a:extLst>
            <a:ext uri="{FF2B5EF4-FFF2-40B4-BE49-F238E27FC236}">
              <a16:creationId xmlns:a16="http://schemas.microsoft.com/office/drawing/2014/main" id="{D0ED29ED-99F7-4383-95C1-2639729EADC6}"/>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82" name="テキスト ボックス 481">
          <a:extLst>
            <a:ext uri="{FF2B5EF4-FFF2-40B4-BE49-F238E27FC236}">
              <a16:creationId xmlns:a16="http://schemas.microsoft.com/office/drawing/2014/main" id="{AEF4A0DF-B809-438A-8E0C-179C6718617E}"/>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3" name="直線コネクタ 482">
          <a:extLst>
            <a:ext uri="{FF2B5EF4-FFF2-40B4-BE49-F238E27FC236}">
              <a16:creationId xmlns:a16="http://schemas.microsoft.com/office/drawing/2014/main" id="{83F6F84B-3541-4B2E-B30C-108BD62B51E4}"/>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84" name="直線コネクタ 483">
          <a:extLst>
            <a:ext uri="{FF2B5EF4-FFF2-40B4-BE49-F238E27FC236}">
              <a16:creationId xmlns:a16="http://schemas.microsoft.com/office/drawing/2014/main" id="{70A26526-0D7F-48DF-AD6A-8778B90B93B3}"/>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85" name="テキスト ボックス 484">
          <a:extLst>
            <a:ext uri="{FF2B5EF4-FFF2-40B4-BE49-F238E27FC236}">
              <a16:creationId xmlns:a16="http://schemas.microsoft.com/office/drawing/2014/main" id="{643DFC1B-2B6E-40B1-BD11-5D2B01C4C85B}"/>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86" name="直線コネクタ 485">
          <a:extLst>
            <a:ext uri="{FF2B5EF4-FFF2-40B4-BE49-F238E27FC236}">
              <a16:creationId xmlns:a16="http://schemas.microsoft.com/office/drawing/2014/main" id="{E8266F1A-7FE5-4EC4-8D0C-329BF96060F4}"/>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87" name="テキスト ボックス 486">
          <a:extLst>
            <a:ext uri="{FF2B5EF4-FFF2-40B4-BE49-F238E27FC236}">
              <a16:creationId xmlns:a16="http://schemas.microsoft.com/office/drawing/2014/main" id="{C9344993-F38C-4C2F-AAB7-DAD7AADF80BA}"/>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88" name="直線コネクタ 487">
          <a:extLst>
            <a:ext uri="{FF2B5EF4-FFF2-40B4-BE49-F238E27FC236}">
              <a16:creationId xmlns:a16="http://schemas.microsoft.com/office/drawing/2014/main" id="{6B526166-E8F0-427D-B379-3F83838B5A77}"/>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89" name="テキスト ボックス 488">
          <a:extLst>
            <a:ext uri="{FF2B5EF4-FFF2-40B4-BE49-F238E27FC236}">
              <a16:creationId xmlns:a16="http://schemas.microsoft.com/office/drawing/2014/main" id="{BD3F3205-DF14-4ED6-B0CC-DAA4C23C71C2}"/>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90" name="直線コネクタ 489">
          <a:extLst>
            <a:ext uri="{FF2B5EF4-FFF2-40B4-BE49-F238E27FC236}">
              <a16:creationId xmlns:a16="http://schemas.microsoft.com/office/drawing/2014/main" id="{6A784BB2-815F-45E0-A28D-4A56B092CEA2}"/>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91" name="テキスト ボックス 490">
          <a:extLst>
            <a:ext uri="{FF2B5EF4-FFF2-40B4-BE49-F238E27FC236}">
              <a16:creationId xmlns:a16="http://schemas.microsoft.com/office/drawing/2014/main" id="{4F5BAF09-D993-486D-B8FB-5C14E0EFE674}"/>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2" name="直線コネクタ 491">
          <a:extLst>
            <a:ext uri="{FF2B5EF4-FFF2-40B4-BE49-F238E27FC236}">
              <a16:creationId xmlns:a16="http://schemas.microsoft.com/office/drawing/2014/main" id="{AB7FBC1E-5191-4ED1-8563-94CE1C8C7E86}"/>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3" name="テキスト ボックス 492">
          <a:extLst>
            <a:ext uri="{FF2B5EF4-FFF2-40B4-BE49-F238E27FC236}">
              <a16:creationId xmlns:a16="http://schemas.microsoft.com/office/drawing/2014/main" id="{2229216F-634F-4A9E-B908-68D3BDA9A09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4" name="【保健センター・保健所】&#10;一人当たり面積グラフ枠">
          <a:extLst>
            <a:ext uri="{FF2B5EF4-FFF2-40B4-BE49-F238E27FC236}">
              <a16:creationId xmlns:a16="http://schemas.microsoft.com/office/drawing/2014/main" id="{32D001EB-498D-4D2B-AEA2-F050D2AFE07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112014</xdr:rowOff>
    </xdr:from>
    <xdr:to>
      <xdr:col>116</xdr:col>
      <xdr:colOff>62864</xdr:colOff>
      <xdr:row>63</xdr:row>
      <xdr:rowOff>64008</xdr:rowOff>
    </xdr:to>
    <xdr:cxnSp macro="">
      <xdr:nvCxnSpPr>
        <xdr:cNvPr id="495" name="直線コネクタ 494">
          <a:extLst>
            <a:ext uri="{FF2B5EF4-FFF2-40B4-BE49-F238E27FC236}">
              <a16:creationId xmlns:a16="http://schemas.microsoft.com/office/drawing/2014/main" id="{8737BE6C-D63C-4AA6-93D3-9FED26689657}"/>
            </a:ext>
          </a:extLst>
        </xdr:cNvPr>
        <xdr:cNvCxnSpPr/>
      </xdr:nvCxnSpPr>
      <xdr:spPr>
        <a:xfrm flipV="1">
          <a:off x="22160864" y="9541764"/>
          <a:ext cx="0" cy="1323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67835</xdr:rowOff>
    </xdr:from>
    <xdr:ext cx="469744" cy="259045"/>
    <xdr:sp macro="" textlink="">
      <xdr:nvSpPr>
        <xdr:cNvPr id="496" name="【保健センター・保健所】&#10;一人当たり面積最小値テキスト">
          <a:extLst>
            <a:ext uri="{FF2B5EF4-FFF2-40B4-BE49-F238E27FC236}">
              <a16:creationId xmlns:a16="http://schemas.microsoft.com/office/drawing/2014/main" id="{42EF81B6-5A04-437A-94A9-0CC2DB76CC22}"/>
            </a:ext>
          </a:extLst>
        </xdr:cNvPr>
        <xdr:cNvSpPr txBox="1"/>
      </xdr:nvSpPr>
      <xdr:spPr>
        <a:xfrm>
          <a:off x="22199600" y="10869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64008</xdr:rowOff>
    </xdr:from>
    <xdr:to>
      <xdr:col>116</xdr:col>
      <xdr:colOff>152400</xdr:colOff>
      <xdr:row>63</xdr:row>
      <xdr:rowOff>64008</xdr:rowOff>
    </xdr:to>
    <xdr:cxnSp macro="">
      <xdr:nvCxnSpPr>
        <xdr:cNvPr id="497" name="直線コネクタ 496">
          <a:extLst>
            <a:ext uri="{FF2B5EF4-FFF2-40B4-BE49-F238E27FC236}">
              <a16:creationId xmlns:a16="http://schemas.microsoft.com/office/drawing/2014/main" id="{6F49921B-1934-4E10-832D-9882F903A56D}"/>
            </a:ext>
          </a:extLst>
        </xdr:cNvPr>
        <xdr:cNvCxnSpPr/>
      </xdr:nvCxnSpPr>
      <xdr:spPr>
        <a:xfrm>
          <a:off x="22072600" y="10865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58691</xdr:rowOff>
    </xdr:from>
    <xdr:ext cx="469744" cy="259045"/>
    <xdr:sp macro="" textlink="">
      <xdr:nvSpPr>
        <xdr:cNvPr id="498" name="【保健センター・保健所】&#10;一人当たり面積最大値テキスト">
          <a:extLst>
            <a:ext uri="{FF2B5EF4-FFF2-40B4-BE49-F238E27FC236}">
              <a16:creationId xmlns:a16="http://schemas.microsoft.com/office/drawing/2014/main" id="{011C3980-8A8F-4331-B755-879C94A1153B}"/>
            </a:ext>
          </a:extLst>
        </xdr:cNvPr>
        <xdr:cNvSpPr txBox="1"/>
      </xdr:nvSpPr>
      <xdr:spPr>
        <a:xfrm>
          <a:off x="22199600" y="9316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112014</xdr:rowOff>
    </xdr:from>
    <xdr:to>
      <xdr:col>116</xdr:col>
      <xdr:colOff>152400</xdr:colOff>
      <xdr:row>55</xdr:row>
      <xdr:rowOff>112014</xdr:rowOff>
    </xdr:to>
    <xdr:cxnSp macro="">
      <xdr:nvCxnSpPr>
        <xdr:cNvPr id="499" name="直線コネクタ 498">
          <a:extLst>
            <a:ext uri="{FF2B5EF4-FFF2-40B4-BE49-F238E27FC236}">
              <a16:creationId xmlns:a16="http://schemas.microsoft.com/office/drawing/2014/main" id="{434297B6-102B-49EE-8722-F90C7F8B2313}"/>
            </a:ext>
          </a:extLst>
        </xdr:cNvPr>
        <xdr:cNvCxnSpPr/>
      </xdr:nvCxnSpPr>
      <xdr:spPr>
        <a:xfrm>
          <a:off x="22072600" y="9541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71645</xdr:rowOff>
    </xdr:from>
    <xdr:ext cx="469744" cy="259045"/>
    <xdr:sp macro="" textlink="">
      <xdr:nvSpPr>
        <xdr:cNvPr id="500" name="【保健センター・保健所】&#10;一人当たり面積平均値テキスト">
          <a:extLst>
            <a:ext uri="{FF2B5EF4-FFF2-40B4-BE49-F238E27FC236}">
              <a16:creationId xmlns:a16="http://schemas.microsoft.com/office/drawing/2014/main" id="{2BF7ED86-DD59-4831-833A-95E2136E45C4}"/>
            </a:ext>
          </a:extLst>
        </xdr:cNvPr>
        <xdr:cNvSpPr txBox="1"/>
      </xdr:nvSpPr>
      <xdr:spPr>
        <a:xfrm>
          <a:off x="22199600" y="105300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93218</xdr:rowOff>
    </xdr:from>
    <xdr:to>
      <xdr:col>116</xdr:col>
      <xdr:colOff>114300</xdr:colOff>
      <xdr:row>62</xdr:row>
      <xdr:rowOff>23368</xdr:rowOff>
    </xdr:to>
    <xdr:sp macro="" textlink="">
      <xdr:nvSpPr>
        <xdr:cNvPr id="501" name="フローチャート: 判断 500">
          <a:extLst>
            <a:ext uri="{FF2B5EF4-FFF2-40B4-BE49-F238E27FC236}">
              <a16:creationId xmlns:a16="http://schemas.microsoft.com/office/drawing/2014/main" id="{D243FE6F-9253-4455-AA58-9A36642FA59A}"/>
            </a:ext>
          </a:extLst>
        </xdr:cNvPr>
        <xdr:cNvSpPr/>
      </xdr:nvSpPr>
      <xdr:spPr>
        <a:xfrm>
          <a:off x="22110700" y="1055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148082</xdr:rowOff>
    </xdr:from>
    <xdr:to>
      <xdr:col>112</xdr:col>
      <xdr:colOff>38100</xdr:colOff>
      <xdr:row>60</xdr:row>
      <xdr:rowOff>78232</xdr:rowOff>
    </xdr:to>
    <xdr:sp macro="" textlink="">
      <xdr:nvSpPr>
        <xdr:cNvPr id="502" name="フローチャート: 判断 501">
          <a:extLst>
            <a:ext uri="{FF2B5EF4-FFF2-40B4-BE49-F238E27FC236}">
              <a16:creationId xmlns:a16="http://schemas.microsoft.com/office/drawing/2014/main" id="{A66E2876-650C-4D21-9EDC-88929ABE6262}"/>
            </a:ext>
          </a:extLst>
        </xdr:cNvPr>
        <xdr:cNvSpPr/>
      </xdr:nvSpPr>
      <xdr:spPr>
        <a:xfrm>
          <a:off x="21272500" y="1026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13208</xdr:rowOff>
    </xdr:from>
    <xdr:to>
      <xdr:col>107</xdr:col>
      <xdr:colOff>101600</xdr:colOff>
      <xdr:row>60</xdr:row>
      <xdr:rowOff>114808</xdr:rowOff>
    </xdr:to>
    <xdr:sp macro="" textlink="">
      <xdr:nvSpPr>
        <xdr:cNvPr id="503" name="フローチャート: 判断 502">
          <a:extLst>
            <a:ext uri="{FF2B5EF4-FFF2-40B4-BE49-F238E27FC236}">
              <a16:creationId xmlns:a16="http://schemas.microsoft.com/office/drawing/2014/main" id="{0C9634C4-97FC-4DCC-BAFB-13627943E846}"/>
            </a:ext>
          </a:extLst>
        </xdr:cNvPr>
        <xdr:cNvSpPr/>
      </xdr:nvSpPr>
      <xdr:spPr>
        <a:xfrm>
          <a:off x="20383500" y="10300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1778</xdr:rowOff>
    </xdr:from>
    <xdr:to>
      <xdr:col>102</xdr:col>
      <xdr:colOff>165100</xdr:colOff>
      <xdr:row>61</xdr:row>
      <xdr:rowOff>103378</xdr:rowOff>
    </xdr:to>
    <xdr:sp macro="" textlink="">
      <xdr:nvSpPr>
        <xdr:cNvPr id="504" name="フローチャート: 判断 503">
          <a:extLst>
            <a:ext uri="{FF2B5EF4-FFF2-40B4-BE49-F238E27FC236}">
              <a16:creationId xmlns:a16="http://schemas.microsoft.com/office/drawing/2014/main" id="{CC045D7B-67D3-4FBF-9BDB-F8936D453FE9}"/>
            </a:ext>
          </a:extLst>
        </xdr:cNvPr>
        <xdr:cNvSpPr/>
      </xdr:nvSpPr>
      <xdr:spPr>
        <a:xfrm>
          <a:off x="19494500" y="1046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122936</xdr:rowOff>
    </xdr:from>
    <xdr:to>
      <xdr:col>98</xdr:col>
      <xdr:colOff>38100</xdr:colOff>
      <xdr:row>61</xdr:row>
      <xdr:rowOff>53086</xdr:rowOff>
    </xdr:to>
    <xdr:sp macro="" textlink="">
      <xdr:nvSpPr>
        <xdr:cNvPr id="505" name="フローチャート: 判断 504">
          <a:extLst>
            <a:ext uri="{FF2B5EF4-FFF2-40B4-BE49-F238E27FC236}">
              <a16:creationId xmlns:a16="http://schemas.microsoft.com/office/drawing/2014/main" id="{9A0DBD63-7B1C-459D-98E7-34BD9C916A96}"/>
            </a:ext>
          </a:extLst>
        </xdr:cNvPr>
        <xdr:cNvSpPr/>
      </xdr:nvSpPr>
      <xdr:spPr>
        <a:xfrm>
          <a:off x="18605500" y="10409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6" name="テキスト ボックス 505">
          <a:extLst>
            <a:ext uri="{FF2B5EF4-FFF2-40B4-BE49-F238E27FC236}">
              <a16:creationId xmlns:a16="http://schemas.microsoft.com/office/drawing/2014/main" id="{601F21F5-752A-4EEC-9C54-07FB3243747C}"/>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7" name="テキスト ボックス 506">
          <a:extLst>
            <a:ext uri="{FF2B5EF4-FFF2-40B4-BE49-F238E27FC236}">
              <a16:creationId xmlns:a16="http://schemas.microsoft.com/office/drawing/2014/main" id="{A2114202-2C2A-4D85-B509-40DE73B42D15}"/>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8" name="テキスト ボックス 507">
          <a:extLst>
            <a:ext uri="{FF2B5EF4-FFF2-40B4-BE49-F238E27FC236}">
              <a16:creationId xmlns:a16="http://schemas.microsoft.com/office/drawing/2014/main" id="{99B89A9F-0C56-4C01-B056-3382A65DE3CC}"/>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9" name="テキスト ボックス 508">
          <a:extLst>
            <a:ext uri="{FF2B5EF4-FFF2-40B4-BE49-F238E27FC236}">
              <a16:creationId xmlns:a16="http://schemas.microsoft.com/office/drawing/2014/main" id="{2B732623-D3CC-445A-A9A1-7D6C706A6814}"/>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10" name="テキスト ボックス 509">
          <a:extLst>
            <a:ext uri="{FF2B5EF4-FFF2-40B4-BE49-F238E27FC236}">
              <a16:creationId xmlns:a16="http://schemas.microsoft.com/office/drawing/2014/main" id="{A2256A03-1D9E-4812-9B83-D934AAA4B061}"/>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13208</xdr:rowOff>
    </xdr:from>
    <xdr:to>
      <xdr:col>116</xdr:col>
      <xdr:colOff>114300</xdr:colOff>
      <xdr:row>61</xdr:row>
      <xdr:rowOff>114808</xdr:rowOff>
    </xdr:to>
    <xdr:sp macro="" textlink="">
      <xdr:nvSpPr>
        <xdr:cNvPr id="511" name="楕円 510">
          <a:extLst>
            <a:ext uri="{FF2B5EF4-FFF2-40B4-BE49-F238E27FC236}">
              <a16:creationId xmlns:a16="http://schemas.microsoft.com/office/drawing/2014/main" id="{CCF52B77-BC60-4E57-BC95-40F04F00E5C4}"/>
            </a:ext>
          </a:extLst>
        </xdr:cNvPr>
        <xdr:cNvSpPr/>
      </xdr:nvSpPr>
      <xdr:spPr>
        <a:xfrm>
          <a:off x="22110700" y="10471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36085</xdr:rowOff>
    </xdr:from>
    <xdr:ext cx="469744" cy="259045"/>
    <xdr:sp macro="" textlink="">
      <xdr:nvSpPr>
        <xdr:cNvPr id="512" name="【保健センター・保健所】&#10;一人当たり面積該当値テキスト">
          <a:extLst>
            <a:ext uri="{FF2B5EF4-FFF2-40B4-BE49-F238E27FC236}">
              <a16:creationId xmlns:a16="http://schemas.microsoft.com/office/drawing/2014/main" id="{89261E5A-B8FB-421E-9B4E-C5BA2C816E38}"/>
            </a:ext>
          </a:extLst>
        </xdr:cNvPr>
        <xdr:cNvSpPr txBox="1"/>
      </xdr:nvSpPr>
      <xdr:spPr>
        <a:xfrm>
          <a:off x="22199600" y="10323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17780</xdr:rowOff>
    </xdr:from>
    <xdr:to>
      <xdr:col>112</xdr:col>
      <xdr:colOff>38100</xdr:colOff>
      <xdr:row>61</xdr:row>
      <xdr:rowOff>119380</xdr:rowOff>
    </xdr:to>
    <xdr:sp macro="" textlink="">
      <xdr:nvSpPr>
        <xdr:cNvPr id="513" name="楕円 512">
          <a:extLst>
            <a:ext uri="{FF2B5EF4-FFF2-40B4-BE49-F238E27FC236}">
              <a16:creationId xmlns:a16="http://schemas.microsoft.com/office/drawing/2014/main" id="{F24B119A-F1F0-40B6-A785-297E56EA8444}"/>
            </a:ext>
          </a:extLst>
        </xdr:cNvPr>
        <xdr:cNvSpPr/>
      </xdr:nvSpPr>
      <xdr:spPr>
        <a:xfrm>
          <a:off x="21272500" y="1047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64008</xdr:rowOff>
    </xdr:from>
    <xdr:to>
      <xdr:col>116</xdr:col>
      <xdr:colOff>63500</xdr:colOff>
      <xdr:row>61</xdr:row>
      <xdr:rowOff>68580</xdr:rowOff>
    </xdr:to>
    <xdr:cxnSp macro="">
      <xdr:nvCxnSpPr>
        <xdr:cNvPr id="514" name="直線コネクタ 513">
          <a:extLst>
            <a:ext uri="{FF2B5EF4-FFF2-40B4-BE49-F238E27FC236}">
              <a16:creationId xmlns:a16="http://schemas.microsoft.com/office/drawing/2014/main" id="{AB70F9C3-033F-458F-BB67-1195F4722F4E}"/>
            </a:ext>
          </a:extLst>
        </xdr:cNvPr>
        <xdr:cNvCxnSpPr/>
      </xdr:nvCxnSpPr>
      <xdr:spPr>
        <a:xfrm flipV="1">
          <a:off x="21323300" y="1052245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20066</xdr:rowOff>
    </xdr:from>
    <xdr:to>
      <xdr:col>107</xdr:col>
      <xdr:colOff>101600</xdr:colOff>
      <xdr:row>61</xdr:row>
      <xdr:rowOff>121666</xdr:rowOff>
    </xdr:to>
    <xdr:sp macro="" textlink="">
      <xdr:nvSpPr>
        <xdr:cNvPr id="515" name="楕円 514">
          <a:extLst>
            <a:ext uri="{FF2B5EF4-FFF2-40B4-BE49-F238E27FC236}">
              <a16:creationId xmlns:a16="http://schemas.microsoft.com/office/drawing/2014/main" id="{528594FC-86C8-4AD4-91B5-5918B4C738B7}"/>
            </a:ext>
          </a:extLst>
        </xdr:cNvPr>
        <xdr:cNvSpPr/>
      </xdr:nvSpPr>
      <xdr:spPr>
        <a:xfrm>
          <a:off x="20383500" y="10478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68580</xdr:rowOff>
    </xdr:from>
    <xdr:to>
      <xdr:col>111</xdr:col>
      <xdr:colOff>177800</xdr:colOff>
      <xdr:row>61</xdr:row>
      <xdr:rowOff>70866</xdr:rowOff>
    </xdr:to>
    <xdr:cxnSp macro="">
      <xdr:nvCxnSpPr>
        <xdr:cNvPr id="516" name="直線コネクタ 515">
          <a:extLst>
            <a:ext uri="{FF2B5EF4-FFF2-40B4-BE49-F238E27FC236}">
              <a16:creationId xmlns:a16="http://schemas.microsoft.com/office/drawing/2014/main" id="{140573AE-D98E-4150-9227-00CDF9750CF7}"/>
            </a:ext>
          </a:extLst>
        </xdr:cNvPr>
        <xdr:cNvCxnSpPr/>
      </xdr:nvCxnSpPr>
      <xdr:spPr>
        <a:xfrm flipV="1">
          <a:off x="20434300" y="10527030"/>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22352</xdr:rowOff>
    </xdr:from>
    <xdr:to>
      <xdr:col>102</xdr:col>
      <xdr:colOff>165100</xdr:colOff>
      <xdr:row>61</xdr:row>
      <xdr:rowOff>123952</xdr:rowOff>
    </xdr:to>
    <xdr:sp macro="" textlink="">
      <xdr:nvSpPr>
        <xdr:cNvPr id="517" name="楕円 516">
          <a:extLst>
            <a:ext uri="{FF2B5EF4-FFF2-40B4-BE49-F238E27FC236}">
              <a16:creationId xmlns:a16="http://schemas.microsoft.com/office/drawing/2014/main" id="{17FDE4C2-D4EA-477D-96B0-BECB878B2864}"/>
            </a:ext>
          </a:extLst>
        </xdr:cNvPr>
        <xdr:cNvSpPr/>
      </xdr:nvSpPr>
      <xdr:spPr>
        <a:xfrm>
          <a:off x="19494500" y="10480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70866</xdr:rowOff>
    </xdr:from>
    <xdr:to>
      <xdr:col>107</xdr:col>
      <xdr:colOff>50800</xdr:colOff>
      <xdr:row>61</xdr:row>
      <xdr:rowOff>73152</xdr:rowOff>
    </xdr:to>
    <xdr:cxnSp macro="">
      <xdr:nvCxnSpPr>
        <xdr:cNvPr id="518" name="直線コネクタ 517">
          <a:extLst>
            <a:ext uri="{FF2B5EF4-FFF2-40B4-BE49-F238E27FC236}">
              <a16:creationId xmlns:a16="http://schemas.microsoft.com/office/drawing/2014/main" id="{A0028F0D-A035-4F2D-A61F-C68B56B29F5D}"/>
            </a:ext>
          </a:extLst>
        </xdr:cNvPr>
        <xdr:cNvCxnSpPr/>
      </xdr:nvCxnSpPr>
      <xdr:spPr>
        <a:xfrm flipV="1">
          <a:off x="19545300" y="1052931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38354</xdr:rowOff>
    </xdr:from>
    <xdr:to>
      <xdr:col>98</xdr:col>
      <xdr:colOff>38100</xdr:colOff>
      <xdr:row>61</xdr:row>
      <xdr:rowOff>139954</xdr:rowOff>
    </xdr:to>
    <xdr:sp macro="" textlink="">
      <xdr:nvSpPr>
        <xdr:cNvPr id="519" name="楕円 518">
          <a:extLst>
            <a:ext uri="{FF2B5EF4-FFF2-40B4-BE49-F238E27FC236}">
              <a16:creationId xmlns:a16="http://schemas.microsoft.com/office/drawing/2014/main" id="{425DFFFD-7EEF-4516-8CBB-B61B1750FBD8}"/>
            </a:ext>
          </a:extLst>
        </xdr:cNvPr>
        <xdr:cNvSpPr/>
      </xdr:nvSpPr>
      <xdr:spPr>
        <a:xfrm>
          <a:off x="18605500" y="10496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73152</xdr:rowOff>
    </xdr:from>
    <xdr:to>
      <xdr:col>102</xdr:col>
      <xdr:colOff>114300</xdr:colOff>
      <xdr:row>61</xdr:row>
      <xdr:rowOff>89154</xdr:rowOff>
    </xdr:to>
    <xdr:cxnSp macro="">
      <xdr:nvCxnSpPr>
        <xdr:cNvPr id="520" name="直線コネクタ 519">
          <a:extLst>
            <a:ext uri="{FF2B5EF4-FFF2-40B4-BE49-F238E27FC236}">
              <a16:creationId xmlns:a16="http://schemas.microsoft.com/office/drawing/2014/main" id="{ACF4EE6E-004B-4BBF-927F-5B21A1832C05}"/>
            </a:ext>
          </a:extLst>
        </xdr:cNvPr>
        <xdr:cNvCxnSpPr/>
      </xdr:nvCxnSpPr>
      <xdr:spPr>
        <a:xfrm flipV="1">
          <a:off x="18656300" y="10531602"/>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94759</xdr:rowOff>
    </xdr:from>
    <xdr:ext cx="469744" cy="259045"/>
    <xdr:sp macro="" textlink="">
      <xdr:nvSpPr>
        <xdr:cNvPr id="521" name="n_1aveValue【保健センター・保健所】&#10;一人当たり面積">
          <a:extLst>
            <a:ext uri="{FF2B5EF4-FFF2-40B4-BE49-F238E27FC236}">
              <a16:creationId xmlns:a16="http://schemas.microsoft.com/office/drawing/2014/main" id="{695736D6-2DB3-4760-9ECC-AD2561D986A9}"/>
            </a:ext>
          </a:extLst>
        </xdr:cNvPr>
        <xdr:cNvSpPr txBox="1"/>
      </xdr:nvSpPr>
      <xdr:spPr>
        <a:xfrm>
          <a:off x="21075727" y="10038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131335</xdr:rowOff>
    </xdr:from>
    <xdr:ext cx="469744" cy="259045"/>
    <xdr:sp macro="" textlink="">
      <xdr:nvSpPr>
        <xdr:cNvPr id="522" name="n_2aveValue【保健センター・保健所】&#10;一人当たり面積">
          <a:extLst>
            <a:ext uri="{FF2B5EF4-FFF2-40B4-BE49-F238E27FC236}">
              <a16:creationId xmlns:a16="http://schemas.microsoft.com/office/drawing/2014/main" id="{3A5401BE-7068-4655-8EAA-629F2527D1A5}"/>
            </a:ext>
          </a:extLst>
        </xdr:cNvPr>
        <xdr:cNvSpPr txBox="1"/>
      </xdr:nvSpPr>
      <xdr:spPr>
        <a:xfrm>
          <a:off x="20199427" y="10075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119905</xdr:rowOff>
    </xdr:from>
    <xdr:ext cx="469744" cy="259045"/>
    <xdr:sp macro="" textlink="">
      <xdr:nvSpPr>
        <xdr:cNvPr id="523" name="n_3aveValue【保健センター・保健所】&#10;一人当たり面積">
          <a:extLst>
            <a:ext uri="{FF2B5EF4-FFF2-40B4-BE49-F238E27FC236}">
              <a16:creationId xmlns:a16="http://schemas.microsoft.com/office/drawing/2014/main" id="{06E9DC7D-73E3-42A0-9FDA-22A9EEDC1066}"/>
            </a:ext>
          </a:extLst>
        </xdr:cNvPr>
        <xdr:cNvSpPr txBox="1"/>
      </xdr:nvSpPr>
      <xdr:spPr>
        <a:xfrm>
          <a:off x="19310427" y="1023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69613</xdr:rowOff>
    </xdr:from>
    <xdr:ext cx="469744" cy="259045"/>
    <xdr:sp macro="" textlink="">
      <xdr:nvSpPr>
        <xdr:cNvPr id="524" name="n_4aveValue【保健センター・保健所】&#10;一人当たり面積">
          <a:extLst>
            <a:ext uri="{FF2B5EF4-FFF2-40B4-BE49-F238E27FC236}">
              <a16:creationId xmlns:a16="http://schemas.microsoft.com/office/drawing/2014/main" id="{3ABEF67E-34D1-4AB8-8E27-FAE2FEDD4907}"/>
            </a:ext>
          </a:extLst>
        </xdr:cNvPr>
        <xdr:cNvSpPr txBox="1"/>
      </xdr:nvSpPr>
      <xdr:spPr>
        <a:xfrm>
          <a:off x="18421427" y="10185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110507</xdr:rowOff>
    </xdr:from>
    <xdr:ext cx="469744" cy="259045"/>
    <xdr:sp macro="" textlink="">
      <xdr:nvSpPr>
        <xdr:cNvPr id="525" name="n_1mainValue【保健センター・保健所】&#10;一人当たり面積">
          <a:extLst>
            <a:ext uri="{FF2B5EF4-FFF2-40B4-BE49-F238E27FC236}">
              <a16:creationId xmlns:a16="http://schemas.microsoft.com/office/drawing/2014/main" id="{007FC186-54A6-4028-9B51-39B02E1184F3}"/>
            </a:ext>
          </a:extLst>
        </xdr:cNvPr>
        <xdr:cNvSpPr txBox="1"/>
      </xdr:nvSpPr>
      <xdr:spPr>
        <a:xfrm>
          <a:off x="21075727" y="1056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112793</xdr:rowOff>
    </xdr:from>
    <xdr:ext cx="469744" cy="259045"/>
    <xdr:sp macro="" textlink="">
      <xdr:nvSpPr>
        <xdr:cNvPr id="526" name="n_2mainValue【保健センター・保健所】&#10;一人当たり面積">
          <a:extLst>
            <a:ext uri="{FF2B5EF4-FFF2-40B4-BE49-F238E27FC236}">
              <a16:creationId xmlns:a16="http://schemas.microsoft.com/office/drawing/2014/main" id="{E4BEB459-0FE3-44B2-98C3-39C4B1E13227}"/>
            </a:ext>
          </a:extLst>
        </xdr:cNvPr>
        <xdr:cNvSpPr txBox="1"/>
      </xdr:nvSpPr>
      <xdr:spPr>
        <a:xfrm>
          <a:off x="20199427" y="10571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115079</xdr:rowOff>
    </xdr:from>
    <xdr:ext cx="469744" cy="259045"/>
    <xdr:sp macro="" textlink="">
      <xdr:nvSpPr>
        <xdr:cNvPr id="527" name="n_3mainValue【保健センター・保健所】&#10;一人当たり面積">
          <a:extLst>
            <a:ext uri="{FF2B5EF4-FFF2-40B4-BE49-F238E27FC236}">
              <a16:creationId xmlns:a16="http://schemas.microsoft.com/office/drawing/2014/main" id="{707F7ED9-ACE3-4884-9C59-C02F8BC2C96D}"/>
            </a:ext>
          </a:extLst>
        </xdr:cNvPr>
        <xdr:cNvSpPr txBox="1"/>
      </xdr:nvSpPr>
      <xdr:spPr>
        <a:xfrm>
          <a:off x="19310427" y="10573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131081</xdr:rowOff>
    </xdr:from>
    <xdr:ext cx="469744" cy="259045"/>
    <xdr:sp macro="" textlink="">
      <xdr:nvSpPr>
        <xdr:cNvPr id="528" name="n_4mainValue【保健センター・保健所】&#10;一人当たり面積">
          <a:extLst>
            <a:ext uri="{FF2B5EF4-FFF2-40B4-BE49-F238E27FC236}">
              <a16:creationId xmlns:a16="http://schemas.microsoft.com/office/drawing/2014/main" id="{8753A590-73DE-422E-A2DF-56F5B9C2683A}"/>
            </a:ext>
          </a:extLst>
        </xdr:cNvPr>
        <xdr:cNvSpPr txBox="1"/>
      </xdr:nvSpPr>
      <xdr:spPr>
        <a:xfrm>
          <a:off x="18421427" y="10589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9" name="正方形/長方形 528">
          <a:extLst>
            <a:ext uri="{FF2B5EF4-FFF2-40B4-BE49-F238E27FC236}">
              <a16:creationId xmlns:a16="http://schemas.microsoft.com/office/drawing/2014/main" id="{E77E2FD4-F7E7-4D96-8CA9-B4052DD667FD}"/>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30" name="正方形/長方形 529">
          <a:extLst>
            <a:ext uri="{FF2B5EF4-FFF2-40B4-BE49-F238E27FC236}">
              <a16:creationId xmlns:a16="http://schemas.microsoft.com/office/drawing/2014/main" id="{FBCA94C2-0CAE-48FB-9D03-64DBFBE0218D}"/>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31" name="正方形/長方形 530">
          <a:extLst>
            <a:ext uri="{FF2B5EF4-FFF2-40B4-BE49-F238E27FC236}">
              <a16:creationId xmlns:a16="http://schemas.microsoft.com/office/drawing/2014/main" id="{A08CF078-2AFA-4E01-8288-7F9F1425D797}"/>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2" name="正方形/長方形 531">
          <a:extLst>
            <a:ext uri="{FF2B5EF4-FFF2-40B4-BE49-F238E27FC236}">
              <a16:creationId xmlns:a16="http://schemas.microsoft.com/office/drawing/2014/main" id="{CC0E4523-C298-4ECD-B860-2A6988235788}"/>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3" name="正方形/長方形 532">
          <a:extLst>
            <a:ext uri="{FF2B5EF4-FFF2-40B4-BE49-F238E27FC236}">
              <a16:creationId xmlns:a16="http://schemas.microsoft.com/office/drawing/2014/main" id="{E62ED6D3-BF25-4705-9C2F-7FC3F7B0CDCF}"/>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4" name="正方形/長方形 533">
          <a:extLst>
            <a:ext uri="{FF2B5EF4-FFF2-40B4-BE49-F238E27FC236}">
              <a16:creationId xmlns:a16="http://schemas.microsoft.com/office/drawing/2014/main" id="{F899B4BB-F94B-40CA-AD34-422214FCFF9A}"/>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5" name="正方形/長方形 534">
          <a:extLst>
            <a:ext uri="{FF2B5EF4-FFF2-40B4-BE49-F238E27FC236}">
              <a16:creationId xmlns:a16="http://schemas.microsoft.com/office/drawing/2014/main" id="{5C0608A4-0162-4D23-8A76-B9DB33168D6C}"/>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6" name="正方形/長方形 535">
          <a:extLst>
            <a:ext uri="{FF2B5EF4-FFF2-40B4-BE49-F238E27FC236}">
              <a16:creationId xmlns:a16="http://schemas.microsoft.com/office/drawing/2014/main" id="{BCA33FC3-932B-475F-8238-E5677E740845}"/>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7" name="テキスト ボックス 536">
          <a:extLst>
            <a:ext uri="{FF2B5EF4-FFF2-40B4-BE49-F238E27FC236}">
              <a16:creationId xmlns:a16="http://schemas.microsoft.com/office/drawing/2014/main" id="{E58054DE-2280-463F-A2E5-06C77EEB0AFD}"/>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8" name="直線コネクタ 537">
          <a:extLst>
            <a:ext uri="{FF2B5EF4-FFF2-40B4-BE49-F238E27FC236}">
              <a16:creationId xmlns:a16="http://schemas.microsoft.com/office/drawing/2014/main" id="{E150003B-BAA9-4379-B90F-E4706C7FCE71}"/>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9" name="テキスト ボックス 538">
          <a:extLst>
            <a:ext uri="{FF2B5EF4-FFF2-40B4-BE49-F238E27FC236}">
              <a16:creationId xmlns:a16="http://schemas.microsoft.com/office/drawing/2014/main" id="{772A4C74-8BEB-40B8-88EF-21852845FEA2}"/>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40" name="直線コネクタ 539">
          <a:extLst>
            <a:ext uri="{FF2B5EF4-FFF2-40B4-BE49-F238E27FC236}">
              <a16:creationId xmlns:a16="http://schemas.microsoft.com/office/drawing/2014/main" id="{5D927BEF-08DE-4C1C-A2CF-27177EB9CB37}"/>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41" name="テキスト ボックス 540">
          <a:extLst>
            <a:ext uri="{FF2B5EF4-FFF2-40B4-BE49-F238E27FC236}">
              <a16:creationId xmlns:a16="http://schemas.microsoft.com/office/drawing/2014/main" id="{8AD04403-524D-4606-9E37-5FFCD7A30F45}"/>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42" name="直線コネクタ 541">
          <a:extLst>
            <a:ext uri="{FF2B5EF4-FFF2-40B4-BE49-F238E27FC236}">
              <a16:creationId xmlns:a16="http://schemas.microsoft.com/office/drawing/2014/main" id="{C31081E1-FE68-4154-AFAF-E73F74A1C3F4}"/>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43" name="テキスト ボックス 542">
          <a:extLst>
            <a:ext uri="{FF2B5EF4-FFF2-40B4-BE49-F238E27FC236}">
              <a16:creationId xmlns:a16="http://schemas.microsoft.com/office/drawing/2014/main" id="{055756F0-2B34-4357-B577-A942D0769F43}"/>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44" name="直線コネクタ 543">
          <a:extLst>
            <a:ext uri="{FF2B5EF4-FFF2-40B4-BE49-F238E27FC236}">
              <a16:creationId xmlns:a16="http://schemas.microsoft.com/office/drawing/2014/main" id="{B45048E0-659C-4566-A9F4-E22B534C2F9C}"/>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45" name="テキスト ボックス 544">
          <a:extLst>
            <a:ext uri="{FF2B5EF4-FFF2-40B4-BE49-F238E27FC236}">
              <a16:creationId xmlns:a16="http://schemas.microsoft.com/office/drawing/2014/main" id="{C5C490E2-E600-4A88-832B-EE940EEA94B9}"/>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46" name="直線コネクタ 545">
          <a:extLst>
            <a:ext uri="{FF2B5EF4-FFF2-40B4-BE49-F238E27FC236}">
              <a16:creationId xmlns:a16="http://schemas.microsoft.com/office/drawing/2014/main" id="{65017E13-B779-4245-9D5C-E758AADE2DCB}"/>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47" name="テキスト ボックス 546">
          <a:extLst>
            <a:ext uri="{FF2B5EF4-FFF2-40B4-BE49-F238E27FC236}">
              <a16:creationId xmlns:a16="http://schemas.microsoft.com/office/drawing/2014/main" id="{1045CD17-2274-4ABA-87B2-BF0CD7C65B65}"/>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48" name="直線コネクタ 547">
          <a:extLst>
            <a:ext uri="{FF2B5EF4-FFF2-40B4-BE49-F238E27FC236}">
              <a16:creationId xmlns:a16="http://schemas.microsoft.com/office/drawing/2014/main" id="{763231D0-49D2-495A-BCF8-5CC76F53FFA6}"/>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549" name="テキスト ボックス 548">
          <a:extLst>
            <a:ext uri="{FF2B5EF4-FFF2-40B4-BE49-F238E27FC236}">
              <a16:creationId xmlns:a16="http://schemas.microsoft.com/office/drawing/2014/main" id="{7B6D208E-7501-47C9-BA26-3E34A880F8C3}"/>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50" name="直線コネクタ 549">
          <a:extLst>
            <a:ext uri="{FF2B5EF4-FFF2-40B4-BE49-F238E27FC236}">
              <a16:creationId xmlns:a16="http://schemas.microsoft.com/office/drawing/2014/main" id="{1FABB273-E3F3-42BB-A2B6-BEE3774E3F7D}"/>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551" name="テキスト ボックス 550">
          <a:extLst>
            <a:ext uri="{FF2B5EF4-FFF2-40B4-BE49-F238E27FC236}">
              <a16:creationId xmlns:a16="http://schemas.microsoft.com/office/drawing/2014/main" id="{D04E1246-AE89-4D6C-A3E2-399FF9855813}"/>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52" name="【消防施設】&#10;有形固定資産減価償却率グラフ枠">
          <a:extLst>
            <a:ext uri="{FF2B5EF4-FFF2-40B4-BE49-F238E27FC236}">
              <a16:creationId xmlns:a16="http://schemas.microsoft.com/office/drawing/2014/main" id="{F802BBAB-89CE-42FA-AA82-B2AF5F9A01E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43814</xdr:rowOff>
    </xdr:from>
    <xdr:to>
      <xdr:col>85</xdr:col>
      <xdr:colOff>126364</xdr:colOff>
      <xdr:row>86</xdr:row>
      <xdr:rowOff>64770</xdr:rowOff>
    </xdr:to>
    <xdr:cxnSp macro="">
      <xdr:nvCxnSpPr>
        <xdr:cNvPr id="553" name="直線コネクタ 552">
          <a:extLst>
            <a:ext uri="{FF2B5EF4-FFF2-40B4-BE49-F238E27FC236}">
              <a16:creationId xmlns:a16="http://schemas.microsoft.com/office/drawing/2014/main" id="{9E8AF010-59DB-4F1D-A9AA-0B89B6D510A7}"/>
            </a:ext>
          </a:extLst>
        </xdr:cNvPr>
        <xdr:cNvCxnSpPr/>
      </xdr:nvCxnSpPr>
      <xdr:spPr>
        <a:xfrm flipV="1">
          <a:off x="16318864" y="13245464"/>
          <a:ext cx="0" cy="1564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68597</xdr:rowOff>
    </xdr:from>
    <xdr:ext cx="405111" cy="259045"/>
    <xdr:sp macro="" textlink="">
      <xdr:nvSpPr>
        <xdr:cNvPr id="554" name="【消防施設】&#10;有形固定資産減価償却率最小値テキスト">
          <a:extLst>
            <a:ext uri="{FF2B5EF4-FFF2-40B4-BE49-F238E27FC236}">
              <a16:creationId xmlns:a16="http://schemas.microsoft.com/office/drawing/2014/main" id="{AEBA8C0F-C754-4DCD-9189-9EAC7FF9F2A8}"/>
            </a:ext>
          </a:extLst>
        </xdr:cNvPr>
        <xdr:cNvSpPr txBox="1"/>
      </xdr:nvSpPr>
      <xdr:spPr>
        <a:xfrm>
          <a:off x="16357600" y="1481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64770</xdr:rowOff>
    </xdr:from>
    <xdr:to>
      <xdr:col>86</xdr:col>
      <xdr:colOff>25400</xdr:colOff>
      <xdr:row>86</xdr:row>
      <xdr:rowOff>64770</xdr:rowOff>
    </xdr:to>
    <xdr:cxnSp macro="">
      <xdr:nvCxnSpPr>
        <xdr:cNvPr id="555" name="直線コネクタ 554">
          <a:extLst>
            <a:ext uri="{FF2B5EF4-FFF2-40B4-BE49-F238E27FC236}">
              <a16:creationId xmlns:a16="http://schemas.microsoft.com/office/drawing/2014/main" id="{326B4716-B85F-426D-9131-854D46ED8C8E}"/>
            </a:ext>
          </a:extLst>
        </xdr:cNvPr>
        <xdr:cNvCxnSpPr/>
      </xdr:nvCxnSpPr>
      <xdr:spPr>
        <a:xfrm>
          <a:off x="16230600" y="1480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161941</xdr:rowOff>
    </xdr:from>
    <xdr:ext cx="405111" cy="259045"/>
    <xdr:sp macro="" textlink="">
      <xdr:nvSpPr>
        <xdr:cNvPr id="556" name="【消防施設】&#10;有形固定資産減価償却率最大値テキスト">
          <a:extLst>
            <a:ext uri="{FF2B5EF4-FFF2-40B4-BE49-F238E27FC236}">
              <a16:creationId xmlns:a16="http://schemas.microsoft.com/office/drawing/2014/main" id="{4FC2CB11-5BD1-461D-8955-40BA3DC40225}"/>
            </a:ext>
          </a:extLst>
        </xdr:cNvPr>
        <xdr:cNvSpPr txBox="1"/>
      </xdr:nvSpPr>
      <xdr:spPr>
        <a:xfrm>
          <a:off x="16357600" y="13020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43814</xdr:rowOff>
    </xdr:from>
    <xdr:to>
      <xdr:col>86</xdr:col>
      <xdr:colOff>25400</xdr:colOff>
      <xdr:row>77</xdr:row>
      <xdr:rowOff>43814</xdr:rowOff>
    </xdr:to>
    <xdr:cxnSp macro="">
      <xdr:nvCxnSpPr>
        <xdr:cNvPr id="557" name="直線コネクタ 556">
          <a:extLst>
            <a:ext uri="{FF2B5EF4-FFF2-40B4-BE49-F238E27FC236}">
              <a16:creationId xmlns:a16="http://schemas.microsoft.com/office/drawing/2014/main" id="{0CD12EA2-BB2C-48D6-9A66-29AD3304BF83}"/>
            </a:ext>
          </a:extLst>
        </xdr:cNvPr>
        <xdr:cNvCxnSpPr/>
      </xdr:nvCxnSpPr>
      <xdr:spPr>
        <a:xfrm>
          <a:off x="16230600" y="13245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34307</xdr:rowOff>
    </xdr:from>
    <xdr:ext cx="405111" cy="259045"/>
    <xdr:sp macro="" textlink="">
      <xdr:nvSpPr>
        <xdr:cNvPr id="558" name="【消防施設】&#10;有形固定資産減価償却率平均値テキスト">
          <a:extLst>
            <a:ext uri="{FF2B5EF4-FFF2-40B4-BE49-F238E27FC236}">
              <a16:creationId xmlns:a16="http://schemas.microsoft.com/office/drawing/2014/main" id="{E138D9D9-298E-4674-95DF-64BCC21855C1}"/>
            </a:ext>
          </a:extLst>
        </xdr:cNvPr>
        <xdr:cNvSpPr txBox="1"/>
      </xdr:nvSpPr>
      <xdr:spPr>
        <a:xfrm>
          <a:off x="16357600" y="14093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55880</xdr:rowOff>
    </xdr:from>
    <xdr:to>
      <xdr:col>85</xdr:col>
      <xdr:colOff>177800</xdr:colOff>
      <xdr:row>82</xdr:row>
      <xdr:rowOff>157480</xdr:rowOff>
    </xdr:to>
    <xdr:sp macro="" textlink="">
      <xdr:nvSpPr>
        <xdr:cNvPr id="559" name="フローチャート: 判断 558">
          <a:extLst>
            <a:ext uri="{FF2B5EF4-FFF2-40B4-BE49-F238E27FC236}">
              <a16:creationId xmlns:a16="http://schemas.microsoft.com/office/drawing/2014/main" id="{2651FC76-B9F2-4DD2-A069-3CA98A452118}"/>
            </a:ext>
          </a:extLst>
        </xdr:cNvPr>
        <xdr:cNvSpPr/>
      </xdr:nvSpPr>
      <xdr:spPr>
        <a:xfrm>
          <a:off x="162687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122555</xdr:rowOff>
    </xdr:from>
    <xdr:to>
      <xdr:col>81</xdr:col>
      <xdr:colOff>101600</xdr:colOff>
      <xdr:row>82</xdr:row>
      <xdr:rowOff>52705</xdr:rowOff>
    </xdr:to>
    <xdr:sp macro="" textlink="">
      <xdr:nvSpPr>
        <xdr:cNvPr id="560" name="フローチャート: 判断 559">
          <a:extLst>
            <a:ext uri="{FF2B5EF4-FFF2-40B4-BE49-F238E27FC236}">
              <a16:creationId xmlns:a16="http://schemas.microsoft.com/office/drawing/2014/main" id="{FEBE2A72-B0D5-4CB0-AB2F-EF24A0B74940}"/>
            </a:ext>
          </a:extLst>
        </xdr:cNvPr>
        <xdr:cNvSpPr/>
      </xdr:nvSpPr>
      <xdr:spPr>
        <a:xfrm>
          <a:off x="15430500" y="1401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154939</xdr:rowOff>
    </xdr:from>
    <xdr:to>
      <xdr:col>76</xdr:col>
      <xdr:colOff>165100</xdr:colOff>
      <xdr:row>82</xdr:row>
      <xdr:rowOff>85089</xdr:rowOff>
    </xdr:to>
    <xdr:sp macro="" textlink="">
      <xdr:nvSpPr>
        <xdr:cNvPr id="561" name="フローチャート: 判断 560">
          <a:extLst>
            <a:ext uri="{FF2B5EF4-FFF2-40B4-BE49-F238E27FC236}">
              <a16:creationId xmlns:a16="http://schemas.microsoft.com/office/drawing/2014/main" id="{FC3EECB8-E8D5-4221-A543-98B41FF3EE2D}"/>
            </a:ext>
          </a:extLst>
        </xdr:cNvPr>
        <xdr:cNvSpPr/>
      </xdr:nvSpPr>
      <xdr:spPr>
        <a:xfrm>
          <a:off x="14541500" y="14042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141605</xdr:rowOff>
    </xdr:from>
    <xdr:to>
      <xdr:col>72</xdr:col>
      <xdr:colOff>38100</xdr:colOff>
      <xdr:row>82</xdr:row>
      <xdr:rowOff>71755</xdr:rowOff>
    </xdr:to>
    <xdr:sp macro="" textlink="">
      <xdr:nvSpPr>
        <xdr:cNvPr id="562" name="フローチャート: 判断 561">
          <a:extLst>
            <a:ext uri="{FF2B5EF4-FFF2-40B4-BE49-F238E27FC236}">
              <a16:creationId xmlns:a16="http://schemas.microsoft.com/office/drawing/2014/main" id="{8CA5C9D8-34F0-4F7B-9F61-F9FD830FFA8C}"/>
            </a:ext>
          </a:extLst>
        </xdr:cNvPr>
        <xdr:cNvSpPr/>
      </xdr:nvSpPr>
      <xdr:spPr>
        <a:xfrm>
          <a:off x="13652500" y="1402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113030</xdr:rowOff>
    </xdr:from>
    <xdr:to>
      <xdr:col>67</xdr:col>
      <xdr:colOff>101600</xdr:colOff>
      <xdr:row>82</xdr:row>
      <xdr:rowOff>43180</xdr:rowOff>
    </xdr:to>
    <xdr:sp macro="" textlink="">
      <xdr:nvSpPr>
        <xdr:cNvPr id="563" name="フローチャート: 判断 562">
          <a:extLst>
            <a:ext uri="{FF2B5EF4-FFF2-40B4-BE49-F238E27FC236}">
              <a16:creationId xmlns:a16="http://schemas.microsoft.com/office/drawing/2014/main" id="{886DBCDE-AC59-4057-8761-DCC3189EB744}"/>
            </a:ext>
          </a:extLst>
        </xdr:cNvPr>
        <xdr:cNvSpPr/>
      </xdr:nvSpPr>
      <xdr:spPr>
        <a:xfrm>
          <a:off x="127635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4" name="テキスト ボックス 563">
          <a:extLst>
            <a:ext uri="{FF2B5EF4-FFF2-40B4-BE49-F238E27FC236}">
              <a16:creationId xmlns:a16="http://schemas.microsoft.com/office/drawing/2014/main" id="{5F5D9783-E61E-4764-A5E5-8B2B02ED5A3D}"/>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5" name="テキスト ボックス 564">
          <a:extLst>
            <a:ext uri="{FF2B5EF4-FFF2-40B4-BE49-F238E27FC236}">
              <a16:creationId xmlns:a16="http://schemas.microsoft.com/office/drawing/2014/main" id="{A66B1DBE-F1DD-40C6-813A-A7DBB39EFC65}"/>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6" name="テキスト ボックス 565">
          <a:extLst>
            <a:ext uri="{FF2B5EF4-FFF2-40B4-BE49-F238E27FC236}">
              <a16:creationId xmlns:a16="http://schemas.microsoft.com/office/drawing/2014/main" id="{FF7B2CE8-D5D7-4F68-BC7D-BB450AABA753}"/>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7" name="テキスト ボックス 566">
          <a:extLst>
            <a:ext uri="{FF2B5EF4-FFF2-40B4-BE49-F238E27FC236}">
              <a16:creationId xmlns:a16="http://schemas.microsoft.com/office/drawing/2014/main" id="{34FEF066-E8C4-4CB2-82E3-AFBBF3B8D261}"/>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8" name="テキスト ボックス 567">
          <a:extLst>
            <a:ext uri="{FF2B5EF4-FFF2-40B4-BE49-F238E27FC236}">
              <a16:creationId xmlns:a16="http://schemas.microsoft.com/office/drawing/2014/main" id="{CFDC377E-2C00-4D0B-B138-C33104AC3A75}"/>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61595</xdr:rowOff>
    </xdr:from>
    <xdr:to>
      <xdr:col>85</xdr:col>
      <xdr:colOff>177800</xdr:colOff>
      <xdr:row>80</xdr:row>
      <xdr:rowOff>163195</xdr:rowOff>
    </xdr:to>
    <xdr:sp macro="" textlink="">
      <xdr:nvSpPr>
        <xdr:cNvPr id="569" name="楕円 568">
          <a:extLst>
            <a:ext uri="{FF2B5EF4-FFF2-40B4-BE49-F238E27FC236}">
              <a16:creationId xmlns:a16="http://schemas.microsoft.com/office/drawing/2014/main" id="{003AADEE-20FF-45FA-ACB5-AAE8F17C883E}"/>
            </a:ext>
          </a:extLst>
        </xdr:cNvPr>
        <xdr:cNvSpPr/>
      </xdr:nvSpPr>
      <xdr:spPr>
        <a:xfrm>
          <a:off x="16268700" y="13777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84472</xdr:rowOff>
    </xdr:from>
    <xdr:ext cx="405111" cy="259045"/>
    <xdr:sp macro="" textlink="">
      <xdr:nvSpPr>
        <xdr:cNvPr id="570" name="【消防施設】&#10;有形固定資産減価償却率該当値テキスト">
          <a:extLst>
            <a:ext uri="{FF2B5EF4-FFF2-40B4-BE49-F238E27FC236}">
              <a16:creationId xmlns:a16="http://schemas.microsoft.com/office/drawing/2014/main" id="{BA9B18BB-71B5-4F43-9B35-9AAF2F1E76DA}"/>
            </a:ext>
          </a:extLst>
        </xdr:cNvPr>
        <xdr:cNvSpPr txBox="1"/>
      </xdr:nvSpPr>
      <xdr:spPr>
        <a:xfrm>
          <a:off x="16357600" y="13629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19686</xdr:rowOff>
    </xdr:from>
    <xdr:to>
      <xdr:col>81</xdr:col>
      <xdr:colOff>101600</xdr:colOff>
      <xdr:row>80</xdr:row>
      <xdr:rowOff>121286</xdr:rowOff>
    </xdr:to>
    <xdr:sp macro="" textlink="">
      <xdr:nvSpPr>
        <xdr:cNvPr id="571" name="楕円 570">
          <a:extLst>
            <a:ext uri="{FF2B5EF4-FFF2-40B4-BE49-F238E27FC236}">
              <a16:creationId xmlns:a16="http://schemas.microsoft.com/office/drawing/2014/main" id="{B506A7A3-F270-488A-BB47-B672AB50E509}"/>
            </a:ext>
          </a:extLst>
        </xdr:cNvPr>
        <xdr:cNvSpPr/>
      </xdr:nvSpPr>
      <xdr:spPr>
        <a:xfrm>
          <a:off x="15430500" y="13735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70486</xdr:rowOff>
    </xdr:from>
    <xdr:to>
      <xdr:col>85</xdr:col>
      <xdr:colOff>127000</xdr:colOff>
      <xdr:row>80</xdr:row>
      <xdr:rowOff>112395</xdr:rowOff>
    </xdr:to>
    <xdr:cxnSp macro="">
      <xdr:nvCxnSpPr>
        <xdr:cNvPr id="572" name="直線コネクタ 571">
          <a:extLst>
            <a:ext uri="{FF2B5EF4-FFF2-40B4-BE49-F238E27FC236}">
              <a16:creationId xmlns:a16="http://schemas.microsoft.com/office/drawing/2014/main" id="{8FE0E576-EF21-4CE4-BF43-0EDA0C1A28AA}"/>
            </a:ext>
          </a:extLst>
        </xdr:cNvPr>
        <xdr:cNvCxnSpPr/>
      </xdr:nvCxnSpPr>
      <xdr:spPr>
        <a:xfrm>
          <a:off x="15481300" y="13786486"/>
          <a:ext cx="8382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149225</xdr:rowOff>
    </xdr:from>
    <xdr:to>
      <xdr:col>76</xdr:col>
      <xdr:colOff>165100</xdr:colOff>
      <xdr:row>80</xdr:row>
      <xdr:rowOff>79375</xdr:rowOff>
    </xdr:to>
    <xdr:sp macro="" textlink="">
      <xdr:nvSpPr>
        <xdr:cNvPr id="573" name="楕円 572">
          <a:extLst>
            <a:ext uri="{FF2B5EF4-FFF2-40B4-BE49-F238E27FC236}">
              <a16:creationId xmlns:a16="http://schemas.microsoft.com/office/drawing/2014/main" id="{0ACACBD4-C91B-44D0-9FA6-1B5342532092}"/>
            </a:ext>
          </a:extLst>
        </xdr:cNvPr>
        <xdr:cNvSpPr/>
      </xdr:nvSpPr>
      <xdr:spPr>
        <a:xfrm>
          <a:off x="14541500" y="13693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28575</xdr:rowOff>
    </xdr:from>
    <xdr:to>
      <xdr:col>81</xdr:col>
      <xdr:colOff>50800</xdr:colOff>
      <xdr:row>80</xdr:row>
      <xdr:rowOff>70486</xdr:rowOff>
    </xdr:to>
    <xdr:cxnSp macro="">
      <xdr:nvCxnSpPr>
        <xdr:cNvPr id="574" name="直線コネクタ 573">
          <a:extLst>
            <a:ext uri="{FF2B5EF4-FFF2-40B4-BE49-F238E27FC236}">
              <a16:creationId xmlns:a16="http://schemas.microsoft.com/office/drawing/2014/main" id="{47731925-4CF4-400E-BA29-82C24BD849AD}"/>
            </a:ext>
          </a:extLst>
        </xdr:cNvPr>
        <xdr:cNvCxnSpPr/>
      </xdr:nvCxnSpPr>
      <xdr:spPr>
        <a:xfrm>
          <a:off x="14592300" y="13744575"/>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147320</xdr:rowOff>
    </xdr:from>
    <xdr:to>
      <xdr:col>72</xdr:col>
      <xdr:colOff>38100</xdr:colOff>
      <xdr:row>80</xdr:row>
      <xdr:rowOff>77470</xdr:rowOff>
    </xdr:to>
    <xdr:sp macro="" textlink="">
      <xdr:nvSpPr>
        <xdr:cNvPr id="575" name="楕円 574">
          <a:extLst>
            <a:ext uri="{FF2B5EF4-FFF2-40B4-BE49-F238E27FC236}">
              <a16:creationId xmlns:a16="http://schemas.microsoft.com/office/drawing/2014/main" id="{11D87B34-5B8F-43F9-AC11-CBF544EF7B8A}"/>
            </a:ext>
          </a:extLst>
        </xdr:cNvPr>
        <xdr:cNvSpPr/>
      </xdr:nvSpPr>
      <xdr:spPr>
        <a:xfrm>
          <a:off x="13652500" y="1369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26670</xdr:rowOff>
    </xdr:from>
    <xdr:to>
      <xdr:col>76</xdr:col>
      <xdr:colOff>114300</xdr:colOff>
      <xdr:row>80</xdr:row>
      <xdr:rowOff>28575</xdr:rowOff>
    </xdr:to>
    <xdr:cxnSp macro="">
      <xdr:nvCxnSpPr>
        <xdr:cNvPr id="576" name="直線コネクタ 575">
          <a:extLst>
            <a:ext uri="{FF2B5EF4-FFF2-40B4-BE49-F238E27FC236}">
              <a16:creationId xmlns:a16="http://schemas.microsoft.com/office/drawing/2014/main" id="{257B99E1-8DA3-4C9F-84E1-CBB65F601B2C}"/>
            </a:ext>
          </a:extLst>
        </xdr:cNvPr>
        <xdr:cNvCxnSpPr/>
      </xdr:nvCxnSpPr>
      <xdr:spPr>
        <a:xfrm>
          <a:off x="13703300" y="1374267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101600</xdr:rowOff>
    </xdr:from>
    <xdr:to>
      <xdr:col>67</xdr:col>
      <xdr:colOff>101600</xdr:colOff>
      <xdr:row>80</xdr:row>
      <xdr:rowOff>31750</xdr:rowOff>
    </xdr:to>
    <xdr:sp macro="" textlink="">
      <xdr:nvSpPr>
        <xdr:cNvPr id="577" name="楕円 576">
          <a:extLst>
            <a:ext uri="{FF2B5EF4-FFF2-40B4-BE49-F238E27FC236}">
              <a16:creationId xmlns:a16="http://schemas.microsoft.com/office/drawing/2014/main" id="{FC9C597B-610C-4FBE-B2F3-9467C7E38204}"/>
            </a:ext>
          </a:extLst>
        </xdr:cNvPr>
        <xdr:cNvSpPr/>
      </xdr:nvSpPr>
      <xdr:spPr>
        <a:xfrm>
          <a:off x="12763500" y="1364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152400</xdr:rowOff>
    </xdr:from>
    <xdr:to>
      <xdr:col>71</xdr:col>
      <xdr:colOff>177800</xdr:colOff>
      <xdr:row>80</xdr:row>
      <xdr:rowOff>26670</xdr:rowOff>
    </xdr:to>
    <xdr:cxnSp macro="">
      <xdr:nvCxnSpPr>
        <xdr:cNvPr id="578" name="直線コネクタ 577">
          <a:extLst>
            <a:ext uri="{FF2B5EF4-FFF2-40B4-BE49-F238E27FC236}">
              <a16:creationId xmlns:a16="http://schemas.microsoft.com/office/drawing/2014/main" id="{0BE4DF1B-CA2B-4210-AB03-294CC112E9AE}"/>
            </a:ext>
          </a:extLst>
        </xdr:cNvPr>
        <xdr:cNvCxnSpPr/>
      </xdr:nvCxnSpPr>
      <xdr:spPr>
        <a:xfrm>
          <a:off x="12814300" y="1369695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43832</xdr:rowOff>
    </xdr:from>
    <xdr:ext cx="405111" cy="259045"/>
    <xdr:sp macro="" textlink="">
      <xdr:nvSpPr>
        <xdr:cNvPr id="579" name="n_1aveValue【消防施設】&#10;有形固定資産減価償却率">
          <a:extLst>
            <a:ext uri="{FF2B5EF4-FFF2-40B4-BE49-F238E27FC236}">
              <a16:creationId xmlns:a16="http://schemas.microsoft.com/office/drawing/2014/main" id="{F6022076-AF2C-4163-A9E3-C2784FD8C2E7}"/>
            </a:ext>
          </a:extLst>
        </xdr:cNvPr>
        <xdr:cNvSpPr txBox="1"/>
      </xdr:nvSpPr>
      <xdr:spPr>
        <a:xfrm>
          <a:off x="15266044" y="14102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76216</xdr:rowOff>
    </xdr:from>
    <xdr:ext cx="405111" cy="259045"/>
    <xdr:sp macro="" textlink="">
      <xdr:nvSpPr>
        <xdr:cNvPr id="580" name="n_2aveValue【消防施設】&#10;有形固定資産減価償却率">
          <a:extLst>
            <a:ext uri="{FF2B5EF4-FFF2-40B4-BE49-F238E27FC236}">
              <a16:creationId xmlns:a16="http://schemas.microsoft.com/office/drawing/2014/main" id="{1134427C-6B44-439B-8146-11F2AA8C5AD5}"/>
            </a:ext>
          </a:extLst>
        </xdr:cNvPr>
        <xdr:cNvSpPr txBox="1"/>
      </xdr:nvSpPr>
      <xdr:spPr>
        <a:xfrm>
          <a:off x="14389744" y="14135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62882</xdr:rowOff>
    </xdr:from>
    <xdr:ext cx="405111" cy="259045"/>
    <xdr:sp macro="" textlink="">
      <xdr:nvSpPr>
        <xdr:cNvPr id="581" name="n_3aveValue【消防施設】&#10;有形固定資産減価償却率">
          <a:extLst>
            <a:ext uri="{FF2B5EF4-FFF2-40B4-BE49-F238E27FC236}">
              <a16:creationId xmlns:a16="http://schemas.microsoft.com/office/drawing/2014/main" id="{CDE16046-61E7-4F8B-88EE-67EB58970876}"/>
            </a:ext>
          </a:extLst>
        </xdr:cNvPr>
        <xdr:cNvSpPr txBox="1"/>
      </xdr:nvSpPr>
      <xdr:spPr>
        <a:xfrm>
          <a:off x="13500744" y="1412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34307</xdr:rowOff>
    </xdr:from>
    <xdr:ext cx="405111" cy="259045"/>
    <xdr:sp macro="" textlink="">
      <xdr:nvSpPr>
        <xdr:cNvPr id="582" name="n_4aveValue【消防施設】&#10;有形固定資産減価償却率">
          <a:extLst>
            <a:ext uri="{FF2B5EF4-FFF2-40B4-BE49-F238E27FC236}">
              <a16:creationId xmlns:a16="http://schemas.microsoft.com/office/drawing/2014/main" id="{73707A53-605B-48A0-B262-68ABA8420D50}"/>
            </a:ext>
          </a:extLst>
        </xdr:cNvPr>
        <xdr:cNvSpPr txBox="1"/>
      </xdr:nvSpPr>
      <xdr:spPr>
        <a:xfrm>
          <a:off x="12611744" y="1409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137813</xdr:rowOff>
    </xdr:from>
    <xdr:ext cx="405111" cy="259045"/>
    <xdr:sp macro="" textlink="">
      <xdr:nvSpPr>
        <xdr:cNvPr id="583" name="n_1mainValue【消防施設】&#10;有形固定資産減価償却率">
          <a:extLst>
            <a:ext uri="{FF2B5EF4-FFF2-40B4-BE49-F238E27FC236}">
              <a16:creationId xmlns:a16="http://schemas.microsoft.com/office/drawing/2014/main" id="{E286B987-1B52-45B8-A89D-73D2C790DBF5}"/>
            </a:ext>
          </a:extLst>
        </xdr:cNvPr>
        <xdr:cNvSpPr txBox="1"/>
      </xdr:nvSpPr>
      <xdr:spPr>
        <a:xfrm>
          <a:off x="15266044" y="13510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95902</xdr:rowOff>
    </xdr:from>
    <xdr:ext cx="405111" cy="259045"/>
    <xdr:sp macro="" textlink="">
      <xdr:nvSpPr>
        <xdr:cNvPr id="584" name="n_2mainValue【消防施設】&#10;有形固定資産減価償却率">
          <a:extLst>
            <a:ext uri="{FF2B5EF4-FFF2-40B4-BE49-F238E27FC236}">
              <a16:creationId xmlns:a16="http://schemas.microsoft.com/office/drawing/2014/main" id="{C8C23A50-B2E9-4A7A-B0B4-DB49BE7A0AA6}"/>
            </a:ext>
          </a:extLst>
        </xdr:cNvPr>
        <xdr:cNvSpPr txBox="1"/>
      </xdr:nvSpPr>
      <xdr:spPr>
        <a:xfrm>
          <a:off x="14389744" y="13469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93997</xdr:rowOff>
    </xdr:from>
    <xdr:ext cx="405111" cy="259045"/>
    <xdr:sp macro="" textlink="">
      <xdr:nvSpPr>
        <xdr:cNvPr id="585" name="n_3mainValue【消防施設】&#10;有形固定資産減価償却率">
          <a:extLst>
            <a:ext uri="{FF2B5EF4-FFF2-40B4-BE49-F238E27FC236}">
              <a16:creationId xmlns:a16="http://schemas.microsoft.com/office/drawing/2014/main" id="{0DFA6D83-6D8C-410F-84E1-FF3B75D95E1A}"/>
            </a:ext>
          </a:extLst>
        </xdr:cNvPr>
        <xdr:cNvSpPr txBox="1"/>
      </xdr:nvSpPr>
      <xdr:spPr>
        <a:xfrm>
          <a:off x="13500744" y="1346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48277</xdr:rowOff>
    </xdr:from>
    <xdr:ext cx="405111" cy="259045"/>
    <xdr:sp macro="" textlink="">
      <xdr:nvSpPr>
        <xdr:cNvPr id="586" name="n_4mainValue【消防施設】&#10;有形固定資産減価償却率">
          <a:extLst>
            <a:ext uri="{FF2B5EF4-FFF2-40B4-BE49-F238E27FC236}">
              <a16:creationId xmlns:a16="http://schemas.microsoft.com/office/drawing/2014/main" id="{0E5F2E9F-4DBB-41B8-B9B3-29BF899BCB21}"/>
            </a:ext>
          </a:extLst>
        </xdr:cNvPr>
        <xdr:cNvSpPr txBox="1"/>
      </xdr:nvSpPr>
      <xdr:spPr>
        <a:xfrm>
          <a:off x="12611744" y="1342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7" name="正方形/長方形 586">
          <a:extLst>
            <a:ext uri="{FF2B5EF4-FFF2-40B4-BE49-F238E27FC236}">
              <a16:creationId xmlns:a16="http://schemas.microsoft.com/office/drawing/2014/main" id="{73DFA37E-2595-46DC-A349-3E3974A868ED}"/>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8" name="正方形/長方形 587">
          <a:extLst>
            <a:ext uri="{FF2B5EF4-FFF2-40B4-BE49-F238E27FC236}">
              <a16:creationId xmlns:a16="http://schemas.microsoft.com/office/drawing/2014/main" id="{84430129-0F9E-433E-A6FC-95965A1E5F5E}"/>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9" name="正方形/長方形 588">
          <a:extLst>
            <a:ext uri="{FF2B5EF4-FFF2-40B4-BE49-F238E27FC236}">
              <a16:creationId xmlns:a16="http://schemas.microsoft.com/office/drawing/2014/main" id="{4490E979-12F3-46D0-B736-088EE51FB705}"/>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90" name="正方形/長方形 589">
          <a:extLst>
            <a:ext uri="{FF2B5EF4-FFF2-40B4-BE49-F238E27FC236}">
              <a16:creationId xmlns:a16="http://schemas.microsoft.com/office/drawing/2014/main" id="{F7ACF365-A320-46A0-BEC2-6B378E478B65}"/>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91" name="正方形/長方形 590">
          <a:extLst>
            <a:ext uri="{FF2B5EF4-FFF2-40B4-BE49-F238E27FC236}">
              <a16:creationId xmlns:a16="http://schemas.microsoft.com/office/drawing/2014/main" id="{287434D0-2E46-496C-A81F-1DF836CC8074}"/>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2" name="正方形/長方形 591">
          <a:extLst>
            <a:ext uri="{FF2B5EF4-FFF2-40B4-BE49-F238E27FC236}">
              <a16:creationId xmlns:a16="http://schemas.microsoft.com/office/drawing/2014/main" id="{DCDFF375-8868-405A-8354-111E304572F2}"/>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3" name="正方形/長方形 592">
          <a:extLst>
            <a:ext uri="{FF2B5EF4-FFF2-40B4-BE49-F238E27FC236}">
              <a16:creationId xmlns:a16="http://schemas.microsoft.com/office/drawing/2014/main" id="{2EDF8764-B038-4730-8194-A99CFC9714AA}"/>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4" name="正方形/長方形 593">
          <a:extLst>
            <a:ext uri="{FF2B5EF4-FFF2-40B4-BE49-F238E27FC236}">
              <a16:creationId xmlns:a16="http://schemas.microsoft.com/office/drawing/2014/main" id="{CBF1A83D-464F-4230-9452-FECD94FBAED2}"/>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5" name="テキスト ボックス 594">
          <a:extLst>
            <a:ext uri="{FF2B5EF4-FFF2-40B4-BE49-F238E27FC236}">
              <a16:creationId xmlns:a16="http://schemas.microsoft.com/office/drawing/2014/main" id="{9B28D301-7C1C-428D-858D-A5BF61C49A2A}"/>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6" name="直線コネクタ 595">
          <a:extLst>
            <a:ext uri="{FF2B5EF4-FFF2-40B4-BE49-F238E27FC236}">
              <a16:creationId xmlns:a16="http://schemas.microsoft.com/office/drawing/2014/main" id="{75E5577C-00DB-47DA-982B-59BAC933BC7B}"/>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97" name="直線コネクタ 596">
          <a:extLst>
            <a:ext uri="{FF2B5EF4-FFF2-40B4-BE49-F238E27FC236}">
              <a16:creationId xmlns:a16="http://schemas.microsoft.com/office/drawing/2014/main" id="{675896B3-C606-43FD-BEF6-B6DF3E8F1AB9}"/>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98" name="テキスト ボックス 597">
          <a:extLst>
            <a:ext uri="{FF2B5EF4-FFF2-40B4-BE49-F238E27FC236}">
              <a16:creationId xmlns:a16="http://schemas.microsoft.com/office/drawing/2014/main" id="{2F61855B-FF4F-4CD2-AEA7-C3307D9755ED}"/>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99" name="直線コネクタ 598">
          <a:extLst>
            <a:ext uri="{FF2B5EF4-FFF2-40B4-BE49-F238E27FC236}">
              <a16:creationId xmlns:a16="http://schemas.microsoft.com/office/drawing/2014/main" id="{A59FE792-1969-40C3-AE15-C6C31AB29F92}"/>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00" name="テキスト ボックス 599">
          <a:extLst>
            <a:ext uri="{FF2B5EF4-FFF2-40B4-BE49-F238E27FC236}">
              <a16:creationId xmlns:a16="http://schemas.microsoft.com/office/drawing/2014/main" id="{6E4DD18B-179E-4A93-B743-1215A5C824A2}"/>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01" name="直線コネクタ 600">
          <a:extLst>
            <a:ext uri="{FF2B5EF4-FFF2-40B4-BE49-F238E27FC236}">
              <a16:creationId xmlns:a16="http://schemas.microsoft.com/office/drawing/2014/main" id="{8B537406-39AF-475A-9100-411DCC5E17AF}"/>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02" name="テキスト ボックス 601">
          <a:extLst>
            <a:ext uri="{FF2B5EF4-FFF2-40B4-BE49-F238E27FC236}">
              <a16:creationId xmlns:a16="http://schemas.microsoft.com/office/drawing/2014/main" id="{1AF62097-B7DE-4D4B-9753-458CAAFEF08F}"/>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03" name="直線コネクタ 602">
          <a:extLst>
            <a:ext uri="{FF2B5EF4-FFF2-40B4-BE49-F238E27FC236}">
              <a16:creationId xmlns:a16="http://schemas.microsoft.com/office/drawing/2014/main" id="{3D220A5F-1574-4365-A2DD-84CDE2AB3C19}"/>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04" name="テキスト ボックス 603">
          <a:extLst>
            <a:ext uri="{FF2B5EF4-FFF2-40B4-BE49-F238E27FC236}">
              <a16:creationId xmlns:a16="http://schemas.microsoft.com/office/drawing/2014/main" id="{4D6E4E0D-356C-492F-8404-DB64DED08C7F}"/>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5" name="直線コネクタ 604">
          <a:extLst>
            <a:ext uri="{FF2B5EF4-FFF2-40B4-BE49-F238E27FC236}">
              <a16:creationId xmlns:a16="http://schemas.microsoft.com/office/drawing/2014/main" id="{03809691-1C68-482A-A25C-505753331198}"/>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6" name="テキスト ボックス 605">
          <a:extLst>
            <a:ext uri="{FF2B5EF4-FFF2-40B4-BE49-F238E27FC236}">
              <a16:creationId xmlns:a16="http://schemas.microsoft.com/office/drawing/2014/main" id="{4C4B4D6E-B1FB-49AE-8525-A0A93E03B4D4}"/>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7" name="【消防施設】&#10;一人当たり面積グラフ枠">
          <a:extLst>
            <a:ext uri="{FF2B5EF4-FFF2-40B4-BE49-F238E27FC236}">
              <a16:creationId xmlns:a16="http://schemas.microsoft.com/office/drawing/2014/main" id="{05EE2078-30E4-43CA-9511-5266D5BED623}"/>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95250</xdr:rowOff>
    </xdr:from>
    <xdr:to>
      <xdr:col>116</xdr:col>
      <xdr:colOff>62864</xdr:colOff>
      <xdr:row>86</xdr:row>
      <xdr:rowOff>26212</xdr:rowOff>
    </xdr:to>
    <xdr:cxnSp macro="">
      <xdr:nvCxnSpPr>
        <xdr:cNvPr id="608" name="直線コネクタ 607">
          <a:extLst>
            <a:ext uri="{FF2B5EF4-FFF2-40B4-BE49-F238E27FC236}">
              <a16:creationId xmlns:a16="http://schemas.microsoft.com/office/drawing/2014/main" id="{87B22CD6-7B6F-40AD-8F5F-065DE381DD8C}"/>
            </a:ext>
          </a:extLst>
        </xdr:cNvPr>
        <xdr:cNvCxnSpPr/>
      </xdr:nvCxnSpPr>
      <xdr:spPr>
        <a:xfrm flipV="1">
          <a:off x="22160864" y="13468350"/>
          <a:ext cx="0" cy="1302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30039</xdr:rowOff>
    </xdr:from>
    <xdr:ext cx="469744" cy="259045"/>
    <xdr:sp macro="" textlink="">
      <xdr:nvSpPr>
        <xdr:cNvPr id="609" name="【消防施設】&#10;一人当たり面積最小値テキスト">
          <a:extLst>
            <a:ext uri="{FF2B5EF4-FFF2-40B4-BE49-F238E27FC236}">
              <a16:creationId xmlns:a16="http://schemas.microsoft.com/office/drawing/2014/main" id="{3F830F68-4FB8-4A2C-AFE9-A03A871AD436}"/>
            </a:ext>
          </a:extLst>
        </xdr:cNvPr>
        <xdr:cNvSpPr txBox="1"/>
      </xdr:nvSpPr>
      <xdr:spPr>
        <a:xfrm>
          <a:off x="22199600" y="14774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26212</xdr:rowOff>
    </xdr:from>
    <xdr:to>
      <xdr:col>116</xdr:col>
      <xdr:colOff>152400</xdr:colOff>
      <xdr:row>86</xdr:row>
      <xdr:rowOff>26212</xdr:rowOff>
    </xdr:to>
    <xdr:cxnSp macro="">
      <xdr:nvCxnSpPr>
        <xdr:cNvPr id="610" name="直線コネクタ 609">
          <a:extLst>
            <a:ext uri="{FF2B5EF4-FFF2-40B4-BE49-F238E27FC236}">
              <a16:creationId xmlns:a16="http://schemas.microsoft.com/office/drawing/2014/main" id="{B3E722D3-4479-4F11-806D-BDD6B3711197}"/>
            </a:ext>
          </a:extLst>
        </xdr:cNvPr>
        <xdr:cNvCxnSpPr/>
      </xdr:nvCxnSpPr>
      <xdr:spPr>
        <a:xfrm>
          <a:off x="22072600" y="14770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41927</xdr:rowOff>
    </xdr:from>
    <xdr:ext cx="469744" cy="259045"/>
    <xdr:sp macro="" textlink="">
      <xdr:nvSpPr>
        <xdr:cNvPr id="611" name="【消防施設】&#10;一人当たり面積最大値テキスト">
          <a:extLst>
            <a:ext uri="{FF2B5EF4-FFF2-40B4-BE49-F238E27FC236}">
              <a16:creationId xmlns:a16="http://schemas.microsoft.com/office/drawing/2014/main" id="{0178CDDD-7CC8-4899-8F6A-F49DDD354E64}"/>
            </a:ext>
          </a:extLst>
        </xdr:cNvPr>
        <xdr:cNvSpPr txBox="1"/>
      </xdr:nvSpPr>
      <xdr:spPr>
        <a:xfrm>
          <a:off x="22199600" y="13243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95250</xdr:rowOff>
    </xdr:from>
    <xdr:to>
      <xdr:col>116</xdr:col>
      <xdr:colOff>152400</xdr:colOff>
      <xdr:row>78</xdr:row>
      <xdr:rowOff>95250</xdr:rowOff>
    </xdr:to>
    <xdr:cxnSp macro="">
      <xdr:nvCxnSpPr>
        <xdr:cNvPr id="612" name="直線コネクタ 611">
          <a:extLst>
            <a:ext uri="{FF2B5EF4-FFF2-40B4-BE49-F238E27FC236}">
              <a16:creationId xmlns:a16="http://schemas.microsoft.com/office/drawing/2014/main" id="{16EB9491-C867-4AA3-BFD1-3666DB56D811}"/>
            </a:ext>
          </a:extLst>
        </xdr:cNvPr>
        <xdr:cNvCxnSpPr/>
      </xdr:nvCxnSpPr>
      <xdr:spPr>
        <a:xfrm>
          <a:off x="22072600" y="1346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35679</xdr:rowOff>
    </xdr:from>
    <xdr:ext cx="469744" cy="259045"/>
    <xdr:sp macro="" textlink="">
      <xdr:nvSpPr>
        <xdr:cNvPr id="613" name="【消防施設】&#10;一人当たり面積平均値テキスト">
          <a:extLst>
            <a:ext uri="{FF2B5EF4-FFF2-40B4-BE49-F238E27FC236}">
              <a16:creationId xmlns:a16="http://schemas.microsoft.com/office/drawing/2014/main" id="{F69FC1E5-B019-4F80-B136-1EF37C14239A}"/>
            </a:ext>
          </a:extLst>
        </xdr:cNvPr>
        <xdr:cNvSpPr txBox="1"/>
      </xdr:nvSpPr>
      <xdr:spPr>
        <a:xfrm>
          <a:off x="22199600" y="146089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57252</xdr:rowOff>
    </xdr:from>
    <xdr:to>
      <xdr:col>116</xdr:col>
      <xdr:colOff>114300</xdr:colOff>
      <xdr:row>85</xdr:row>
      <xdr:rowOff>158852</xdr:rowOff>
    </xdr:to>
    <xdr:sp macro="" textlink="">
      <xdr:nvSpPr>
        <xdr:cNvPr id="614" name="フローチャート: 判断 613">
          <a:extLst>
            <a:ext uri="{FF2B5EF4-FFF2-40B4-BE49-F238E27FC236}">
              <a16:creationId xmlns:a16="http://schemas.microsoft.com/office/drawing/2014/main" id="{F93967C2-4947-4A25-A9BC-9E4CE4107136}"/>
            </a:ext>
          </a:extLst>
        </xdr:cNvPr>
        <xdr:cNvSpPr/>
      </xdr:nvSpPr>
      <xdr:spPr>
        <a:xfrm>
          <a:off x="22110700" y="14630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93827</xdr:rowOff>
    </xdr:from>
    <xdr:to>
      <xdr:col>112</xdr:col>
      <xdr:colOff>38100</xdr:colOff>
      <xdr:row>86</xdr:row>
      <xdr:rowOff>23977</xdr:rowOff>
    </xdr:to>
    <xdr:sp macro="" textlink="">
      <xdr:nvSpPr>
        <xdr:cNvPr id="615" name="フローチャート: 判断 614">
          <a:extLst>
            <a:ext uri="{FF2B5EF4-FFF2-40B4-BE49-F238E27FC236}">
              <a16:creationId xmlns:a16="http://schemas.microsoft.com/office/drawing/2014/main" id="{19710B42-8533-4B74-A7BD-F7FC7B04A8B4}"/>
            </a:ext>
          </a:extLst>
        </xdr:cNvPr>
        <xdr:cNvSpPr/>
      </xdr:nvSpPr>
      <xdr:spPr>
        <a:xfrm>
          <a:off x="21272500" y="14667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94284</xdr:rowOff>
    </xdr:from>
    <xdr:to>
      <xdr:col>107</xdr:col>
      <xdr:colOff>101600</xdr:colOff>
      <xdr:row>86</xdr:row>
      <xdr:rowOff>24434</xdr:rowOff>
    </xdr:to>
    <xdr:sp macro="" textlink="">
      <xdr:nvSpPr>
        <xdr:cNvPr id="616" name="フローチャート: 判断 615">
          <a:extLst>
            <a:ext uri="{FF2B5EF4-FFF2-40B4-BE49-F238E27FC236}">
              <a16:creationId xmlns:a16="http://schemas.microsoft.com/office/drawing/2014/main" id="{111B78F1-F7C7-4DA7-ADF2-D3AC33913D43}"/>
            </a:ext>
          </a:extLst>
        </xdr:cNvPr>
        <xdr:cNvSpPr/>
      </xdr:nvSpPr>
      <xdr:spPr>
        <a:xfrm>
          <a:off x="20383500" y="14667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92914</xdr:rowOff>
    </xdr:from>
    <xdr:to>
      <xdr:col>102</xdr:col>
      <xdr:colOff>165100</xdr:colOff>
      <xdr:row>86</xdr:row>
      <xdr:rowOff>23064</xdr:rowOff>
    </xdr:to>
    <xdr:sp macro="" textlink="">
      <xdr:nvSpPr>
        <xdr:cNvPr id="617" name="フローチャート: 判断 616">
          <a:extLst>
            <a:ext uri="{FF2B5EF4-FFF2-40B4-BE49-F238E27FC236}">
              <a16:creationId xmlns:a16="http://schemas.microsoft.com/office/drawing/2014/main" id="{6241C4DB-0F22-4F77-8BD8-69D7F11DD7DF}"/>
            </a:ext>
          </a:extLst>
        </xdr:cNvPr>
        <xdr:cNvSpPr/>
      </xdr:nvSpPr>
      <xdr:spPr>
        <a:xfrm>
          <a:off x="19494500" y="14666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94742</xdr:rowOff>
    </xdr:from>
    <xdr:to>
      <xdr:col>98</xdr:col>
      <xdr:colOff>38100</xdr:colOff>
      <xdr:row>86</xdr:row>
      <xdr:rowOff>24892</xdr:rowOff>
    </xdr:to>
    <xdr:sp macro="" textlink="">
      <xdr:nvSpPr>
        <xdr:cNvPr id="618" name="フローチャート: 判断 617">
          <a:extLst>
            <a:ext uri="{FF2B5EF4-FFF2-40B4-BE49-F238E27FC236}">
              <a16:creationId xmlns:a16="http://schemas.microsoft.com/office/drawing/2014/main" id="{16EE189D-3495-4856-9C93-47FE15B3F2E5}"/>
            </a:ext>
          </a:extLst>
        </xdr:cNvPr>
        <xdr:cNvSpPr/>
      </xdr:nvSpPr>
      <xdr:spPr>
        <a:xfrm>
          <a:off x="18605500" y="14667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9" name="テキスト ボックス 618">
          <a:extLst>
            <a:ext uri="{FF2B5EF4-FFF2-40B4-BE49-F238E27FC236}">
              <a16:creationId xmlns:a16="http://schemas.microsoft.com/office/drawing/2014/main" id="{AE199082-AF02-4023-AD78-4DF6A24137F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20" name="テキスト ボックス 619">
          <a:extLst>
            <a:ext uri="{FF2B5EF4-FFF2-40B4-BE49-F238E27FC236}">
              <a16:creationId xmlns:a16="http://schemas.microsoft.com/office/drawing/2014/main" id="{19F771C2-810D-447E-8FFC-0095CBE50F44}"/>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21" name="テキスト ボックス 620">
          <a:extLst>
            <a:ext uri="{FF2B5EF4-FFF2-40B4-BE49-F238E27FC236}">
              <a16:creationId xmlns:a16="http://schemas.microsoft.com/office/drawing/2014/main" id="{63268452-06C9-4F28-8CBE-204D7994A484}"/>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2" name="テキスト ボックス 621">
          <a:extLst>
            <a:ext uri="{FF2B5EF4-FFF2-40B4-BE49-F238E27FC236}">
              <a16:creationId xmlns:a16="http://schemas.microsoft.com/office/drawing/2014/main" id="{B816614D-7591-45A2-A4AC-8DA652B9E96A}"/>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3" name="テキスト ボックス 622">
          <a:extLst>
            <a:ext uri="{FF2B5EF4-FFF2-40B4-BE49-F238E27FC236}">
              <a16:creationId xmlns:a16="http://schemas.microsoft.com/office/drawing/2014/main" id="{1043C56F-D861-4E26-8391-732B8BB0B4CD}"/>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15190</xdr:rowOff>
    </xdr:from>
    <xdr:to>
      <xdr:col>116</xdr:col>
      <xdr:colOff>114300</xdr:colOff>
      <xdr:row>85</xdr:row>
      <xdr:rowOff>116790</xdr:rowOff>
    </xdr:to>
    <xdr:sp macro="" textlink="">
      <xdr:nvSpPr>
        <xdr:cNvPr id="624" name="楕円 623">
          <a:extLst>
            <a:ext uri="{FF2B5EF4-FFF2-40B4-BE49-F238E27FC236}">
              <a16:creationId xmlns:a16="http://schemas.microsoft.com/office/drawing/2014/main" id="{5F6EA066-3236-402A-8C7B-1B4E9932BBD1}"/>
            </a:ext>
          </a:extLst>
        </xdr:cNvPr>
        <xdr:cNvSpPr/>
      </xdr:nvSpPr>
      <xdr:spPr>
        <a:xfrm>
          <a:off x="22110700" y="1458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38067</xdr:rowOff>
    </xdr:from>
    <xdr:ext cx="469744" cy="259045"/>
    <xdr:sp macro="" textlink="">
      <xdr:nvSpPr>
        <xdr:cNvPr id="625" name="【消防施設】&#10;一人当たり面積該当値テキスト">
          <a:extLst>
            <a:ext uri="{FF2B5EF4-FFF2-40B4-BE49-F238E27FC236}">
              <a16:creationId xmlns:a16="http://schemas.microsoft.com/office/drawing/2014/main" id="{82604AA5-596A-4BC7-BA85-C8051B8B7043}"/>
            </a:ext>
          </a:extLst>
        </xdr:cNvPr>
        <xdr:cNvSpPr txBox="1"/>
      </xdr:nvSpPr>
      <xdr:spPr>
        <a:xfrm>
          <a:off x="22199600" y="14439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104800</xdr:rowOff>
    </xdr:from>
    <xdr:to>
      <xdr:col>112</xdr:col>
      <xdr:colOff>38100</xdr:colOff>
      <xdr:row>85</xdr:row>
      <xdr:rowOff>34950</xdr:rowOff>
    </xdr:to>
    <xdr:sp macro="" textlink="">
      <xdr:nvSpPr>
        <xdr:cNvPr id="626" name="楕円 625">
          <a:extLst>
            <a:ext uri="{FF2B5EF4-FFF2-40B4-BE49-F238E27FC236}">
              <a16:creationId xmlns:a16="http://schemas.microsoft.com/office/drawing/2014/main" id="{203B6E5B-5908-4595-B3C7-E02B9931CE30}"/>
            </a:ext>
          </a:extLst>
        </xdr:cNvPr>
        <xdr:cNvSpPr/>
      </xdr:nvSpPr>
      <xdr:spPr>
        <a:xfrm>
          <a:off x="21272500" y="1450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155600</xdr:rowOff>
    </xdr:from>
    <xdr:to>
      <xdr:col>116</xdr:col>
      <xdr:colOff>63500</xdr:colOff>
      <xdr:row>85</xdr:row>
      <xdr:rowOff>65990</xdr:rowOff>
    </xdr:to>
    <xdr:cxnSp macro="">
      <xdr:nvCxnSpPr>
        <xdr:cNvPr id="627" name="直線コネクタ 626">
          <a:extLst>
            <a:ext uri="{FF2B5EF4-FFF2-40B4-BE49-F238E27FC236}">
              <a16:creationId xmlns:a16="http://schemas.microsoft.com/office/drawing/2014/main" id="{EEA3D26A-0627-449C-A9AA-11418B2D0E8A}"/>
            </a:ext>
          </a:extLst>
        </xdr:cNvPr>
        <xdr:cNvCxnSpPr/>
      </xdr:nvCxnSpPr>
      <xdr:spPr>
        <a:xfrm>
          <a:off x="21323300" y="14557400"/>
          <a:ext cx="838200" cy="81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54508</xdr:rowOff>
    </xdr:from>
    <xdr:to>
      <xdr:col>107</xdr:col>
      <xdr:colOff>101600</xdr:colOff>
      <xdr:row>85</xdr:row>
      <xdr:rowOff>156108</xdr:rowOff>
    </xdr:to>
    <xdr:sp macro="" textlink="">
      <xdr:nvSpPr>
        <xdr:cNvPr id="628" name="楕円 627">
          <a:extLst>
            <a:ext uri="{FF2B5EF4-FFF2-40B4-BE49-F238E27FC236}">
              <a16:creationId xmlns:a16="http://schemas.microsoft.com/office/drawing/2014/main" id="{B7CF920D-A506-4129-91A2-99E8A1EA554F}"/>
            </a:ext>
          </a:extLst>
        </xdr:cNvPr>
        <xdr:cNvSpPr/>
      </xdr:nvSpPr>
      <xdr:spPr>
        <a:xfrm>
          <a:off x="20383500" y="14627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155600</xdr:rowOff>
    </xdr:from>
    <xdr:to>
      <xdr:col>111</xdr:col>
      <xdr:colOff>177800</xdr:colOff>
      <xdr:row>85</xdr:row>
      <xdr:rowOff>105308</xdr:rowOff>
    </xdr:to>
    <xdr:cxnSp macro="">
      <xdr:nvCxnSpPr>
        <xdr:cNvPr id="629" name="直線コネクタ 628">
          <a:extLst>
            <a:ext uri="{FF2B5EF4-FFF2-40B4-BE49-F238E27FC236}">
              <a16:creationId xmlns:a16="http://schemas.microsoft.com/office/drawing/2014/main" id="{C6C01A17-CD4C-4A44-9ADA-2D4BFE1F801D}"/>
            </a:ext>
          </a:extLst>
        </xdr:cNvPr>
        <xdr:cNvCxnSpPr/>
      </xdr:nvCxnSpPr>
      <xdr:spPr>
        <a:xfrm flipV="1">
          <a:off x="20434300" y="14557400"/>
          <a:ext cx="889000" cy="121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55423</xdr:rowOff>
    </xdr:from>
    <xdr:to>
      <xdr:col>102</xdr:col>
      <xdr:colOff>165100</xdr:colOff>
      <xdr:row>85</xdr:row>
      <xdr:rowOff>157023</xdr:rowOff>
    </xdr:to>
    <xdr:sp macro="" textlink="">
      <xdr:nvSpPr>
        <xdr:cNvPr id="630" name="楕円 629">
          <a:extLst>
            <a:ext uri="{FF2B5EF4-FFF2-40B4-BE49-F238E27FC236}">
              <a16:creationId xmlns:a16="http://schemas.microsoft.com/office/drawing/2014/main" id="{32EF784D-4E91-42AE-BF9F-80AF40D93522}"/>
            </a:ext>
          </a:extLst>
        </xdr:cNvPr>
        <xdr:cNvSpPr/>
      </xdr:nvSpPr>
      <xdr:spPr>
        <a:xfrm>
          <a:off x="19494500" y="14628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105308</xdr:rowOff>
    </xdr:from>
    <xdr:to>
      <xdr:col>107</xdr:col>
      <xdr:colOff>50800</xdr:colOff>
      <xdr:row>85</xdr:row>
      <xdr:rowOff>106223</xdr:rowOff>
    </xdr:to>
    <xdr:cxnSp macro="">
      <xdr:nvCxnSpPr>
        <xdr:cNvPr id="631" name="直線コネクタ 630">
          <a:extLst>
            <a:ext uri="{FF2B5EF4-FFF2-40B4-BE49-F238E27FC236}">
              <a16:creationId xmlns:a16="http://schemas.microsoft.com/office/drawing/2014/main" id="{A20906A4-A56B-4A67-8B23-BFDB1D1FC75A}"/>
            </a:ext>
          </a:extLst>
        </xdr:cNvPr>
        <xdr:cNvCxnSpPr/>
      </xdr:nvCxnSpPr>
      <xdr:spPr>
        <a:xfrm flipV="1">
          <a:off x="19545300" y="14678558"/>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33477</xdr:rowOff>
    </xdr:from>
    <xdr:to>
      <xdr:col>98</xdr:col>
      <xdr:colOff>38100</xdr:colOff>
      <xdr:row>85</xdr:row>
      <xdr:rowOff>135077</xdr:rowOff>
    </xdr:to>
    <xdr:sp macro="" textlink="">
      <xdr:nvSpPr>
        <xdr:cNvPr id="632" name="楕円 631">
          <a:extLst>
            <a:ext uri="{FF2B5EF4-FFF2-40B4-BE49-F238E27FC236}">
              <a16:creationId xmlns:a16="http://schemas.microsoft.com/office/drawing/2014/main" id="{1C934457-6670-4B7D-B145-E2268B1A89EC}"/>
            </a:ext>
          </a:extLst>
        </xdr:cNvPr>
        <xdr:cNvSpPr/>
      </xdr:nvSpPr>
      <xdr:spPr>
        <a:xfrm>
          <a:off x="18605500" y="14606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84277</xdr:rowOff>
    </xdr:from>
    <xdr:to>
      <xdr:col>102</xdr:col>
      <xdr:colOff>114300</xdr:colOff>
      <xdr:row>85</xdr:row>
      <xdr:rowOff>106223</xdr:rowOff>
    </xdr:to>
    <xdr:cxnSp macro="">
      <xdr:nvCxnSpPr>
        <xdr:cNvPr id="633" name="直線コネクタ 632">
          <a:extLst>
            <a:ext uri="{FF2B5EF4-FFF2-40B4-BE49-F238E27FC236}">
              <a16:creationId xmlns:a16="http://schemas.microsoft.com/office/drawing/2014/main" id="{7B0BC45E-62CC-4CA1-BCF8-0D21EFEEE367}"/>
            </a:ext>
          </a:extLst>
        </xdr:cNvPr>
        <xdr:cNvCxnSpPr/>
      </xdr:nvCxnSpPr>
      <xdr:spPr>
        <a:xfrm>
          <a:off x="18656300" y="14657527"/>
          <a:ext cx="889000" cy="21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15104</xdr:rowOff>
    </xdr:from>
    <xdr:ext cx="469744" cy="259045"/>
    <xdr:sp macro="" textlink="">
      <xdr:nvSpPr>
        <xdr:cNvPr id="634" name="n_1aveValue【消防施設】&#10;一人当たり面積">
          <a:extLst>
            <a:ext uri="{FF2B5EF4-FFF2-40B4-BE49-F238E27FC236}">
              <a16:creationId xmlns:a16="http://schemas.microsoft.com/office/drawing/2014/main" id="{AE8CF232-F66E-4A9F-8BE4-F9E61086D98C}"/>
            </a:ext>
          </a:extLst>
        </xdr:cNvPr>
        <xdr:cNvSpPr txBox="1"/>
      </xdr:nvSpPr>
      <xdr:spPr>
        <a:xfrm>
          <a:off x="21075727" y="14759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15561</xdr:rowOff>
    </xdr:from>
    <xdr:ext cx="469744" cy="259045"/>
    <xdr:sp macro="" textlink="">
      <xdr:nvSpPr>
        <xdr:cNvPr id="635" name="n_2aveValue【消防施設】&#10;一人当たり面積">
          <a:extLst>
            <a:ext uri="{FF2B5EF4-FFF2-40B4-BE49-F238E27FC236}">
              <a16:creationId xmlns:a16="http://schemas.microsoft.com/office/drawing/2014/main" id="{5B9D77A1-7EB1-455F-8731-9DD69BF3AC73}"/>
            </a:ext>
          </a:extLst>
        </xdr:cNvPr>
        <xdr:cNvSpPr txBox="1"/>
      </xdr:nvSpPr>
      <xdr:spPr>
        <a:xfrm>
          <a:off x="20199427" y="14760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14191</xdr:rowOff>
    </xdr:from>
    <xdr:ext cx="469744" cy="259045"/>
    <xdr:sp macro="" textlink="">
      <xdr:nvSpPr>
        <xdr:cNvPr id="636" name="n_3aveValue【消防施設】&#10;一人当たり面積">
          <a:extLst>
            <a:ext uri="{FF2B5EF4-FFF2-40B4-BE49-F238E27FC236}">
              <a16:creationId xmlns:a16="http://schemas.microsoft.com/office/drawing/2014/main" id="{24593ACD-52C0-49D1-9610-6E117CDFB408}"/>
            </a:ext>
          </a:extLst>
        </xdr:cNvPr>
        <xdr:cNvSpPr txBox="1"/>
      </xdr:nvSpPr>
      <xdr:spPr>
        <a:xfrm>
          <a:off x="19310427" y="14758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16019</xdr:rowOff>
    </xdr:from>
    <xdr:ext cx="469744" cy="259045"/>
    <xdr:sp macro="" textlink="">
      <xdr:nvSpPr>
        <xdr:cNvPr id="637" name="n_4aveValue【消防施設】&#10;一人当たり面積">
          <a:extLst>
            <a:ext uri="{FF2B5EF4-FFF2-40B4-BE49-F238E27FC236}">
              <a16:creationId xmlns:a16="http://schemas.microsoft.com/office/drawing/2014/main" id="{5395CDAE-97C4-4619-9121-A6837D104A53}"/>
            </a:ext>
          </a:extLst>
        </xdr:cNvPr>
        <xdr:cNvSpPr txBox="1"/>
      </xdr:nvSpPr>
      <xdr:spPr>
        <a:xfrm>
          <a:off x="18421427" y="14760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51477</xdr:rowOff>
    </xdr:from>
    <xdr:ext cx="469744" cy="259045"/>
    <xdr:sp macro="" textlink="">
      <xdr:nvSpPr>
        <xdr:cNvPr id="638" name="n_1mainValue【消防施設】&#10;一人当たり面積">
          <a:extLst>
            <a:ext uri="{FF2B5EF4-FFF2-40B4-BE49-F238E27FC236}">
              <a16:creationId xmlns:a16="http://schemas.microsoft.com/office/drawing/2014/main" id="{C3F74B27-1CE8-416D-9E9E-A5EF105FFFB3}"/>
            </a:ext>
          </a:extLst>
        </xdr:cNvPr>
        <xdr:cNvSpPr txBox="1"/>
      </xdr:nvSpPr>
      <xdr:spPr>
        <a:xfrm>
          <a:off x="21075727" y="142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1185</xdr:rowOff>
    </xdr:from>
    <xdr:ext cx="469744" cy="259045"/>
    <xdr:sp macro="" textlink="">
      <xdr:nvSpPr>
        <xdr:cNvPr id="639" name="n_2mainValue【消防施設】&#10;一人当たり面積">
          <a:extLst>
            <a:ext uri="{FF2B5EF4-FFF2-40B4-BE49-F238E27FC236}">
              <a16:creationId xmlns:a16="http://schemas.microsoft.com/office/drawing/2014/main" id="{1520D1B5-8727-4E6C-A909-A42C00D10C97}"/>
            </a:ext>
          </a:extLst>
        </xdr:cNvPr>
        <xdr:cNvSpPr txBox="1"/>
      </xdr:nvSpPr>
      <xdr:spPr>
        <a:xfrm>
          <a:off x="20199427" y="14402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2100</xdr:rowOff>
    </xdr:from>
    <xdr:ext cx="469744" cy="259045"/>
    <xdr:sp macro="" textlink="">
      <xdr:nvSpPr>
        <xdr:cNvPr id="640" name="n_3mainValue【消防施設】&#10;一人当たり面積">
          <a:extLst>
            <a:ext uri="{FF2B5EF4-FFF2-40B4-BE49-F238E27FC236}">
              <a16:creationId xmlns:a16="http://schemas.microsoft.com/office/drawing/2014/main" id="{B3C71F03-A266-4BDF-BFEB-4DDDF0D252B2}"/>
            </a:ext>
          </a:extLst>
        </xdr:cNvPr>
        <xdr:cNvSpPr txBox="1"/>
      </xdr:nvSpPr>
      <xdr:spPr>
        <a:xfrm>
          <a:off x="19310427" y="14403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151604</xdr:rowOff>
    </xdr:from>
    <xdr:ext cx="469744" cy="259045"/>
    <xdr:sp macro="" textlink="">
      <xdr:nvSpPr>
        <xdr:cNvPr id="641" name="n_4mainValue【消防施設】&#10;一人当たり面積">
          <a:extLst>
            <a:ext uri="{FF2B5EF4-FFF2-40B4-BE49-F238E27FC236}">
              <a16:creationId xmlns:a16="http://schemas.microsoft.com/office/drawing/2014/main" id="{7B0614CB-F322-46CB-9903-9049DBDAF22E}"/>
            </a:ext>
          </a:extLst>
        </xdr:cNvPr>
        <xdr:cNvSpPr txBox="1"/>
      </xdr:nvSpPr>
      <xdr:spPr>
        <a:xfrm>
          <a:off x="18421427" y="14381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2" name="正方形/長方形 641">
          <a:extLst>
            <a:ext uri="{FF2B5EF4-FFF2-40B4-BE49-F238E27FC236}">
              <a16:creationId xmlns:a16="http://schemas.microsoft.com/office/drawing/2014/main" id="{B86DAD83-DAE5-4325-A687-1D8C0EF6C2CC}"/>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3" name="正方形/長方形 642">
          <a:extLst>
            <a:ext uri="{FF2B5EF4-FFF2-40B4-BE49-F238E27FC236}">
              <a16:creationId xmlns:a16="http://schemas.microsoft.com/office/drawing/2014/main" id="{A8A7151D-9F13-4AA0-8047-1FD5EE923113}"/>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4" name="正方形/長方形 643">
          <a:extLst>
            <a:ext uri="{FF2B5EF4-FFF2-40B4-BE49-F238E27FC236}">
              <a16:creationId xmlns:a16="http://schemas.microsoft.com/office/drawing/2014/main" id="{7A2D34B4-943B-49EE-8F79-5EC4EEF79CE4}"/>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5" name="正方形/長方形 644">
          <a:extLst>
            <a:ext uri="{FF2B5EF4-FFF2-40B4-BE49-F238E27FC236}">
              <a16:creationId xmlns:a16="http://schemas.microsoft.com/office/drawing/2014/main" id="{7579D1EC-E473-4BE5-A85A-F2A357A39B59}"/>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6" name="正方形/長方形 645">
          <a:extLst>
            <a:ext uri="{FF2B5EF4-FFF2-40B4-BE49-F238E27FC236}">
              <a16:creationId xmlns:a16="http://schemas.microsoft.com/office/drawing/2014/main" id="{E523D99A-B027-4C11-99E2-072EF1BEEB5B}"/>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7" name="正方形/長方形 646">
          <a:extLst>
            <a:ext uri="{FF2B5EF4-FFF2-40B4-BE49-F238E27FC236}">
              <a16:creationId xmlns:a16="http://schemas.microsoft.com/office/drawing/2014/main" id="{6FF95315-A071-4CCD-848C-4F6CEF7B456B}"/>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8" name="正方形/長方形 647">
          <a:extLst>
            <a:ext uri="{FF2B5EF4-FFF2-40B4-BE49-F238E27FC236}">
              <a16:creationId xmlns:a16="http://schemas.microsoft.com/office/drawing/2014/main" id="{F2DB49EF-2233-40B6-8AC1-0BA7AC16C248}"/>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9" name="正方形/長方形 648">
          <a:extLst>
            <a:ext uri="{FF2B5EF4-FFF2-40B4-BE49-F238E27FC236}">
              <a16:creationId xmlns:a16="http://schemas.microsoft.com/office/drawing/2014/main" id="{6D8AFC3F-FB6B-4E4E-8DB0-94CCD63142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0" name="テキスト ボックス 649">
          <a:extLst>
            <a:ext uri="{FF2B5EF4-FFF2-40B4-BE49-F238E27FC236}">
              <a16:creationId xmlns:a16="http://schemas.microsoft.com/office/drawing/2014/main" id="{FC819EA8-8430-4713-B5E7-4653E287C81B}"/>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1" name="直線コネクタ 650">
          <a:extLst>
            <a:ext uri="{FF2B5EF4-FFF2-40B4-BE49-F238E27FC236}">
              <a16:creationId xmlns:a16="http://schemas.microsoft.com/office/drawing/2014/main" id="{2FED9B59-A78D-468A-AB26-B466BF8D019E}"/>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2" name="テキスト ボックス 651">
          <a:extLst>
            <a:ext uri="{FF2B5EF4-FFF2-40B4-BE49-F238E27FC236}">
              <a16:creationId xmlns:a16="http://schemas.microsoft.com/office/drawing/2014/main" id="{0C6EAFBE-EBA0-4BEB-96B8-B0FE92D4C16A}"/>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3" name="直線コネクタ 652">
          <a:extLst>
            <a:ext uri="{FF2B5EF4-FFF2-40B4-BE49-F238E27FC236}">
              <a16:creationId xmlns:a16="http://schemas.microsoft.com/office/drawing/2014/main" id="{162ABAA8-9365-4918-8B81-D4B1660F1DAC}"/>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4" name="テキスト ボックス 653">
          <a:extLst>
            <a:ext uri="{FF2B5EF4-FFF2-40B4-BE49-F238E27FC236}">
              <a16:creationId xmlns:a16="http://schemas.microsoft.com/office/drawing/2014/main" id="{728E9022-C738-4878-A9B3-D09E1827CBF5}"/>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5" name="直線コネクタ 654">
          <a:extLst>
            <a:ext uri="{FF2B5EF4-FFF2-40B4-BE49-F238E27FC236}">
              <a16:creationId xmlns:a16="http://schemas.microsoft.com/office/drawing/2014/main" id="{5E1CEF09-15F6-4A56-8B3E-65BB3E6DF1C8}"/>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6" name="テキスト ボックス 655">
          <a:extLst>
            <a:ext uri="{FF2B5EF4-FFF2-40B4-BE49-F238E27FC236}">
              <a16:creationId xmlns:a16="http://schemas.microsoft.com/office/drawing/2014/main" id="{9553C75E-602F-4038-BBD9-1ABC3264C3A8}"/>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7" name="直線コネクタ 656">
          <a:extLst>
            <a:ext uri="{FF2B5EF4-FFF2-40B4-BE49-F238E27FC236}">
              <a16:creationId xmlns:a16="http://schemas.microsoft.com/office/drawing/2014/main" id="{2CDD5249-7434-4CBE-AB88-E125C7F492C4}"/>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8" name="テキスト ボックス 657">
          <a:extLst>
            <a:ext uri="{FF2B5EF4-FFF2-40B4-BE49-F238E27FC236}">
              <a16:creationId xmlns:a16="http://schemas.microsoft.com/office/drawing/2014/main" id="{58ABF886-A476-407D-8BF1-AE3406E5EDB8}"/>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9" name="直線コネクタ 658">
          <a:extLst>
            <a:ext uri="{FF2B5EF4-FFF2-40B4-BE49-F238E27FC236}">
              <a16:creationId xmlns:a16="http://schemas.microsoft.com/office/drawing/2014/main" id="{429D5056-734A-4334-9E7D-4DF4F62AD871}"/>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60" name="テキスト ボックス 659">
          <a:extLst>
            <a:ext uri="{FF2B5EF4-FFF2-40B4-BE49-F238E27FC236}">
              <a16:creationId xmlns:a16="http://schemas.microsoft.com/office/drawing/2014/main" id="{4C35667E-D9D8-42AB-8B88-24578EAE6C99}"/>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1" name="直線コネクタ 660">
          <a:extLst>
            <a:ext uri="{FF2B5EF4-FFF2-40B4-BE49-F238E27FC236}">
              <a16:creationId xmlns:a16="http://schemas.microsoft.com/office/drawing/2014/main" id="{3CD135DD-E4BA-4348-A5A1-957B68D87EAE}"/>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2" name="テキスト ボックス 661">
          <a:extLst>
            <a:ext uri="{FF2B5EF4-FFF2-40B4-BE49-F238E27FC236}">
              <a16:creationId xmlns:a16="http://schemas.microsoft.com/office/drawing/2014/main" id="{653D438E-7381-4728-8D93-08320D196357}"/>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3" name="直線コネクタ 662">
          <a:extLst>
            <a:ext uri="{FF2B5EF4-FFF2-40B4-BE49-F238E27FC236}">
              <a16:creationId xmlns:a16="http://schemas.microsoft.com/office/drawing/2014/main" id="{4F259AE3-471C-4BB5-8609-877115D3EE6C}"/>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4" name="テキスト ボックス 663">
          <a:extLst>
            <a:ext uri="{FF2B5EF4-FFF2-40B4-BE49-F238E27FC236}">
              <a16:creationId xmlns:a16="http://schemas.microsoft.com/office/drawing/2014/main" id="{4954C381-0C4F-498A-9D02-FEACAFC7CD91}"/>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5" name="直線コネクタ 664">
          <a:extLst>
            <a:ext uri="{FF2B5EF4-FFF2-40B4-BE49-F238E27FC236}">
              <a16:creationId xmlns:a16="http://schemas.microsoft.com/office/drawing/2014/main" id="{C8FF5C6E-110A-4F4E-940B-876864B0BC1E}"/>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6" name="【庁舎】&#10;有形固定資産減価償却率グラフ枠">
          <a:extLst>
            <a:ext uri="{FF2B5EF4-FFF2-40B4-BE49-F238E27FC236}">
              <a16:creationId xmlns:a16="http://schemas.microsoft.com/office/drawing/2014/main" id="{60C99174-CEDB-4686-8E4A-5C3CB4D98A8A}"/>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151312</xdr:rowOff>
    </xdr:from>
    <xdr:to>
      <xdr:col>85</xdr:col>
      <xdr:colOff>126364</xdr:colOff>
      <xdr:row>109</xdr:row>
      <xdr:rowOff>27214</xdr:rowOff>
    </xdr:to>
    <xdr:cxnSp macro="">
      <xdr:nvCxnSpPr>
        <xdr:cNvPr id="667" name="直線コネクタ 666">
          <a:extLst>
            <a:ext uri="{FF2B5EF4-FFF2-40B4-BE49-F238E27FC236}">
              <a16:creationId xmlns:a16="http://schemas.microsoft.com/office/drawing/2014/main" id="{2872D320-6744-450A-A784-60DBBE597939}"/>
            </a:ext>
          </a:extLst>
        </xdr:cNvPr>
        <xdr:cNvCxnSpPr/>
      </xdr:nvCxnSpPr>
      <xdr:spPr>
        <a:xfrm flipV="1">
          <a:off x="16318864" y="17124862"/>
          <a:ext cx="0" cy="1590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31041</xdr:rowOff>
    </xdr:from>
    <xdr:ext cx="405111" cy="259045"/>
    <xdr:sp macro="" textlink="">
      <xdr:nvSpPr>
        <xdr:cNvPr id="668" name="【庁舎】&#10;有形固定資産減価償却率最小値テキスト">
          <a:extLst>
            <a:ext uri="{FF2B5EF4-FFF2-40B4-BE49-F238E27FC236}">
              <a16:creationId xmlns:a16="http://schemas.microsoft.com/office/drawing/2014/main" id="{46F06FEB-1320-4474-84E5-958A693F26E8}"/>
            </a:ext>
          </a:extLst>
        </xdr:cNvPr>
        <xdr:cNvSpPr txBox="1"/>
      </xdr:nvSpPr>
      <xdr:spPr>
        <a:xfrm>
          <a:off x="16357600" y="18719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27214</xdr:rowOff>
    </xdr:from>
    <xdr:to>
      <xdr:col>86</xdr:col>
      <xdr:colOff>25400</xdr:colOff>
      <xdr:row>109</xdr:row>
      <xdr:rowOff>27214</xdr:rowOff>
    </xdr:to>
    <xdr:cxnSp macro="">
      <xdr:nvCxnSpPr>
        <xdr:cNvPr id="669" name="直線コネクタ 668">
          <a:extLst>
            <a:ext uri="{FF2B5EF4-FFF2-40B4-BE49-F238E27FC236}">
              <a16:creationId xmlns:a16="http://schemas.microsoft.com/office/drawing/2014/main" id="{AFD84861-D8FB-4698-B69F-9414F83C9EEA}"/>
            </a:ext>
          </a:extLst>
        </xdr:cNvPr>
        <xdr:cNvCxnSpPr/>
      </xdr:nvCxnSpPr>
      <xdr:spPr>
        <a:xfrm>
          <a:off x="16230600" y="18715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97989</xdr:rowOff>
    </xdr:from>
    <xdr:ext cx="340478" cy="259045"/>
    <xdr:sp macro="" textlink="">
      <xdr:nvSpPr>
        <xdr:cNvPr id="670" name="【庁舎】&#10;有形固定資産減価償却率最大値テキスト">
          <a:extLst>
            <a:ext uri="{FF2B5EF4-FFF2-40B4-BE49-F238E27FC236}">
              <a16:creationId xmlns:a16="http://schemas.microsoft.com/office/drawing/2014/main" id="{F083DC2E-6930-4130-B69C-E1F6E4135D38}"/>
            </a:ext>
          </a:extLst>
        </xdr:cNvPr>
        <xdr:cNvSpPr txBox="1"/>
      </xdr:nvSpPr>
      <xdr:spPr>
        <a:xfrm>
          <a:off x="16357600" y="169000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151312</xdr:rowOff>
    </xdr:from>
    <xdr:to>
      <xdr:col>86</xdr:col>
      <xdr:colOff>25400</xdr:colOff>
      <xdr:row>99</xdr:row>
      <xdr:rowOff>151312</xdr:rowOff>
    </xdr:to>
    <xdr:cxnSp macro="">
      <xdr:nvCxnSpPr>
        <xdr:cNvPr id="671" name="直線コネクタ 670">
          <a:extLst>
            <a:ext uri="{FF2B5EF4-FFF2-40B4-BE49-F238E27FC236}">
              <a16:creationId xmlns:a16="http://schemas.microsoft.com/office/drawing/2014/main" id="{615AB45A-512F-4444-AAAD-C89060F0B508}"/>
            </a:ext>
          </a:extLst>
        </xdr:cNvPr>
        <xdr:cNvCxnSpPr/>
      </xdr:nvCxnSpPr>
      <xdr:spPr>
        <a:xfrm>
          <a:off x="16230600" y="1712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149514</xdr:rowOff>
    </xdr:from>
    <xdr:ext cx="405111" cy="259045"/>
    <xdr:sp macro="" textlink="">
      <xdr:nvSpPr>
        <xdr:cNvPr id="672" name="【庁舎】&#10;有形固定資産減価償却率平均値テキスト">
          <a:extLst>
            <a:ext uri="{FF2B5EF4-FFF2-40B4-BE49-F238E27FC236}">
              <a16:creationId xmlns:a16="http://schemas.microsoft.com/office/drawing/2014/main" id="{6278232B-DC62-4338-A953-EDF848E3C28F}"/>
            </a:ext>
          </a:extLst>
        </xdr:cNvPr>
        <xdr:cNvSpPr txBox="1"/>
      </xdr:nvSpPr>
      <xdr:spPr>
        <a:xfrm>
          <a:off x="16357600" y="178088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126637</xdr:rowOff>
    </xdr:from>
    <xdr:to>
      <xdr:col>85</xdr:col>
      <xdr:colOff>177800</xdr:colOff>
      <xdr:row>105</xdr:row>
      <xdr:rowOff>56787</xdr:rowOff>
    </xdr:to>
    <xdr:sp macro="" textlink="">
      <xdr:nvSpPr>
        <xdr:cNvPr id="673" name="フローチャート: 判断 672">
          <a:extLst>
            <a:ext uri="{FF2B5EF4-FFF2-40B4-BE49-F238E27FC236}">
              <a16:creationId xmlns:a16="http://schemas.microsoft.com/office/drawing/2014/main" id="{C198320C-5056-4662-A284-DFCEA0E2463F}"/>
            </a:ext>
          </a:extLst>
        </xdr:cNvPr>
        <xdr:cNvSpPr/>
      </xdr:nvSpPr>
      <xdr:spPr>
        <a:xfrm>
          <a:off x="16268700" y="1795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100512</xdr:rowOff>
    </xdr:from>
    <xdr:to>
      <xdr:col>81</xdr:col>
      <xdr:colOff>101600</xdr:colOff>
      <xdr:row>105</xdr:row>
      <xdr:rowOff>30662</xdr:rowOff>
    </xdr:to>
    <xdr:sp macro="" textlink="">
      <xdr:nvSpPr>
        <xdr:cNvPr id="674" name="フローチャート: 判断 673">
          <a:extLst>
            <a:ext uri="{FF2B5EF4-FFF2-40B4-BE49-F238E27FC236}">
              <a16:creationId xmlns:a16="http://schemas.microsoft.com/office/drawing/2014/main" id="{2984CFEA-B3A8-44E7-AF88-ACDC52A50C8D}"/>
            </a:ext>
          </a:extLst>
        </xdr:cNvPr>
        <xdr:cNvSpPr/>
      </xdr:nvSpPr>
      <xdr:spPr>
        <a:xfrm>
          <a:off x="15430500" y="1793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144599</xdr:rowOff>
    </xdr:from>
    <xdr:to>
      <xdr:col>76</xdr:col>
      <xdr:colOff>165100</xdr:colOff>
      <xdr:row>105</xdr:row>
      <xdr:rowOff>74749</xdr:rowOff>
    </xdr:to>
    <xdr:sp macro="" textlink="">
      <xdr:nvSpPr>
        <xdr:cNvPr id="675" name="フローチャート: 判断 674">
          <a:extLst>
            <a:ext uri="{FF2B5EF4-FFF2-40B4-BE49-F238E27FC236}">
              <a16:creationId xmlns:a16="http://schemas.microsoft.com/office/drawing/2014/main" id="{655DC7D8-136D-4F02-BB88-13979DB7F93E}"/>
            </a:ext>
          </a:extLst>
        </xdr:cNvPr>
        <xdr:cNvSpPr/>
      </xdr:nvSpPr>
      <xdr:spPr>
        <a:xfrm>
          <a:off x="14541500" y="1797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97245</xdr:rowOff>
    </xdr:from>
    <xdr:to>
      <xdr:col>72</xdr:col>
      <xdr:colOff>38100</xdr:colOff>
      <xdr:row>105</xdr:row>
      <xdr:rowOff>27395</xdr:rowOff>
    </xdr:to>
    <xdr:sp macro="" textlink="">
      <xdr:nvSpPr>
        <xdr:cNvPr id="676" name="フローチャート: 判断 675">
          <a:extLst>
            <a:ext uri="{FF2B5EF4-FFF2-40B4-BE49-F238E27FC236}">
              <a16:creationId xmlns:a16="http://schemas.microsoft.com/office/drawing/2014/main" id="{982773EC-C526-45CC-889E-0EB0F109F1DB}"/>
            </a:ext>
          </a:extLst>
        </xdr:cNvPr>
        <xdr:cNvSpPr/>
      </xdr:nvSpPr>
      <xdr:spPr>
        <a:xfrm>
          <a:off x="13652500" y="1792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120106</xdr:rowOff>
    </xdr:from>
    <xdr:to>
      <xdr:col>67</xdr:col>
      <xdr:colOff>101600</xdr:colOff>
      <xdr:row>105</xdr:row>
      <xdr:rowOff>50256</xdr:rowOff>
    </xdr:to>
    <xdr:sp macro="" textlink="">
      <xdr:nvSpPr>
        <xdr:cNvPr id="677" name="フローチャート: 判断 676">
          <a:extLst>
            <a:ext uri="{FF2B5EF4-FFF2-40B4-BE49-F238E27FC236}">
              <a16:creationId xmlns:a16="http://schemas.microsoft.com/office/drawing/2014/main" id="{9563612F-B712-43DB-A344-E8707B9A1A15}"/>
            </a:ext>
          </a:extLst>
        </xdr:cNvPr>
        <xdr:cNvSpPr/>
      </xdr:nvSpPr>
      <xdr:spPr>
        <a:xfrm>
          <a:off x="12763500" y="1795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F9D5806A-BCF8-4D80-BE21-3C4D848C1A54}"/>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D09B999E-6D46-4D72-BD81-53B3F19BC931}"/>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id="{94CEB942-71A3-41D5-9741-3B5405752C0C}"/>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1" name="テキスト ボックス 680">
          <a:extLst>
            <a:ext uri="{FF2B5EF4-FFF2-40B4-BE49-F238E27FC236}">
              <a16:creationId xmlns:a16="http://schemas.microsoft.com/office/drawing/2014/main" id="{945E0269-4B2E-49A8-B261-CEB720B824DC}"/>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2" name="テキスト ボックス 681">
          <a:extLst>
            <a:ext uri="{FF2B5EF4-FFF2-40B4-BE49-F238E27FC236}">
              <a16:creationId xmlns:a16="http://schemas.microsoft.com/office/drawing/2014/main" id="{D41C1DE8-36A5-4F8D-9847-1995E27AC20D}"/>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146231</xdr:rowOff>
    </xdr:from>
    <xdr:to>
      <xdr:col>85</xdr:col>
      <xdr:colOff>177800</xdr:colOff>
      <xdr:row>107</xdr:row>
      <xdr:rowOff>76381</xdr:rowOff>
    </xdr:to>
    <xdr:sp macro="" textlink="">
      <xdr:nvSpPr>
        <xdr:cNvPr id="683" name="楕円 682">
          <a:extLst>
            <a:ext uri="{FF2B5EF4-FFF2-40B4-BE49-F238E27FC236}">
              <a16:creationId xmlns:a16="http://schemas.microsoft.com/office/drawing/2014/main" id="{118CC9EC-0A9D-4FC8-A777-99F417E9E469}"/>
            </a:ext>
          </a:extLst>
        </xdr:cNvPr>
        <xdr:cNvSpPr/>
      </xdr:nvSpPr>
      <xdr:spPr>
        <a:xfrm>
          <a:off x="16268700" y="1831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124658</xdr:rowOff>
    </xdr:from>
    <xdr:ext cx="405111" cy="259045"/>
    <xdr:sp macro="" textlink="">
      <xdr:nvSpPr>
        <xdr:cNvPr id="684" name="【庁舎】&#10;有形固定資産減価償却率該当値テキスト">
          <a:extLst>
            <a:ext uri="{FF2B5EF4-FFF2-40B4-BE49-F238E27FC236}">
              <a16:creationId xmlns:a16="http://schemas.microsoft.com/office/drawing/2014/main" id="{AB6153FB-BFCD-4000-9AF6-93DFEB956296}"/>
            </a:ext>
          </a:extLst>
        </xdr:cNvPr>
        <xdr:cNvSpPr txBox="1"/>
      </xdr:nvSpPr>
      <xdr:spPr>
        <a:xfrm>
          <a:off x="16357600" y="18298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138068</xdr:rowOff>
    </xdr:from>
    <xdr:to>
      <xdr:col>81</xdr:col>
      <xdr:colOff>101600</xdr:colOff>
      <xdr:row>107</xdr:row>
      <xdr:rowOff>68218</xdr:rowOff>
    </xdr:to>
    <xdr:sp macro="" textlink="">
      <xdr:nvSpPr>
        <xdr:cNvPr id="685" name="楕円 684">
          <a:extLst>
            <a:ext uri="{FF2B5EF4-FFF2-40B4-BE49-F238E27FC236}">
              <a16:creationId xmlns:a16="http://schemas.microsoft.com/office/drawing/2014/main" id="{28F0F916-3BA2-4300-904B-5695BB6C1B55}"/>
            </a:ext>
          </a:extLst>
        </xdr:cNvPr>
        <xdr:cNvSpPr/>
      </xdr:nvSpPr>
      <xdr:spPr>
        <a:xfrm>
          <a:off x="15430500" y="18311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17418</xdr:rowOff>
    </xdr:from>
    <xdr:to>
      <xdr:col>85</xdr:col>
      <xdr:colOff>127000</xdr:colOff>
      <xdr:row>107</xdr:row>
      <xdr:rowOff>25581</xdr:rowOff>
    </xdr:to>
    <xdr:cxnSp macro="">
      <xdr:nvCxnSpPr>
        <xdr:cNvPr id="686" name="直線コネクタ 685">
          <a:extLst>
            <a:ext uri="{FF2B5EF4-FFF2-40B4-BE49-F238E27FC236}">
              <a16:creationId xmlns:a16="http://schemas.microsoft.com/office/drawing/2014/main" id="{91377707-1984-4B24-9CAD-59F66981511E}"/>
            </a:ext>
          </a:extLst>
        </xdr:cNvPr>
        <xdr:cNvCxnSpPr/>
      </xdr:nvCxnSpPr>
      <xdr:spPr>
        <a:xfrm>
          <a:off x="15481300" y="18362568"/>
          <a:ext cx="838200" cy="8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72752</xdr:rowOff>
    </xdr:from>
    <xdr:to>
      <xdr:col>76</xdr:col>
      <xdr:colOff>165100</xdr:colOff>
      <xdr:row>107</xdr:row>
      <xdr:rowOff>2902</xdr:rowOff>
    </xdr:to>
    <xdr:sp macro="" textlink="">
      <xdr:nvSpPr>
        <xdr:cNvPr id="687" name="楕円 686">
          <a:extLst>
            <a:ext uri="{FF2B5EF4-FFF2-40B4-BE49-F238E27FC236}">
              <a16:creationId xmlns:a16="http://schemas.microsoft.com/office/drawing/2014/main" id="{BA0ABCEB-A0FA-4616-9E5A-B6578F9FAC2A}"/>
            </a:ext>
          </a:extLst>
        </xdr:cNvPr>
        <xdr:cNvSpPr/>
      </xdr:nvSpPr>
      <xdr:spPr>
        <a:xfrm>
          <a:off x="14541500" y="1824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123552</xdr:rowOff>
    </xdr:from>
    <xdr:to>
      <xdr:col>81</xdr:col>
      <xdr:colOff>50800</xdr:colOff>
      <xdr:row>107</xdr:row>
      <xdr:rowOff>17418</xdr:rowOff>
    </xdr:to>
    <xdr:cxnSp macro="">
      <xdr:nvCxnSpPr>
        <xdr:cNvPr id="688" name="直線コネクタ 687">
          <a:extLst>
            <a:ext uri="{FF2B5EF4-FFF2-40B4-BE49-F238E27FC236}">
              <a16:creationId xmlns:a16="http://schemas.microsoft.com/office/drawing/2014/main" id="{F75D5E6B-BBE0-4633-A89A-96C9E973D31A}"/>
            </a:ext>
          </a:extLst>
        </xdr:cNvPr>
        <xdr:cNvCxnSpPr/>
      </xdr:nvCxnSpPr>
      <xdr:spPr>
        <a:xfrm>
          <a:off x="14592300" y="18297252"/>
          <a:ext cx="889000" cy="65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72752</xdr:rowOff>
    </xdr:from>
    <xdr:to>
      <xdr:col>72</xdr:col>
      <xdr:colOff>38100</xdr:colOff>
      <xdr:row>107</xdr:row>
      <xdr:rowOff>2902</xdr:rowOff>
    </xdr:to>
    <xdr:sp macro="" textlink="">
      <xdr:nvSpPr>
        <xdr:cNvPr id="689" name="楕円 688">
          <a:extLst>
            <a:ext uri="{FF2B5EF4-FFF2-40B4-BE49-F238E27FC236}">
              <a16:creationId xmlns:a16="http://schemas.microsoft.com/office/drawing/2014/main" id="{91AE3518-C741-48D1-8F15-18102D617032}"/>
            </a:ext>
          </a:extLst>
        </xdr:cNvPr>
        <xdr:cNvSpPr/>
      </xdr:nvSpPr>
      <xdr:spPr>
        <a:xfrm>
          <a:off x="13652500" y="1824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123552</xdr:rowOff>
    </xdr:from>
    <xdr:to>
      <xdr:col>76</xdr:col>
      <xdr:colOff>114300</xdr:colOff>
      <xdr:row>106</xdr:row>
      <xdr:rowOff>123552</xdr:rowOff>
    </xdr:to>
    <xdr:cxnSp macro="">
      <xdr:nvCxnSpPr>
        <xdr:cNvPr id="690" name="直線コネクタ 689">
          <a:extLst>
            <a:ext uri="{FF2B5EF4-FFF2-40B4-BE49-F238E27FC236}">
              <a16:creationId xmlns:a16="http://schemas.microsoft.com/office/drawing/2014/main" id="{114A8AD9-6E72-4A6C-BA36-DB24CBF21314}"/>
            </a:ext>
          </a:extLst>
        </xdr:cNvPr>
        <xdr:cNvCxnSpPr/>
      </xdr:nvCxnSpPr>
      <xdr:spPr>
        <a:xfrm>
          <a:off x="13703300" y="182972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41729</xdr:rowOff>
    </xdr:from>
    <xdr:to>
      <xdr:col>67</xdr:col>
      <xdr:colOff>101600</xdr:colOff>
      <xdr:row>106</xdr:row>
      <xdr:rowOff>143329</xdr:rowOff>
    </xdr:to>
    <xdr:sp macro="" textlink="">
      <xdr:nvSpPr>
        <xdr:cNvPr id="691" name="楕円 690">
          <a:extLst>
            <a:ext uri="{FF2B5EF4-FFF2-40B4-BE49-F238E27FC236}">
              <a16:creationId xmlns:a16="http://schemas.microsoft.com/office/drawing/2014/main" id="{A0E8FF86-067F-45F3-BF4D-36C87566E13B}"/>
            </a:ext>
          </a:extLst>
        </xdr:cNvPr>
        <xdr:cNvSpPr/>
      </xdr:nvSpPr>
      <xdr:spPr>
        <a:xfrm>
          <a:off x="12763500" y="1821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92529</xdr:rowOff>
    </xdr:from>
    <xdr:to>
      <xdr:col>71</xdr:col>
      <xdr:colOff>177800</xdr:colOff>
      <xdr:row>106</xdr:row>
      <xdr:rowOff>123552</xdr:rowOff>
    </xdr:to>
    <xdr:cxnSp macro="">
      <xdr:nvCxnSpPr>
        <xdr:cNvPr id="692" name="直線コネクタ 691">
          <a:extLst>
            <a:ext uri="{FF2B5EF4-FFF2-40B4-BE49-F238E27FC236}">
              <a16:creationId xmlns:a16="http://schemas.microsoft.com/office/drawing/2014/main" id="{EDBB1879-0D03-42D6-BD2C-EAD0D46BA361}"/>
            </a:ext>
          </a:extLst>
        </xdr:cNvPr>
        <xdr:cNvCxnSpPr/>
      </xdr:nvCxnSpPr>
      <xdr:spPr>
        <a:xfrm>
          <a:off x="12814300" y="18266229"/>
          <a:ext cx="889000" cy="3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47189</xdr:rowOff>
    </xdr:from>
    <xdr:ext cx="405111" cy="259045"/>
    <xdr:sp macro="" textlink="">
      <xdr:nvSpPr>
        <xdr:cNvPr id="693" name="n_1aveValue【庁舎】&#10;有形固定資産減価償却率">
          <a:extLst>
            <a:ext uri="{FF2B5EF4-FFF2-40B4-BE49-F238E27FC236}">
              <a16:creationId xmlns:a16="http://schemas.microsoft.com/office/drawing/2014/main" id="{8B516EFB-3A06-4ED0-9E60-2E213D01F1C1}"/>
            </a:ext>
          </a:extLst>
        </xdr:cNvPr>
        <xdr:cNvSpPr txBox="1"/>
      </xdr:nvSpPr>
      <xdr:spPr>
        <a:xfrm>
          <a:off x="15266044" y="17706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91276</xdr:rowOff>
    </xdr:from>
    <xdr:ext cx="405111" cy="259045"/>
    <xdr:sp macro="" textlink="">
      <xdr:nvSpPr>
        <xdr:cNvPr id="694" name="n_2aveValue【庁舎】&#10;有形固定資産減価償却率">
          <a:extLst>
            <a:ext uri="{FF2B5EF4-FFF2-40B4-BE49-F238E27FC236}">
              <a16:creationId xmlns:a16="http://schemas.microsoft.com/office/drawing/2014/main" id="{948F7459-2E8E-40D7-9B9C-82A2B6609514}"/>
            </a:ext>
          </a:extLst>
        </xdr:cNvPr>
        <xdr:cNvSpPr txBox="1"/>
      </xdr:nvSpPr>
      <xdr:spPr>
        <a:xfrm>
          <a:off x="14389744" y="17750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43922</xdr:rowOff>
    </xdr:from>
    <xdr:ext cx="405111" cy="259045"/>
    <xdr:sp macro="" textlink="">
      <xdr:nvSpPr>
        <xdr:cNvPr id="695" name="n_3aveValue【庁舎】&#10;有形固定資産減価償却率">
          <a:extLst>
            <a:ext uri="{FF2B5EF4-FFF2-40B4-BE49-F238E27FC236}">
              <a16:creationId xmlns:a16="http://schemas.microsoft.com/office/drawing/2014/main" id="{28EC5862-FCA6-4ABD-9ED2-C29CB665BB14}"/>
            </a:ext>
          </a:extLst>
        </xdr:cNvPr>
        <xdr:cNvSpPr txBox="1"/>
      </xdr:nvSpPr>
      <xdr:spPr>
        <a:xfrm>
          <a:off x="13500744" y="1770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66783</xdr:rowOff>
    </xdr:from>
    <xdr:ext cx="405111" cy="259045"/>
    <xdr:sp macro="" textlink="">
      <xdr:nvSpPr>
        <xdr:cNvPr id="696" name="n_4aveValue【庁舎】&#10;有形固定資産減価償却率">
          <a:extLst>
            <a:ext uri="{FF2B5EF4-FFF2-40B4-BE49-F238E27FC236}">
              <a16:creationId xmlns:a16="http://schemas.microsoft.com/office/drawing/2014/main" id="{5613C9AC-DF07-44E5-A51D-BB86E2435943}"/>
            </a:ext>
          </a:extLst>
        </xdr:cNvPr>
        <xdr:cNvSpPr txBox="1"/>
      </xdr:nvSpPr>
      <xdr:spPr>
        <a:xfrm>
          <a:off x="12611744" y="1772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59345</xdr:rowOff>
    </xdr:from>
    <xdr:ext cx="405111" cy="259045"/>
    <xdr:sp macro="" textlink="">
      <xdr:nvSpPr>
        <xdr:cNvPr id="697" name="n_1mainValue【庁舎】&#10;有形固定資産減価償却率">
          <a:extLst>
            <a:ext uri="{FF2B5EF4-FFF2-40B4-BE49-F238E27FC236}">
              <a16:creationId xmlns:a16="http://schemas.microsoft.com/office/drawing/2014/main" id="{A455E851-258C-46DA-933B-75FFD4CBEC7D}"/>
            </a:ext>
          </a:extLst>
        </xdr:cNvPr>
        <xdr:cNvSpPr txBox="1"/>
      </xdr:nvSpPr>
      <xdr:spPr>
        <a:xfrm>
          <a:off x="15266044" y="18404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165479</xdr:rowOff>
    </xdr:from>
    <xdr:ext cx="405111" cy="259045"/>
    <xdr:sp macro="" textlink="">
      <xdr:nvSpPr>
        <xdr:cNvPr id="698" name="n_2mainValue【庁舎】&#10;有形固定資産減価償却率">
          <a:extLst>
            <a:ext uri="{FF2B5EF4-FFF2-40B4-BE49-F238E27FC236}">
              <a16:creationId xmlns:a16="http://schemas.microsoft.com/office/drawing/2014/main" id="{AE54635B-70A4-484B-8153-B665C787400C}"/>
            </a:ext>
          </a:extLst>
        </xdr:cNvPr>
        <xdr:cNvSpPr txBox="1"/>
      </xdr:nvSpPr>
      <xdr:spPr>
        <a:xfrm>
          <a:off x="14389744" y="183391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165479</xdr:rowOff>
    </xdr:from>
    <xdr:ext cx="405111" cy="259045"/>
    <xdr:sp macro="" textlink="">
      <xdr:nvSpPr>
        <xdr:cNvPr id="699" name="n_3mainValue【庁舎】&#10;有形固定資産減価償却率">
          <a:extLst>
            <a:ext uri="{FF2B5EF4-FFF2-40B4-BE49-F238E27FC236}">
              <a16:creationId xmlns:a16="http://schemas.microsoft.com/office/drawing/2014/main" id="{7CD5E14A-601E-4D0E-8919-C935A9D0AFC0}"/>
            </a:ext>
          </a:extLst>
        </xdr:cNvPr>
        <xdr:cNvSpPr txBox="1"/>
      </xdr:nvSpPr>
      <xdr:spPr>
        <a:xfrm>
          <a:off x="13500744" y="183391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134456</xdr:rowOff>
    </xdr:from>
    <xdr:ext cx="405111" cy="259045"/>
    <xdr:sp macro="" textlink="">
      <xdr:nvSpPr>
        <xdr:cNvPr id="700" name="n_4mainValue【庁舎】&#10;有形固定資産減価償却率">
          <a:extLst>
            <a:ext uri="{FF2B5EF4-FFF2-40B4-BE49-F238E27FC236}">
              <a16:creationId xmlns:a16="http://schemas.microsoft.com/office/drawing/2014/main" id="{BA429E9B-4B69-4D02-9B98-1B632BEC3CDA}"/>
            </a:ext>
          </a:extLst>
        </xdr:cNvPr>
        <xdr:cNvSpPr txBox="1"/>
      </xdr:nvSpPr>
      <xdr:spPr>
        <a:xfrm>
          <a:off x="12611744" y="183081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1" name="正方形/長方形 700">
          <a:extLst>
            <a:ext uri="{FF2B5EF4-FFF2-40B4-BE49-F238E27FC236}">
              <a16:creationId xmlns:a16="http://schemas.microsoft.com/office/drawing/2014/main" id="{9D90D7C1-D018-4084-A37B-1F1FD04CB942}"/>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2" name="正方形/長方形 701">
          <a:extLst>
            <a:ext uri="{FF2B5EF4-FFF2-40B4-BE49-F238E27FC236}">
              <a16:creationId xmlns:a16="http://schemas.microsoft.com/office/drawing/2014/main" id="{E7C3D5B0-6C00-4300-B22B-CB2D7129AA24}"/>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3" name="正方形/長方形 702">
          <a:extLst>
            <a:ext uri="{FF2B5EF4-FFF2-40B4-BE49-F238E27FC236}">
              <a16:creationId xmlns:a16="http://schemas.microsoft.com/office/drawing/2014/main" id="{2BBA1F5B-EB60-49E9-84F7-4BA3815B2F4E}"/>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4" name="正方形/長方形 703">
          <a:extLst>
            <a:ext uri="{FF2B5EF4-FFF2-40B4-BE49-F238E27FC236}">
              <a16:creationId xmlns:a16="http://schemas.microsoft.com/office/drawing/2014/main" id="{E3064DEB-E731-42AF-B129-26CDC6C99B55}"/>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5" name="正方形/長方形 704">
          <a:extLst>
            <a:ext uri="{FF2B5EF4-FFF2-40B4-BE49-F238E27FC236}">
              <a16:creationId xmlns:a16="http://schemas.microsoft.com/office/drawing/2014/main" id="{C1D7568E-1FB8-4E7E-808F-924A248E6B4B}"/>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6" name="正方形/長方形 705">
          <a:extLst>
            <a:ext uri="{FF2B5EF4-FFF2-40B4-BE49-F238E27FC236}">
              <a16:creationId xmlns:a16="http://schemas.microsoft.com/office/drawing/2014/main" id="{95D3062D-8C12-4EA7-9635-BCCD8C062599}"/>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7" name="正方形/長方形 706">
          <a:extLst>
            <a:ext uri="{FF2B5EF4-FFF2-40B4-BE49-F238E27FC236}">
              <a16:creationId xmlns:a16="http://schemas.microsoft.com/office/drawing/2014/main" id="{0E79609B-472C-45DA-9CCF-256B3A4C40DC}"/>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8" name="正方形/長方形 707">
          <a:extLst>
            <a:ext uri="{FF2B5EF4-FFF2-40B4-BE49-F238E27FC236}">
              <a16:creationId xmlns:a16="http://schemas.microsoft.com/office/drawing/2014/main" id="{7FD707A6-83FE-45D3-B6CE-EDA1325A4CB6}"/>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9" name="テキスト ボックス 708">
          <a:extLst>
            <a:ext uri="{FF2B5EF4-FFF2-40B4-BE49-F238E27FC236}">
              <a16:creationId xmlns:a16="http://schemas.microsoft.com/office/drawing/2014/main" id="{CEDCE281-1BC6-4AAE-A7E7-7594D26A6D14}"/>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0" name="直線コネクタ 709">
          <a:extLst>
            <a:ext uri="{FF2B5EF4-FFF2-40B4-BE49-F238E27FC236}">
              <a16:creationId xmlns:a16="http://schemas.microsoft.com/office/drawing/2014/main" id="{BA5444A9-08E2-4724-B162-EA09F3FA5981}"/>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11" name="直線コネクタ 710">
          <a:extLst>
            <a:ext uri="{FF2B5EF4-FFF2-40B4-BE49-F238E27FC236}">
              <a16:creationId xmlns:a16="http://schemas.microsoft.com/office/drawing/2014/main" id="{D0671FBF-9C3D-4A28-AA26-2B591A4C0AFE}"/>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12" name="テキスト ボックス 711">
          <a:extLst>
            <a:ext uri="{FF2B5EF4-FFF2-40B4-BE49-F238E27FC236}">
              <a16:creationId xmlns:a16="http://schemas.microsoft.com/office/drawing/2014/main" id="{91A7494E-346A-44AE-965F-1C13CCC8AD4D}"/>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13" name="直線コネクタ 712">
          <a:extLst>
            <a:ext uri="{FF2B5EF4-FFF2-40B4-BE49-F238E27FC236}">
              <a16:creationId xmlns:a16="http://schemas.microsoft.com/office/drawing/2014/main" id="{A6DA937E-5292-441A-B634-1E9BEFF4F591}"/>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4" name="テキスト ボックス 713">
          <a:extLst>
            <a:ext uri="{FF2B5EF4-FFF2-40B4-BE49-F238E27FC236}">
              <a16:creationId xmlns:a16="http://schemas.microsoft.com/office/drawing/2014/main" id="{4EDE622F-AA78-4286-9F0A-B048AFE5E202}"/>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5" name="直線コネクタ 714">
          <a:extLst>
            <a:ext uri="{FF2B5EF4-FFF2-40B4-BE49-F238E27FC236}">
              <a16:creationId xmlns:a16="http://schemas.microsoft.com/office/drawing/2014/main" id="{A761EC65-413F-4CDB-9A49-1B8B9A0712D4}"/>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6" name="テキスト ボックス 715">
          <a:extLst>
            <a:ext uri="{FF2B5EF4-FFF2-40B4-BE49-F238E27FC236}">
              <a16:creationId xmlns:a16="http://schemas.microsoft.com/office/drawing/2014/main" id="{4ABBAE18-1C2A-40AE-87EB-8ACF2D48D3B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7" name="直線コネクタ 716">
          <a:extLst>
            <a:ext uri="{FF2B5EF4-FFF2-40B4-BE49-F238E27FC236}">
              <a16:creationId xmlns:a16="http://schemas.microsoft.com/office/drawing/2014/main" id="{83CE1A4B-C8E5-49C4-BF35-CF5503E500FB}"/>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8" name="テキスト ボックス 717">
          <a:extLst>
            <a:ext uri="{FF2B5EF4-FFF2-40B4-BE49-F238E27FC236}">
              <a16:creationId xmlns:a16="http://schemas.microsoft.com/office/drawing/2014/main" id="{9AE56046-A2B6-4512-BD05-41BD63F1E81E}"/>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9" name="直線コネクタ 718">
          <a:extLst>
            <a:ext uri="{FF2B5EF4-FFF2-40B4-BE49-F238E27FC236}">
              <a16:creationId xmlns:a16="http://schemas.microsoft.com/office/drawing/2014/main" id="{F06AB63A-5F88-41D7-AA5E-0FBC17B1804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20" name="テキスト ボックス 719">
          <a:extLst>
            <a:ext uri="{FF2B5EF4-FFF2-40B4-BE49-F238E27FC236}">
              <a16:creationId xmlns:a16="http://schemas.microsoft.com/office/drawing/2014/main" id="{71F0565F-B663-4F71-9C36-4227D0BB3917}"/>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21" name="直線コネクタ 720">
          <a:extLst>
            <a:ext uri="{FF2B5EF4-FFF2-40B4-BE49-F238E27FC236}">
              <a16:creationId xmlns:a16="http://schemas.microsoft.com/office/drawing/2014/main" id="{DEFC3489-063B-4010-BA23-CD23F7AE1689}"/>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22" name="テキスト ボックス 721">
          <a:extLst>
            <a:ext uri="{FF2B5EF4-FFF2-40B4-BE49-F238E27FC236}">
              <a16:creationId xmlns:a16="http://schemas.microsoft.com/office/drawing/2014/main" id="{20D36161-2866-4848-9752-C4D9CE5F3E6D}"/>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3" name="直線コネクタ 722">
          <a:extLst>
            <a:ext uri="{FF2B5EF4-FFF2-40B4-BE49-F238E27FC236}">
              <a16:creationId xmlns:a16="http://schemas.microsoft.com/office/drawing/2014/main" id="{4D3423F6-17A6-4401-8F71-D0E04BB76AB1}"/>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4" name="テキスト ボックス 723">
          <a:extLst>
            <a:ext uri="{FF2B5EF4-FFF2-40B4-BE49-F238E27FC236}">
              <a16:creationId xmlns:a16="http://schemas.microsoft.com/office/drawing/2014/main" id="{4211531B-9B26-4774-8212-B9E64096997B}"/>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5" name="【庁舎】&#10;一人当たり面積グラフ枠">
          <a:extLst>
            <a:ext uri="{FF2B5EF4-FFF2-40B4-BE49-F238E27FC236}">
              <a16:creationId xmlns:a16="http://schemas.microsoft.com/office/drawing/2014/main" id="{94489F4A-3C59-4CA7-91B3-5906A7084C8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80555</xdr:rowOff>
    </xdr:from>
    <xdr:to>
      <xdr:col>116</xdr:col>
      <xdr:colOff>62864</xdr:colOff>
      <xdr:row>107</xdr:row>
      <xdr:rowOff>152944</xdr:rowOff>
    </xdr:to>
    <xdr:cxnSp macro="">
      <xdr:nvCxnSpPr>
        <xdr:cNvPr id="726" name="直線コネクタ 725">
          <a:extLst>
            <a:ext uri="{FF2B5EF4-FFF2-40B4-BE49-F238E27FC236}">
              <a16:creationId xmlns:a16="http://schemas.microsoft.com/office/drawing/2014/main" id="{A10F1E53-9FF3-4CB8-BF9F-10D4762BD05F}"/>
            </a:ext>
          </a:extLst>
        </xdr:cNvPr>
        <xdr:cNvCxnSpPr/>
      </xdr:nvCxnSpPr>
      <xdr:spPr>
        <a:xfrm flipV="1">
          <a:off x="22160864" y="17225555"/>
          <a:ext cx="0" cy="1272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156771</xdr:rowOff>
    </xdr:from>
    <xdr:ext cx="469744" cy="259045"/>
    <xdr:sp macro="" textlink="">
      <xdr:nvSpPr>
        <xdr:cNvPr id="727" name="【庁舎】&#10;一人当たり面積最小値テキスト">
          <a:extLst>
            <a:ext uri="{FF2B5EF4-FFF2-40B4-BE49-F238E27FC236}">
              <a16:creationId xmlns:a16="http://schemas.microsoft.com/office/drawing/2014/main" id="{8A0FBF13-0A04-46EB-B236-E048B9FDF88B}"/>
            </a:ext>
          </a:extLst>
        </xdr:cNvPr>
        <xdr:cNvSpPr txBox="1"/>
      </xdr:nvSpPr>
      <xdr:spPr>
        <a:xfrm>
          <a:off x="22199600" y="18501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152944</xdr:rowOff>
    </xdr:from>
    <xdr:to>
      <xdr:col>116</xdr:col>
      <xdr:colOff>152400</xdr:colOff>
      <xdr:row>107</xdr:row>
      <xdr:rowOff>152944</xdr:rowOff>
    </xdr:to>
    <xdr:cxnSp macro="">
      <xdr:nvCxnSpPr>
        <xdr:cNvPr id="728" name="直線コネクタ 727">
          <a:extLst>
            <a:ext uri="{FF2B5EF4-FFF2-40B4-BE49-F238E27FC236}">
              <a16:creationId xmlns:a16="http://schemas.microsoft.com/office/drawing/2014/main" id="{7E878AC9-9D98-4815-8014-E513BD43C9E5}"/>
            </a:ext>
          </a:extLst>
        </xdr:cNvPr>
        <xdr:cNvCxnSpPr/>
      </xdr:nvCxnSpPr>
      <xdr:spPr>
        <a:xfrm>
          <a:off x="22072600" y="18498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27232</xdr:rowOff>
    </xdr:from>
    <xdr:ext cx="469744" cy="259045"/>
    <xdr:sp macro="" textlink="">
      <xdr:nvSpPr>
        <xdr:cNvPr id="729" name="【庁舎】&#10;一人当たり面積最大値テキスト">
          <a:extLst>
            <a:ext uri="{FF2B5EF4-FFF2-40B4-BE49-F238E27FC236}">
              <a16:creationId xmlns:a16="http://schemas.microsoft.com/office/drawing/2014/main" id="{CDFD0AB8-0DBB-4C91-BF20-9037F0DC2BB2}"/>
            </a:ext>
          </a:extLst>
        </xdr:cNvPr>
        <xdr:cNvSpPr txBox="1"/>
      </xdr:nvSpPr>
      <xdr:spPr>
        <a:xfrm>
          <a:off x="22199600" y="17000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80555</xdr:rowOff>
    </xdr:from>
    <xdr:to>
      <xdr:col>116</xdr:col>
      <xdr:colOff>152400</xdr:colOff>
      <xdr:row>100</xdr:row>
      <xdr:rowOff>80555</xdr:rowOff>
    </xdr:to>
    <xdr:cxnSp macro="">
      <xdr:nvCxnSpPr>
        <xdr:cNvPr id="730" name="直線コネクタ 729">
          <a:extLst>
            <a:ext uri="{FF2B5EF4-FFF2-40B4-BE49-F238E27FC236}">
              <a16:creationId xmlns:a16="http://schemas.microsoft.com/office/drawing/2014/main" id="{208888A9-D334-4D97-9608-1B8D39353318}"/>
            </a:ext>
          </a:extLst>
        </xdr:cNvPr>
        <xdr:cNvCxnSpPr/>
      </xdr:nvCxnSpPr>
      <xdr:spPr>
        <a:xfrm>
          <a:off x="22072600" y="17225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47914</xdr:rowOff>
    </xdr:from>
    <xdr:ext cx="469744" cy="259045"/>
    <xdr:sp macro="" textlink="">
      <xdr:nvSpPr>
        <xdr:cNvPr id="731" name="【庁舎】&#10;一人当たり面積平均値テキスト">
          <a:extLst>
            <a:ext uri="{FF2B5EF4-FFF2-40B4-BE49-F238E27FC236}">
              <a16:creationId xmlns:a16="http://schemas.microsoft.com/office/drawing/2014/main" id="{F78BF3D5-E415-4FEE-A788-DC29F92103D2}"/>
            </a:ext>
          </a:extLst>
        </xdr:cNvPr>
        <xdr:cNvSpPr txBox="1"/>
      </xdr:nvSpPr>
      <xdr:spPr>
        <a:xfrm>
          <a:off x="22199600" y="180501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69487</xdr:rowOff>
    </xdr:from>
    <xdr:to>
      <xdr:col>116</xdr:col>
      <xdr:colOff>114300</xdr:colOff>
      <xdr:row>105</xdr:row>
      <xdr:rowOff>171087</xdr:rowOff>
    </xdr:to>
    <xdr:sp macro="" textlink="">
      <xdr:nvSpPr>
        <xdr:cNvPr id="732" name="フローチャート: 判断 731">
          <a:extLst>
            <a:ext uri="{FF2B5EF4-FFF2-40B4-BE49-F238E27FC236}">
              <a16:creationId xmlns:a16="http://schemas.microsoft.com/office/drawing/2014/main" id="{53E92308-0491-4926-B0E8-9171D67597CB}"/>
            </a:ext>
          </a:extLst>
        </xdr:cNvPr>
        <xdr:cNvSpPr/>
      </xdr:nvSpPr>
      <xdr:spPr>
        <a:xfrm>
          <a:off x="22110700" y="1807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60779</xdr:rowOff>
    </xdr:from>
    <xdr:to>
      <xdr:col>112</xdr:col>
      <xdr:colOff>38100</xdr:colOff>
      <xdr:row>105</xdr:row>
      <xdr:rowOff>162379</xdr:rowOff>
    </xdr:to>
    <xdr:sp macro="" textlink="">
      <xdr:nvSpPr>
        <xdr:cNvPr id="733" name="フローチャート: 判断 732">
          <a:extLst>
            <a:ext uri="{FF2B5EF4-FFF2-40B4-BE49-F238E27FC236}">
              <a16:creationId xmlns:a16="http://schemas.microsoft.com/office/drawing/2014/main" id="{5C2E2526-8403-45BF-8BD7-115C95046D75}"/>
            </a:ext>
          </a:extLst>
        </xdr:cNvPr>
        <xdr:cNvSpPr/>
      </xdr:nvSpPr>
      <xdr:spPr>
        <a:xfrm>
          <a:off x="21272500" y="18063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110852</xdr:rowOff>
    </xdr:from>
    <xdr:to>
      <xdr:col>107</xdr:col>
      <xdr:colOff>101600</xdr:colOff>
      <xdr:row>106</xdr:row>
      <xdr:rowOff>41002</xdr:rowOff>
    </xdr:to>
    <xdr:sp macro="" textlink="">
      <xdr:nvSpPr>
        <xdr:cNvPr id="734" name="フローチャート: 判断 733">
          <a:extLst>
            <a:ext uri="{FF2B5EF4-FFF2-40B4-BE49-F238E27FC236}">
              <a16:creationId xmlns:a16="http://schemas.microsoft.com/office/drawing/2014/main" id="{A4CEF579-948A-4353-811F-01C4814400D4}"/>
            </a:ext>
          </a:extLst>
        </xdr:cNvPr>
        <xdr:cNvSpPr/>
      </xdr:nvSpPr>
      <xdr:spPr>
        <a:xfrm>
          <a:off x="20383500" y="18113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98879</xdr:rowOff>
    </xdr:from>
    <xdr:to>
      <xdr:col>102</xdr:col>
      <xdr:colOff>165100</xdr:colOff>
      <xdr:row>106</xdr:row>
      <xdr:rowOff>29029</xdr:rowOff>
    </xdr:to>
    <xdr:sp macro="" textlink="">
      <xdr:nvSpPr>
        <xdr:cNvPr id="735" name="フローチャート: 判断 734">
          <a:extLst>
            <a:ext uri="{FF2B5EF4-FFF2-40B4-BE49-F238E27FC236}">
              <a16:creationId xmlns:a16="http://schemas.microsoft.com/office/drawing/2014/main" id="{6430EEBA-B97D-4068-B98E-8E754AC4C62D}"/>
            </a:ext>
          </a:extLst>
        </xdr:cNvPr>
        <xdr:cNvSpPr/>
      </xdr:nvSpPr>
      <xdr:spPr>
        <a:xfrm>
          <a:off x="19494500" y="18101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112486</xdr:rowOff>
    </xdr:from>
    <xdr:to>
      <xdr:col>98</xdr:col>
      <xdr:colOff>38100</xdr:colOff>
      <xdr:row>105</xdr:row>
      <xdr:rowOff>42636</xdr:rowOff>
    </xdr:to>
    <xdr:sp macro="" textlink="">
      <xdr:nvSpPr>
        <xdr:cNvPr id="736" name="フローチャート: 判断 735">
          <a:extLst>
            <a:ext uri="{FF2B5EF4-FFF2-40B4-BE49-F238E27FC236}">
              <a16:creationId xmlns:a16="http://schemas.microsoft.com/office/drawing/2014/main" id="{807CB11A-C6BF-4853-9CD1-757877AAC27D}"/>
            </a:ext>
          </a:extLst>
        </xdr:cNvPr>
        <xdr:cNvSpPr/>
      </xdr:nvSpPr>
      <xdr:spPr>
        <a:xfrm>
          <a:off x="18605500" y="1794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id="{A70A8999-DCCA-40F0-87BB-9BF0E896716D}"/>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8" name="テキスト ボックス 737">
          <a:extLst>
            <a:ext uri="{FF2B5EF4-FFF2-40B4-BE49-F238E27FC236}">
              <a16:creationId xmlns:a16="http://schemas.microsoft.com/office/drawing/2014/main" id="{8F4280A3-8AF0-4A93-82E3-4C5B5B0B181E}"/>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9" name="テキスト ボックス 738">
          <a:extLst>
            <a:ext uri="{FF2B5EF4-FFF2-40B4-BE49-F238E27FC236}">
              <a16:creationId xmlns:a16="http://schemas.microsoft.com/office/drawing/2014/main" id="{E1C4976C-E090-4676-98F7-A5AD4D65D917}"/>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40" name="テキスト ボックス 739">
          <a:extLst>
            <a:ext uri="{FF2B5EF4-FFF2-40B4-BE49-F238E27FC236}">
              <a16:creationId xmlns:a16="http://schemas.microsoft.com/office/drawing/2014/main" id="{4C3B1C78-5FF7-41BD-AD3A-1BAFA810ED57}"/>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1" name="テキスト ボックス 740">
          <a:extLst>
            <a:ext uri="{FF2B5EF4-FFF2-40B4-BE49-F238E27FC236}">
              <a16:creationId xmlns:a16="http://schemas.microsoft.com/office/drawing/2014/main" id="{4B367A5B-EC65-4231-8486-378CC43736EB}"/>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68399</xdr:rowOff>
    </xdr:from>
    <xdr:to>
      <xdr:col>116</xdr:col>
      <xdr:colOff>114300</xdr:colOff>
      <xdr:row>105</xdr:row>
      <xdr:rowOff>169999</xdr:rowOff>
    </xdr:to>
    <xdr:sp macro="" textlink="">
      <xdr:nvSpPr>
        <xdr:cNvPr id="742" name="楕円 741">
          <a:extLst>
            <a:ext uri="{FF2B5EF4-FFF2-40B4-BE49-F238E27FC236}">
              <a16:creationId xmlns:a16="http://schemas.microsoft.com/office/drawing/2014/main" id="{DD949383-F7A5-486B-8DEF-33371EA69C1E}"/>
            </a:ext>
          </a:extLst>
        </xdr:cNvPr>
        <xdr:cNvSpPr/>
      </xdr:nvSpPr>
      <xdr:spPr>
        <a:xfrm>
          <a:off x="22110700" y="18070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91276</xdr:rowOff>
    </xdr:from>
    <xdr:ext cx="469744" cy="259045"/>
    <xdr:sp macro="" textlink="">
      <xdr:nvSpPr>
        <xdr:cNvPr id="743" name="【庁舎】&#10;一人当たり面積該当値テキスト">
          <a:extLst>
            <a:ext uri="{FF2B5EF4-FFF2-40B4-BE49-F238E27FC236}">
              <a16:creationId xmlns:a16="http://schemas.microsoft.com/office/drawing/2014/main" id="{60AD2C25-DC55-4384-8839-551CB2AFFE45}"/>
            </a:ext>
          </a:extLst>
        </xdr:cNvPr>
        <xdr:cNvSpPr txBox="1"/>
      </xdr:nvSpPr>
      <xdr:spPr>
        <a:xfrm>
          <a:off x="22199600" y="17922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74930</xdr:rowOff>
    </xdr:from>
    <xdr:to>
      <xdr:col>112</xdr:col>
      <xdr:colOff>38100</xdr:colOff>
      <xdr:row>106</xdr:row>
      <xdr:rowOff>5080</xdr:rowOff>
    </xdr:to>
    <xdr:sp macro="" textlink="">
      <xdr:nvSpPr>
        <xdr:cNvPr id="744" name="楕円 743">
          <a:extLst>
            <a:ext uri="{FF2B5EF4-FFF2-40B4-BE49-F238E27FC236}">
              <a16:creationId xmlns:a16="http://schemas.microsoft.com/office/drawing/2014/main" id="{C72FBB15-47DE-41C5-A39D-5D80A003433E}"/>
            </a:ext>
          </a:extLst>
        </xdr:cNvPr>
        <xdr:cNvSpPr/>
      </xdr:nvSpPr>
      <xdr:spPr>
        <a:xfrm>
          <a:off x="21272500" y="1807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119199</xdr:rowOff>
    </xdr:from>
    <xdr:to>
      <xdr:col>116</xdr:col>
      <xdr:colOff>63500</xdr:colOff>
      <xdr:row>105</xdr:row>
      <xdr:rowOff>125730</xdr:rowOff>
    </xdr:to>
    <xdr:cxnSp macro="">
      <xdr:nvCxnSpPr>
        <xdr:cNvPr id="745" name="直線コネクタ 744">
          <a:extLst>
            <a:ext uri="{FF2B5EF4-FFF2-40B4-BE49-F238E27FC236}">
              <a16:creationId xmlns:a16="http://schemas.microsoft.com/office/drawing/2014/main" id="{2E3C6084-52B4-400A-B8C6-8207548794B1}"/>
            </a:ext>
          </a:extLst>
        </xdr:cNvPr>
        <xdr:cNvCxnSpPr/>
      </xdr:nvCxnSpPr>
      <xdr:spPr>
        <a:xfrm flipV="1">
          <a:off x="21323300" y="18121449"/>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77107</xdr:rowOff>
    </xdr:from>
    <xdr:to>
      <xdr:col>107</xdr:col>
      <xdr:colOff>101600</xdr:colOff>
      <xdr:row>106</xdr:row>
      <xdr:rowOff>7257</xdr:rowOff>
    </xdr:to>
    <xdr:sp macro="" textlink="">
      <xdr:nvSpPr>
        <xdr:cNvPr id="746" name="楕円 745">
          <a:extLst>
            <a:ext uri="{FF2B5EF4-FFF2-40B4-BE49-F238E27FC236}">
              <a16:creationId xmlns:a16="http://schemas.microsoft.com/office/drawing/2014/main" id="{D9D4259B-97CD-4A2E-9954-8F148DE39CF6}"/>
            </a:ext>
          </a:extLst>
        </xdr:cNvPr>
        <xdr:cNvSpPr/>
      </xdr:nvSpPr>
      <xdr:spPr>
        <a:xfrm>
          <a:off x="20383500" y="18079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125730</xdr:rowOff>
    </xdr:from>
    <xdr:to>
      <xdr:col>111</xdr:col>
      <xdr:colOff>177800</xdr:colOff>
      <xdr:row>105</xdr:row>
      <xdr:rowOff>127907</xdr:rowOff>
    </xdr:to>
    <xdr:cxnSp macro="">
      <xdr:nvCxnSpPr>
        <xdr:cNvPr id="747" name="直線コネクタ 746">
          <a:extLst>
            <a:ext uri="{FF2B5EF4-FFF2-40B4-BE49-F238E27FC236}">
              <a16:creationId xmlns:a16="http://schemas.microsoft.com/office/drawing/2014/main" id="{2E7E2966-2CB5-4836-B0B7-1B5E73CDBFAF}"/>
            </a:ext>
          </a:extLst>
        </xdr:cNvPr>
        <xdr:cNvCxnSpPr/>
      </xdr:nvCxnSpPr>
      <xdr:spPr>
        <a:xfrm flipV="1">
          <a:off x="20434300" y="18127980"/>
          <a:ext cx="889000"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81462</xdr:rowOff>
    </xdr:from>
    <xdr:to>
      <xdr:col>102</xdr:col>
      <xdr:colOff>165100</xdr:colOff>
      <xdr:row>106</xdr:row>
      <xdr:rowOff>11612</xdr:rowOff>
    </xdr:to>
    <xdr:sp macro="" textlink="">
      <xdr:nvSpPr>
        <xdr:cNvPr id="748" name="楕円 747">
          <a:extLst>
            <a:ext uri="{FF2B5EF4-FFF2-40B4-BE49-F238E27FC236}">
              <a16:creationId xmlns:a16="http://schemas.microsoft.com/office/drawing/2014/main" id="{45C7B30B-FA6C-4B11-B2AF-0168A7F40285}"/>
            </a:ext>
          </a:extLst>
        </xdr:cNvPr>
        <xdr:cNvSpPr/>
      </xdr:nvSpPr>
      <xdr:spPr>
        <a:xfrm>
          <a:off x="19494500" y="18083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127907</xdr:rowOff>
    </xdr:from>
    <xdr:to>
      <xdr:col>107</xdr:col>
      <xdr:colOff>50800</xdr:colOff>
      <xdr:row>105</xdr:row>
      <xdr:rowOff>132262</xdr:rowOff>
    </xdr:to>
    <xdr:cxnSp macro="">
      <xdr:nvCxnSpPr>
        <xdr:cNvPr id="749" name="直線コネクタ 748">
          <a:extLst>
            <a:ext uri="{FF2B5EF4-FFF2-40B4-BE49-F238E27FC236}">
              <a16:creationId xmlns:a16="http://schemas.microsoft.com/office/drawing/2014/main" id="{8D78E33D-6A33-4491-8FCF-71F588873F7D}"/>
            </a:ext>
          </a:extLst>
        </xdr:cNvPr>
        <xdr:cNvCxnSpPr/>
      </xdr:nvCxnSpPr>
      <xdr:spPr>
        <a:xfrm flipV="1">
          <a:off x="19545300" y="18130157"/>
          <a:ext cx="889000" cy="4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103232</xdr:rowOff>
    </xdr:from>
    <xdr:to>
      <xdr:col>98</xdr:col>
      <xdr:colOff>38100</xdr:colOff>
      <xdr:row>106</xdr:row>
      <xdr:rowOff>33382</xdr:rowOff>
    </xdr:to>
    <xdr:sp macro="" textlink="">
      <xdr:nvSpPr>
        <xdr:cNvPr id="750" name="楕円 749">
          <a:extLst>
            <a:ext uri="{FF2B5EF4-FFF2-40B4-BE49-F238E27FC236}">
              <a16:creationId xmlns:a16="http://schemas.microsoft.com/office/drawing/2014/main" id="{EB1F7A7F-5D36-4AD6-A7FD-8F5555530B47}"/>
            </a:ext>
          </a:extLst>
        </xdr:cNvPr>
        <xdr:cNvSpPr/>
      </xdr:nvSpPr>
      <xdr:spPr>
        <a:xfrm>
          <a:off x="18605500" y="18105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132262</xdr:rowOff>
    </xdr:from>
    <xdr:to>
      <xdr:col>102</xdr:col>
      <xdr:colOff>114300</xdr:colOff>
      <xdr:row>105</xdr:row>
      <xdr:rowOff>154032</xdr:rowOff>
    </xdr:to>
    <xdr:cxnSp macro="">
      <xdr:nvCxnSpPr>
        <xdr:cNvPr id="751" name="直線コネクタ 750">
          <a:extLst>
            <a:ext uri="{FF2B5EF4-FFF2-40B4-BE49-F238E27FC236}">
              <a16:creationId xmlns:a16="http://schemas.microsoft.com/office/drawing/2014/main" id="{C5B08411-37E7-4F69-836D-D44E40DF4531}"/>
            </a:ext>
          </a:extLst>
        </xdr:cNvPr>
        <xdr:cNvCxnSpPr/>
      </xdr:nvCxnSpPr>
      <xdr:spPr>
        <a:xfrm flipV="1">
          <a:off x="18656300" y="18134512"/>
          <a:ext cx="889000" cy="2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7456</xdr:rowOff>
    </xdr:from>
    <xdr:ext cx="469744" cy="259045"/>
    <xdr:sp macro="" textlink="">
      <xdr:nvSpPr>
        <xdr:cNvPr id="752" name="n_1aveValue【庁舎】&#10;一人当たり面積">
          <a:extLst>
            <a:ext uri="{FF2B5EF4-FFF2-40B4-BE49-F238E27FC236}">
              <a16:creationId xmlns:a16="http://schemas.microsoft.com/office/drawing/2014/main" id="{515DBC09-F631-4C20-96BB-8968EE9D187D}"/>
            </a:ext>
          </a:extLst>
        </xdr:cNvPr>
        <xdr:cNvSpPr txBox="1"/>
      </xdr:nvSpPr>
      <xdr:spPr>
        <a:xfrm>
          <a:off x="21075727" y="17838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32129</xdr:rowOff>
    </xdr:from>
    <xdr:ext cx="469744" cy="259045"/>
    <xdr:sp macro="" textlink="">
      <xdr:nvSpPr>
        <xdr:cNvPr id="753" name="n_2aveValue【庁舎】&#10;一人当たり面積">
          <a:extLst>
            <a:ext uri="{FF2B5EF4-FFF2-40B4-BE49-F238E27FC236}">
              <a16:creationId xmlns:a16="http://schemas.microsoft.com/office/drawing/2014/main" id="{CEE70A13-1577-4652-B7F5-A1DB74590910}"/>
            </a:ext>
          </a:extLst>
        </xdr:cNvPr>
        <xdr:cNvSpPr txBox="1"/>
      </xdr:nvSpPr>
      <xdr:spPr>
        <a:xfrm>
          <a:off x="20199427" y="18205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20156</xdr:rowOff>
    </xdr:from>
    <xdr:ext cx="469744" cy="259045"/>
    <xdr:sp macro="" textlink="">
      <xdr:nvSpPr>
        <xdr:cNvPr id="754" name="n_3aveValue【庁舎】&#10;一人当たり面積">
          <a:extLst>
            <a:ext uri="{FF2B5EF4-FFF2-40B4-BE49-F238E27FC236}">
              <a16:creationId xmlns:a16="http://schemas.microsoft.com/office/drawing/2014/main" id="{E01554B0-7753-4B5A-AB43-4B8E2CBA4A3F}"/>
            </a:ext>
          </a:extLst>
        </xdr:cNvPr>
        <xdr:cNvSpPr txBox="1"/>
      </xdr:nvSpPr>
      <xdr:spPr>
        <a:xfrm>
          <a:off x="19310427" y="18193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59163</xdr:rowOff>
    </xdr:from>
    <xdr:ext cx="469744" cy="259045"/>
    <xdr:sp macro="" textlink="">
      <xdr:nvSpPr>
        <xdr:cNvPr id="755" name="n_4aveValue【庁舎】&#10;一人当たり面積">
          <a:extLst>
            <a:ext uri="{FF2B5EF4-FFF2-40B4-BE49-F238E27FC236}">
              <a16:creationId xmlns:a16="http://schemas.microsoft.com/office/drawing/2014/main" id="{8AF5D88F-1A2D-4AC0-A940-B87D2B62AAAC}"/>
            </a:ext>
          </a:extLst>
        </xdr:cNvPr>
        <xdr:cNvSpPr txBox="1"/>
      </xdr:nvSpPr>
      <xdr:spPr>
        <a:xfrm>
          <a:off x="18421427" y="17718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167657</xdr:rowOff>
    </xdr:from>
    <xdr:ext cx="469744" cy="259045"/>
    <xdr:sp macro="" textlink="">
      <xdr:nvSpPr>
        <xdr:cNvPr id="756" name="n_1mainValue【庁舎】&#10;一人当たり面積">
          <a:extLst>
            <a:ext uri="{FF2B5EF4-FFF2-40B4-BE49-F238E27FC236}">
              <a16:creationId xmlns:a16="http://schemas.microsoft.com/office/drawing/2014/main" id="{1BED7838-AA25-49E0-ACD5-0D39234D0BC5}"/>
            </a:ext>
          </a:extLst>
        </xdr:cNvPr>
        <xdr:cNvSpPr txBox="1"/>
      </xdr:nvSpPr>
      <xdr:spPr>
        <a:xfrm>
          <a:off x="21075727" y="1816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23784</xdr:rowOff>
    </xdr:from>
    <xdr:ext cx="469744" cy="259045"/>
    <xdr:sp macro="" textlink="">
      <xdr:nvSpPr>
        <xdr:cNvPr id="757" name="n_2mainValue【庁舎】&#10;一人当たり面積">
          <a:extLst>
            <a:ext uri="{FF2B5EF4-FFF2-40B4-BE49-F238E27FC236}">
              <a16:creationId xmlns:a16="http://schemas.microsoft.com/office/drawing/2014/main" id="{30829154-B1D1-4CC1-BF4F-D124DB7E3A11}"/>
            </a:ext>
          </a:extLst>
        </xdr:cNvPr>
        <xdr:cNvSpPr txBox="1"/>
      </xdr:nvSpPr>
      <xdr:spPr>
        <a:xfrm>
          <a:off x="20199427" y="17854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28139</xdr:rowOff>
    </xdr:from>
    <xdr:ext cx="469744" cy="259045"/>
    <xdr:sp macro="" textlink="">
      <xdr:nvSpPr>
        <xdr:cNvPr id="758" name="n_3mainValue【庁舎】&#10;一人当たり面積">
          <a:extLst>
            <a:ext uri="{FF2B5EF4-FFF2-40B4-BE49-F238E27FC236}">
              <a16:creationId xmlns:a16="http://schemas.microsoft.com/office/drawing/2014/main" id="{62A2C63A-BD77-4838-AA52-82C6C4C8252D}"/>
            </a:ext>
          </a:extLst>
        </xdr:cNvPr>
        <xdr:cNvSpPr txBox="1"/>
      </xdr:nvSpPr>
      <xdr:spPr>
        <a:xfrm>
          <a:off x="19310427" y="17858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24509</xdr:rowOff>
    </xdr:from>
    <xdr:ext cx="469744" cy="259045"/>
    <xdr:sp macro="" textlink="">
      <xdr:nvSpPr>
        <xdr:cNvPr id="759" name="n_4mainValue【庁舎】&#10;一人当たり面積">
          <a:extLst>
            <a:ext uri="{FF2B5EF4-FFF2-40B4-BE49-F238E27FC236}">
              <a16:creationId xmlns:a16="http://schemas.microsoft.com/office/drawing/2014/main" id="{1172DDF4-3E35-4BEF-9C75-B17F27117E2E}"/>
            </a:ext>
          </a:extLst>
        </xdr:cNvPr>
        <xdr:cNvSpPr txBox="1"/>
      </xdr:nvSpPr>
      <xdr:spPr>
        <a:xfrm>
          <a:off x="18421427" y="18198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60" name="正方形/長方形 759">
          <a:extLst>
            <a:ext uri="{FF2B5EF4-FFF2-40B4-BE49-F238E27FC236}">
              <a16:creationId xmlns:a16="http://schemas.microsoft.com/office/drawing/2014/main" id="{3AB23586-8596-45D4-8478-31749AB9C3A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1" name="正方形/長方形 760">
          <a:extLst>
            <a:ext uri="{FF2B5EF4-FFF2-40B4-BE49-F238E27FC236}">
              <a16:creationId xmlns:a16="http://schemas.microsoft.com/office/drawing/2014/main" id="{1FBE5227-3007-466A-9583-A7026D36E67C}"/>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2" name="テキスト ボックス 761">
          <a:extLst>
            <a:ext uri="{FF2B5EF4-FFF2-40B4-BE49-F238E27FC236}">
              <a16:creationId xmlns:a16="http://schemas.microsoft.com/office/drawing/2014/main" id="{E5B5F021-2EE8-4FE6-A020-5754AA6EADB4}"/>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各施設の減価償却率は、概ね平均より高めである。施設の老朽化が進むため、長寿命化対策を計画的に行う必要がある。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630" t="s">
        <v>79</v>
      </c>
      <c r="C1" s="630"/>
      <c r="D1" s="630"/>
      <c r="E1" s="630"/>
      <c r="F1" s="630"/>
      <c r="G1" s="630"/>
      <c r="H1" s="630"/>
      <c r="I1" s="630"/>
      <c r="J1" s="630"/>
      <c r="K1" s="630"/>
      <c r="L1" s="630"/>
      <c r="M1" s="630"/>
      <c r="N1" s="630"/>
      <c r="O1" s="630"/>
      <c r="P1" s="630"/>
      <c r="Q1" s="630"/>
      <c r="R1" s="630"/>
      <c r="S1" s="630"/>
      <c r="T1" s="630"/>
      <c r="U1" s="630"/>
      <c r="V1" s="630"/>
      <c r="W1" s="630"/>
      <c r="X1" s="630"/>
      <c r="Y1" s="630"/>
      <c r="Z1" s="630"/>
      <c r="AA1" s="630"/>
      <c r="AB1" s="630"/>
      <c r="AC1" s="630"/>
      <c r="AD1" s="630"/>
      <c r="AE1" s="630"/>
      <c r="AF1" s="630"/>
      <c r="AG1" s="630"/>
      <c r="AH1" s="630"/>
      <c r="AI1" s="630"/>
      <c r="AJ1" s="630"/>
      <c r="AK1" s="630"/>
      <c r="AL1" s="630"/>
      <c r="AM1" s="630"/>
      <c r="AN1" s="630"/>
      <c r="AO1" s="630"/>
      <c r="AP1" s="630"/>
      <c r="AQ1" s="630"/>
      <c r="AR1" s="630"/>
      <c r="AS1" s="630"/>
      <c r="AT1" s="630"/>
      <c r="AU1" s="630"/>
      <c r="AV1" s="630"/>
      <c r="AW1" s="630"/>
      <c r="AX1" s="630"/>
      <c r="AY1" s="630"/>
      <c r="AZ1" s="630"/>
      <c r="BA1" s="630"/>
      <c r="BB1" s="630"/>
      <c r="BC1" s="630"/>
      <c r="BD1" s="630"/>
      <c r="BE1" s="630"/>
      <c r="BF1" s="630"/>
      <c r="BG1" s="630"/>
      <c r="BH1" s="630"/>
      <c r="BI1" s="630"/>
      <c r="BJ1" s="630"/>
      <c r="BK1" s="630"/>
      <c r="BL1" s="630"/>
      <c r="BM1" s="630"/>
      <c r="BN1" s="630"/>
      <c r="BO1" s="630"/>
      <c r="BP1" s="630"/>
      <c r="BQ1" s="630"/>
      <c r="BR1" s="630"/>
      <c r="BS1" s="630"/>
      <c r="BT1" s="630"/>
      <c r="BU1" s="630"/>
      <c r="BV1" s="630"/>
      <c r="BW1" s="630"/>
      <c r="BX1" s="630"/>
      <c r="BY1" s="630"/>
      <c r="BZ1" s="630"/>
      <c r="CA1" s="630"/>
      <c r="CB1" s="630"/>
      <c r="CC1" s="630"/>
      <c r="CD1" s="630"/>
      <c r="CE1" s="630"/>
      <c r="CF1" s="630"/>
      <c r="CG1" s="630"/>
      <c r="CH1" s="630"/>
      <c r="CI1" s="630"/>
      <c r="CJ1" s="630"/>
      <c r="CK1" s="630"/>
      <c r="CL1" s="630"/>
      <c r="CM1" s="630"/>
      <c r="CN1" s="630"/>
      <c r="CO1" s="630"/>
      <c r="CP1" s="630"/>
      <c r="CQ1" s="630"/>
      <c r="CR1" s="630"/>
      <c r="CS1" s="630"/>
      <c r="CT1" s="630"/>
      <c r="CU1" s="630"/>
      <c r="CV1" s="630"/>
      <c r="CW1" s="630"/>
      <c r="CX1" s="630"/>
      <c r="CY1" s="630"/>
      <c r="CZ1" s="630"/>
      <c r="DA1" s="630"/>
      <c r="DB1" s="630"/>
      <c r="DC1" s="630"/>
      <c r="DD1" s="630"/>
      <c r="DE1" s="630"/>
      <c r="DF1" s="630"/>
      <c r="DG1" s="630"/>
      <c r="DH1" s="630"/>
      <c r="DI1" s="630"/>
      <c r="DJ1" s="178"/>
      <c r="DK1" s="178"/>
      <c r="DL1" s="178"/>
      <c r="DM1" s="178"/>
      <c r="DN1" s="178"/>
      <c r="DO1" s="178"/>
    </row>
    <row r="2" spans="1:119" ht="24.75" thickBot="1" x14ac:dyDescent="0.2">
      <c r="B2" s="179" t="s">
        <v>80</v>
      </c>
      <c r="C2" s="179"/>
      <c r="D2" s="180"/>
    </row>
    <row r="3" spans="1:119" ht="18.75" customHeight="1" thickBot="1" x14ac:dyDescent="0.2">
      <c r="A3" s="178"/>
      <c r="B3" s="631" t="s">
        <v>81</v>
      </c>
      <c r="C3" s="632"/>
      <c r="D3" s="632"/>
      <c r="E3" s="633"/>
      <c r="F3" s="633"/>
      <c r="G3" s="633"/>
      <c r="H3" s="633"/>
      <c r="I3" s="633"/>
      <c r="J3" s="633"/>
      <c r="K3" s="633"/>
      <c r="L3" s="633" t="s">
        <v>82</v>
      </c>
      <c r="M3" s="633"/>
      <c r="N3" s="633"/>
      <c r="O3" s="633"/>
      <c r="P3" s="633"/>
      <c r="Q3" s="633"/>
      <c r="R3" s="636"/>
      <c r="S3" s="636"/>
      <c r="T3" s="636"/>
      <c r="U3" s="636"/>
      <c r="V3" s="637"/>
      <c r="W3" s="527" t="s">
        <v>83</v>
      </c>
      <c r="X3" s="528"/>
      <c r="Y3" s="528"/>
      <c r="Z3" s="528"/>
      <c r="AA3" s="528"/>
      <c r="AB3" s="632"/>
      <c r="AC3" s="636" t="s">
        <v>84</v>
      </c>
      <c r="AD3" s="528"/>
      <c r="AE3" s="528"/>
      <c r="AF3" s="528"/>
      <c r="AG3" s="528"/>
      <c r="AH3" s="528"/>
      <c r="AI3" s="528"/>
      <c r="AJ3" s="528"/>
      <c r="AK3" s="528"/>
      <c r="AL3" s="598"/>
      <c r="AM3" s="527" t="s">
        <v>85</v>
      </c>
      <c r="AN3" s="528"/>
      <c r="AO3" s="528"/>
      <c r="AP3" s="528"/>
      <c r="AQ3" s="528"/>
      <c r="AR3" s="528"/>
      <c r="AS3" s="528"/>
      <c r="AT3" s="528"/>
      <c r="AU3" s="528"/>
      <c r="AV3" s="528"/>
      <c r="AW3" s="528"/>
      <c r="AX3" s="598"/>
      <c r="AY3" s="590" t="s">
        <v>1</v>
      </c>
      <c r="AZ3" s="591"/>
      <c r="BA3" s="591"/>
      <c r="BB3" s="591"/>
      <c r="BC3" s="591"/>
      <c r="BD3" s="591"/>
      <c r="BE3" s="591"/>
      <c r="BF3" s="591"/>
      <c r="BG3" s="591"/>
      <c r="BH3" s="591"/>
      <c r="BI3" s="591"/>
      <c r="BJ3" s="591"/>
      <c r="BK3" s="591"/>
      <c r="BL3" s="591"/>
      <c r="BM3" s="640"/>
      <c r="BN3" s="527" t="s">
        <v>86</v>
      </c>
      <c r="BO3" s="528"/>
      <c r="BP3" s="528"/>
      <c r="BQ3" s="528"/>
      <c r="BR3" s="528"/>
      <c r="BS3" s="528"/>
      <c r="BT3" s="528"/>
      <c r="BU3" s="598"/>
      <c r="BV3" s="527" t="s">
        <v>87</v>
      </c>
      <c r="BW3" s="528"/>
      <c r="BX3" s="528"/>
      <c r="BY3" s="528"/>
      <c r="BZ3" s="528"/>
      <c r="CA3" s="528"/>
      <c r="CB3" s="528"/>
      <c r="CC3" s="598"/>
      <c r="CD3" s="590" t="s">
        <v>1</v>
      </c>
      <c r="CE3" s="591"/>
      <c r="CF3" s="591"/>
      <c r="CG3" s="591"/>
      <c r="CH3" s="591"/>
      <c r="CI3" s="591"/>
      <c r="CJ3" s="591"/>
      <c r="CK3" s="591"/>
      <c r="CL3" s="591"/>
      <c r="CM3" s="591"/>
      <c r="CN3" s="591"/>
      <c r="CO3" s="591"/>
      <c r="CP3" s="591"/>
      <c r="CQ3" s="591"/>
      <c r="CR3" s="591"/>
      <c r="CS3" s="640"/>
      <c r="CT3" s="527" t="s">
        <v>88</v>
      </c>
      <c r="CU3" s="528"/>
      <c r="CV3" s="528"/>
      <c r="CW3" s="528"/>
      <c r="CX3" s="528"/>
      <c r="CY3" s="528"/>
      <c r="CZ3" s="528"/>
      <c r="DA3" s="598"/>
      <c r="DB3" s="527" t="s">
        <v>89</v>
      </c>
      <c r="DC3" s="528"/>
      <c r="DD3" s="528"/>
      <c r="DE3" s="528"/>
      <c r="DF3" s="528"/>
      <c r="DG3" s="528"/>
      <c r="DH3" s="528"/>
      <c r="DI3" s="598"/>
    </row>
    <row r="4" spans="1:119" ht="18.75" customHeight="1" x14ac:dyDescent="0.15">
      <c r="A4" s="178"/>
      <c r="B4" s="606"/>
      <c r="C4" s="607"/>
      <c r="D4" s="607"/>
      <c r="E4" s="608"/>
      <c r="F4" s="608"/>
      <c r="G4" s="608"/>
      <c r="H4" s="608"/>
      <c r="I4" s="608"/>
      <c r="J4" s="608"/>
      <c r="K4" s="608"/>
      <c r="L4" s="608"/>
      <c r="M4" s="608"/>
      <c r="N4" s="608"/>
      <c r="O4" s="608"/>
      <c r="P4" s="608"/>
      <c r="Q4" s="608"/>
      <c r="R4" s="612"/>
      <c r="S4" s="612"/>
      <c r="T4" s="612"/>
      <c r="U4" s="612"/>
      <c r="V4" s="613"/>
      <c r="W4" s="599"/>
      <c r="X4" s="409"/>
      <c r="Y4" s="409"/>
      <c r="Z4" s="409"/>
      <c r="AA4" s="409"/>
      <c r="AB4" s="607"/>
      <c r="AC4" s="612"/>
      <c r="AD4" s="409"/>
      <c r="AE4" s="409"/>
      <c r="AF4" s="409"/>
      <c r="AG4" s="409"/>
      <c r="AH4" s="409"/>
      <c r="AI4" s="409"/>
      <c r="AJ4" s="409"/>
      <c r="AK4" s="409"/>
      <c r="AL4" s="600"/>
      <c r="AM4" s="549"/>
      <c r="AN4" s="447"/>
      <c r="AO4" s="447"/>
      <c r="AP4" s="447"/>
      <c r="AQ4" s="447"/>
      <c r="AR4" s="447"/>
      <c r="AS4" s="447"/>
      <c r="AT4" s="447"/>
      <c r="AU4" s="447"/>
      <c r="AV4" s="447"/>
      <c r="AW4" s="447"/>
      <c r="AX4" s="639"/>
      <c r="AY4" s="484" t="s">
        <v>90</v>
      </c>
      <c r="AZ4" s="485"/>
      <c r="BA4" s="485"/>
      <c r="BB4" s="485"/>
      <c r="BC4" s="485"/>
      <c r="BD4" s="485"/>
      <c r="BE4" s="485"/>
      <c r="BF4" s="485"/>
      <c r="BG4" s="485"/>
      <c r="BH4" s="485"/>
      <c r="BI4" s="485"/>
      <c r="BJ4" s="485"/>
      <c r="BK4" s="485"/>
      <c r="BL4" s="485"/>
      <c r="BM4" s="486"/>
      <c r="BN4" s="487">
        <v>5588345</v>
      </c>
      <c r="BO4" s="488"/>
      <c r="BP4" s="488"/>
      <c r="BQ4" s="488"/>
      <c r="BR4" s="488"/>
      <c r="BS4" s="488"/>
      <c r="BT4" s="488"/>
      <c r="BU4" s="489"/>
      <c r="BV4" s="487">
        <v>5912104</v>
      </c>
      <c r="BW4" s="488"/>
      <c r="BX4" s="488"/>
      <c r="BY4" s="488"/>
      <c r="BZ4" s="488"/>
      <c r="CA4" s="488"/>
      <c r="CB4" s="488"/>
      <c r="CC4" s="489"/>
      <c r="CD4" s="624" t="s">
        <v>91</v>
      </c>
      <c r="CE4" s="625"/>
      <c r="CF4" s="625"/>
      <c r="CG4" s="625"/>
      <c r="CH4" s="625"/>
      <c r="CI4" s="625"/>
      <c r="CJ4" s="625"/>
      <c r="CK4" s="625"/>
      <c r="CL4" s="625"/>
      <c r="CM4" s="625"/>
      <c r="CN4" s="625"/>
      <c r="CO4" s="625"/>
      <c r="CP4" s="625"/>
      <c r="CQ4" s="625"/>
      <c r="CR4" s="625"/>
      <c r="CS4" s="626"/>
      <c r="CT4" s="627">
        <v>14.4</v>
      </c>
      <c r="CU4" s="628"/>
      <c r="CV4" s="628"/>
      <c r="CW4" s="628"/>
      <c r="CX4" s="628"/>
      <c r="CY4" s="628"/>
      <c r="CZ4" s="628"/>
      <c r="DA4" s="629"/>
      <c r="DB4" s="627">
        <v>11</v>
      </c>
      <c r="DC4" s="628"/>
      <c r="DD4" s="628"/>
      <c r="DE4" s="628"/>
      <c r="DF4" s="628"/>
      <c r="DG4" s="628"/>
      <c r="DH4" s="628"/>
      <c r="DI4" s="629"/>
    </row>
    <row r="5" spans="1:119" ht="18.75" customHeight="1" x14ac:dyDescent="0.15">
      <c r="A5" s="178"/>
      <c r="B5" s="634"/>
      <c r="C5" s="448"/>
      <c r="D5" s="448"/>
      <c r="E5" s="635"/>
      <c r="F5" s="635"/>
      <c r="G5" s="635"/>
      <c r="H5" s="635"/>
      <c r="I5" s="635"/>
      <c r="J5" s="635"/>
      <c r="K5" s="635"/>
      <c r="L5" s="635"/>
      <c r="M5" s="635"/>
      <c r="N5" s="635"/>
      <c r="O5" s="635"/>
      <c r="P5" s="635"/>
      <c r="Q5" s="635"/>
      <c r="R5" s="446"/>
      <c r="S5" s="446"/>
      <c r="T5" s="446"/>
      <c r="U5" s="446"/>
      <c r="V5" s="638"/>
      <c r="W5" s="549"/>
      <c r="X5" s="447"/>
      <c r="Y5" s="447"/>
      <c r="Z5" s="447"/>
      <c r="AA5" s="447"/>
      <c r="AB5" s="448"/>
      <c r="AC5" s="446"/>
      <c r="AD5" s="447"/>
      <c r="AE5" s="447"/>
      <c r="AF5" s="447"/>
      <c r="AG5" s="447"/>
      <c r="AH5" s="447"/>
      <c r="AI5" s="447"/>
      <c r="AJ5" s="447"/>
      <c r="AK5" s="447"/>
      <c r="AL5" s="639"/>
      <c r="AM5" s="515" t="s">
        <v>92</v>
      </c>
      <c r="AN5" s="415"/>
      <c r="AO5" s="415"/>
      <c r="AP5" s="415"/>
      <c r="AQ5" s="415"/>
      <c r="AR5" s="415"/>
      <c r="AS5" s="415"/>
      <c r="AT5" s="416"/>
      <c r="AU5" s="516" t="s">
        <v>93</v>
      </c>
      <c r="AV5" s="517"/>
      <c r="AW5" s="517"/>
      <c r="AX5" s="517"/>
      <c r="AY5" s="472" t="s">
        <v>94</v>
      </c>
      <c r="AZ5" s="473"/>
      <c r="BA5" s="473"/>
      <c r="BB5" s="473"/>
      <c r="BC5" s="473"/>
      <c r="BD5" s="473"/>
      <c r="BE5" s="473"/>
      <c r="BF5" s="473"/>
      <c r="BG5" s="473"/>
      <c r="BH5" s="473"/>
      <c r="BI5" s="473"/>
      <c r="BJ5" s="473"/>
      <c r="BK5" s="473"/>
      <c r="BL5" s="473"/>
      <c r="BM5" s="474"/>
      <c r="BN5" s="458">
        <v>5155928</v>
      </c>
      <c r="BO5" s="459"/>
      <c r="BP5" s="459"/>
      <c r="BQ5" s="459"/>
      <c r="BR5" s="459"/>
      <c r="BS5" s="459"/>
      <c r="BT5" s="459"/>
      <c r="BU5" s="460"/>
      <c r="BV5" s="458">
        <v>5612047</v>
      </c>
      <c r="BW5" s="459"/>
      <c r="BX5" s="459"/>
      <c r="BY5" s="459"/>
      <c r="BZ5" s="459"/>
      <c r="CA5" s="459"/>
      <c r="CB5" s="459"/>
      <c r="CC5" s="460"/>
      <c r="CD5" s="498" t="s">
        <v>95</v>
      </c>
      <c r="CE5" s="418"/>
      <c r="CF5" s="418"/>
      <c r="CG5" s="418"/>
      <c r="CH5" s="418"/>
      <c r="CI5" s="418"/>
      <c r="CJ5" s="418"/>
      <c r="CK5" s="418"/>
      <c r="CL5" s="418"/>
      <c r="CM5" s="418"/>
      <c r="CN5" s="418"/>
      <c r="CO5" s="418"/>
      <c r="CP5" s="418"/>
      <c r="CQ5" s="418"/>
      <c r="CR5" s="418"/>
      <c r="CS5" s="499"/>
      <c r="CT5" s="455">
        <v>81.2</v>
      </c>
      <c r="CU5" s="456"/>
      <c r="CV5" s="456"/>
      <c r="CW5" s="456"/>
      <c r="CX5" s="456"/>
      <c r="CY5" s="456"/>
      <c r="CZ5" s="456"/>
      <c r="DA5" s="457"/>
      <c r="DB5" s="455">
        <v>90</v>
      </c>
      <c r="DC5" s="456"/>
      <c r="DD5" s="456"/>
      <c r="DE5" s="456"/>
      <c r="DF5" s="456"/>
      <c r="DG5" s="456"/>
      <c r="DH5" s="456"/>
      <c r="DI5" s="457"/>
    </row>
    <row r="6" spans="1:119" ht="18.75" customHeight="1" x14ac:dyDescent="0.15">
      <c r="A6" s="178"/>
      <c r="B6" s="604" t="s">
        <v>96</v>
      </c>
      <c r="C6" s="445"/>
      <c r="D6" s="445"/>
      <c r="E6" s="605"/>
      <c r="F6" s="605"/>
      <c r="G6" s="605"/>
      <c r="H6" s="605"/>
      <c r="I6" s="605"/>
      <c r="J6" s="605"/>
      <c r="K6" s="605"/>
      <c r="L6" s="605" t="s">
        <v>97</v>
      </c>
      <c r="M6" s="605"/>
      <c r="N6" s="605"/>
      <c r="O6" s="605"/>
      <c r="P6" s="605"/>
      <c r="Q6" s="605"/>
      <c r="R6" s="443"/>
      <c r="S6" s="443"/>
      <c r="T6" s="443"/>
      <c r="U6" s="443"/>
      <c r="V6" s="611"/>
      <c r="W6" s="548" t="s">
        <v>98</v>
      </c>
      <c r="X6" s="444"/>
      <c r="Y6" s="444"/>
      <c r="Z6" s="444"/>
      <c r="AA6" s="444"/>
      <c r="AB6" s="445"/>
      <c r="AC6" s="616" t="s">
        <v>99</v>
      </c>
      <c r="AD6" s="617"/>
      <c r="AE6" s="617"/>
      <c r="AF6" s="617"/>
      <c r="AG6" s="617"/>
      <c r="AH6" s="617"/>
      <c r="AI6" s="617"/>
      <c r="AJ6" s="617"/>
      <c r="AK6" s="617"/>
      <c r="AL6" s="618"/>
      <c r="AM6" s="515" t="s">
        <v>100</v>
      </c>
      <c r="AN6" s="415"/>
      <c r="AO6" s="415"/>
      <c r="AP6" s="415"/>
      <c r="AQ6" s="415"/>
      <c r="AR6" s="415"/>
      <c r="AS6" s="415"/>
      <c r="AT6" s="416"/>
      <c r="AU6" s="516" t="s">
        <v>93</v>
      </c>
      <c r="AV6" s="517"/>
      <c r="AW6" s="517"/>
      <c r="AX6" s="517"/>
      <c r="AY6" s="472" t="s">
        <v>101</v>
      </c>
      <c r="AZ6" s="473"/>
      <c r="BA6" s="473"/>
      <c r="BB6" s="473"/>
      <c r="BC6" s="473"/>
      <c r="BD6" s="473"/>
      <c r="BE6" s="473"/>
      <c r="BF6" s="473"/>
      <c r="BG6" s="473"/>
      <c r="BH6" s="473"/>
      <c r="BI6" s="473"/>
      <c r="BJ6" s="473"/>
      <c r="BK6" s="473"/>
      <c r="BL6" s="473"/>
      <c r="BM6" s="474"/>
      <c r="BN6" s="458">
        <v>432417</v>
      </c>
      <c r="BO6" s="459"/>
      <c r="BP6" s="459"/>
      <c r="BQ6" s="459"/>
      <c r="BR6" s="459"/>
      <c r="BS6" s="459"/>
      <c r="BT6" s="459"/>
      <c r="BU6" s="460"/>
      <c r="BV6" s="458">
        <v>300057</v>
      </c>
      <c r="BW6" s="459"/>
      <c r="BX6" s="459"/>
      <c r="BY6" s="459"/>
      <c r="BZ6" s="459"/>
      <c r="CA6" s="459"/>
      <c r="CB6" s="459"/>
      <c r="CC6" s="460"/>
      <c r="CD6" s="498" t="s">
        <v>102</v>
      </c>
      <c r="CE6" s="418"/>
      <c r="CF6" s="418"/>
      <c r="CG6" s="418"/>
      <c r="CH6" s="418"/>
      <c r="CI6" s="418"/>
      <c r="CJ6" s="418"/>
      <c r="CK6" s="418"/>
      <c r="CL6" s="418"/>
      <c r="CM6" s="418"/>
      <c r="CN6" s="418"/>
      <c r="CO6" s="418"/>
      <c r="CP6" s="418"/>
      <c r="CQ6" s="418"/>
      <c r="CR6" s="418"/>
      <c r="CS6" s="499"/>
      <c r="CT6" s="601">
        <v>81.2</v>
      </c>
      <c r="CU6" s="602"/>
      <c r="CV6" s="602"/>
      <c r="CW6" s="602"/>
      <c r="CX6" s="602"/>
      <c r="CY6" s="602"/>
      <c r="CZ6" s="602"/>
      <c r="DA6" s="603"/>
      <c r="DB6" s="601">
        <v>90</v>
      </c>
      <c r="DC6" s="602"/>
      <c r="DD6" s="602"/>
      <c r="DE6" s="602"/>
      <c r="DF6" s="602"/>
      <c r="DG6" s="602"/>
      <c r="DH6" s="602"/>
      <c r="DI6" s="603"/>
    </row>
    <row r="7" spans="1:119" ht="18.75" customHeight="1" x14ac:dyDescent="0.15">
      <c r="A7" s="178"/>
      <c r="B7" s="606"/>
      <c r="C7" s="607"/>
      <c r="D7" s="607"/>
      <c r="E7" s="608"/>
      <c r="F7" s="608"/>
      <c r="G7" s="608"/>
      <c r="H7" s="608"/>
      <c r="I7" s="608"/>
      <c r="J7" s="608"/>
      <c r="K7" s="608"/>
      <c r="L7" s="608"/>
      <c r="M7" s="608"/>
      <c r="N7" s="608"/>
      <c r="O7" s="608"/>
      <c r="P7" s="608"/>
      <c r="Q7" s="608"/>
      <c r="R7" s="612"/>
      <c r="S7" s="612"/>
      <c r="T7" s="612"/>
      <c r="U7" s="612"/>
      <c r="V7" s="613"/>
      <c r="W7" s="599"/>
      <c r="X7" s="409"/>
      <c r="Y7" s="409"/>
      <c r="Z7" s="409"/>
      <c r="AA7" s="409"/>
      <c r="AB7" s="607"/>
      <c r="AC7" s="619"/>
      <c r="AD7" s="410"/>
      <c r="AE7" s="410"/>
      <c r="AF7" s="410"/>
      <c r="AG7" s="410"/>
      <c r="AH7" s="410"/>
      <c r="AI7" s="410"/>
      <c r="AJ7" s="410"/>
      <c r="AK7" s="410"/>
      <c r="AL7" s="620"/>
      <c r="AM7" s="515" t="s">
        <v>103</v>
      </c>
      <c r="AN7" s="415"/>
      <c r="AO7" s="415"/>
      <c r="AP7" s="415"/>
      <c r="AQ7" s="415"/>
      <c r="AR7" s="415"/>
      <c r="AS7" s="415"/>
      <c r="AT7" s="416"/>
      <c r="AU7" s="516" t="s">
        <v>93</v>
      </c>
      <c r="AV7" s="517"/>
      <c r="AW7" s="517"/>
      <c r="AX7" s="517"/>
      <c r="AY7" s="472" t="s">
        <v>104</v>
      </c>
      <c r="AZ7" s="473"/>
      <c r="BA7" s="473"/>
      <c r="BB7" s="473"/>
      <c r="BC7" s="473"/>
      <c r="BD7" s="473"/>
      <c r="BE7" s="473"/>
      <c r="BF7" s="473"/>
      <c r="BG7" s="473"/>
      <c r="BH7" s="473"/>
      <c r="BI7" s="473"/>
      <c r="BJ7" s="473"/>
      <c r="BK7" s="473"/>
      <c r="BL7" s="473"/>
      <c r="BM7" s="474"/>
      <c r="BN7" s="458">
        <v>13560</v>
      </c>
      <c r="BO7" s="459"/>
      <c r="BP7" s="459"/>
      <c r="BQ7" s="459"/>
      <c r="BR7" s="459"/>
      <c r="BS7" s="459"/>
      <c r="BT7" s="459"/>
      <c r="BU7" s="460"/>
      <c r="BV7" s="458">
        <v>7365</v>
      </c>
      <c r="BW7" s="459"/>
      <c r="BX7" s="459"/>
      <c r="BY7" s="459"/>
      <c r="BZ7" s="459"/>
      <c r="CA7" s="459"/>
      <c r="CB7" s="459"/>
      <c r="CC7" s="460"/>
      <c r="CD7" s="498" t="s">
        <v>105</v>
      </c>
      <c r="CE7" s="418"/>
      <c r="CF7" s="418"/>
      <c r="CG7" s="418"/>
      <c r="CH7" s="418"/>
      <c r="CI7" s="418"/>
      <c r="CJ7" s="418"/>
      <c r="CK7" s="418"/>
      <c r="CL7" s="418"/>
      <c r="CM7" s="418"/>
      <c r="CN7" s="418"/>
      <c r="CO7" s="418"/>
      <c r="CP7" s="418"/>
      <c r="CQ7" s="418"/>
      <c r="CR7" s="418"/>
      <c r="CS7" s="499"/>
      <c r="CT7" s="458">
        <v>2918114</v>
      </c>
      <c r="CU7" s="459"/>
      <c r="CV7" s="459"/>
      <c r="CW7" s="459"/>
      <c r="CX7" s="459"/>
      <c r="CY7" s="459"/>
      <c r="CZ7" s="459"/>
      <c r="DA7" s="460"/>
      <c r="DB7" s="458">
        <v>2663252</v>
      </c>
      <c r="DC7" s="459"/>
      <c r="DD7" s="459"/>
      <c r="DE7" s="459"/>
      <c r="DF7" s="459"/>
      <c r="DG7" s="459"/>
      <c r="DH7" s="459"/>
      <c r="DI7" s="460"/>
    </row>
    <row r="8" spans="1:119" ht="18.75" customHeight="1" thickBot="1" x14ac:dyDescent="0.2">
      <c r="A8" s="178"/>
      <c r="B8" s="609"/>
      <c r="C8" s="554"/>
      <c r="D8" s="554"/>
      <c r="E8" s="610"/>
      <c r="F8" s="610"/>
      <c r="G8" s="610"/>
      <c r="H8" s="610"/>
      <c r="I8" s="610"/>
      <c r="J8" s="610"/>
      <c r="K8" s="610"/>
      <c r="L8" s="610"/>
      <c r="M8" s="610"/>
      <c r="N8" s="610"/>
      <c r="O8" s="610"/>
      <c r="P8" s="610"/>
      <c r="Q8" s="610"/>
      <c r="R8" s="614"/>
      <c r="S8" s="614"/>
      <c r="T8" s="614"/>
      <c r="U8" s="614"/>
      <c r="V8" s="615"/>
      <c r="W8" s="529"/>
      <c r="X8" s="530"/>
      <c r="Y8" s="530"/>
      <c r="Z8" s="530"/>
      <c r="AA8" s="530"/>
      <c r="AB8" s="554"/>
      <c r="AC8" s="621"/>
      <c r="AD8" s="622"/>
      <c r="AE8" s="622"/>
      <c r="AF8" s="622"/>
      <c r="AG8" s="622"/>
      <c r="AH8" s="622"/>
      <c r="AI8" s="622"/>
      <c r="AJ8" s="622"/>
      <c r="AK8" s="622"/>
      <c r="AL8" s="623"/>
      <c r="AM8" s="515" t="s">
        <v>106</v>
      </c>
      <c r="AN8" s="415"/>
      <c r="AO8" s="415"/>
      <c r="AP8" s="415"/>
      <c r="AQ8" s="415"/>
      <c r="AR8" s="415"/>
      <c r="AS8" s="415"/>
      <c r="AT8" s="416"/>
      <c r="AU8" s="516" t="s">
        <v>93</v>
      </c>
      <c r="AV8" s="517"/>
      <c r="AW8" s="517"/>
      <c r="AX8" s="517"/>
      <c r="AY8" s="472" t="s">
        <v>107</v>
      </c>
      <c r="AZ8" s="473"/>
      <c r="BA8" s="473"/>
      <c r="BB8" s="473"/>
      <c r="BC8" s="473"/>
      <c r="BD8" s="473"/>
      <c r="BE8" s="473"/>
      <c r="BF8" s="473"/>
      <c r="BG8" s="473"/>
      <c r="BH8" s="473"/>
      <c r="BI8" s="473"/>
      <c r="BJ8" s="473"/>
      <c r="BK8" s="473"/>
      <c r="BL8" s="473"/>
      <c r="BM8" s="474"/>
      <c r="BN8" s="458">
        <v>418857</v>
      </c>
      <c r="BO8" s="459"/>
      <c r="BP8" s="459"/>
      <c r="BQ8" s="459"/>
      <c r="BR8" s="459"/>
      <c r="BS8" s="459"/>
      <c r="BT8" s="459"/>
      <c r="BU8" s="460"/>
      <c r="BV8" s="458">
        <v>292692</v>
      </c>
      <c r="BW8" s="459"/>
      <c r="BX8" s="459"/>
      <c r="BY8" s="459"/>
      <c r="BZ8" s="459"/>
      <c r="CA8" s="459"/>
      <c r="CB8" s="459"/>
      <c r="CC8" s="460"/>
      <c r="CD8" s="498" t="s">
        <v>108</v>
      </c>
      <c r="CE8" s="418"/>
      <c r="CF8" s="418"/>
      <c r="CG8" s="418"/>
      <c r="CH8" s="418"/>
      <c r="CI8" s="418"/>
      <c r="CJ8" s="418"/>
      <c r="CK8" s="418"/>
      <c r="CL8" s="418"/>
      <c r="CM8" s="418"/>
      <c r="CN8" s="418"/>
      <c r="CO8" s="418"/>
      <c r="CP8" s="418"/>
      <c r="CQ8" s="418"/>
      <c r="CR8" s="418"/>
      <c r="CS8" s="499"/>
      <c r="CT8" s="561">
        <v>0.32</v>
      </c>
      <c r="CU8" s="562"/>
      <c r="CV8" s="562"/>
      <c r="CW8" s="562"/>
      <c r="CX8" s="562"/>
      <c r="CY8" s="562"/>
      <c r="CZ8" s="562"/>
      <c r="DA8" s="563"/>
      <c r="DB8" s="561">
        <v>0.32</v>
      </c>
      <c r="DC8" s="562"/>
      <c r="DD8" s="562"/>
      <c r="DE8" s="562"/>
      <c r="DF8" s="562"/>
      <c r="DG8" s="562"/>
      <c r="DH8" s="562"/>
      <c r="DI8" s="563"/>
    </row>
    <row r="9" spans="1:119" ht="18.75" customHeight="1" thickBot="1" x14ac:dyDescent="0.2">
      <c r="A9" s="178"/>
      <c r="B9" s="590" t="s">
        <v>109</v>
      </c>
      <c r="C9" s="591"/>
      <c r="D9" s="591"/>
      <c r="E9" s="591"/>
      <c r="F9" s="591"/>
      <c r="G9" s="591"/>
      <c r="H9" s="591"/>
      <c r="I9" s="591"/>
      <c r="J9" s="591"/>
      <c r="K9" s="509"/>
      <c r="L9" s="592" t="s">
        <v>110</v>
      </c>
      <c r="M9" s="593"/>
      <c r="N9" s="593"/>
      <c r="O9" s="593"/>
      <c r="P9" s="593"/>
      <c r="Q9" s="594"/>
      <c r="R9" s="595">
        <v>5578</v>
      </c>
      <c r="S9" s="596"/>
      <c r="T9" s="596"/>
      <c r="U9" s="596"/>
      <c r="V9" s="597"/>
      <c r="W9" s="527" t="s">
        <v>111</v>
      </c>
      <c r="X9" s="528"/>
      <c r="Y9" s="528"/>
      <c r="Z9" s="528"/>
      <c r="AA9" s="528"/>
      <c r="AB9" s="528"/>
      <c r="AC9" s="528"/>
      <c r="AD9" s="528"/>
      <c r="AE9" s="528"/>
      <c r="AF9" s="528"/>
      <c r="AG9" s="528"/>
      <c r="AH9" s="528"/>
      <c r="AI9" s="528"/>
      <c r="AJ9" s="528"/>
      <c r="AK9" s="528"/>
      <c r="AL9" s="598"/>
      <c r="AM9" s="515" t="s">
        <v>112</v>
      </c>
      <c r="AN9" s="415"/>
      <c r="AO9" s="415"/>
      <c r="AP9" s="415"/>
      <c r="AQ9" s="415"/>
      <c r="AR9" s="415"/>
      <c r="AS9" s="415"/>
      <c r="AT9" s="416"/>
      <c r="AU9" s="516" t="s">
        <v>93</v>
      </c>
      <c r="AV9" s="517"/>
      <c r="AW9" s="517"/>
      <c r="AX9" s="517"/>
      <c r="AY9" s="472" t="s">
        <v>113</v>
      </c>
      <c r="AZ9" s="473"/>
      <c r="BA9" s="473"/>
      <c r="BB9" s="473"/>
      <c r="BC9" s="473"/>
      <c r="BD9" s="473"/>
      <c r="BE9" s="473"/>
      <c r="BF9" s="473"/>
      <c r="BG9" s="473"/>
      <c r="BH9" s="473"/>
      <c r="BI9" s="473"/>
      <c r="BJ9" s="473"/>
      <c r="BK9" s="473"/>
      <c r="BL9" s="473"/>
      <c r="BM9" s="474"/>
      <c r="BN9" s="458">
        <v>126165</v>
      </c>
      <c r="BO9" s="459"/>
      <c r="BP9" s="459"/>
      <c r="BQ9" s="459"/>
      <c r="BR9" s="459"/>
      <c r="BS9" s="459"/>
      <c r="BT9" s="459"/>
      <c r="BU9" s="460"/>
      <c r="BV9" s="458">
        <v>-167446</v>
      </c>
      <c r="BW9" s="459"/>
      <c r="BX9" s="459"/>
      <c r="BY9" s="459"/>
      <c r="BZ9" s="459"/>
      <c r="CA9" s="459"/>
      <c r="CB9" s="459"/>
      <c r="CC9" s="460"/>
      <c r="CD9" s="498" t="s">
        <v>114</v>
      </c>
      <c r="CE9" s="418"/>
      <c r="CF9" s="418"/>
      <c r="CG9" s="418"/>
      <c r="CH9" s="418"/>
      <c r="CI9" s="418"/>
      <c r="CJ9" s="418"/>
      <c r="CK9" s="418"/>
      <c r="CL9" s="418"/>
      <c r="CM9" s="418"/>
      <c r="CN9" s="418"/>
      <c r="CO9" s="418"/>
      <c r="CP9" s="418"/>
      <c r="CQ9" s="418"/>
      <c r="CR9" s="418"/>
      <c r="CS9" s="499"/>
      <c r="CT9" s="455">
        <v>14.8</v>
      </c>
      <c r="CU9" s="456"/>
      <c r="CV9" s="456"/>
      <c r="CW9" s="456"/>
      <c r="CX9" s="456"/>
      <c r="CY9" s="456"/>
      <c r="CZ9" s="456"/>
      <c r="DA9" s="457"/>
      <c r="DB9" s="455">
        <v>9.4</v>
      </c>
      <c r="DC9" s="456"/>
      <c r="DD9" s="456"/>
      <c r="DE9" s="456"/>
      <c r="DF9" s="456"/>
      <c r="DG9" s="456"/>
      <c r="DH9" s="456"/>
      <c r="DI9" s="457"/>
    </row>
    <row r="10" spans="1:119" ht="18.75" customHeight="1" thickBot="1" x14ac:dyDescent="0.2">
      <c r="A10" s="178"/>
      <c r="B10" s="590"/>
      <c r="C10" s="591"/>
      <c r="D10" s="591"/>
      <c r="E10" s="591"/>
      <c r="F10" s="591"/>
      <c r="G10" s="591"/>
      <c r="H10" s="591"/>
      <c r="I10" s="591"/>
      <c r="J10" s="591"/>
      <c r="K10" s="509"/>
      <c r="L10" s="414" t="s">
        <v>115</v>
      </c>
      <c r="M10" s="415"/>
      <c r="N10" s="415"/>
      <c r="O10" s="415"/>
      <c r="P10" s="415"/>
      <c r="Q10" s="416"/>
      <c r="R10" s="411">
        <v>5906</v>
      </c>
      <c r="S10" s="412"/>
      <c r="T10" s="412"/>
      <c r="U10" s="412"/>
      <c r="V10" s="471"/>
      <c r="W10" s="599"/>
      <c r="X10" s="409"/>
      <c r="Y10" s="409"/>
      <c r="Z10" s="409"/>
      <c r="AA10" s="409"/>
      <c r="AB10" s="409"/>
      <c r="AC10" s="409"/>
      <c r="AD10" s="409"/>
      <c r="AE10" s="409"/>
      <c r="AF10" s="409"/>
      <c r="AG10" s="409"/>
      <c r="AH10" s="409"/>
      <c r="AI10" s="409"/>
      <c r="AJ10" s="409"/>
      <c r="AK10" s="409"/>
      <c r="AL10" s="600"/>
      <c r="AM10" s="515" t="s">
        <v>116</v>
      </c>
      <c r="AN10" s="415"/>
      <c r="AO10" s="415"/>
      <c r="AP10" s="415"/>
      <c r="AQ10" s="415"/>
      <c r="AR10" s="415"/>
      <c r="AS10" s="415"/>
      <c r="AT10" s="416"/>
      <c r="AU10" s="516" t="s">
        <v>117</v>
      </c>
      <c r="AV10" s="517"/>
      <c r="AW10" s="517"/>
      <c r="AX10" s="517"/>
      <c r="AY10" s="472" t="s">
        <v>118</v>
      </c>
      <c r="AZ10" s="473"/>
      <c r="BA10" s="473"/>
      <c r="BB10" s="473"/>
      <c r="BC10" s="473"/>
      <c r="BD10" s="473"/>
      <c r="BE10" s="473"/>
      <c r="BF10" s="473"/>
      <c r="BG10" s="473"/>
      <c r="BH10" s="473"/>
      <c r="BI10" s="473"/>
      <c r="BJ10" s="473"/>
      <c r="BK10" s="473"/>
      <c r="BL10" s="473"/>
      <c r="BM10" s="474"/>
      <c r="BN10" s="458">
        <v>3543</v>
      </c>
      <c r="BO10" s="459"/>
      <c r="BP10" s="459"/>
      <c r="BQ10" s="459"/>
      <c r="BR10" s="459"/>
      <c r="BS10" s="459"/>
      <c r="BT10" s="459"/>
      <c r="BU10" s="460"/>
      <c r="BV10" s="458">
        <v>103855</v>
      </c>
      <c r="BW10" s="459"/>
      <c r="BX10" s="459"/>
      <c r="BY10" s="459"/>
      <c r="BZ10" s="459"/>
      <c r="CA10" s="459"/>
      <c r="CB10" s="459"/>
      <c r="CC10" s="460"/>
      <c r="CD10" s="181" t="s">
        <v>119</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590"/>
      <c r="C11" s="591"/>
      <c r="D11" s="591"/>
      <c r="E11" s="591"/>
      <c r="F11" s="591"/>
      <c r="G11" s="591"/>
      <c r="H11" s="591"/>
      <c r="I11" s="591"/>
      <c r="J11" s="591"/>
      <c r="K11" s="509"/>
      <c r="L11" s="419" t="s">
        <v>120</v>
      </c>
      <c r="M11" s="420"/>
      <c r="N11" s="420"/>
      <c r="O11" s="420"/>
      <c r="P11" s="420"/>
      <c r="Q11" s="421"/>
      <c r="R11" s="587" t="s">
        <v>121</v>
      </c>
      <c r="S11" s="588"/>
      <c r="T11" s="588"/>
      <c r="U11" s="588"/>
      <c r="V11" s="589"/>
      <c r="W11" s="599"/>
      <c r="X11" s="409"/>
      <c r="Y11" s="409"/>
      <c r="Z11" s="409"/>
      <c r="AA11" s="409"/>
      <c r="AB11" s="409"/>
      <c r="AC11" s="409"/>
      <c r="AD11" s="409"/>
      <c r="AE11" s="409"/>
      <c r="AF11" s="409"/>
      <c r="AG11" s="409"/>
      <c r="AH11" s="409"/>
      <c r="AI11" s="409"/>
      <c r="AJ11" s="409"/>
      <c r="AK11" s="409"/>
      <c r="AL11" s="600"/>
      <c r="AM11" s="515" t="s">
        <v>122</v>
      </c>
      <c r="AN11" s="415"/>
      <c r="AO11" s="415"/>
      <c r="AP11" s="415"/>
      <c r="AQ11" s="415"/>
      <c r="AR11" s="415"/>
      <c r="AS11" s="415"/>
      <c r="AT11" s="416"/>
      <c r="AU11" s="516" t="s">
        <v>117</v>
      </c>
      <c r="AV11" s="517"/>
      <c r="AW11" s="517"/>
      <c r="AX11" s="517"/>
      <c r="AY11" s="472" t="s">
        <v>123</v>
      </c>
      <c r="AZ11" s="473"/>
      <c r="BA11" s="473"/>
      <c r="BB11" s="473"/>
      <c r="BC11" s="473"/>
      <c r="BD11" s="473"/>
      <c r="BE11" s="473"/>
      <c r="BF11" s="473"/>
      <c r="BG11" s="473"/>
      <c r="BH11" s="473"/>
      <c r="BI11" s="473"/>
      <c r="BJ11" s="473"/>
      <c r="BK11" s="473"/>
      <c r="BL11" s="473"/>
      <c r="BM11" s="474"/>
      <c r="BN11" s="458">
        <v>185730</v>
      </c>
      <c r="BO11" s="459"/>
      <c r="BP11" s="459"/>
      <c r="BQ11" s="459"/>
      <c r="BR11" s="459"/>
      <c r="BS11" s="459"/>
      <c r="BT11" s="459"/>
      <c r="BU11" s="460"/>
      <c r="BV11" s="458">
        <v>0</v>
      </c>
      <c r="BW11" s="459"/>
      <c r="BX11" s="459"/>
      <c r="BY11" s="459"/>
      <c r="BZ11" s="459"/>
      <c r="CA11" s="459"/>
      <c r="CB11" s="459"/>
      <c r="CC11" s="460"/>
      <c r="CD11" s="498" t="s">
        <v>124</v>
      </c>
      <c r="CE11" s="418"/>
      <c r="CF11" s="418"/>
      <c r="CG11" s="418"/>
      <c r="CH11" s="418"/>
      <c r="CI11" s="418"/>
      <c r="CJ11" s="418"/>
      <c r="CK11" s="418"/>
      <c r="CL11" s="418"/>
      <c r="CM11" s="418"/>
      <c r="CN11" s="418"/>
      <c r="CO11" s="418"/>
      <c r="CP11" s="418"/>
      <c r="CQ11" s="418"/>
      <c r="CR11" s="418"/>
      <c r="CS11" s="499"/>
      <c r="CT11" s="561" t="s">
        <v>125</v>
      </c>
      <c r="CU11" s="562"/>
      <c r="CV11" s="562"/>
      <c r="CW11" s="562"/>
      <c r="CX11" s="562"/>
      <c r="CY11" s="562"/>
      <c r="CZ11" s="562"/>
      <c r="DA11" s="563"/>
      <c r="DB11" s="561" t="s">
        <v>126</v>
      </c>
      <c r="DC11" s="562"/>
      <c r="DD11" s="562"/>
      <c r="DE11" s="562"/>
      <c r="DF11" s="562"/>
      <c r="DG11" s="562"/>
      <c r="DH11" s="562"/>
      <c r="DI11" s="563"/>
    </row>
    <row r="12" spans="1:119" ht="18.75" customHeight="1" x14ac:dyDescent="0.15">
      <c r="A12" s="178"/>
      <c r="B12" s="564" t="s">
        <v>127</v>
      </c>
      <c r="C12" s="565"/>
      <c r="D12" s="565"/>
      <c r="E12" s="565"/>
      <c r="F12" s="565"/>
      <c r="G12" s="565"/>
      <c r="H12" s="565"/>
      <c r="I12" s="565"/>
      <c r="J12" s="565"/>
      <c r="K12" s="566"/>
      <c r="L12" s="573" t="s">
        <v>128</v>
      </c>
      <c r="M12" s="574"/>
      <c r="N12" s="574"/>
      <c r="O12" s="574"/>
      <c r="P12" s="574"/>
      <c r="Q12" s="575"/>
      <c r="R12" s="576">
        <v>5768</v>
      </c>
      <c r="S12" s="577"/>
      <c r="T12" s="577"/>
      <c r="U12" s="577"/>
      <c r="V12" s="578"/>
      <c r="W12" s="579" t="s">
        <v>1</v>
      </c>
      <c r="X12" s="517"/>
      <c r="Y12" s="517"/>
      <c r="Z12" s="517"/>
      <c r="AA12" s="517"/>
      <c r="AB12" s="580"/>
      <c r="AC12" s="581" t="s">
        <v>129</v>
      </c>
      <c r="AD12" s="582"/>
      <c r="AE12" s="582"/>
      <c r="AF12" s="582"/>
      <c r="AG12" s="583"/>
      <c r="AH12" s="581" t="s">
        <v>130</v>
      </c>
      <c r="AI12" s="582"/>
      <c r="AJ12" s="582"/>
      <c r="AK12" s="582"/>
      <c r="AL12" s="584"/>
      <c r="AM12" s="515" t="s">
        <v>131</v>
      </c>
      <c r="AN12" s="415"/>
      <c r="AO12" s="415"/>
      <c r="AP12" s="415"/>
      <c r="AQ12" s="415"/>
      <c r="AR12" s="415"/>
      <c r="AS12" s="415"/>
      <c r="AT12" s="416"/>
      <c r="AU12" s="516" t="s">
        <v>93</v>
      </c>
      <c r="AV12" s="517"/>
      <c r="AW12" s="517"/>
      <c r="AX12" s="517"/>
      <c r="AY12" s="472" t="s">
        <v>132</v>
      </c>
      <c r="AZ12" s="473"/>
      <c r="BA12" s="473"/>
      <c r="BB12" s="473"/>
      <c r="BC12" s="473"/>
      <c r="BD12" s="473"/>
      <c r="BE12" s="473"/>
      <c r="BF12" s="473"/>
      <c r="BG12" s="473"/>
      <c r="BH12" s="473"/>
      <c r="BI12" s="473"/>
      <c r="BJ12" s="473"/>
      <c r="BK12" s="473"/>
      <c r="BL12" s="473"/>
      <c r="BM12" s="474"/>
      <c r="BN12" s="458">
        <v>35704</v>
      </c>
      <c r="BO12" s="459"/>
      <c r="BP12" s="459"/>
      <c r="BQ12" s="459"/>
      <c r="BR12" s="459"/>
      <c r="BS12" s="459"/>
      <c r="BT12" s="459"/>
      <c r="BU12" s="460"/>
      <c r="BV12" s="458">
        <v>52135</v>
      </c>
      <c r="BW12" s="459"/>
      <c r="BX12" s="459"/>
      <c r="BY12" s="459"/>
      <c r="BZ12" s="459"/>
      <c r="CA12" s="459"/>
      <c r="CB12" s="459"/>
      <c r="CC12" s="460"/>
      <c r="CD12" s="498" t="s">
        <v>133</v>
      </c>
      <c r="CE12" s="418"/>
      <c r="CF12" s="418"/>
      <c r="CG12" s="418"/>
      <c r="CH12" s="418"/>
      <c r="CI12" s="418"/>
      <c r="CJ12" s="418"/>
      <c r="CK12" s="418"/>
      <c r="CL12" s="418"/>
      <c r="CM12" s="418"/>
      <c r="CN12" s="418"/>
      <c r="CO12" s="418"/>
      <c r="CP12" s="418"/>
      <c r="CQ12" s="418"/>
      <c r="CR12" s="418"/>
      <c r="CS12" s="499"/>
      <c r="CT12" s="561" t="s">
        <v>134</v>
      </c>
      <c r="CU12" s="562"/>
      <c r="CV12" s="562"/>
      <c r="CW12" s="562"/>
      <c r="CX12" s="562"/>
      <c r="CY12" s="562"/>
      <c r="CZ12" s="562"/>
      <c r="DA12" s="563"/>
      <c r="DB12" s="561" t="s">
        <v>126</v>
      </c>
      <c r="DC12" s="562"/>
      <c r="DD12" s="562"/>
      <c r="DE12" s="562"/>
      <c r="DF12" s="562"/>
      <c r="DG12" s="562"/>
      <c r="DH12" s="562"/>
      <c r="DI12" s="563"/>
    </row>
    <row r="13" spans="1:119" ht="18.75" customHeight="1" x14ac:dyDescent="0.15">
      <c r="A13" s="178"/>
      <c r="B13" s="567"/>
      <c r="C13" s="568"/>
      <c r="D13" s="568"/>
      <c r="E13" s="568"/>
      <c r="F13" s="568"/>
      <c r="G13" s="568"/>
      <c r="H13" s="568"/>
      <c r="I13" s="568"/>
      <c r="J13" s="568"/>
      <c r="K13" s="569"/>
      <c r="L13" s="187"/>
      <c r="M13" s="542" t="s">
        <v>135</v>
      </c>
      <c r="N13" s="543"/>
      <c r="O13" s="543"/>
      <c r="P13" s="543"/>
      <c r="Q13" s="544"/>
      <c r="R13" s="545">
        <v>5727</v>
      </c>
      <c r="S13" s="546"/>
      <c r="T13" s="546"/>
      <c r="U13" s="546"/>
      <c r="V13" s="547"/>
      <c r="W13" s="548" t="s">
        <v>136</v>
      </c>
      <c r="X13" s="444"/>
      <c r="Y13" s="444"/>
      <c r="Z13" s="444"/>
      <c r="AA13" s="444"/>
      <c r="AB13" s="445"/>
      <c r="AC13" s="411">
        <v>454</v>
      </c>
      <c r="AD13" s="412"/>
      <c r="AE13" s="412"/>
      <c r="AF13" s="412"/>
      <c r="AG13" s="413"/>
      <c r="AH13" s="411">
        <v>557</v>
      </c>
      <c r="AI13" s="412"/>
      <c r="AJ13" s="412"/>
      <c r="AK13" s="412"/>
      <c r="AL13" s="471"/>
      <c r="AM13" s="515" t="s">
        <v>137</v>
      </c>
      <c r="AN13" s="415"/>
      <c r="AO13" s="415"/>
      <c r="AP13" s="415"/>
      <c r="AQ13" s="415"/>
      <c r="AR13" s="415"/>
      <c r="AS13" s="415"/>
      <c r="AT13" s="416"/>
      <c r="AU13" s="516" t="s">
        <v>117</v>
      </c>
      <c r="AV13" s="517"/>
      <c r="AW13" s="517"/>
      <c r="AX13" s="517"/>
      <c r="AY13" s="472" t="s">
        <v>138</v>
      </c>
      <c r="AZ13" s="473"/>
      <c r="BA13" s="473"/>
      <c r="BB13" s="473"/>
      <c r="BC13" s="473"/>
      <c r="BD13" s="473"/>
      <c r="BE13" s="473"/>
      <c r="BF13" s="473"/>
      <c r="BG13" s="473"/>
      <c r="BH13" s="473"/>
      <c r="BI13" s="473"/>
      <c r="BJ13" s="473"/>
      <c r="BK13" s="473"/>
      <c r="BL13" s="473"/>
      <c r="BM13" s="474"/>
      <c r="BN13" s="458">
        <v>279734</v>
      </c>
      <c r="BO13" s="459"/>
      <c r="BP13" s="459"/>
      <c r="BQ13" s="459"/>
      <c r="BR13" s="459"/>
      <c r="BS13" s="459"/>
      <c r="BT13" s="459"/>
      <c r="BU13" s="460"/>
      <c r="BV13" s="458">
        <v>-115726</v>
      </c>
      <c r="BW13" s="459"/>
      <c r="BX13" s="459"/>
      <c r="BY13" s="459"/>
      <c r="BZ13" s="459"/>
      <c r="CA13" s="459"/>
      <c r="CB13" s="459"/>
      <c r="CC13" s="460"/>
      <c r="CD13" s="498" t="s">
        <v>139</v>
      </c>
      <c r="CE13" s="418"/>
      <c r="CF13" s="418"/>
      <c r="CG13" s="418"/>
      <c r="CH13" s="418"/>
      <c r="CI13" s="418"/>
      <c r="CJ13" s="418"/>
      <c r="CK13" s="418"/>
      <c r="CL13" s="418"/>
      <c r="CM13" s="418"/>
      <c r="CN13" s="418"/>
      <c r="CO13" s="418"/>
      <c r="CP13" s="418"/>
      <c r="CQ13" s="418"/>
      <c r="CR13" s="418"/>
      <c r="CS13" s="499"/>
      <c r="CT13" s="455">
        <v>8.1999999999999993</v>
      </c>
      <c r="CU13" s="456"/>
      <c r="CV13" s="456"/>
      <c r="CW13" s="456"/>
      <c r="CX13" s="456"/>
      <c r="CY13" s="456"/>
      <c r="CZ13" s="456"/>
      <c r="DA13" s="457"/>
      <c r="DB13" s="455">
        <v>7.9</v>
      </c>
      <c r="DC13" s="456"/>
      <c r="DD13" s="456"/>
      <c r="DE13" s="456"/>
      <c r="DF13" s="456"/>
      <c r="DG13" s="456"/>
      <c r="DH13" s="456"/>
      <c r="DI13" s="457"/>
    </row>
    <row r="14" spans="1:119" ht="18.75" customHeight="1" thickBot="1" x14ac:dyDescent="0.2">
      <c r="A14" s="178"/>
      <c r="B14" s="567"/>
      <c r="C14" s="568"/>
      <c r="D14" s="568"/>
      <c r="E14" s="568"/>
      <c r="F14" s="568"/>
      <c r="G14" s="568"/>
      <c r="H14" s="568"/>
      <c r="I14" s="568"/>
      <c r="J14" s="568"/>
      <c r="K14" s="569"/>
      <c r="L14" s="532" t="s">
        <v>140</v>
      </c>
      <c r="M14" s="585"/>
      <c r="N14" s="585"/>
      <c r="O14" s="585"/>
      <c r="P14" s="585"/>
      <c r="Q14" s="586"/>
      <c r="R14" s="545">
        <v>5828</v>
      </c>
      <c r="S14" s="546"/>
      <c r="T14" s="546"/>
      <c r="U14" s="546"/>
      <c r="V14" s="547"/>
      <c r="W14" s="549"/>
      <c r="X14" s="447"/>
      <c r="Y14" s="447"/>
      <c r="Z14" s="447"/>
      <c r="AA14" s="447"/>
      <c r="AB14" s="448"/>
      <c r="AC14" s="538">
        <v>15.4</v>
      </c>
      <c r="AD14" s="539"/>
      <c r="AE14" s="539"/>
      <c r="AF14" s="539"/>
      <c r="AG14" s="540"/>
      <c r="AH14" s="538">
        <v>17.600000000000001</v>
      </c>
      <c r="AI14" s="539"/>
      <c r="AJ14" s="539"/>
      <c r="AK14" s="539"/>
      <c r="AL14" s="541"/>
      <c r="AM14" s="515"/>
      <c r="AN14" s="415"/>
      <c r="AO14" s="415"/>
      <c r="AP14" s="415"/>
      <c r="AQ14" s="415"/>
      <c r="AR14" s="415"/>
      <c r="AS14" s="415"/>
      <c r="AT14" s="416"/>
      <c r="AU14" s="516"/>
      <c r="AV14" s="517"/>
      <c r="AW14" s="517"/>
      <c r="AX14" s="517"/>
      <c r="AY14" s="472"/>
      <c r="AZ14" s="473"/>
      <c r="BA14" s="473"/>
      <c r="BB14" s="473"/>
      <c r="BC14" s="473"/>
      <c r="BD14" s="473"/>
      <c r="BE14" s="473"/>
      <c r="BF14" s="473"/>
      <c r="BG14" s="473"/>
      <c r="BH14" s="473"/>
      <c r="BI14" s="473"/>
      <c r="BJ14" s="473"/>
      <c r="BK14" s="473"/>
      <c r="BL14" s="473"/>
      <c r="BM14" s="474"/>
      <c r="BN14" s="458"/>
      <c r="BO14" s="459"/>
      <c r="BP14" s="459"/>
      <c r="BQ14" s="459"/>
      <c r="BR14" s="459"/>
      <c r="BS14" s="459"/>
      <c r="BT14" s="459"/>
      <c r="BU14" s="460"/>
      <c r="BV14" s="458"/>
      <c r="BW14" s="459"/>
      <c r="BX14" s="459"/>
      <c r="BY14" s="459"/>
      <c r="BZ14" s="459"/>
      <c r="CA14" s="459"/>
      <c r="CB14" s="459"/>
      <c r="CC14" s="460"/>
      <c r="CD14" s="495" t="s">
        <v>141</v>
      </c>
      <c r="CE14" s="496"/>
      <c r="CF14" s="496"/>
      <c r="CG14" s="496"/>
      <c r="CH14" s="496"/>
      <c r="CI14" s="496"/>
      <c r="CJ14" s="496"/>
      <c r="CK14" s="496"/>
      <c r="CL14" s="496"/>
      <c r="CM14" s="496"/>
      <c r="CN14" s="496"/>
      <c r="CO14" s="496"/>
      <c r="CP14" s="496"/>
      <c r="CQ14" s="496"/>
      <c r="CR14" s="496"/>
      <c r="CS14" s="497"/>
      <c r="CT14" s="555" t="s">
        <v>125</v>
      </c>
      <c r="CU14" s="556"/>
      <c r="CV14" s="556"/>
      <c r="CW14" s="556"/>
      <c r="CX14" s="556"/>
      <c r="CY14" s="556"/>
      <c r="CZ14" s="556"/>
      <c r="DA14" s="557"/>
      <c r="DB14" s="555" t="s">
        <v>134</v>
      </c>
      <c r="DC14" s="556"/>
      <c r="DD14" s="556"/>
      <c r="DE14" s="556"/>
      <c r="DF14" s="556"/>
      <c r="DG14" s="556"/>
      <c r="DH14" s="556"/>
      <c r="DI14" s="557"/>
    </row>
    <row r="15" spans="1:119" ht="18.75" customHeight="1" x14ac:dyDescent="0.15">
      <c r="A15" s="178"/>
      <c r="B15" s="567"/>
      <c r="C15" s="568"/>
      <c r="D15" s="568"/>
      <c r="E15" s="568"/>
      <c r="F15" s="568"/>
      <c r="G15" s="568"/>
      <c r="H15" s="568"/>
      <c r="I15" s="568"/>
      <c r="J15" s="568"/>
      <c r="K15" s="569"/>
      <c r="L15" s="187"/>
      <c r="M15" s="542" t="s">
        <v>142</v>
      </c>
      <c r="N15" s="543"/>
      <c r="O15" s="543"/>
      <c r="P15" s="543"/>
      <c r="Q15" s="544"/>
      <c r="R15" s="545">
        <v>5799</v>
      </c>
      <c r="S15" s="546"/>
      <c r="T15" s="546"/>
      <c r="U15" s="546"/>
      <c r="V15" s="547"/>
      <c r="W15" s="548" t="s">
        <v>143</v>
      </c>
      <c r="X15" s="444"/>
      <c r="Y15" s="444"/>
      <c r="Z15" s="444"/>
      <c r="AA15" s="444"/>
      <c r="AB15" s="445"/>
      <c r="AC15" s="411">
        <v>697</v>
      </c>
      <c r="AD15" s="412"/>
      <c r="AE15" s="412"/>
      <c r="AF15" s="412"/>
      <c r="AG15" s="413"/>
      <c r="AH15" s="411">
        <v>674</v>
      </c>
      <c r="AI15" s="412"/>
      <c r="AJ15" s="412"/>
      <c r="AK15" s="412"/>
      <c r="AL15" s="471"/>
      <c r="AM15" s="515"/>
      <c r="AN15" s="415"/>
      <c r="AO15" s="415"/>
      <c r="AP15" s="415"/>
      <c r="AQ15" s="415"/>
      <c r="AR15" s="415"/>
      <c r="AS15" s="415"/>
      <c r="AT15" s="416"/>
      <c r="AU15" s="516"/>
      <c r="AV15" s="517"/>
      <c r="AW15" s="517"/>
      <c r="AX15" s="517"/>
      <c r="AY15" s="484" t="s">
        <v>144</v>
      </c>
      <c r="AZ15" s="485"/>
      <c r="BA15" s="485"/>
      <c r="BB15" s="485"/>
      <c r="BC15" s="485"/>
      <c r="BD15" s="485"/>
      <c r="BE15" s="485"/>
      <c r="BF15" s="485"/>
      <c r="BG15" s="485"/>
      <c r="BH15" s="485"/>
      <c r="BI15" s="485"/>
      <c r="BJ15" s="485"/>
      <c r="BK15" s="485"/>
      <c r="BL15" s="485"/>
      <c r="BM15" s="486"/>
      <c r="BN15" s="487">
        <v>784233</v>
      </c>
      <c r="BO15" s="488"/>
      <c r="BP15" s="488"/>
      <c r="BQ15" s="488"/>
      <c r="BR15" s="488"/>
      <c r="BS15" s="488"/>
      <c r="BT15" s="488"/>
      <c r="BU15" s="489"/>
      <c r="BV15" s="487">
        <v>741221</v>
      </c>
      <c r="BW15" s="488"/>
      <c r="BX15" s="488"/>
      <c r="BY15" s="488"/>
      <c r="BZ15" s="488"/>
      <c r="CA15" s="488"/>
      <c r="CB15" s="488"/>
      <c r="CC15" s="489"/>
      <c r="CD15" s="558" t="s">
        <v>145</v>
      </c>
      <c r="CE15" s="559"/>
      <c r="CF15" s="559"/>
      <c r="CG15" s="559"/>
      <c r="CH15" s="559"/>
      <c r="CI15" s="559"/>
      <c r="CJ15" s="559"/>
      <c r="CK15" s="559"/>
      <c r="CL15" s="559"/>
      <c r="CM15" s="559"/>
      <c r="CN15" s="559"/>
      <c r="CO15" s="559"/>
      <c r="CP15" s="559"/>
      <c r="CQ15" s="559"/>
      <c r="CR15" s="559"/>
      <c r="CS15" s="560"/>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67"/>
      <c r="C16" s="568"/>
      <c r="D16" s="568"/>
      <c r="E16" s="568"/>
      <c r="F16" s="568"/>
      <c r="G16" s="568"/>
      <c r="H16" s="568"/>
      <c r="I16" s="568"/>
      <c r="J16" s="568"/>
      <c r="K16" s="569"/>
      <c r="L16" s="532" t="s">
        <v>146</v>
      </c>
      <c r="M16" s="533"/>
      <c r="N16" s="533"/>
      <c r="O16" s="533"/>
      <c r="P16" s="533"/>
      <c r="Q16" s="534"/>
      <c r="R16" s="535" t="s">
        <v>147</v>
      </c>
      <c r="S16" s="536"/>
      <c r="T16" s="536"/>
      <c r="U16" s="536"/>
      <c r="V16" s="537"/>
      <c r="W16" s="549"/>
      <c r="X16" s="447"/>
      <c r="Y16" s="447"/>
      <c r="Z16" s="447"/>
      <c r="AA16" s="447"/>
      <c r="AB16" s="448"/>
      <c r="AC16" s="538">
        <v>23.7</v>
      </c>
      <c r="AD16" s="539"/>
      <c r="AE16" s="539"/>
      <c r="AF16" s="539"/>
      <c r="AG16" s="540"/>
      <c r="AH16" s="538">
        <v>21.3</v>
      </c>
      <c r="AI16" s="539"/>
      <c r="AJ16" s="539"/>
      <c r="AK16" s="539"/>
      <c r="AL16" s="541"/>
      <c r="AM16" s="515"/>
      <c r="AN16" s="415"/>
      <c r="AO16" s="415"/>
      <c r="AP16" s="415"/>
      <c r="AQ16" s="415"/>
      <c r="AR16" s="415"/>
      <c r="AS16" s="415"/>
      <c r="AT16" s="416"/>
      <c r="AU16" s="516"/>
      <c r="AV16" s="517"/>
      <c r="AW16" s="517"/>
      <c r="AX16" s="517"/>
      <c r="AY16" s="472" t="s">
        <v>148</v>
      </c>
      <c r="AZ16" s="473"/>
      <c r="BA16" s="473"/>
      <c r="BB16" s="473"/>
      <c r="BC16" s="473"/>
      <c r="BD16" s="473"/>
      <c r="BE16" s="473"/>
      <c r="BF16" s="473"/>
      <c r="BG16" s="473"/>
      <c r="BH16" s="473"/>
      <c r="BI16" s="473"/>
      <c r="BJ16" s="473"/>
      <c r="BK16" s="473"/>
      <c r="BL16" s="473"/>
      <c r="BM16" s="474"/>
      <c r="BN16" s="458">
        <v>2622978</v>
      </c>
      <c r="BO16" s="459"/>
      <c r="BP16" s="459"/>
      <c r="BQ16" s="459"/>
      <c r="BR16" s="459"/>
      <c r="BS16" s="459"/>
      <c r="BT16" s="459"/>
      <c r="BU16" s="460"/>
      <c r="BV16" s="458">
        <v>2402546</v>
      </c>
      <c r="BW16" s="459"/>
      <c r="BX16" s="459"/>
      <c r="BY16" s="459"/>
      <c r="BZ16" s="459"/>
      <c r="CA16" s="459"/>
      <c r="CB16" s="459"/>
      <c r="CC16" s="460"/>
      <c r="CD16" s="191"/>
      <c r="CE16" s="490"/>
      <c r="CF16" s="490"/>
      <c r="CG16" s="490"/>
      <c r="CH16" s="490"/>
      <c r="CI16" s="490"/>
      <c r="CJ16" s="490"/>
      <c r="CK16" s="490"/>
      <c r="CL16" s="490"/>
      <c r="CM16" s="490"/>
      <c r="CN16" s="490"/>
      <c r="CO16" s="490"/>
      <c r="CP16" s="490"/>
      <c r="CQ16" s="490"/>
      <c r="CR16" s="490"/>
      <c r="CS16" s="491"/>
      <c r="CT16" s="455"/>
      <c r="CU16" s="456"/>
      <c r="CV16" s="456"/>
      <c r="CW16" s="456"/>
      <c r="CX16" s="456"/>
      <c r="CY16" s="456"/>
      <c r="CZ16" s="456"/>
      <c r="DA16" s="457"/>
      <c r="DB16" s="455"/>
      <c r="DC16" s="456"/>
      <c r="DD16" s="456"/>
      <c r="DE16" s="456"/>
      <c r="DF16" s="456"/>
      <c r="DG16" s="456"/>
      <c r="DH16" s="456"/>
      <c r="DI16" s="457"/>
    </row>
    <row r="17" spans="1:113" ht="18.75" customHeight="1" thickBot="1" x14ac:dyDescent="0.2">
      <c r="A17" s="178"/>
      <c r="B17" s="570"/>
      <c r="C17" s="571"/>
      <c r="D17" s="571"/>
      <c r="E17" s="571"/>
      <c r="F17" s="571"/>
      <c r="G17" s="571"/>
      <c r="H17" s="571"/>
      <c r="I17" s="571"/>
      <c r="J17" s="571"/>
      <c r="K17" s="572"/>
      <c r="L17" s="192"/>
      <c r="M17" s="551" t="s">
        <v>149</v>
      </c>
      <c r="N17" s="552"/>
      <c r="O17" s="552"/>
      <c r="P17" s="552"/>
      <c r="Q17" s="553"/>
      <c r="R17" s="535" t="s">
        <v>150</v>
      </c>
      <c r="S17" s="536"/>
      <c r="T17" s="536"/>
      <c r="U17" s="536"/>
      <c r="V17" s="537"/>
      <c r="W17" s="548" t="s">
        <v>151</v>
      </c>
      <c r="X17" s="444"/>
      <c r="Y17" s="444"/>
      <c r="Z17" s="444"/>
      <c r="AA17" s="444"/>
      <c r="AB17" s="445"/>
      <c r="AC17" s="411">
        <v>1790</v>
      </c>
      <c r="AD17" s="412"/>
      <c r="AE17" s="412"/>
      <c r="AF17" s="412"/>
      <c r="AG17" s="413"/>
      <c r="AH17" s="411">
        <v>1934</v>
      </c>
      <c r="AI17" s="412"/>
      <c r="AJ17" s="412"/>
      <c r="AK17" s="412"/>
      <c r="AL17" s="471"/>
      <c r="AM17" s="515"/>
      <c r="AN17" s="415"/>
      <c r="AO17" s="415"/>
      <c r="AP17" s="415"/>
      <c r="AQ17" s="415"/>
      <c r="AR17" s="415"/>
      <c r="AS17" s="415"/>
      <c r="AT17" s="416"/>
      <c r="AU17" s="516"/>
      <c r="AV17" s="517"/>
      <c r="AW17" s="517"/>
      <c r="AX17" s="517"/>
      <c r="AY17" s="472" t="s">
        <v>152</v>
      </c>
      <c r="AZ17" s="473"/>
      <c r="BA17" s="473"/>
      <c r="BB17" s="473"/>
      <c r="BC17" s="473"/>
      <c r="BD17" s="473"/>
      <c r="BE17" s="473"/>
      <c r="BF17" s="473"/>
      <c r="BG17" s="473"/>
      <c r="BH17" s="473"/>
      <c r="BI17" s="473"/>
      <c r="BJ17" s="473"/>
      <c r="BK17" s="473"/>
      <c r="BL17" s="473"/>
      <c r="BM17" s="474"/>
      <c r="BN17" s="458">
        <v>975841</v>
      </c>
      <c r="BO17" s="459"/>
      <c r="BP17" s="459"/>
      <c r="BQ17" s="459"/>
      <c r="BR17" s="459"/>
      <c r="BS17" s="459"/>
      <c r="BT17" s="459"/>
      <c r="BU17" s="460"/>
      <c r="BV17" s="458">
        <v>917758</v>
      </c>
      <c r="BW17" s="459"/>
      <c r="BX17" s="459"/>
      <c r="BY17" s="459"/>
      <c r="BZ17" s="459"/>
      <c r="CA17" s="459"/>
      <c r="CB17" s="459"/>
      <c r="CC17" s="460"/>
      <c r="CD17" s="191"/>
      <c r="CE17" s="490"/>
      <c r="CF17" s="490"/>
      <c r="CG17" s="490"/>
      <c r="CH17" s="490"/>
      <c r="CI17" s="490"/>
      <c r="CJ17" s="490"/>
      <c r="CK17" s="490"/>
      <c r="CL17" s="490"/>
      <c r="CM17" s="490"/>
      <c r="CN17" s="490"/>
      <c r="CO17" s="490"/>
      <c r="CP17" s="490"/>
      <c r="CQ17" s="490"/>
      <c r="CR17" s="490"/>
      <c r="CS17" s="491"/>
      <c r="CT17" s="455"/>
      <c r="CU17" s="456"/>
      <c r="CV17" s="456"/>
      <c r="CW17" s="456"/>
      <c r="CX17" s="456"/>
      <c r="CY17" s="456"/>
      <c r="CZ17" s="456"/>
      <c r="DA17" s="457"/>
      <c r="DB17" s="455"/>
      <c r="DC17" s="456"/>
      <c r="DD17" s="456"/>
      <c r="DE17" s="456"/>
      <c r="DF17" s="456"/>
      <c r="DG17" s="456"/>
      <c r="DH17" s="456"/>
      <c r="DI17" s="457"/>
    </row>
    <row r="18" spans="1:113" ht="18.75" customHeight="1" thickBot="1" x14ac:dyDescent="0.2">
      <c r="A18" s="178"/>
      <c r="B18" s="508" t="s">
        <v>153</v>
      </c>
      <c r="C18" s="509"/>
      <c r="D18" s="509"/>
      <c r="E18" s="510"/>
      <c r="F18" s="510"/>
      <c r="G18" s="510"/>
      <c r="H18" s="510"/>
      <c r="I18" s="510"/>
      <c r="J18" s="510"/>
      <c r="K18" s="510"/>
      <c r="L18" s="511">
        <v>69.52</v>
      </c>
      <c r="M18" s="511"/>
      <c r="N18" s="511"/>
      <c r="O18" s="511"/>
      <c r="P18" s="511"/>
      <c r="Q18" s="511"/>
      <c r="R18" s="512"/>
      <c r="S18" s="512"/>
      <c r="T18" s="512"/>
      <c r="U18" s="512"/>
      <c r="V18" s="513"/>
      <c r="W18" s="529"/>
      <c r="X18" s="530"/>
      <c r="Y18" s="530"/>
      <c r="Z18" s="530"/>
      <c r="AA18" s="530"/>
      <c r="AB18" s="554"/>
      <c r="AC18" s="428">
        <v>60.9</v>
      </c>
      <c r="AD18" s="429"/>
      <c r="AE18" s="429"/>
      <c r="AF18" s="429"/>
      <c r="AG18" s="514"/>
      <c r="AH18" s="428">
        <v>61.1</v>
      </c>
      <c r="AI18" s="429"/>
      <c r="AJ18" s="429"/>
      <c r="AK18" s="429"/>
      <c r="AL18" s="430"/>
      <c r="AM18" s="515"/>
      <c r="AN18" s="415"/>
      <c r="AO18" s="415"/>
      <c r="AP18" s="415"/>
      <c r="AQ18" s="415"/>
      <c r="AR18" s="415"/>
      <c r="AS18" s="415"/>
      <c r="AT18" s="416"/>
      <c r="AU18" s="516"/>
      <c r="AV18" s="517"/>
      <c r="AW18" s="517"/>
      <c r="AX18" s="517"/>
      <c r="AY18" s="472" t="s">
        <v>154</v>
      </c>
      <c r="AZ18" s="473"/>
      <c r="BA18" s="473"/>
      <c r="BB18" s="473"/>
      <c r="BC18" s="473"/>
      <c r="BD18" s="473"/>
      <c r="BE18" s="473"/>
      <c r="BF18" s="473"/>
      <c r="BG18" s="473"/>
      <c r="BH18" s="473"/>
      <c r="BI18" s="473"/>
      <c r="BJ18" s="473"/>
      <c r="BK18" s="473"/>
      <c r="BL18" s="473"/>
      <c r="BM18" s="474"/>
      <c r="BN18" s="458">
        <v>2373456</v>
      </c>
      <c r="BO18" s="459"/>
      <c r="BP18" s="459"/>
      <c r="BQ18" s="459"/>
      <c r="BR18" s="459"/>
      <c r="BS18" s="459"/>
      <c r="BT18" s="459"/>
      <c r="BU18" s="460"/>
      <c r="BV18" s="458">
        <v>2385554</v>
      </c>
      <c r="BW18" s="459"/>
      <c r="BX18" s="459"/>
      <c r="BY18" s="459"/>
      <c r="BZ18" s="459"/>
      <c r="CA18" s="459"/>
      <c r="CB18" s="459"/>
      <c r="CC18" s="460"/>
      <c r="CD18" s="191"/>
      <c r="CE18" s="490"/>
      <c r="CF18" s="490"/>
      <c r="CG18" s="490"/>
      <c r="CH18" s="490"/>
      <c r="CI18" s="490"/>
      <c r="CJ18" s="490"/>
      <c r="CK18" s="490"/>
      <c r="CL18" s="490"/>
      <c r="CM18" s="490"/>
      <c r="CN18" s="490"/>
      <c r="CO18" s="490"/>
      <c r="CP18" s="490"/>
      <c r="CQ18" s="490"/>
      <c r="CR18" s="490"/>
      <c r="CS18" s="491"/>
      <c r="CT18" s="455"/>
      <c r="CU18" s="456"/>
      <c r="CV18" s="456"/>
      <c r="CW18" s="456"/>
      <c r="CX18" s="456"/>
      <c r="CY18" s="456"/>
      <c r="CZ18" s="456"/>
      <c r="DA18" s="457"/>
      <c r="DB18" s="455"/>
      <c r="DC18" s="456"/>
      <c r="DD18" s="456"/>
      <c r="DE18" s="456"/>
      <c r="DF18" s="456"/>
      <c r="DG18" s="456"/>
      <c r="DH18" s="456"/>
      <c r="DI18" s="457"/>
    </row>
    <row r="19" spans="1:113" ht="18.75" customHeight="1" thickBot="1" x14ac:dyDescent="0.2">
      <c r="A19" s="178"/>
      <c r="B19" s="508" t="s">
        <v>155</v>
      </c>
      <c r="C19" s="509"/>
      <c r="D19" s="509"/>
      <c r="E19" s="510"/>
      <c r="F19" s="510"/>
      <c r="G19" s="510"/>
      <c r="H19" s="510"/>
      <c r="I19" s="510"/>
      <c r="J19" s="510"/>
      <c r="K19" s="510"/>
      <c r="L19" s="518">
        <v>80</v>
      </c>
      <c r="M19" s="518"/>
      <c r="N19" s="518"/>
      <c r="O19" s="518"/>
      <c r="P19" s="518"/>
      <c r="Q19" s="518"/>
      <c r="R19" s="519"/>
      <c r="S19" s="519"/>
      <c r="T19" s="519"/>
      <c r="U19" s="519"/>
      <c r="V19" s="520"/>
      <c r="W19" s="527"/>
      <c r="X19" s="528"/>
      <c r="Y19" s="528"/>
      <c r="Z19" s="528"/>
      <c r="AA19" s="528"/>
      <c r="AB19" s="528"/>
      <c r="AC19" s="531"/>
      <c r="AD19" s="531"/>
      <c r="AE19" s="531"/>
      <c r="AF19" s="531"/>
      <c r="AG19" s="531"/>
      <c r="AH19" s="531"/>
      <c r="AI19" s="531"/>
      <c r="AJ19" s="531"/>
      <c r="AK19" s="531"/>
      <c r="AL19" s="550"/>
      <c r="AM19" s="515"/>
      <c r="AN19" s="415"/>
      <c r="AO19" s="415"/>
      <c r="AP19" s="415"/>
      <c r="AQ19" s="415"/>
      <c r="AR19" s="415"/>
      <c r="AS19" s="415"/>
      <c r="AT19" s="416"/>
      <c r="AU19" s="516"/>
      <c r="AV19" s="517"/>
      <c r="AW19" s="517"/>
      <c r="AX19" s="517"/>
      <c r="AY19" s="472" t="s">
        <v>156</v>
      </c>
      <c r="AZ19" s="473"/>
      <c r="BA19" s="473"/>
      <c r="BB19" s="473"/>
      <c r="BC19" s="473"/>
      <c r="BD19" s="473"/>
      <c r="BE19" s="473"/>
      <c r="BF19" s="473"/>
      <c r="BG19" s="473"/>
      <c r="BH19" s="473"/>
      <c r="BI19" s="473"/>
      <c r="BJ19" s="473"/>
      <c r="BK19" s="473"/>
      <c r="BL19" s="473"/>
      <c r="BM19" s="474"/>
      <c r="BN19" s="458">
        <v>3707338</v>
      </c>
      <c r="BO19" s="459"/>
      <c r="BP19" s="459"/>
      <c r="BQ19" s="459"/>
      <c r="BR19" s="459"/>
      <c r="BS19" s="459"/>
      <c r="BT19" s="459"/>
      <c r="BU19" s="460"/>
      <c r="BV19" s="458">
        <v>3617759</v>
      </c>
      <c r="BW19" s="459"/>
      <c r="BX19" s="459"/>
      <c r="BY19" s="459"/>
      <c r="BZ19" s="459"/>
      <c r="CA19" s="459"/>
      <c r="CB19" s="459"/>
      <c r="CC19" s="460"/>
      <c r="CD19" s="191"/>
      <c r="CE19" s="490"/>
      <c r="CF19" s="490"/>
      <c r="CG19" s="490"/>
      <c r="CH19" s="490"/>
      <c r="CI19" s="490"/>
      <c r="CJ19" s="490"/>
      <c r="CK19" s="490"/>
      <c r="CL19" s="490"/>
      <c r="CM19" s="490"/>
      <c r="CN19" s="490"/>
      <c r="CO19" s="490"/>
      <c r="CP19" s="490"/>
      <c r="CQ19" s="490"/>
      <c r="CR19" s="490"/>
      <c r="CS19" s="491"/>
      <c r="CT19" s="455"/>
      <c r="CU19" s="456"/>
      <c r="CV19" s="456"/>
      <c r="CW19" s="456"/>
      <c r="CX19" s="456"/>
      <c r="CY19" s="456"/>
      <c r="CZ19" s="456"/>
      <c r="DA19" s="457"/>
      <c r="DB19" s="455"/>
      <c r="DC19" s="456"/>
      <c r="DD19" s="456"/>
      <c r="DE19" s="456"/>
      <c r="DF19" s="456"/>
      <c r="DG19" s="456"/>
      <c r="DH19" s="456"/>
      <c r="DI19" s="457"/>
    </row>
    <row r="20" spans="1:113" ht="18.75" customHeight="1" thickBot="1" x14ac:dyDescent="0.2">
      <c r="A20" s="178"/>
      <c r="B20" s="508" t="s">
        <v>157</v>
      </c>
      <c r="C20" s="509"/>
      <c r="D20" s="509"/>
      <c r="E20" s="510"/>
      <c r="F20" s="510"/>
      <c r="G20" s="510"/>
      <c r="H20" s="510"/>
      <c r="I20" s="510"/>
      <c r="J20" s="510"/>
      <c r="K20" s="510"/>
      <c r="L20" s="518">
        <v>1942</v>
      </c>
      <c r="M20" s="518"/>
      <c r="N20" s="518"/>
      <c r="O20" s="518"/>
      <c r="P20" s="518"/>
      <c r="Q20" s="518"/>
      <c r="R20" s="519"/>
      <c r="S20" s="519"/>
      <c r="T20" s="519"/>
      <c r="U20" s="519"/>
      <c r="V20" s="520"/>
      <c r="W20" s="529"/>
      <c r="X20" s="530"/>
      <c r="Y20" s="530"/>
      <c r="Z20" s="530"/>
      <c r="AA20" s="530"/>
      <c r="AB20" s="530"/>
      <c r="AC20" s="521"/>
      <c r="AD20" s="521"/>
      <c r="AE20" s="521"/>
      <c r="AF20" s="521"/>
      <c r="AG20" s="521"/>
      <c r="AH20" s="521"/>
      <c r="AI20" s="521"/>
      <c r="AJ20" s="521"/>
      <c r="AK20" s="521"/>
      <c r="AL20" s="522"/>
      <c r="AM20" s="523"/>
      <c r="AN20" s="420"/>
      <c r="AO20" s="420"/>
      <c r="AP20" s="420"/>
      <c r="AQ20" s="420"/>
      <c r="AR20" s="420"/>
      <c r="AS20" s="420"/>
      <c r="AT20" s="421"/>
      <c r="AU20" s="524"/>
      <c r="AV20" s="525"/>
      <c r="AW20" s="525"/>
      <c r="AX20" s="526"/>
      <c r="AY20" s="472"/>
      <c r="AZ20" s="473"/>
      <c r="BA20" s="473"/>
      <c r="BB20" s="473"/>
      <c r="BC20" s="473"/>
      <c r="BD20" s="473"/>
      <c r="BE20" s="473"/>
      <c r="BF20" s="473"/>
      <c r="BG20" s="473"/>
      <c r="BH20" s="473"/>
      <c r="BI20" s="473"/>
      <c r="BJ20" s="473"/>
      <c r="BK20" s="473"/>
      <c r="BL20" s="473"/>
      <c r="BM20" s="474"/>
      <c r="BN20" s="458"/>
      <c r="BO20" s="459"/>
      <c r="BP20" s="459"/>
      <c r="BQ20" s="459"/>
      <c r="BR20" s="459"/>
      <c r="BS20" s="459"/>
      <c r="BT20" s="459"/>
      <c r="BU20" s="460"/>
      <c r="BV20" s="458"/>
      <c r="BW20" s="459"/>
      <c r="BX20" s="459"/>
      <c r="BY20" s="459"/>
      <c r="BZ20" s="459"/>
      <c r="CA20" s="459"/>
      <c r="CB20" s="459"/>
      <c r="CC20" s="460"/>
      <c r="CD20" s="191"/>
      <c r="CE20" s="490"/>
      <c r="CF20" s="490"/>
      <c r="CG20" s="490"/>
      <c r="CH20" s="490"/>
      <c r="CI20" s="490"/>
      <c r="CJ20" s="490"/>
      <c r="CK20" s="490"/>
      <c r="CL20" s="490"/>
      <c r="CM20" s="490"/>
      <c r="CN20" s="490"/>
      <c r="CO20" s="490"/>
      <c r="CP20" s="490"/>
      <c r="CQ20" s="490"/>
      <c r="CR20" s="490"/>
      <c r="CS20" s="491"/>
      <c r="CT20" s="455"/>
      <c r="CU20" s="456"/>
      <c r="CV20" s="456"/>
      <c r="CW20" s="456"/>
      <c r="CX20" s="456"/>
      <c r="CY20" s="456"/>
      <c r="CZ20" s="456"/>
      <c r="DA20" s="457"/>
      <c r="DB20" s="455"/>
      <c r="DC20" s="456"/>
      <c r="DD20" s="456"/>
      <c r="DE20" s="456"/>
      <c r="DF20" s="456"/>
      <c r="DG20" s="456"/>
      <c r="DH20" s="456"/>
      <c r="DI20" s="457"/>
    </row>
    <row r="21" spans="1:113" ht="18.75" customHeight="1" thickBot="1" x14ac:dyDescent="0.2">
      <c r="A21" s="178"/>
      <c r="B21" s="505" t="s">
        <v>158</v>
      </c>
      <c r="C21" s="506"/>
      <c r="D21" s="506"/>
      <c r="E21" s="506"/>
      <c r="F21" s="506"/>
      <c r="G21" s="506"/>
      <c r="H21" s="506"/>
      <c r="I21" s="506"/>
      <c r="J21" s="506"/>
      <c r="K21" s="506"/>
      <c r="L21" s="506"/>
      <c r="M21" s="506"/>
      <c r="N21" s="506"/>
      <c r="O21" s="506"/>
      <c r="P21" s="506"/>
      <c r="Q21" s="506"/>
      <c r="R21" s="506"/>
      <c r="S21" s="506"/>
      <c r="T21" s="506"/>
      <c r="U21" s="506"/>
      <c r="V21" s="506"/>
      <c r="W21" s="506"/>
      <c r="X21" s="506"/>
      <c r="Y21" s="506"/>
      <c r="Z21" s="506"/>
      <c r="AA21" s="506"/>
      <c r="AB21" s="506"/>
      <c r="AC21" s="506"/>
      <c r="AD21" s="506"/>
      <c r="AE21" s="506"/>
      <c r="AF21" s="506"/>
      <c r="AG21" s="506"/>
      <c r="AH21" s="506"/>
      <c r="AI21" s="506"/>
      <c r="AJ21" s="506"/>
      <c r="AK21" s="506"/>
      <c r="AL21" s="506"/>
      <c r="AM21" s="506"/>
      <c r="AN21" s="506"/>
      <c r="AO21" s="506"/>
      <c r="AP21" s="506"/>
      <c r="AQ21" s="506"/>
      <c r="AR21" s="506"/>
      <c r="AS21" s="506"/>
      <c r="AT21" s="506"/>
      <c r="AU21" s="506"/>
      <c r="AV21" s="506"/>
      <c r="AW21" s="506"/>
      <c r="AX21" s="507"/>
      <c r="AY21" s="431"/>
      <c r="AZ21" s="432"/>
      <c r="BA21" s="432"/>
      <c r="BB21" s="432"/>
      <c r="BC21" s="432"/>
      <c r="BD21" s="432"/>
      <c r="BE21" s="432"/>
      <c r="BF21" s="432"/>
      <c r="BG21" s="432"/>
      <c r="BH21" s="432"/>
      <c r="BI21" s="432"/>
      <c r="BJ21" s="432"/>
      <c r="BK21" s="432"/>
      <c r="BL21" s="432"/>
      <c r="BM21" s="433"/>
      <c r="BN21" s="492"/>
      <c r="BO21" s="493"/>
      <c r="BP21" s="493"/>
      <c r="BQ21" s="493"/>
      <c r="BR21" s="493"/>
      <c r="BS21" s="493"/>
      <c r="BT21" s="493"/>
      <c r="BU21" s="494"/>
      <c r="BV21" s="492"/>
      <c r="BW21" s="493"/>
      <c r="BX21" s="493"/>
      <c r="BY21" s="493"/>
      <c r="BZ21" s="493"/>
      <c r="CA21" s="493"/>
      <c r="CB21" s="493"/>
      <c r="CC21" s="494"/>
      <c r="CD21" s="191"/>
      <c r="CE21" s="490"/>
      <c r="CF21" s="490"/>
      <c r="CG21" s="490"/>
      <c r="CH21" s="490"/>
      <c r="CI21" s="490"/>
      <c r="CJ21" s="490"/>
      <c r="CK21" s="490"/>
      <c r="CL21" s="490"/>
      <c r="CM21" s="490"/>
      <c r="CN21" s="490"/>
      <c r="CO21" s="490"/>
      <c r="CP21" s="490"/>
      <c r="CQ21" s="490"/>
      <c r="CR21" s="490"/>
      <c r="CS21" s="491"/>
      <c r="CT21" s="455"/>
      <c r="CU21" s="456"/>
      <c r="CV21" s="456"/>
      <c r="CW21" s="456"/>
      <c r="CX21" s="456"/>
      <c r="CY21" s="456"/>
      <c r="CZ21" s="456"/>
      <c r="DA21" s="457"/>
      <c r="DB21" s="455"/>
      <c r="DC21" s="456"/>
      <c r="DD21" s="456"/>
      <c r="DE21" s="456"/>
      <c r="DF21" s="456"/>
      <c r="DG21" s="456"/>
      <c r="DH21" s="456"/>
      <c r="DI21" s="457"/>
    </row>
    <row r="22" spans="1:113" ht="18.75" customHeight="1" x14ac:dyDescent="0.15">
      <c r="A22" s="178"/>
      <c r="B22" s="434" t="s">
        <v>159</v>
      </c>
      <c r="C22" s="435"/>
      <c r="D22" s="436"/>
      <c r="E22" s="443" t="s">
        <v>1</v>
      </c>
      <c r="F22" s="444"/>
      <c r="G22" s="444"/>
      <c r="H22" s="444"/>
      <c r="I22" s="444"/>
      <c r="J22" s="444"/>
      <c r="K22" s="445"/>
      <c r="L22" s="443" t="s">
        <v>160</v>
      </c>
      <c r="M22" s="444"/>
      <c r="N22" s="444"/>
      <c r="O22" s="444"/>
      <c r="P22" s="445"/>
      <c r="Q22" s="449" t="s">
        <v>161</v>
      </c>
      <c r="R22" s="450"/>
      <c r="S22" s="450"/>
      <c r="T22" s="450"/>
      <c r="U22" s="450"/>
      <c r="V22" s="451"/>
      <c r="W22" s="500" t="s">
        <v>162</v>
      </c>
      <c r="X22" s="435"/>
      <c r="Y22" s="436"/>
      <c r="Z22" s="443" t="s">
        <v>1</v>
      </c>
      <c r="AA22" s="444"/>
      <c r="AB22" s="444"/>
      <c r="AC22" s="444"/>
      <c r="AD22" s="444"/>
      <c r="AE22" s="444"/>
      <c r="AF22" s="444"/>
      <c r="AG22" s="445"/>
      <c r="AH22" s="461" t="s">
        <v>163</v>
      </c>
      <c r="AI22" s="444"/>
      <c r="AJ22" s="444"/>
      <c r="AK22" s="444"/>
      <c r="AL22" s="445"/>
      <c r="AM22" s="461" t="s">
        <v>164</v>
      </c>
      <c r="AN22" s="462"/>
      <c r="AO22" s="462"/>
      <c r="AP22" s="462"/>
      <c r="AQ22" s="462"/>
      <c r="AR22" s="463"/>
      <c r="AS22" s="449" t="s">
        <v>161</v>
      </c>
      <c r="AT22" s="450"/>
      <c r="AU22" s="450"/>
      <c r="AV22" s="450"/>
      <c r="AW22" s="450"/>
      <c r="AX22" s="467"/>
      <c r="AY22" s="484" t="s">
        <v>165</v>
      </c>
      <c r="AZ22" s="485"/>
      <c r="BA22" s="485"/>
      <c r="BB22" s="485"/>
      <c r="BC22" s="485"/>
      <c r="BD22" s="485"/>
      <c r="BE22" s="485"/>
      <c r="BF22" s="485"/>
      <c r="BG22" s="485"/>
      <c r="BH22" s="485"/>
      <c r="BI22" s="485"/>
      <c r="BJ22" s="485"/>
      <c r="BK22" s="485"/>
      <c r="BL22" s="485"/>
      <c r="BM22" s="486"/>
      <c r="BN22" s="487">
        <v>3578395</v>
      </c>
      <c r="BO22" s="488"/>
      <c r="BP22" s="488"/>
      <c r="BQ22" s="488"/>
      <c r="BR22" s="488"/>
      <c r="BS22" s="488"/>
      <c r="BT22" s="488"/>
      <c r="BU22" s="489"/>
      <c r="BV22" s="487">
        <v>3772518</v>
      </c>
      <c r="BW22" s="488"/>
      <c r="BX22" s="488"/>
      <c r="BY22" s="488"/>
      <c r="BZ22" s="488"/>
      <c r="CA22" s="488"/>
      <c r="CB22" s="488"/>
      <c r="CC22" s="489"/>
      <c r="CD22" s="191"/>
      <c r="CE22" s="490"/>
      <c r="CF22" s="490"/>
      <c r="CG22" s="490"/>
      <c r="CH22" s="490"/>
      <c r="CI22" s="490"/>
      <c r="CJ22" s="490"/>
      <c r="CK22" s="490"/>
      <c r="CL22" s="490"/>
      <c r="CM22" s="490"/>
      <c r="CN22" s="490"/>
      <c r="CO22" s="490"/>
      <c r="CP22" s="490"/>
      <c r="CQ22" s="490"/>
      <c r="CR22" s="490"/>
      <c r="CS22" s="491"/>
      <c r="CT22" s="455"/>
      <c r="CU22" s="456"/>
      <c r="CV22" s="456"/>
      <c r="CW22" s="456"/>
      <c r="CX22" s="456"/>
      <c r="CY22" s="456"/>
      <c r="CZ22" s="456"/>
      <c r="DA22" s="457"/>
      <c r="DB22" s="455"/>
      <c r="DC22" s="456"/>
      <c r="DD22" s="456"/>
      <c r="DE22" s="456"/>
      <c r="DF22" s="456"/>
      <c r="DG22" s="456"/>
      <c r="DH22" s="456"/>
      <c r="DI22" s="457"/>
    </row>
    <row r="23" spans="1:113" ht="18.75" customHeight="1" x14ac:dyDescent="0.15">
      <c r="A23" s="178"/>
      <c r="B23" s="437"/>
      <c r="C23" s="438"/>
      <c r="D23" s="439"/>
      <c r="E23" s="446"/>
      <c r="F23" s="447"/>
      <c r="G23" s="447"/>
      <c r="H23" s="447"/>
      <c r="I23" s="447"/>
      <c r="J23" s="447"/>
      <c r="K23" s="448"/>
      <c r="L23" s="446"/>
      <c r="M23" s="447"/>
      <c r="N23" s="447"/>
      <c r="O23" s="447"/>
      <c r="P23" s="448"/>
      <c r="Q23" s="452"/>
      <c r="R23" s="453"/>
      <c r="S23" s="453"/>
      <c r="T23" s="453"/>
      <c r="U23" s="453"/>
      <c r="V23" s="454"/>
      <c r="W23" s="501"/>
      <c r="X23" s="438"/>
      <c r="Y23" s="439"/>
      <c r="Z23" s="446"/>
      <c r="AA23" s="447"/>
      <c r="AB23" s="447"/>
      <c r="AC23" s="447"/>
      <c r="AD23" s="447"/>
      <c r="AE23" s="447"/>
      <c r="AF23" s="447"/>
      <c r="AG23" s="448"/>
      <c r="AH23" s="446"/>
      <c r="AI23" s="447"/>
      <c r="AJ23" s="447"/>
      <c r="AK23" s="447"/>
      <c r="AL23" s="448"/>
      <c r="AM23" s="464"/>
      <c r="AN23" s="465"/>
      <c r="AO23" s="465"/>
      <c r="AP23" s="465"/>
      <c r="AQ23" s="465"/>
      <c r="AR23" s="466"/>
      <c r="AS23" s="452"/>
      <c r="AT23" s="453"/>
      <c r="AU23" s="453"/>
      <c r="AV23" s="453"/>
      <c r="AW23" s="453"/>
      <c r="AX23" s="468"/>
      <c r="AY23" s="472" t="s">
        <v>166</v>
      </c>
      <c r="AZ23" s="473"/>
      <c r="BA23" s="473"/>
      <c r="BB23" s="473"/>
      <c r="BC23" s="473"/>
      <c r="BD23" s="473"/>
      <c r="BE23" s="473"/>
      <c r="BF23" s="473"/>
      <c r="BG23" s="473"/>
      <c r="BH23" s="473"/>
      <c r="BI23" s="473"/>
      <c r="BJ23" s="473"/>
      <c r="BK23" s="473"/>
      <c r="BL23" s="473"/>
      <c r="BM23" s="474"/>
      <c r="BN23" s="458">
        <v>3517695</v>
      </c>
      <c r="BO23" s="459"/>
      <c r="BP23" s="459"/>
      <c r="BQ23" s="459"/>
      <c r="BR23" s="459"/>
      <c r="BS23" s="459"/>
      <c r="BT23" s="459"/>
      <c r="BU23" s="460"/>
      <c r="BV23" s="458">
        <v>3685942</v>
      </c>
      <c r="BW23" s="459"/>
      <c r="BX23" s="459"/>
      <c r="BY23" s="459"/>
      <c r="BZ23" s="459"/>
      <c r="CA23" s="459"/>
      <c r="CB23" s="459"/>
      <c r="CC23" s="460"/>
      <c r="CD23" s="191"/>
      <c r="CE23" s="490"/>
      <c r="CF23" s="490"/>
      <c r="CG23" s="490"/>
      <c r="CH23" s="490"/>
      <c r="CI23" s="490"/>
      <c r="CJ23" s="490"/>
      <c r="CK23" s="490"/>
      <c r="CL23" s="490"/>
      <c r="CM23" s="490"/>
      <c r="CN23" s="490"/>
      <c r="CO23" s="490"/>
      <c r="CP23" s="490"/>
      <c r="CQ23" s="490"/>
      <c r="CR23" s="490"/>
      <c r="CS23" s="491"/>
      <c r="CT23" s="455"/>
      <c r="CU23" s="456"/>
      <c r="CV23" s="456"/>
      <c r="CW23" s="456"/>
      <c r="CX23" s="456"/>
      <c r="CY23" s="456"/>
      <c r="CZ23" s="456"/>
      <c r="DA23" s="457"/>
      <c r="DB23" s="455"/>
      <c r="DC23" s="456"/>
      <c r="DD23" s="456"/>
      <c r="DE23" s="456"/>
      <c r="DF23" s="456"/>
      <c r="DG23" s="456"/>
      <c r="DH23" s="456"/>
      <c r="DI23" s="457"/>
    </row>
    <row r="24" spans="1:113" ht="18.75" customHeight="1" thickBot="1" x14ac:dyDescent="0.2">
      <c r="A24" s="178"/>
      <c r="B24" s="437"/>
      <c r="C24" s="438"/>
      <c r="D24" s="439"/>
      <c r="E24" s="414" t="s">
        <v>167</v>
      </c>
      <c r="F24" s="415"/>
      <c r="G24" s="415"/>
      <c r="H24" s="415"/>
      <c r="I24" s="415"/>
      <c r="J24" s="415"/>
      <c r="K24" s="416"/>
      <c r="L24" s="411">
        <v>1</v>
      </c>
      <c r="M24" s="412"/>
      <c r="N24" s="412"/>
      <c r="O24" s="412"/>
      <c r="P24" s="413"/>
      <c r="Q24" s="411">
        <v>7000</v>
      </c>
      <c r="R24" s="412"/>
      <c r="S24" s="412"/>
      <c r="T24" s="412"/>
      <c r="U24" s="412"/>
      <c r="V24" s="413"/>
      <c r="W24" s="501"/>
      <c r="X24" s="438"/>
      <c r="Y24" s="439"/>
      <c r="Z24" s="414" t="s">
        <v>168</v>
      </c>
      <c r="AA24" s="415"/>
      <c r="AB24" s="415"/>
      <c r="AC24" s="415"/>
      <c r="AD24" s="415"/>
      <c r="AE24" s="415"/>
      <c r="AF24" s="415"/>
      <c r="AG24" s="416"/>
      <c r="AH24" s="411">
        <v>77</v>
      </c>
      <c r="AI24" s="412"/>
      <c r="AJ24" s="412"/>
      <c r="AK24" s="412"/>
      <c r="AL24" s="413"/>
      <c r="AM24" s="411">
        <v>220143</v>
      </c>
      <c r="AN24" s="412"/>
      <c r="AO24" s="412"/>
      <c r="AP24" s="412"/>
      <c r="AQ24" s="412"/>
      <c r="AR24" s="413"/>
      <c r="AS24" s="411">
        <v>2859</v>
      </c>
      <c r="AT24" s="412"/>
      <c r="AU24" s="412"/>
      <c r="AV24" s="412"/>
      <c r="AW24" s="412"/>
      <c r="AX24" s="471"/>
      <c r="AY24" s="431" t="s">
        <v>169</v>
      </c>
      <c r="AZ24" s="432"/>
      <c r="BA24" s="432"/>
      <c r="BB24" s="432"/>
      <c r="BC24" s="432"/>
      <c r="BD24" s="432"/>
      <c r="BE24" s="432"/>
      <c r="BF24" s="432"/>
      <c r="BG24" s="432"/>
      <c r="BH24" s="432"/>
      <c r="BI24" s="432"/>
      <c r="BJ24" s="432"/>
      <c r="BK24" s="432"/>
      <c r="BL24" s="432"/>
      <c r="BM24" s="433"/>
      <c r="BN24" s="458">
        <v>2378060</v>
      </c>
      <c r="BO24" s="459"/>
      <c r="BP24" s="459"/>
      <c r="BQ24" s="459"/>
      <c r="BR24" s="459"/>
      <c r="BS24" s="459"/>
      <c r="BT24" s="459"/>
      <c r="BU24" s="460"/>
      <c r="BV24" s="458">
        <v>2235447</v>
      </c>
      <c r="BW24" s="459"/>
      <c r="BX24" s="459"/>
      <c r="BY24" s="459"/>
      <c r="BZ24" s="459"/>
      <c r="CA24" s="459"/>
      <c r="CB24" s="459"/>
      <c r="CC24" s="460"/>
      <c r="CD24" s="191"/>
      <c r="CE24" s="490"/>
      <c r="CF24" s="490"/>
      <c r="CG24" s="490"/>
      <c r="CH24" s="490"/>
      <c r="CI24" s="490"/>
      <c r="CJ24" s="490"/>
      <c r="CK24" s="490"/>
      <c r="CL24" s="490"/>
      <c r="CM24" s="490"/>
      <c r="CN24" s="490"/>
      <c r="CO24" s="490"/>
      <c r="CP24" s="490"/>
      <c r="CQ24" s="490"/>
      <c r="CR24" s="490"/>
      <c r="CS24" s="491"/>
      <c r="CT24" s="455"/>
      <c r="CU24" s="456"/>
      <c r="CV24" s="456"/>
      <c r="CW24" s="456"/>
      <c r="CX24" s="456"/>
      <c r="CY24" s="456"/>
      <c r="CZ24" s="456"/>
      <c r="DA24" s="457"/>
      <c r="DB24" s="455"/>
      <c r="DC24" s="456"/>
      <c r="DD24" s="456"/>
      <c r="DE24" s="456"/>
      <c r="DF24" s="456"/>
      <c r="DG24" s="456"/>
      <c r="DH24" s="456"/>
      <c r="DI24" s="457"/>
    </row>
    <row r="25" spans="1:113" ht="18.75" customHeight="1" x14ac:dyDescent="0.15">
      <c r="A25" s="178"/>
      <c r="B25" s="437"/>
      <c r="C25" s="438"/>
      <c r="D25" s="439"/>
      <c r="E25" s="414" t="s">
        <v>170</v>
      </c>
      <c r="F25" s="415"/>
      <c r="G25" s="415"/>
      <c r="H25" s="415"/>
      <c r="I25" s="415"/>
      <c r="J25" s="415"/>
      <c r="K25" s="416"/>
      <c r="L25" s="411">
        <v>1</v>
      </c>
      <c r="M25" s="412"/>
      <c r="N25" s="412"/>
      <c r="O25" s="412"/>
      <c r="P25" s="413"/>
      <c r="Q25" s="411">
        <v>5700</v>
      </c>
      <c r="R25" s="412"/>
      <c r="S25" s="412"/>
      <c r="T25" s="412"/>
      <c r="U25" s="412"/>
      <c r="V25" s="413"/>
      <c r="W25" s="501"/>
      <c r="X25" s="438"/>
      <c r="Y25" s="439"/>
      <c r="Z25" s="414" t="s">
        <v>171</v>
      </c>
      <c r="AA25" s="415"/>
      <c r="AB25" s="415"/>
      <c r="AC25" s="415"/>
      <c r="AD25" s="415"/>
      <c r="AE25" s="415"/>
      <c r="AF25" s="415"/>
      <c r="AG25" s="416"/>
      <c r="AH25" s="411" t="s">
        <v>134</v>
      </c>
      <c r="AI25" s="412"/>
      <c r="AJ25" s="412"/>
      <c r="AK25" s="412"/>
      <c r="AL25" s="413"/>
      <c r="AM25" s="411" t="s">
        <v>125</v>
      </c>
      <c r="AN25" s="412"/>
      <c r="AO25" s="412"/>
      <c r="AP25" s="412"/>
      <c r="AQ25" s="412"/>
      <c r="AR25" s="413"/>
      <c r="AS25" s="411" t="s">
        <v>125</v>
      </c>
      <c r="AT25" s="412"/>
      <c r="AU25" s="412"/>
      <c r="AV25" s="412"/>
      <c r="AW25" s="412"/>
      <c r="AX25" s="471"/>
      <c r="AY25" s="484" t="s">
        <v>172</v>
      </c>
      <c r="AZ25" s="485"/>
      <c r="BA25" s="485"/>
      <c r="BB25" s="485"/>
      <c r="BC25" s="485"/>
      <c r="BD25" s="485"/>
      <c r="BE25" s="485"/>
      <c r="BF25" s="485"/>
      <c r="BG25" s="485"/>
      <c r="BH25" s="485"/>
      <c r="BI25" s="485"/>
      <c r="BJ25" s="485"/>
      <c r="BK25" s="485"/>
      <c r="BL25" s="485"/>
      <c r="BM25" s="486"/>
      <c r="BN25" s="487">
        <v>3348320</v>
      </c>
      <c r="BO25" s="488"/>
      <c r="BP25" s="488"/>
      <c r="BQ25" s="488"/>
      <c r="BR25" s="488"/>
      <c r="BS25" s="488"/>
      <c r="BT25" s="488"/>
      <c r="BU25" s="489"/>
      <c r="BV25" s="487">
        <v>124300</v>
      </c>
      <c r="BW25" s="488"/>
      <c r="BX25" s="488"/>
      <c r="BY25" s="488"/>
      <c r="BZ25" s="488"/>
      <c r="CA25" s="488"/>
      <c r="CB25" s="488"/>
      <c r="CC25" s="489"/>
      <c r="CD25" s="191"/>
      <c r="CE25" s="490"/>
      <c r="CF25" s="490"/>
      <c r="CG25" s="490"/>
      <c r="CH25" s="490"/>
      <c r="CI25" s="490"/>
      <c r="CJ25" s="490"/>
      <c r="CK25" s="490"/>
      <c r="CL25" s="490"/>
      <c r="CM25" s="490"/>
      <c r="CN25" s="490"/>
      <c r="CO25" s="490"/>
      <c r="CP25" s="490"/>
      <c r="CQ25" s="490"/>
      <c r="CR25" s="490"/>
      <c r="CS25" s="491"/>
      <c r="CT25" s="455"/>
      <c r="CU25" s="456"/>
      <c r="CV25" s="456"/>
      <c r="CW25" s="456"/>
      <c r="CX25" s="456"/>
      <c r="CY25" s="456"/>
      <c r="CZ25" s="456"/>
      <c r="DA25" s="457"/>
      <c r="DB25" s="455"/>
      <c r="DC25" s="456"/>
      <c r="DD25" s="456"/>
      <c r="DE25" s="456"/>
      <c r="DF25" s="456"/>
      <c r="DG25" s="456"/>
      <c r="DH25" s="456"/>
      <c r="DI25" s="457"/>
    </row>
    <row r="26" spans="1:113" ht="18.75" customHeight="1" x14ac:dyDescent="0.15">
      <c r="A26" s="178"/>
      <c r="B26" s="437"/>
      <c r="C26" s="438"/>
      <c r="D26" s="439"/>
      <c r="E26" s="414" t="s">
        <v>173</v>
      </c>
      <c r="F26" s="415"/>
      <c r="G26" s="415"/>
      <c r="H26" s="415"/>
      <c r="I26" s="415"/>
      <c r="J26" s="415"/>
      <c r="K26" s="416"/>
      <c r="L26" s="411">
        <v>1</v>
      </c>
      <c r="M26" s="412"/>
      <c r="N26" s="412"/>
      <c r="O26" s="412"/>
      <c r="P26" s="413"/>
      <c r="Q26" s="411">
        <v>5230</v>
      </c>
      <c r="R26" s="412"/>
      <c r="S26" s="412"/>
      <c r="T26" s="412"/>
      <c r="U26" s="412"/>
      <c r="V26" s="413"/>
      <c r="W26" s="501"/>
      <c r="X26" s="438"/>
      <c r="Y26" s="439"/>
      <c r="Z26" s="414" t="s">
        <v>174</v>
      </c>
      <c r="AA26" s="469"/>
      <c r="AB26" s="469"/>
      <c r="AC26" s="469"/>
      <c r="AD26" s="469"/>
      <c r="AE26" s="469"/>
      <c r="AF26" s="469"/>
      <c r="AG26" s="470"/>
      <c r="AH26" s="411">
        <v>2</v>
      </c>
      <c r="AI26" s="412"/>
      <c r="AJ26" s="412"/>
      <c r="AK26" s="412"/>
      <c r="AL26" s="413"/>
      <c r="AM26" s="411" t="s">
        <v>175</v>
      </c>
      <c r="AN26" s="412"/>
      <c r="AO26" s="412"/>
      <c r="AP26" s="412"/>
      <c r="AQ26" s="412"/>
      <c r="AR26" s="413"/>
      <c r="AS26" s="411" t="s">
        <v>175</v>
      </c>
      <c r="AT26" s="412"/>
      <c r="AU26" s="412"/>
      <c r="AV26" s="412"/>
      <c r="AW26" s="412"/>
      <c r="AX26" s="471"/>
      <c r="AY26" s="498" t="s">
        <v>176</v>
      </c>
      <c r="AZ26" s="418"/>
      <c r="BA26" s="418"/>
      <c r="BB26" s="418"/>
      <c r="BC26" s="418"/>
      <c r="BD26" s="418"/>
      <c r="BE26" s="418"/>
      <c r="BF26" s="418"/>
      <c r="BG26" s="418"/>
      <c r="BH26" s="418"/>
      <c r="BI26" s="418"/>
      <c r="BJ26" s="418"/>
      <c r="BK26" s="418"/>
      <c r="BL26" s="418"/>
      <c r="BM26" s="499"/>
      <c r="BN26" s="458" t="s">
        <v>134</v>
      </c>
      <c r="BO26" s="459"/>
      <c r="BP26" s="459"/>
      <c r="BQ26" s="459"/>
      <c r="BR26" s="459"/>
      <c r="BS26" s="459"/>
      <c r="BT26" s="459"/>
      <c r="BU26" s="460"/>
      <c r="BV26" s="458" t="s">
        <v>134</v>
      </c>
      <c r="BW26" s="459"/>
      <c r="BX26" s="459"/>
      <c r="BY26" s="459"/>
      <c r="BZ26" s="459"/>
      <c r="CA26" s="459"/>
      <c r="CB26" s="459"/>
      <c r="CC26" s="460"/>
      <c r="CD26" s="191"/>
      <c r="CE26" s="490"/>
      <c r="CF26" s="490"/>
      <c r="CG26" s="490"/>
      <c r="CH26" s="490"/>
      <c r="CI26" s="490"/>
      <c r="CJ26" s="490"/>
      <c r="CK26" s="490"/>
      <c r="CL26" s="490"/>
      <c r="CM26" s="490"/>
      <c r="CN26" s="490"/>
      <c r="CO26" s="490"/>
      <c r="CP26" s="490"/>
      <c r="CQ26" s="490"/>
      <c r="CR26" s="490"/>
      <c r="CS26" s="491"/>
      <c r="CT26" s="455"/>
      <c r="CU26" s="456"/>
      <c r="CV26" s="456"/>
      <c r="CW26" s="456"/>
      <c r="CX26" s="456"/>
      <c r="CY26" s="456"/>
      <c r="CZ26" s="456"/>
      <c r="DA26" s="457"/>
      <c r="DB26" s="455"/>
      <c r="DC26" s="456"/>
      <c r="DD26" s="456"/>
      <c r="DE26" s="456"/>
      <c r="DF26" s="456"/>
      <c r="DG26" s="456"/>
      <c r="DH26" s="456"/>
      <c r="DI26" s="457"/>
    </row>
    <row r="27" spans="1:113" ht="18.75" customHeight="1" thickBot="1" x14ac:dyDescent="0.2">
      <c r="A27" s="178"/>
      <c r="B27" s="437"/>
      <c r="C27" s="438"/>
      <c r="D27" s="439"/>
      <c r="E27" s="414" t="s">
        <v>177</v>
      </c>
      <c r="F27" s="415"/>
      <c r="G27" s="415"/>
      <c r="H27" s="415"/>
      <c r="I27" s="415"/>
      <c r="J27" s="415"/>
      <c r="K27" s="416"/>
      <c r="L27" s="411">
        <v>1</v>
      </c>
      <c r="M27" s="412"/>
      <c r="N27" s="412"/>
      <c r="O27" s="412"/>
      <c r="P27" s="413"/>
      <c r="Q27" s="411">
        <v>2660</v>
      </c>
      <c r="R27" s="412"/>
      <c r="S27" s="412"/>
      <c r="T27" s="412"/>
      <c r="U27" s="412"/>
      <c r="V27" s="413"/>
      <c r="W27" s="501"/>
      <c r="X27" s="438"/>
      <c r="Y27" s="439"/>
      <c r="Z27" s="414" t="s">
        <v>178</v>
      </c>
      <c r="AA27" s="415"/>
      <c r="AB27" s="415"/>
      <c r="AC27" s="415"/>
      <c r="AD27" s="415"/>
      <c r="AE27" s="415"/>
      <c r="AF27" s="415"/>
      <c r="AG27" s="416"/>
      <c r="AH27" s="411">
        <v>6</v>
      </c>
      <c r="AI27" s="412"/>
      <c r="AJ27" s="412"/>
      <c r="AK27" s="412"/>
      <c r="AL27" s="413"/>
      <c r="AM27" s="411">
        <v>14052</v>
      </c>
      <c r="AN27" s="412"/>
      <c r="AO27" s="412"/>
      <c r="AP27" s="412"/>
      <c r="AQ27" s="412"/>
      <c r="AR27" s="413"/>
      <c r="AS27" s="411">
        <v>2342</v>
      </c>
      <c r="AT27" s="412"/>
      <c r="AU27" s="412"/>
      <c r="AV27" s="412"/>
      <c r="AW27" s="412"/>
      <c r="AX27" s="471"/>
      <c r="AY27" s="495" t="s">
        <v>179</v>
      </c>
      <c r="AZ27" s="496"/>
      <c r="BA27" s="496"/>
      <c r="BB27" s="496"/>
      <c r="BC27" s="496"/>
      <c r="BD27" s="496"/>
      <c r="BE27" s="496"/>
      <c r="BF27" s="496"/>
      <c r="BG27" s="496"/>
      <c r="BH27" s="496"/>
      <c r="BI27" s="496"/>
      <c r="BJ27" s="496"/>
      <c r="BK27" s="496"/>
      <c r="BL27" s="496"/>
      <c r="BM27" s="497"/>
      <c r="BN27" s="492" t="s">
        <v>134</v>
      </c>
      <c r="BO27" s="493"/>
      <c r="BP27" s="493"/>
      <c r="BQ27" s="493"/>
      <c r="BR27" s="493"/>
      <c r="BS27" s="493"/>
      <c r="BT27" s="493"/>
      <c r="BU27" s="494"/>
      <c r="BV27" s="492" t="s">
        <v>134</v>
      </c>
      <c r="BW27" s="493"/>
      <c r="BX27" s="493"/>
      <c r="BY27" s="493"/>
      <c r="BZ27" s="493"/>
      <c r="CA27" s="493"/>
      <c r="CB27" s="493"/>
      <c r="CC27" s="494"/>
      <c r="CD27" s="193"/>
      <c r="CE27" s="490"/>
      <c r="CF27" s="490"/>
      <c r="CG27" s="490"/>
      <c r="CH27" s="490"/>
      <c r="CI27" s="490"/>
      <c r="CJ27" s="490"/>
      <c r="CK27" s="490"/>
      <c r="CL27" s="490"/>
      <c r="CM27" s="490"/>
      <c r="CN27" s="490"/>
      <c r="CO27" s="490"/>
      <c r="CP27" s="490"/>
      <c r="CQ27" s="490"/>
      <c r="CR27" s="490"/>
      <c r="CS27" s="491"/>
      <c r="CT27" s="455"/>
      <c r="CU27" s="456"/>
      <c r="CV27" s="456"/>
      <c r="CW27" s="456"/>
      <c r="CX27" s="456"/>
      <c r="CY27" s="456"/>
      <c r="CZ27" s="456"/>
      <c r="DA27" s="457"/>
      <c r="DB27" s="455"/>
      <c r="DC27" s="456"/>
      <c r="DD27" s="456"/>
      <c r="DE27" s="456"/>
      <c r="DF27" s="456"/>
      <c r="DG27" s="456"/>
      <c r="DH27" s="456"/>
      <c r="DI27" s="457"/>
    </row>
    <row r="28" spans="1:113" ht="18.75" customHeight="1" x14ac:dyDescent="0.15">
      <c r="A28" s="178"/>
      <c r="B28" s="437"/>
      <c r="C28" s="438"/>
      <c r="D28" s="439"/>
      <c r="E28" s="414" t="s">
        <v>180</v>
      </c>
      <c r="F28" s="415"/>
      <c r="G28" s="415"/>
      <c r="H28" s="415"/>
      <c r="I28" s="415"/>
      <c r="J28" s="415"/>
      <c r="K28" s="416"/>
      <c r="L28" s="411">
        <v>1</v>
      </c>
      <c r="M28" s="412"/>
      <c r="N28" s="412"/>
      <c r="O28" s="412"/>
      <c r="P28" s="413"/>
      <c r="Q28" s="411">
        <v>2210</v>
      </c>
      <c r="R28" s="412"/>
      <c r="S28" s="412"/>
      <c r="T28" s="412"/>
      <c r="U28" s="412"/>
      <c r="V28" s="413"/>
      <c r="W28" s="501"/>
      <c r="X28" s="438"/>
      <c r="Y28" s="439"/>
      <c r="Z28" s="414" t="s">
        <v>181</v>
      </c>
      <c r="AA28" s="415"/>
      <c r="AB28" s="415"/>
      <c r="AC28" s="415"/>
      <c r="AD28" s="415"/>
      <c r="AE28" s="415"/>
      <c r="AF28" s="415"/>
      <c r="AG28" s="416"/>
      <c r="AH28" s="411" t="s">
        <v>125</v>
      </c>
      <c r="AI28" s="412"/>
      <c r="AJ28" s="412"/>
      <c r="AK28" s="412"/>
      <c r="AL28" s="413"/>
      <c r="AM28" s="411" t="s">
        <v>134</v>
      </c>
      <c r="AN28" s="412"/>
      <c r="AO28" s="412"/>
      <c r="AP28" s="412"/>
      <c r="AQ28" s="412"/>
      <c r="AR28" s="413"/>
      <c r="AS28" s="411" t="s">
        <v>125</v>
      </c>
      <c r="AT28" s="412"/>
      <c r="AU28" s="412"/>
      <c r="AV28" s="412"/>
      <c r="AW28" s="412"/>
      <c r="AX28" s="471"/>
      <c r="AY28" s="475" t="s">
        <v>182</v>
      </c>
      <c r="AZ28" s="476"/>
      <c r="BA28" s="476"/>
      <c r="BB28" s="477"/>
      <c r="BC28" s="484" t="s">
        <v>47</v>
      </c>
      <c r="BD28" s="485"/>
      <c r="BE28" s="485"/>
      <c r="BF28" s="485"/>
      <c r="BG28" s="485"/>
      <c r="BH28" s="485"/>
      <c r="BI28" s="485"/>
      <c r="BJ28" s="485"/>
      <c r="BK28" s="485"/>
      <c r="BL28" s="485"/>
      <c r="BM28" s="486"/>
      <c r="BN28" s="487">
        <v>1751501</v>
      </c>
      <c r="BO28" s="488"/>
      <c r="BP28" s="488"/>
      <c r="BQ28" s="488"/>
      <c r="BR28" s="488"/>
      <c r="BS28" s="488"/>
      <c r="BT28" s="488"/>
      <c r="BU28" s="489"/>
      <c r="BV28" s="487">
        <v>1783662</v>
      </c>
      <c r="BW28" s="488"/>
      <c r="BX28" s="488"/>
      <c r="BY28" s="488"/>
      <c r="BZ28" s="488"/>
      <c r="CA28" s="488"/>
      <c r="CB28" s="488"/>
      <c r="CC28" s="489"/>
      <c r="CD28" s="191"/>
      <c r="CE28" s="490"/>
      <c r="CF28" s="490"/>
      <c r="CG28" s="490"/>
      <c r="CH28" s="490"/>
      <c r="CI28" s="490"/>
      <c r="CJ28" s="490"/>
      <c r="CK28" s="490"/>
      <c r="CL28" s="490"/>
      <c r="CM28" s="490"/>
      <c r="CN28" s="490"/>
      <c r="CO28" s="490"/>
      <c r="CP28" s="490"/>
      <c r="CQ28" s="490"/>
      <c r="CR28" s="490"/>
      <c r="CS28" s="491"/>
      <c r="CT28" s="455"/>
      <c r="CU28" s="456"/>
      <c r="CV28" s="456"/>
      <c r="CW28" s="456"/>
      <c r="CX28" s="456"/>
      <c r="CY28" s="456"/>
      <c r="CZ28" s="456"/>
      <c r="DA28" s="457"/>
      <c r="DB28" s="455"/>
      <c r="DC28" s="456"/>
      <c r="DD28" s="456"/>
      <c r="DE28" s="456"/>
      <c r="DF28" s="456"/>
      <c r="DG28" s="456"/>
      <c r="DH28" s="456"/>
      <c r="DI28" s="457"/>
    </row>
    <row r="29" spans="1:113" ht="18.75" customHeight="1" x14ac:dyDescent="0.15">
      <c r="A29" s="178"/>
      <c r="B29" s="437"/>
      <c r="C29" s="438"/>
      <c r="D29" s="439"/>
      <c r="E29" s="414" t="s">
        <v>183</v>
      </c>
      <c r="F29" s="415"/>
      <c r="G29" s="415"/>
      <c r="H29" s="415"/>
      <c r="I29" s="415"/>
      <c r="J29" s="415"/>
      <c r="K29" s="416"/>
      <c r="L29" s="411">
        <v>8</v>
      </c>
      <c r="M29" s="412"/>
      <c r="N29" s="412"/>
      <c r="O29" s="412"/>
      <c r="P29" s="413"/>
      <c r="Q29" s="411">
        <v>2050</v>
      </c>
      <c r="R29" s="412"/>
      <c r="S29" s="412"/>
      <c r="T29" s="412"/>
      <c r="U29" s="412"/>
      <c r="V29" s="413"/>
      <c r="W29" s="502"/>
      <c r="X29" s="503"/>
      <c r="Y29" s="504"/>
      <c r="Z29" s="414" t="s">
        <v>184</v>
      </c>
      <c r="AA29" s="415"/>
      <c r="AB29" s="415"/>
      <c r="AC29" s="415"/>
      <c r="AD29" s="415"/>
      <c r="AE29" s="415"/>
      <c r="AF29" s="415"/>
      <c r="AG29" s="416"/>
      <c r="AH29" s="411">
        <v>83</v>
      </c>
      <c r="AI29" s="412"/>
      <c r="AJ29" s="412"/>
      <c r="AK29" s="412"/>
      <c r="AL29" s="413"/>
      <c r="AM29" s="411">
        <v>234195</v>
      </c>
      <c r="AN29" s="412"/>
      <c r="AO29" s="412"/>
      <c r="AP29" s="412"/>
      <c r="AQ29" s="412"/>
      <c r="AR29" s="413"/>
      <c r="AS29" s="411">
        <v>2822</v>
      </c>
      <c r="AT29" s="412"/>
      <c r="AU29" s="412"/>
      <c r="AV29" s="412"/>
      <c r="AW29" s="412"/>
      <c r="AX29" s="471"/>
      <c r="AY29" s="478"/>
      <c r="AZ29" s="479"/>
      <c r="BA29" s="479"/>
      <c r="BB29" s="480"/>
      <c r="BC29" s="472" t="s">
        <v>185</v>
      </c>
      <c r="BD29" s="473"/>
      <c r="BE29" s="473"/>
      <c r="BF29" s="473"/>
      <c r="BG29" s="473"/>
      <c r="BH29" s="473"/>
      <c r="BI29" s="473"/>
      <c r="BJ29" s="473"/>
      <c r="BK29" s="473"/>
      <c r="BL29" s="473"/>
      <c r="BM29" s="474"/>
      <c r="BN29" s="458">
        <v>403239</v>
      </c>
      <c r="BO29" s="459"/>
      <c r="BP29" s="459"/>
      <c r="BQ29" s="459"/>
      <c r="BR29" s="459"/>
      <c r="BS29" s="459"/>
      <c r="BT29" s="459"/>
      <c r="BU29" s="460"/>
      <c r="BV29" s="458">
        <v>407754</v>
      </c>
      <c r="BW29" s="459"/>
      <c r="BX29" s="459"/>
      <c r="BY29" s="459"/>
      <c r="BZ29" s="459"/>
      <c r="CA29" s="459"/>
      <c r="CB29" s="459"/>
      <c r="CC29" s="460"/>
      <c r="CD29" s="193"/>
      <c r="CE29" s="490"/>
      <c r="CF29" s="490"/>
      <c r="CG29" s="490"/>
      <c r="CH29" s="490"/>
      <c r="CI29" s="490"/>
      <c r="CJ29" s="490"/>
      <c r="CK29" s="490"/>
      <c r="CL29" s="490"/>
      <c r="CM29" s="490"/>
      <c r="CN29" s="490"/>
      <c r="CO29" s="490"/>
      <c r="CP29" s="490"/>
      <c r="CQ29" s="490"/>
      <c r="CR29" s="490"/>
      <c r="CS29" s="491"/>
      <c r="CT29" s="455"/>
      <c r="CU29" s="456"/>
      <c r="CV29" s="456"/>
      <c r="CW29" s="456"/>
      <c r="CX29" s="456"/>
      <c r="CY29" s="456"/>
      <c r="CZ29" s="456"/>
      <c r="DA29" s="457"/>
      <c r="DB29" s="455"/>
      <c r="DC29" s="456"/>
      <c r="DD29" s="456"/>
      <c r="DE29" s="456"/>
      <c r="DF29" s="456"/>
      <c r="DG29" s="456"/>
      <c r="DH29" s="456"/>
      <c r="DI29" s="457"/>
    </row>
    <row r="30" spans="1:113" ht="18.75" customHeight="1" thickBot="1" x14ac:dyDescent="0.2">
      <c r="A30" s="178"/>
      <c r="B30" s="440"/>
      <c r="C30" s="441"/>
      <c r="D30" s="442"/>
      <c r="E30" s="419"/>
      <c r="F30" s="420"/>
      <c r="G30" s="420"/>
      <c r="H30" s="420"/>
      <c r="I30" s="420"/>
      <c r="J30" s="420"/>
      <c r="K30" s="421"/>
      <c r="L30" s="422"/>
      <c r="M30" s="423"/>
      <c r="N30" s="423"/>
      <c r="O30" s="423"/>
      <c r="P30" s="424"/>
      <c r="Q30" s="422"/>
      <c r="R30" s="423"/>
      <c r="S30" s="423"/>
      <c r="T30" s="423"/>
      <c r="U30" s="423"/>
      <c r="V30" s="424"/>
      <c r="W30" s="425" t="s">
        <v>186</v>
      </c>
      <c r="X30" s="426"/>
      <c r="Y30" s="426"/>
      <c r="Z30" s="426"/>
      <c r="AA30" s="426"/>
      <c r="AB30" s="426"/>
      <c r="AC30" s="426"/>
      <c r="AD30" s="426"/>
      <c r="AE30" s="426"/>
      <c r="AF30" s="426"/>
      <c r="AG30" s="427"/>
      <c r="AH30" s="428">
        <v>95.1</v>
      </c>
      <c r="AI30" s="429"/>
      <c r="AJ30" s="429"/>
      <c r="AK30" s="429"/>
      <c r="AL30" s="429"/>
      <c r="AM30" s="429"/>
      <c r="AN30" s="429"/>
      <c r="AO30" s="429"/>
      <c r="AP30" s="429"/>
      <c r="AQ30" s="429"/>
      <c r="AR30" s="429"/>
      <c r="AS30" s="429"/>
      <c r="AT30" s="429"/>
      <c r="AU30" s="429"/>
      <c r="AV30" s="429"/>
      <c r="AW30" s="429"/>
      <c r="AX30" s="430"/>
      <c r="AY30" s="481"/>
      <c r="AZ30" s="482"/>
      <c r="BA30" s="482"/>
      <c r="BB30" s="483"/>
      <c r="BC30" s="431" t="s">
        <v>49</v>
      </c>
      <c r="BD30" s="432"/>
      <c r="BE30" s="432"/>
      <c r="BF30" s="432"/>
      <c r="BG30" s="432"/>
      <c r="BH30" s="432"/>
      <c r="BI30" s="432"/>
      <c r="BJ30" s="432"/>
      <c r="BK30" s="432"/>
      <c r="BL30" s="432"/>
      <c r="BM30" s="433"/>
      <c r="BN30" s="492">
        <v>3323327</v>
      </c>
      <c r="BO30" s="493"/>
      <c r="BP30" s="493"/>
      <c r="BQ30" s="493"/>
      <c r="BR30" s="493"/>
      <c r="BS30" s="493"/>
      <c r="BT30" s="493"/>
      <c r="BU30" s="494"/>
      <c r="BV30" s="492">
        <v>3292744</v>
      </c>
      <c r="BW30" s="493"/>
      <c r="BX30" s="493"/>
      <c r="BY30" s="493"/>
      <c r="BZ30" s="493"/>
      <c r="CA30" s="493"/>
      <c r="CB30" s="493"/>
      <c r="CC30" s="494"/>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417" t="s">
        <v>187</v>
      </c>
      <c r="D32" s="417"/>
      <c r="E32" s="417"/>
      <c r="F32" s="417"/>
      <c r="G32" s="417"/>
      <c r="H32" s="417"/>
      <c r="I32" s="417"/>
      <c r="J32" s="417"/>
      <c r="K32" s="417"/>
      <c r="L32" s="417"/>
      <c r="M32" s="417"/>
      <c r="N32" s="417"/>
      <c r="O32" s="417"/>
      <c r="P32" s="417"/>
      <c r="Q32" s="417"/>
      <c r="R32" s="417"/>
      <c r="S32" s="417"/>
      <c r="U32" s="418" t="s">
        <v>188</v>
      </c>
      <c r="V32" s="418"/>
      <c r="W32" s="418"/>
      <c r="X32" s="418"/>
      <c r="Y32" s="418"/>
      <c r="Z32" s="418"/>
      <c r="AA32" s="418"/>
      <c r="AB32" s="418"/>
      <c r="AC32" s="418"/>
      <c r="AD32" s="418"/>
      <c r="AE32" s="418"/>
      <c r="AF32" s="418"/>
      <c r="AG32" s="418"/>
      <c r="AH32" s="418"/>
      <c r="AI32" s="418"/>
      <c r="AJ32" s="418"/>
      <c r="AK32" s="418"/>
      <c r="AM32" s="418" t="s">
        <v>189</v>
      </c>
      <c r="AN32" s="418"/>
      <c r="AO32" s="418"/>
      <c r="AP32" s="418"/>
      <c r="AQ32" s="418"/>
      <c r="AR32" s="418"/>
      <c r="AS32" s="418"/>
      <c r="AT32" s="418"/>
      <c r="AU32" s="418"/>
      <c r="AV32" s="418"/>
      <c r="AW32" s="418"/>
      <c r="AX32" s="418"/>
      <c r="AY32" s="418"/>
      <c r="AZ32" s="418"/>
      <c r="BA32" s="418"/>
      <c r="BB32" s="418"/>
      <c r="BC32" s="418"/>
      <c r="BE32" s="418" t="s">
        <v>190</v>
      </c>
      <c r="BF32" s="418"/>
      <c r="BG32" s="418"/>
      <c r="BH32" s="418"/>
      <c r="BI32" s="418"/>
      <c r="BJ32" s="418"/>
      <c r="BK32" s="418"/>
      <c r="BL32" s="418"/>
      <c r="BM32" s="418"/>
      <c r="BN32" s="418"/>
      <c r="BO32" s="418"/>
      <c r="BP32" s="418"/>
      <c r="BQ32" s="418"/>
      <c r="BR32" s="418"/>
      <c r="BS32" s="418"/>
      <c r="BT32" s="418"/>
      <c r="BU32" s="418"/>
      <c r="BW32" s="418" t="s">
        <v>191</v>
      </c>
      <c r="BX32" s="418"/>
      <c r="BY32" s="418"/>
      <c r="BZ32" s="418"/>
      <c r="CA32" s="418"/>
      <c r="CB32" s="418"/>
      <c r="CC32" s="418"/>
      <c r="CD32" s="418"/>
      <c r="CE32" s="418"/>
      <c r="CF32" s="418"/>
      <c r="CG32" s="418"/>
      <c r="CH32" s="418"/>
      <c r="CI32" s="418"/>
      <c r="CJ32" s="418"/>
      <c r="CK32" s="418"/>
      <c r="CL32" s="418"/>
      <c r="CM32" s="418"/>
      <c r="CO32" s="418" t="s">
        <v>192</v>
      </c>
      <c r="CP32" s="418"/>
      <c r="CQ32" s="418"/>
      <c r="CR32" s="418"/>
      <c r="CS32" s="418"/>
      <c r="CT32" s="418"/>
      <c r="CU32" s="418"/>
      <c r="CV32" s="418"/>
      <c r="CW32" s="418"/>
      <c r="CX32" s="418"/>
      <c r="CY32" s="418"/>
      <c r="CZ32" s="418"/>
      <c r="DA32" s="418"/>
      <c r="DB32" s="418"/>
      <c r="DC32" s="418"/>
      <c r="DD32" s="418"/>
      <c r="DE32" s="418"/>
      <c r="DI32" s="201"/>
    </row>
    <row r="33" spans="1:113" ht="13.5" customHeight="1" x14ac:dyDescent="0.15">
      <c r="A33" s="178"/>
      <c r="B33" s="202"/>
      <c r="C33" s="410" t="s">
        <v>193</v>
      </c>
      <c r="D33" s="410"/>
      <c r="E33" s="409" t="s">
        <v>194</v>
      </c>
      <c r="F33" s="409"/>
      <c r="G33" s="409"/>
      <c r="H33" s="409"/>
      <c r="I33" s="409"/>
      <c r="J33" s="409"/>
      <c r="K33" s="409"/>
      <c r="L33" s="409"/>
      <c r="M33" s="409"/>
      <c r="N33" s="409"/>
      <c r="O33" s="409"/>
      <c r="P33" s="409"/>
      <c r="Q33" s="409"/>
      <c r="R33" s="409"/>
      <c r="S33" s="409"/>
      <c r="T33" s="203"/>
      <c r="U33" s="410" t="s">
        <v>195</v>
      </c>
      <c r="V33" s="410"/>
      <c r="W33" s="409" t="s">
        <v>196</v>
      </c>
      <c r="X33" s="409"/>
      <c r="Y33" s="409"/>
      <c r="Z33" s="409"/>
      <c r="AA33" s="409"/>
      <c r="AB33" s="409"/>
      <c r="AC33" s="409"/>
      <c r="AD33" s="409"/>
      <c r="AE33" s="409"/>
      <c r="AF33" s="409"/>
      <c r="AG33" s="409"/>
      <c r="AH33" s="409"/>
      <c r="AI33" s="409"/>
      <c r="AJ33" s="409"/>
      <c r="AK33" s="409"/>
      <c r="AL33" s="203"/>
      <c r="AM33" s="410" t="s">
        <v>195</v>
      </c>
      <c r="AN33" s="410"/>
      <c r="AO33" s="409" t="s">
        <v>194</v>
      </c>
      <c r="AP33" s="409"/>
      <c r="AQ33" s="409"/>
      <c r="AR33" s="409"/>
      <c r="AS33" s="409"/>
      <c r="AT33" s="409"/>
      <c r="AU33" s="409"/>
      <c r="AV33" s="409"/>
      <c r="AW33" s="409"/>
      <c r="AX33" s="409"/>
      <c r="AY33" s="409"/>
      <c r="AZ33" s="409"/>
      <c r="BA33" s="409"/>
      <c r="BB33" s="409"/>
      <c r="BC33" s="409"/>
      <c r="BD33" s="204"/>
      <c r="BE33" s="409" t="s">
        <v>197</v>
      </c>
      <c r="BF33" s="409"/>
      <c r="BG33" s="409" t="s">
        <v>198</v>
      </c>
      <c r="BH33" s="409"/>
      <c r="BI33" s="409"/>
      <c r="BJ33" s="409"/>
      <c r="BK33" s="409"/>
      <c r="BL33" s="409"/>
      <c r="BM33" s="409"/>
      <c r="BN33" s="409"/>
      <c r="BO33" s="409"/>
      <c r="BP33" s="409"/>
      <c r="BQ33" s="409"/>
      <c r="BR33" s="409"/>
      <c r="BS33" s="409"/>
      <c r="BT33" s="409"/>
      <c r="BU33" s="409"/>
      <c r="BV33" s="204"/>
      <c r="BW33" s="410" t="s">
        <v>197</v>
      </c>
      <c r="BX33" s="410"/>
      <c r="BY33" s="409" t="s">
        <v>199</v>
      </c>
      <c r="BZ33" s="409"/>
      <c r="CA33" s="409"/>
      <c r="CB33" s="409"/>
      <c r="CC33" s="409"/>
      <c r="CD33" s="409"/>
      <c r="CE33" s="409"/>
      <c r="CF33" s="409"/>
      <c r="CG33" s="409"/>
      <c r="CH33" s="409"/>
      <c r="CI33" s="409"/>
      <c r="CJ33" s="409"/>
      <c r="CK33" s="409"/>
      <c r="CL33" s="409"/>
      <c r="CM33" s="409"/>
      <c r="CN33" s="203"/>
      <c r="CO33" s="410" t="s">
        <v>193</v>
      </c>
      <c r="CP33" s="410"/>
      <c r="CQ33" s="409" t="s">
        <v>200</v>
      </c>
      <c r="CR33" s="409"/>
      <c r="CS33" s="409"/>
      <c r="CT33" s="409"/>
      <c r="CU33" s="409"/>
      <c r="CV33" s="409"/>
      <c r="CW33" s="409"/>
      <c r="CX33" s="409"/>
      <c r="CY33" s="409"/>
      <c r="CZ33" s="409"/>
      <c r="DA33" s="409"/>
      <c r="DB33" s="409"/>
      <c r="DC33" s="409"/>
      <c r="DD33" s="409"/>
      <c r="DE33" s="409"/>
      <c r="DF33" s="203"/>
      <c r="DG33" s="408" t="s">
        <v>201</v>
      </c>
      <c r="DH33" s="408"/>
      <c r="DI33" s="205"/>
    </row>
    <row r="34" spans="1:113" ht="32.25" customHeight="1" x14ac:dyDescent="0.15">
      <c r="A34" s="178"/>
      <c r="B34" s="202"/>
      <c r="C34" s="406">
        <f>IF(E34="","",1)</f>
        <v>1</v>
      </c>
      <c r="D34" s="406"/>
      <c r="E34" s="407" t="str">
        <f>IF('各会計、関係団体の財政状況及び健全化判断比率'!B7="","",'各会計、関係団体の財政状況及び健全化判断比率'!B7)</f>
        <v>一般会計</v>
      </c>
      <c r="F34" s="407"/>
      <c r="G34" s="407"/>
      <c r="H34" s="407"/>
      <c r="I34" s="407"/>
      <c r="J34" s="407"/>
      <c r="K34" s="407"/>
      <c r="L34" s="407"/>
      <c r="M34" s="407"/>
      <c r="N34" s="407"/>
      <c r="O34" s="407"/>
      <c r="P34" s="407"/>
      <c r="Q34" s="407"/>
      <c r="R34" s="407"/>
      <c r="S34" s="407"/>
      <c r="T34" s="178"/>
      <c r="U34" s="406">
        <f>IF(W34="","",MAX(C34:D43)+1)</f>
        <v>2</v>
      </c>
      <c r="V34" s="406"/>
      <c r="W34" s="407" t="str">
        <f>IF('各会計、関係団体の財政状況及び健全化判断比率'!B28="","",'各会計、関係団体の財政状況及び健全化判断比率'!B28)</f>
        <v>奈義町国民健康保険特別会計</v>
      </c>
      <c r="X34" s="407"/>
      <c r="Y34" s="407"/>
      <c r="Z34" s="407"/>
      <c r="AA34" s="407"/>
      <c r="AB34" s="407"/>
      <c r="AC34" s="407"/>
      <c r="AD34" s="407"/>
      <c r="AE34" s="407"/>
      <c r="AF34" s="407"/>
      <c r="AG34" s="407"/>
      <c r="AH34" s="407"/>
      <c r="AI34" s="407"/>
      <c r="AJ34" s="407"/>
      <c r="AK34" s="407"/>
      <c r="AL34" s="178"/>
      <c r="AM34" s="406">
        <f>IF(AO34="","",MAX(C34:D43,U34:V43)+1)</f>
        <v>6</v>
      </c>
      <c r="AN34" s="406"/>
      <c r="AO34" s="407" t="str">
        <f>IF('各会計、関係団体の財政状況及び健全化判断比率'!B32="","",'各会計、関係団体の財政状況及び健全化判断比率'!B32)</f>
        <v>奈義町上水道事業会計</v>
      </c>
      <c r="AP34" s="407"/>
      <c r="AQ34" s="407"/>
      <c r="AR34" s="407"/>
      <c r="AS34" s="407"/>
      <c r="AT34" s="407"/>
      <c r="AU34" s="407"/>
      <c r="AV34" s="407"/>
      <c r="AW34" s="407"/>
      <c r="AX34" s="407"/>
      <c r="AY34" s="407"/>
      <c r="AZ34" s="407"/>
      <c r="BA34" s="407"/>
      <c r="BB34" s="407"/>
      <c r="BC34" s="407"/>
      <c r="BD34" s="178"/>
      <c r="BE34" s="406">
        <f>IF(BG34="","",MAX(C34:D43,U34:V43,AM34:AN43)+1)</f>
        <v>9</v>
      </c>
      <c r="BF34" s="406"/>
      <c r="BG34" s="407" t="str">
        <f>IF('各会計、関係団体の財政状況及び健全化判断比率'!B35="","",'各会計、関係団体の財政状況及び健全化判断比率'!B35)</f>
        <v>奈義町分譲地造成特別会計</v>
      </c>
      <c r="BH34" s="407"/>
      <c r="BI34" s="407"/>
      <c r="BJ34" s="407"/>
      <c r="BK34" s="407"/>
      <c r="BL34" s="407"/>
      <c r="BM34" s="407"/>
      <c r="BN34" s="407"/>
      <c r="BO34" s="407"/>
      <c r="BP34" s="407"/>
      <c r="BQ34" s="407"/>
      <c r="BR34" s="407"/>
      <c r="BS34" s="407"/>
      <c r="BT34" s="407"/>
      <c r="BU34" s="407"/>
      <c r="BV34" s="178"/>
      <c r="BW34" s="406">
        <f>IF(BY34="","",MAX(C34:D43,U34:V43,AM34:AN43,BE34:BF43)+1)</f>
        <v>10</v>
      </c>
      <c r="BX34" s="406"/>
      <c r="BY34" s="407" t="str">
        <f>IF('各会計、関係団体の財政状況及び健全化判断比率'!B68="","",'各会計、関係団体の財政状況及び健全化判断比率'!B68)</f>
        <v>勝英衛生施設組合</v>
      </c>
      <c r="BZ34" s="407"/>
      <c r="CA34" s="407"/>
      <c r="CB34" s="407"/>
      <c r="CC34" s="407"/>
      <c r="CD34" s="407"/>
      <c r="CE34" s="407"/>
      <c r="CF34" s="407"/>
      <c r="CG34" s="407"/>
      <c r="CH34" s="407"/>
      <c r="CI34" s="407"/>
      <c r="CJ34" s="407"/>
      <c r="CK34" s="407"/>
      <c r="CL34" s="407"/>
      <c r="CM34" s="407"/>
      <c r="CN34" s="178"/>
      <c r="CO34" s="406" t="str">
        <f>IF(CQ34="","",MAX(C34:D43,U34:V43,AM34:AN43,BE34:BF43,BW34:BX43)+1)</f>
        <v/>
      </c>
      <c r="CP34" s="406"/>
      <c r="CQ34" s="407" t="str">
        <f>IF('各会計、関係団体の財政状況及び健全化判断比率'!BS7="","",'各会計、関係団体の財政状況及び健全化判断比率'!BS7)</f>
        <v/>
      </c>
      <c r="CR34" s="407"/>
      <c r="CS34" s="407"/>
      <c r="CT34" s="407"/>
      <c r="CU34" s="407"/>
      <c r="CV34" s="407"/>
      <c r="CW34" s="407"/>
      <c r="CX34" s="407"/>
      <c r="CY34" s="407"/>
      <c r="CZ34" s="407"/>
      <c r="DA34" s="407"/>
      <c r="DB34" s="407"/>
      <c r="DC34" s="407"/>
      <c r="DD34" s="407"/>
      <c r="DE34" s="407"/>
      <c r="DG34" s="404" t="str">
        <f>IF('各会計、関係団体の財政状況及び健全化判断比率'!BR7="","",'各会計、関係団体の財政状況及び健全化判断比率'!BR7)</f>
        <v/>
      </c>
      <c r="DH34" s="404"/>
      <c r="DI34" s="205"/>
    </row>
    <row r="35" spans="1:113" ht="32.25" customHeight="1" x14ac:dyDescent="0.15">
      <c r="A35" s="178"/>
      <c r="B35" s="202"/>
      <c r="C35" s="406" t="str">
        <f>IF(E35="","",C34+1)</f>
        <v/>
      </c>
      <c r="D35" s="406"/>
      <c r="E35" s="407" t="str">
        <f>IF('各会計、関係団体の財政状況及び健全化判断比率'!B8="","",'各会計、関係団体の財政状況及び健全化判断比率'!B8)</f>
        <v/>
      </c>
      <c r="F35" s="407"/>
      <c r="G35" s="407"/>
      <c r="H35" s="407"/>
      <c r="I35" s="407"/>
      <c r="J35" s="407"/>
      <c r="K35" s="407"/>
      <c r="L35" s="407"/>
      <c r="M35" s="407"/>
      <c r="N35" s="407"/>
      <c r="O35" s="407"/>
      <c r="P35" s="407"/>
      <c r="Q35" s="407"/>
      <c r="R35" s="407"/>
      <c r="S35" s="407"/>
      <c r="T35" s="178"/>
      <c r="U35" s="406">
        <f>IF(W35="","",U34+1)</f>
        <v>3</v>
      </c>
      <c r="V35" s="406"/>
      <c r="W35" s="407" t="str">
        <f>IF('各会計、関係団体の財政状況及び健全化判断比率'!B29="","",'各会計、関係団体の財政状況及び健全化判断比率'!B29)</f>
        <v>奈義町介護保険特別会計（保険事業勘定）</v>
      </c>
      <c r="X35" s="407"/>
      <c r="Y35" s="407"/>
      <c r="Z35" s="407"/>
      <c r="AA35" s="407"/>
      <c r="AB35" s="407"/>
      <c r="AC35" s="407"/>
      <c r="AD35" s="407"/>
      <c r="AE35" s="407"/>
      <c r="AF35" s="407"/>
      <c r="AG35" s="407"/>
      <c r="AH35" s="407"/>
      <c r="AI35" s="407"/>
      <c r="AJ35" s="407"/>
      <c r="AK35" s="407"/>
      <c r="AL35" s="178"/>
      <c r="AM35" s="406">
        <f t="shared" ref="AM35:AM43" si="0">IF(AO35="","",AM34+1)</f>
        <v>7</v>
      </c>
      <c r="AN35" s="406"/>
      <c r="AO35" s="407" t="str">
        <f>IF('各会計、関係団体の財政状況及び健全化判断比率'!B33="","",'各会計、関係団体の財政状況及び健全化判断比率'!B33)</f>
        <v>奈義町工業用水道事業会計</v>
      </c>
      <c r="AP35" s="407"/>
      <c r="AQ35" s="407"/>
      <c r="AR35" s="407"/>
      <c r="AS35" s="407"/>
      <c r="AT35" s="407"/>
      <c r="AU35" s="407"/>
      <c r="AV35" s="407"/>
      <c r="AW35" s="407"/>
      <c r="AX35" s="407"/>
      <c r="AY35" s="407"/>
      <c r="AZ35" s="407"/>
      <c r="BA35" s="407"/>
      <c r="BB35" s="407"/>
      <c r="BC35" s="407"/>
      <c r="BD35" s="178"/>
      <c r="BE35" s="406" t="str">
        <f t="shared" ref="BE35:BE43" si="1">IF(BG35="","",BE34+1)</f>
        <v/>
      </c>
      <c r="BF35" s="406"/>
      <c r="BG35" s="407"/>
      <c r="BH35" s="407"/>
      <c r="BI35" s="407"/>
      <c r="BJ35" s="407"/>
      <c r="BK35" s="407"/>
      <c r="BL35" s="407"/>
      <c r="BM35" s="407"/>
      <c r="BN35" s="407"/>
      <c r="BO35" s="407"/>
      <c r="BP35" s="407"/>
      <c r="BQ35" s="407"/>
      <c r="BR35" s="407"/>
      <c r="BS35" s="407"/>
      <c r="BT35" s="407"/>
      <c r="BU35" s="407"/>
      <c r="BV35" s="178"/>
      <c r="BW35" s="406">
        <f t="shared" ref="BW35:BW43" si="2">IF(BY35="","",BW34+1)</f>
        <v>11</v>
      </c>
      <c r="BX35" s="406"/>
      <c r="BY35" s="407" t="str">
        <f>IF('各会計、関係団体の財政状況及び健全化判断比率'!B69="","",'各会計、関係団体の財政状況及び健全化判断比率'!B69)</f>
        <v>津山広域事務組合　一般会計</v>
      </c>
      <c r="BZ35" s="407"/>
      <c r="CA35" s="407"/>
      <c r="CB35" s="407"/>
      <c r="CC35" s="407"/>
      <c r="CD35" s="407"/>
      <c r="CE35" s="407"/>
      <c r="CF35" s="407"/>
      <c r="CG35" s="407"/>
      <c r="CH35" s="407"/>
      <c r="CI35" s="407"/>
      <c r="CJ35" s="407"/>
      <c r="CK35" s="407"/>
      <c r="CL35" s="407"/>
      <c r="CM35" s="407"/>
      <c r="CN35" s="178"/>
      <c r="CO35" s="406" t="str">
        <f t="shared" ref="CO35:CO43" si="3">IF(CQ35="","",CO34+1)</f>
        <v/>
      </c>
      <c r="CP35" s="406"/>
      <c r="CQ35" s="407" t="str">
        <f>IF('各会計、関係団体の財政状況及び健全化判断比率'!BS8="","",'各会計、関係団体の財政状況及び健全化判断比率'!BS8)</f>
        <v/>
      </c>
      <c r="CR35" s="407"/>
      <c r="CS35" s="407"/>
      <c r="CT35" s="407"/>
      <c r="CU35" s="407"/>
      <c r="CV35" s="407"/>
      <c r="CW35" s="407"/>
      <c r="CX35" s="407"/>
      <c r="CY35" s="407"/>
      <c r="CZ35" s="407"/>
      <c r="DA35" s="407"/>
      <c r="DB35" s="407"/>
      <c r="DC35" s="407"/>
      <c r="DD35" s="407"/>
      <c r="DE35" s="407"/>
      <c r="DG35" s="404" t="str">
        <f>IF('各会計、関係団体の財政状況及び健全化判断比率'!BR8="","",'各会計、関係団体の財政状況及び健全化判断比率'!BR8)</f>
        <v/>
      </c>
      <c r="DH35" s="404"/>
      <c r="DI35" s="205"/>
    </row>
    <row r="36" spans="1:113" ht="32.25" customHeight="1" x14ac:dyDescent="0.15">
      <c r="A36" s="178"/>
      <c r="B36" s="202"/>
      <c r="C36" s="406" t="str">
        <f>IF(E36="","",C35+1)</f>
        <v/>
      </c>
      <c r="D36" s="406"/>
      <c r="E36" s="407" t="str">
        <f>IF('各会計、関係団体の財政状況及び健全化判断比率'!B9="","",'各会計、関係団体の財政状況及び健全化判断比率'!B9)</f>
        <v/>
      </c>
      <c r="F36" s="407"/>
      <c r="G36" s="407"/>
      <c r="H36" s="407"/>
      <c r="I36" s="407"/>
      <c r="J36" s="407"/>
      <c r="K36" s="407"/>
      <c r="L36" s="407"/>
      <c r="M36" s="407"/>
      <c r="N36" s="407"/>
      <c r="O36" s="407"/>
      <c r="P36" s="407"/>
      <c r="Q36" s="407"/>
      <c r="R36" s="407"/>
      <c r="S36" s="407"/>
      <c r="T36" s="178"/>
      <c r="U36" s="406">
        <f t="shared" ref="U36:U43" si="4">IF(W36="","",U35+1)</f>
        <v>4</v>
      </c>
      <c r="V36" s="406"/>
      <c r="W36" s="407" t="str">
        <f>IF('各会計、関係団体の財政状況及び健全化判断比率'!B30="","",'各会計、関係団体の財政状況及び健全化判断比率'!B30)</f>
        <v>奈義町介護保険特別会計（サービス事業勘定）</v>
      </c>
      <c r="X36" s="407"/>
      <c r="Y36" s="407"/>
      <c r="Z36" s="407"/>
      <c r="AA36" s="407"/>
      <c r="AB36" s="407"/>
      <c r="AC36" s="407"/>
      <c r="AD36" s="407"/>
      <c r="AE36" s="407"/>
      <c r="AF36" s="407"/>
      <c r="AG36" s="407"/>
      <c r="AH36" s="407"/>
      <c r="AI36" s="407"/>
      <c r="AJ36" s="407"/>
      <c r="AK36" s="407"/>
      <c r="AL36" s="178"/>
      <c r="AM36" s="406">
        <f t="shared" si="0"/>
        <v>8</v>
      </c>
      <c r="AN36" s="406"/>
      <c r="AO36" s="407" t="str">
        <f>IF('各会計、関係団体の財政状況及び健全化判断比率'!B34="","",'各会計、関係団体の財政状況及び健全化判断比率'!B34)</f>
        <v>奈義町下水道事業会計</v>
      </c>
      <c r="AP36" s="407"/>
      <c r="AQ36" s="407"/>
      <c r="AR36" s="407"/>
      <c r="AS36" s="407"/>
      <c r="AT36" s="407"/>
      <c r="AU36" s="407"/>
      <c r="AV36" s="407"/>
      <c r="AW36" s="407"/>
      <c r="AX36" s="407"/>
      <c r="AY36" s="407"/>
      <c r="AZ36" s="407"/>
      <c r="BA36" s="407"/>
      <c r="BB36" s="407"/>
      <c r="BC36" s="407"/>
      <c r="BD36" s="178"/>
      <c r="BE36" s="406" t="str">
        <f t="shared" si="1"/>
        <v/>
      </c>
      <c r="BF36" s="406"/>
      <c r="BG36" s="407"/>
      <c r="BH36" s="407"/>
      <c r="BI36" s="407"/>
      <c r="BJ36" s="407"/>
      <c r="BK36" s="407"/>
      <c r="BL36" s="407"/>
      <c r="BM36" s="407"/>
      <c r="BN36" s="407"/>
      <c r="BO36" s="407"/>
      <c r="BP36" s="407"/>
      <c r="BQ36" s="407"/>
      <c r="BR36" s="407"/>
      <c r="BS36" s="407"/>
      <c r="BT36" s="407"/>
      <c r="BU36" s="407"/>
      <c r="BV36" s="178"/>
      <c r="BW36" s="406">
        <f t="shared" si="2"/>
        <v>12</v>
      </c>
      <c r="BX36" s="406"/>
      <c r="BY36" s="407" t="str">
        <f>IF('各会計、関係団体の財政状況及び健全化判断比率'!B70="","",'各会計、関係団体の財政状況及び健全化判断比率'!B70)</f>
        <v>津山広域事務組合　ふるさと振興事業特別会計</v>
      </c>
      <c r="BZ36" s="407"/>
      <c r="CA36" s="407"/>
      <c r="CB36" s="407"/>
      <c r="CC36" s="407"/>
      <c r="CD36" s="407"/>
      <c r="CE36" s="407"/>
      <c r="CF36" s="407"/>
      <c r="CG36" s="407"/>
      <c r="CH36" s="407"/>
      <c r="CI36" s="407"/>
      <c r="CJ36" s="407"/>
      <c r="CK36" s="407"/>
      <c r="CL36" s="407"/>
      <c r="CM36" s="407"/>
      <c r="CN36" s="178"/>
      <c r="CO36" s="406" t="str">
        <f t="shared" si="3"/>
        <v/>
      </c>
      <c r="CP36" s="406"/>
      <c r="CQ36" s="407" t="str">
        <f>IF('各会計、関係団体の財政状況及び健全化判断比率'!BS9="","",'各会計、関係団体の財政状況及び健全化判断比率'!BS9)</f>
        <v/>
      </c>
      <c r="CR36" s="407"/>
      <c r="CS36" s="407"/>
      <c r="CT36" s="407"/>
      <c r="CU36" s="407"/>
      <c r="CV36" s="407"/>
      <c r="CW36" s="407"/>
      <c r="CX36" s="407"/>
      <c r="CY36" s="407"/>
      <c r="CZ36" s="407"/>
      <c r="DA36" s="407"/>
      <c r="DB36" s="407"/>
      <c r="DC36" s="407"/>
      <c r="DD36" s="407"/>
      <c r="DE36" s="407"/>
      <c r="DG36" s="404" t="str">
        <f>IF('各会計、関係団体の財政状況及び健全化判断比率'!BR9="","",'各会計、関係団体の財政状況及び健全化判断比率'!BR9)</f>
        <v/>
      </c>
      <c r="DH36" s="404"/>
      <c r="DI36" s="205"/>
    </row>
    <row r="37" spans="1:113" ht="32.25" customHeight="1" x14ac:dyDescent="0.15">
      <c r="A37" s="178"/>
      <c r="B37" s="202"/>
      <c r="C37" s="406" t="str">
        <f>IF(E37="","",C36+1)</f>
        <v/>
      </c>
      <c r="D37" s="406"/>
      <c r="E37" s="407" t="str">
        <f>IF('各会計、関係団体の財政状況及び健全化判断比率'!B10="","",'各会計、関係団体の財政状況及び健全化判断比率'!B10)</f>
        <v/>
      </c>
      <c r="F37" s="407"/>
      <c r="G37" s="407"/>
      <c r="H37" s="407"/>
      <c r="I37" s="407"/>
      <c r="J37" s="407"/>
      <c r="K37" s="407"/>
      <c r="L37" s="407"/>
      <c r="M37" s="407"/>
      <c r="N37" s="407"/>
      <c r="O37" s="407"/>
      <c r="P37" s="407"/>
      <c r="Q37" s="407"/>
      <c r="R37" s="407"/>
      <c r="S37" s="407"/>
      <c r="T37" s="178"/>
      <c r="U37" s="406">
        <f t="shared" si="4"/>
        <v>5</v>
      </c>
      <c r="V37" s="406"/>
      <c r="W37" s="407" t="str">
        <f>IF('各会計、関係団体の財政状況及び健全化判断比率'!B31="","",'各会計、関係団体の財政状況及び健全化判断比率'!B31)</f>
        <v>奈義町後期高齢者医療特別会計</v>
      </c>
      <c r="X37" s="407"/>
      <c r="Y37" s="407"/>
      <c r="Z37" s="407"/>
      <c r="AA37" s="407"/>
      <c r="AB37" s="407"/>
      <c r="AC37" s="407"/>
      <c r="AD37" s="407"/>
      <c r="AE37" s="407"/>
      <c r="AF37" s="407"/>
      <c r="AG37" s="407"/>
      <c r="AH37" s="407"/>
      <c r="AI37" s="407"/>
      <c r="AJ37" s="407"/>
      <c r="AK37" s="407"/>
      <c r="AL37" s="178"/>
      <c r="AM37" s="406" t="str">
        <f t="shared" si="0"/>
        <v/>
      </c>
      <c r="AN37" s="406"/>
      <c r="AO37" s="407"/>
      <c r="AP37" s="407"/>
      <c r="AQ37" s="407"/>
      <c r="AR37" s="407"/>
      <c r="AS37" s="407"/>
      <c r="AT37" s="407"/>
      <c r="AU37" s="407"/>
      <c r="AV37" s="407"/>
      <c r="AW37" s="407"/>
      <c r="AX37" s="407"/>
      <c r="AY37" s="407"/>
      <c r="AZ37" s="407"/>
      <c r="BA37" s="407"/>
      <c r="BB37" s="407"/>
      <c r="BC37" s="407"/>
      <c r="BD37" s="178"/>
      <c r="BE37" s="406" t="str">
        <f t="shared" si="1"/>
        <v/>
      </c>
      <c r="BF37" s="406"/>
      <c r="BG37" s="407"/>
      <c r="BH37" s="407"/>
      <c r="BI37" s="407"/>
      <c r="BJ37" s="407"/>
      <c r="BK37" s="407"/>
      <c r="BL37" s="407"/>
      <c r="BM37" s="407"/>
      <c r="BN37" s="407"/>
      <c r="BO37" s="407"/>
      <c r="BP37" s="407"/>
      <c r="BQ37" s="407"/>
      <c r="BR37" s="407"/>
      <c r="BS37" s="407"/>
      <c r="BT37" s="407"/>
      <c r="BU37" s="407"/>
      <c r="BV37" s="178"/>
      <c r="BW37" s="406">
        <f t="shared" si="2"/>
        <v>13</v>
      </c>
      <c r="BX37" s="406"/>
      <c r="BY37" s="407" t="str">
        <f>IF('各会計、関係団体の財政状況及び健全化判断比率'!B71="","",'各会計、関係団体の財政状況及び健全化判断比率'!B71)</f>
        <v>勝田郡老人福祉施設組合　一般会計</v>
      </c>
      <c r="BZ37" s="407"/>
      <c r="CA37" s="407"/>
      <c r="CB37" s="407"/>
      <c r="CC37" s="407"/>
      <c r="CD37" s="407"/>
      <c r="CE37" s="407"/>
      <c r="CF37" s="407"/>
      <c r="CG37" s="407"/>
      <c r="CH37" s="407"/>
      <c r="CI37" s="407"/>
      <c r="CJ37" s="407"/>
      <c r="CK37" s="407"/>
      <c r="CL37" s="407"/>
      <c r="CM37" s="407"/>
      <c r="CN37" s="178"/>
      <c r="CO37" s="406" t="str">
        <f t="shared" si="3"/>
        <v/>
      </c>
      <c r="CP37" s="406"/>
      <c r="CQ37" s="407" t="str">
        <f>IF('各会計、関係団体の財政状況及び健全化判断比率'!BS10="","",'各会計、関係団体の財政状況及び健全化判断比率'!BS10)</f>
        <v/>
      </c>
      <c r="CR37" s="407"/>
      <c r="CS37" s="407"/>
      <c r="CT37" s="407"/>
      <c r="CU37" s="407"/>
      <c r="CV37" s="407"/>
      <c r="CW37" s="407"/>
      <c r="CX37" s="407"/>
      <c r="CY37" s="407"/>
      <c r="CZ37" s="407"/>
      <c r="DA37" s="407"/>
      <c r="DB37" s="407"/>
      <c r="DC37" s="407"/>
      <c r="DD37" s="407"/>
      <c r="DE37" s="407"/>
      <c r="DG37" s="404" t="str">
        <f>IF('各会計、関係団体の財政状況及び健全化判断比率'!BR10="","",'各会計、関係団体の財政状況及び健全化判断比率'!BR10)</f>
        <v/>
      </c>
      <c r="DH37" s="404"/>
      <c r="DI37" s="205"/>
    </row>
    <row r="38" spans="1:113" ht="32.25" customHeight="1" x14ac:dyDescent="0.15">
      <c r="A38" s="178"/>
      <c r="B38" s="202"/>
      <c r="C38" s="406" t="str">
        <f t="shared" ref="C38:C43" si="5">IF(E38="","",C37+1)</f>
        <v/>
      </c>
      <c r="D38" s="406"/>
      <c r="E38" s="407" t="str">
        <f>IF('各会計、関係団体の財政状況及び健全化判断比率'!B11="","",'各会計、関係団体の財政状況及び健全化判断比率'!B11)</f>
        <v/>
      </c>
      <c r="F38" s="407"/>
      <c r="G38" s="407"/>
      <c r="H38" s="407"/>
      <c r="I38" s="407"/>
      <c r="J38" s="407"/>
      <c r="K38" s="407"/>
      <c r="L38" s="407"/>
      <c r="M38" s="407"/>
      <c r="N38" s="407"/>
      <c r="O38" s="407"/>
      <c r="P38" s="407"/>
      <c r="Q38" s="407"/>
      <c r="R38" s="407"/>
      <c r="S38" s="407"/>
      <c r="T38" s="178"/>
      <c r="U38" s="406" t="str">
        <f t="shared" si="4"/>
        <v/>
      </c>
      <c r="V38" s="406"/>
      <c r="W38" s="407"/>
      <c r="X38" s="407"/>
      <c r="Y38" s="407"/>
      <c r="Z38" s="407"/>
      <c r="AA38" s="407"/>
      <c r="AB38" s="407"/>
      <c r="AC38" s="407"/>
      <c r="AD38" s="407"/>
      <c r="AE38" s="407"/>
      <c r="AF38" s="407"/>
      <c r="AG38" s="407"/>
      <c r="AH38" s="407"/>
      <c r="AI38" s="407"/>
      <c r="AJ38" s="407"/>
      <c r="AK38" s="407"/>
      <c r="AL38" s="178"/>
      <c r="AM38" s="406" t="str">
        <f t="shared" si="0"/>
        <v/>
      </c>
      <c r="AN38" s="406"/>
      <c r="AO38" s="407"/>
      <c r="AP38" s="407"/>
      <c r="AQ38" s="407"/>
      <c r="AR38" s="407"/>
      <c r="AS38" s="407"/>
      <c r="AT38" s="407"/>
      <c r="AU38" s="407"/>
      <c r="AV38" s="407"/>
      <c r="AW38" s="407"/>
      <c r="AX38" s="407"/>
      <c r="AY38" s="407"/>
      <c r="AZ38" s="407"/>
      <c r="BA38" s="407"/>
      <c r="BB38" s="407"/>
      <c r="BC38" s="407"/>
      <c r="BD38" s="178"/>
      <c r="BE38" s="406" t="str">
        <f t="shared" si="1"/>
        <v/>
      </c>
      <c r="BF38" s="406"/>
      <c r="BG38" s="407"/>
      <c r="BH38" s="407"/>
      <c r="BI38" s="407"/>
      <c r="BJ38" s="407"/>
      <c r="BK38" s="407"/>
      <c r="BL38" s="407"/>
      <c r="BM38" s="407"/>
      <c r="BN38" s="407"/>
      <c r="BO38" s="407"/>
      <c r="BP38" s="407"/>
      <c r="BQ38" s="407"/>
      <c r="BR38" s="407"/>
      <c r="BS38" s="407"/>
      <c r="BT38" s="407"/>
      <c r="BU38" s="407"/>
      <c r="BV38" s="178"/>
      <c r="BW38" s="406">
        <f t="shared" si="2"/>
        <v>14</v>
      </c>
      <c r="BX38" s="406"/>
      <c r="BY38" s="407" t="str">
        <f>IF('各会計、関係団体の財政状況及び健全化判断比率'!B72="","",'各会計、関係団体の財政状況及び健全化判断比率'!B72)</f>
        <v>勝田郡老人福祉施設組合　訪問介護事業所会計</v>
      </c>
      <c r="BZ38" s="407"/>
      <c r="CA38" s="407"/>
      <c r="CB38" s="407"/>
      <c r="CC38" s="407"/>
      <c r="CD38" s="407"/>
      <c r="CE38" s="407"/>
      <c r="CF38" s="407"/>
      <c r="CG38" s="407"/>
      <c r="CH38" s="407"/>
      <c r="CI38" s="407"/>
      <c r="CJ38" s="407"/>
      <c r="CK38" s="407"/>
      <c r="CL38" s="407"/>
      <c r="CM38" s="407"/>
      <c r="CN38" s="178"/>
      <c r="CO38" s="406" t="str">
        <f t="shared" si="3"/>
        <v/>
      </c>
      <c r="CP38" s="406"/>
      <c r="CQ38" s="407" t="str">
        <f>IF('各会計、関係団体の財政状況及び健全化判断比率'!BS11="","",'各会計、関係団体の財政状況及び健全化判断比率'!BS11)</f>
        <v/>
      </c>
      <c r="CR38" s="407"/>
      <c r="CS38" s="407"/>
      <c r="CT38" s="407"/>
      <c r="CU38" s="407"/>
      <c r="CV38" s="407"/>
      <c r="CW38" s="407"/>
      <c r="CX38" s="407"/>
      <c r="CY38" s="407"/>
      <c r="CZ38" s="407"/>
      <c r="DA38" s="407"/>
      <c r="DB38" s="407"/>
      <c r="DC38" s="407"/>
      <c r="DD38" s="407"/>
      <c r="DE38" s="407"/>
      <c r="DG38" s="404" t="str">
        <f>IF('各会計、関係団体の財政状況及び健全化判断比率'!BR11="","",'各会計、関係団体の財政状況及び健全化判断比率'!BR11)</f>
        <v/>
      </c>
      <c r="DH38" s="404"/>
      <c r="DI38" s="205"/>
    </row>
    <row r="39" spans="1:113" ht="32.25" customHeight="1" x14ac:dyDescent="0.15">
      <c r="A39" s="178"/>
      <c r="B39" s="202"/>
      <c r="C39" s="406" t="str">
        <f t="shared" si="5"/>
        <v/>
      </c>
      <c r="D39" s="406"/>
      <c r="E39" s="407" t="str">
        <f>IF('各会計、関係団体の財政状況及び健全化判断比率'!B12="","",'各会計、関係団体の財政状況及び健全化判断比率'!B12)</f>
        <v/>
      </c>
      <c r="F39" s="407"/>
      <c r="G39" s="407"/>
      <c r="H39" s="407"/>
      <c r="I39" s="407"/>
      <c r="J39" s="407"/>
      <c r="K39" s="407"/>
      <c r="L39" s="407"/>
      <c r="M39" s="407"/>
      <c r="N39" s="407"/>
      <c r="O39" s="407"/>
      <c r="P39" s="407"/>
      <c r="Q39" s="407"/>
      <c r="R39" s="407"/>
      <c r="S39" s="407"/>
      <c r="T39" s="178"/>
      <c r="U39" s="406" t="str">
        <f t="shared" si="4"/>
        <v/>
      </c>
      <c r="V39" s="406"/>
      <c r="W39" s="407"/>
      <c r="X39" s="407"/>
      <c r="Y39" s="407"/>
      <c r="Z39" s="407"/>
      <c r="AA39" s="407"/>
      <c r="AB39" s="407"/>
      <c r="AC39" s="407"/>
      <c r="AD39" s="407"/>
      <c r="AE39" s="407"/>
      <c r="AF39" s="407"/>
      <c r="AG39" s="407"/>
      <c r="AH39" s="407"/>
      <c r="AI39" s="407"/>
      <c r="AJ39" s="407"/>
      <c r="AK39" s="407"/>
      <c r="AL39" s="178"/>
      <c r="AM39" s="406" t="str">
        <f t="shared" si="0"/>
        <v/>
      </c>
      <c r="AN39" s="406"/>
      <c r="AO39" s="407"/>
      <c r="AP39" s="407"/>
      <c r="AQ39" s="407"/>
      <c r="AR39" s="407"/>
      <c r="AS39" s="407"/>
      <c r="AT39" s="407"/>
      <c r="AU39" s="407"/>
      <c r="AV39" s="407"/>
      <c r="AW39" s="407"/>
      <c r="AX39" s="407"/>
      <c r="AY39" s="407"/>
      <c r="AZ39" s="407"/>
      <c r="BA39" s="407"/>
      <c r="BB39" s="407"/>
      <c r="BC39" s="407"/>
      <c r="BD39" s="178"/>
      <c r="BE39" s="406" t="str">
        <f t="shared" si="1"/>
        <v/>
      </c>
      <c r="BF39" s="406"/>
      <c r="BG39" s="407"/>
      <c r="BH39" s="407"/>
      <c r="BI39" s="407"/>
      <c r="BJ39" s="407"/>
      <c r="BK39" s="407"/>
      <c r="BL39" s="407"/>
      <c r="BM39" s="407"/>
      <c r="BN39" s="407"/>
      <c r="BO39" s="407"/>
      <c r="BP39" s="407"/>
      <c r="BQ39" s="407"/>
      <c r="BR39" s="407"/>
      <c r="BS39" s="407"/>
      <c r="BT39" s="407"/>
      <c r="BU39" s="407"/>
      <c r="BV39" s="178"/>
      <c r="BW39" s="406">
        <f t="shared" si="2"/>
        <v>15</v>
      </c>
      <c r="BX39" s="406"/>
      <c r="BY39" s="407" t="str">
        <f>IF('各会計、関係団体の財政状況及び健全化判断比率'!B73="","",'各会計、関係団体の財政状況及び健全化判断比率'!B73)</f>
        <v>津山圏域資源循環施設組合</v>
      </c>
      <c r="BZ39" s="407"/>
      <c r="CA39" s="407"/>
      <c r="CB39" s="407"/>
      <c r="CC39" s="407"/>
      <c r="CD39" s="407"/>
      <c r="CE39" s="407"/>
      <c r="CF39" s="407"/>
      <c r="CG39" s="407"/>
      <c r="CH39" s="407"/>
      <c r="CI39" s="407"/>
      <c r="CJ39" s="407"/>
      <c r="CK39" s="407"/>
      <c r="CL39" s="407"/>
      <c r="CM39" s="407"/>
      <c r="CN39" s="178"/>
      <c r="CO39" s="406" t="str">
        <f t="shared" si="3"/>
        <v/>
      </c>
      <c r="CP39" s="406"/>
      <c r="CQ39" s="407" t="str">
        <f>IF('各会計、関係団体の財政状況及び健全化判断比率'!BS12="","",'各会計、関係団体の財政状況及び健全化判断比率'!BS12)</f>
        <v/>
      </c>
      <c r="CR39" s="407"/>
      <c r="CS39" s="407"/>
      <c r="CT39" s="407"/>
      <c r="CU39" s="407"/>
      <c r="CV39" s="407"/>
      <c r="CW39" s="407"/>
      <c r="CX39" s="407"/>
      <c r="CY39" s="407"/>
      <c r="CZ39" s="407"/>
      <c r="DA39" s="407"/>
      <c r="DB39" s="407"/>
      <c r="DC39" s="407"/>
      <c r="DD39" s="407"/>
      <c r="DE39" s="407"/>
      <c r="DG39" s="404" t="str">
        <f>IF('各会計、関係団体の財政状況及び健全化判断比率'!BR12="","",'各会計、関係団体の財政状況及び健全化判断比率'!BR12)</f>
        <v/>
      </c>
      <c r="DH39" s="404"/>
      <c r="DI39" s="205"/>
    </row>
    <row r="40" spans="1:113" ht="32.25" customHeight="1" x14ac:dyDescent="0.15">
      <c r="A40" s="178"/>
      <c r="B40" s="202"/>
      <c r="C40" s="406" t="str">
        <f t="shared" si="5"/>
        <v/>
      </c>
      <c r="D40" s="406"/>
      <c r="E40" s="407" t="str">
        <f>IF('各会計、関係団体の財政状況及び健全化判断比率'!B13="","",'各会計、関係団体の財政状況及び健全化判断比率'!B13)</f>
        <v/>
      </c>
      <c r="F40" s="407"/>
      <c r="G40" s="407"/>
      <c r="H40" s="407"/>
      <c r="I40" s="407"/>
      <c r="J40" s="407"/>
      <c r="K40" s="407"/>
      <c r="L40" s="407"/>
      <c r="M40" s="407"/>
      <c r="N40" s="407"/>
      <c r="O40" s="407"/>
      <c r="P40" s="407"/>
      <c r="Q40" s="407"/>
      <c r="R40" s="407"/>
      <c r="S40" s="407"/>
      <c r="T40" s="178"/>
      <c r="U40" s="406" t="str">
        <f t="shared" si="4"/>
        <v/>
      </c>
      <c r="V40" s="406"/>
      <c r="W40" s="407"/>
      <c r="X40" s="407"/>
      <c r="Y40" s="407"/>
      <c r="Z40" s="407"/>
      <c r="AA40" s="407"/>
      <c r="AB40" s="407"/>
      <c r="AC40" s="407"/>
      <c r="AD40" s="407"/>
      <c r="AE40" s="407"/>
      <c r="AF40" s="407"/>
      <c r="AG40" s="407"/>
      <c r="AH40" s="407"/>
      <c r="AI40" s="407"/>
      <c r="AJ40" s="407"/>
      <c r="AK40" s="407"/>
      <c r="AL40" s="178"/>
      <c r="AM40" s="406" t="str">
        <f t="shared" si="0"/>
        <v/>
      </c>
      <c r="AN40" s="406"/>
      <c r="AO40" s="407"/>
      <c r="AP40" s="407"/>
      <c r="AQ40" s="407"/>
      <c r="AR40" s="407"/>
      <c r="AS40" s="407"/>
      <c r="AT40" s="407"/>
      <c r="AU40" s="407"/>
      <c r="AV40" s="407"/>
      <c r="AW40" s="407"/>
      <c r="AX40" s="407"/>
      <c r="AY40" s="407"/>
      <c r="AZ40" s="407"/>
      <c r="BA40" s="407"/>
      <c r="BB40" s="407"/>
      <c r="BC40" s="407"/>
      <c r="BD40" s="178"/>
      <c r="BE40" s="406" t="str">
        <f t="shared" si="1"/>
        <v/>
      </c>
      <c r="BF40" s="406"/>
      <c r="BG40" s="407"/>
      <c r="BH40" s="407"/>
      <c r="BI40" s="407"/>
      <c r="BJ40" s="407"/>
      <c r="BK40" s="407"/>
      <c r="BL40" s="407"/>
      <c r="BM40" s="407"/>
      <c r="BN40" s="407"/>
      <c r="BO40" s="407"/>
      <c r="BP40" s="407"/>
      <c r="BQ40" s="407"/>
      <c r="BR40" s="407"/>
      <c r="BS40" s="407"/>
      <c r="BT40" s="407"/>
      <c r="BU40" s="407"/>
      <c r="BV40" s="178"/>
      <c r="BW40" s="406">
        <f t="shared" si="2"/>
        <v>16</v>
      </c>
      <c r="BX40" s="406"/>
      <c r="BY40" s="407" t="str">
        <f>IF('各会計、関係団体の財政状況及び健全化判断比率'!B74="","",'各会計、関係団体の財政状況及び健全化判断比率'!B74)</f>
        <v>津山圏域消防組合</v>
      </c>
      <c r="BZ40" s="407"/>
      <c r="CA40" s="407"/>
      <c r="CB40" s="407"/>
      <c r="CC40" s="407"/>
      <c r="CD40" s="407"/>
      <c r="CE40" s="407"/>
      <c r="CF40" s="407"/>
      <c r="CG40" s="407"/>
      <c r="CH40" s="407"/>
      <c r="CI40" s="407"/>
      <c r="CJ40" s="407"/>
      <c r="CK40" s="407"/>
      <c r="CL40" s="407"/>
      <c r="CM40" s="407"/>
      <c r="CN40" s="178"/>
      <c r="CO40" s="406" t="str">
        <f t="shared" si="3"/>
        <v/>
      </c>
      <c r="CP40" s="406"/>
      <c r="CQ40" s="407" t="str">
        <f>IF('各会計、関係団体の財政状況及び健全化判断比率'!BS13="","",'各会計、関係団体の財政状況及び健全化判断比率'!BS13)</f>
        <v/>
      </c>
      <c r="CR40" s="407"/>
      <c r="CS40" s="407"/>
      <c r="CT40" s="407"/>
      <c r="CU40" s="407"/>
      <c r="CV40" s="407"/>
      <c r="CW40" s="407"/>
      <c r="CX40" s="407"/>
      <c r="CY40" s="407"/>
      <c r="CZ40" s="407"/>
      <c r="DA40" s="407"/>
      <c r="DB40" s="407"/>
      <c r="DC40" s="407"/>
      <c r="DD40" s="407"/>
      <c r="DE40" s="407"/>
      <c r="DG40" s="404" t="str">
        <f>IF('各会計、関係団体の財政状況及び健全化判断比率'!BR13="","",'各会計、関係団体の財政状況及び健全化判断比率'!BR13)</f>
        <v/>
      </c>
      <c r="DH40" s="404"/>
      <c r="DI40" s="205"/>
    </row>
    <row r="41" spans="1:113" ht="32.25" customHeight="1" x14ac:dyDescent="0.15">
      <c r="A41" s="178"/>
      <c r="B41" s="202"/>
      <c r="C41" s="406" t="str">
        <f t="shared" si="5"/>
        <v/>
      </c>
      <c r="D41" s="406"/>
      <c r="E41" s="407" t="str">
        <f>IF('各会計、関係団体の財政状況及び健全化判断比率'!B14="","",'各会計、関係団体の財政状況及び健全化判断比率'!B14)</f>
        <v/>
      </c>
      <c r="F41" s="407"/>
      <c r="G41" s="407"/>
      <c r="H41" s="407"/>
      <c r="I41" s="407"/>
      <c r="J41" s="407"/>
      <c r="K41" s="407"/>
      <c r="L41" s="407"/>
      <c r="M41" s="407"/>
      <c r="N41" s="407"/>
      <c r="O41" s="407"/>
      <c r="P41" s="407"/>
      <c r="Q41" s="407"/>
      <c r="R41" s="407"/>
      <c r="S41" s="407"/>
      <c r="T41" s="178"/>
      <c r="U41" s="406" t="str">
        <f t="shared" si="4"/>
        <v/>
      </c>
      <c r="V41" s="406"/>
      <c r="W41" s="407"/>
      <c r="X41" s="407"/>
      <c r="Y41" s="407"/>
      <c r="Z41" s="407"/>
      <c r="AA41" s="407"/>
      <c r="AB41" s="407"/>
      <c r="AC41" s="407"/>
      <c r="AD41" s="407"/>
      <c r="AE41" s="407"/>
      <c r="AF41" s="407"/>
      <c r="AG41" s="407"/>
      <c r="AH41" s="407"/>
      <c r="AI41" s="407"/>
      <c r="AJ41" s="407"/>
      <c r="AK41" s="407"/>
      <c r="AL41" s="178"/>
      <c r="AM41" s="406" t="str">
        <f t="shared" si="0"/>
        <v/>
      </c>
      <c r="AN41" s="406"/>
      <c r="AO41" s="407"/>
      <c r="AP41" s="407"/>
      <c r="AQ41" s="407"/>
      <c r="AR41" s="407"/>
      <c r="AS41" s="407"/>
      <c r="AT41" s="407"/>
      <c r="AU41" s="407"/>
      <c r="AV41" s="407"/>
      <c r="AW41" s="407"/>
      <c r="AX41" s="407"/>
      <c r="AY41" s="407"/>
      <c r="AZ41" s="407"/>
      <c r="BA41" s="407"/>
      <c r="BB41" s="407"/>
      <c r="BC41" s="407"/>
      <c r="BD41" s="178"/>
      <c r="BE41" s="406" t="str">
        <f t="shared" si="1"/>
        <v/>
      </c>
      <c r="BF41" s="406"/>
      <c r="BG41" s="407"/>
      <c r="BH41" s="407"/>
      <c r="BI41" s="407"/>
      <c r="BJ41" s="407"/>
      <c r="BK41" s="407"/>
      <c r="BL41" s="407"/>
      <c r="BM41" s="407"/>
      <c r="BN41" s="407"/>
      <c r="BO41" s="407"/>
      <c r="BP41" s="407"/>
      <c r="BQ41" s="407"/>
      <c r="BR41" s="407"/>
      <c r="BS41" s="407"/>
      <c r="BT41" s="407"/>
      <c r="BU41" s="407"/>
      <c r="BV41" s="178"/>
      <c r="BW41" s="406">
        <f t="shared" si="2"/>
        <v>17</v>
      </c>
      <c r="BX41" s="406"/>
      <c r="BY41" s="407" t="str">
        <f>IF('各会計、関係団体の財政状況及び健全化判断比率'!B75="","",'各会計、関係団体の財政状況及び健全化判断比率'!B75)</f>
        <v>岡山県広域水道企業団</v>
      </c>
      <c r="BZ41" s="407"/>
      <c r="CA41" s="407"/>
      <c r="CB41" s="407"/>
      <c r="CC41" s="407"/>
      <c r="CD41" s="407"/>
      <c r="CE41" s="407"/>
      <c r="CF41" s="407"/>
      <c r="CG41" s="407"/>
      <c r="CH41" s="407"/>
      <c r="CI41" s="407"/>
      <c r="CJ41" s="407"/>
      <c r="CK41" s="407"/>
      <c r="CL41" s="407"/>
      <c r="CM41" s="407"/>
      <c r="CN41" s="178"/>
      <c r="CO41" s="406" t="str">
        <f t="shared" si="3"/>
        <v/>
      </c>
      <c r="CP41" s="406"/>
      <c r="CQ41" s="407" t="str">
        <f>IF('各会計、関係団体の財政状況及び健全化判断比率'!BS14="","",'各会計、関係団体の財政状況及び健全化判断比率'!BS14)</f>
        <v/>
      </c>
      <c r="CR41" s="407"/>
      <c r="CS41" s="407"/>
      <c r="CT41" s="407"/>
      <c r="CU41" s="407"/>
      <c r="CV41" s="407"/>
      <c r="CW41" s="407"/>
      <c r="CX41" s="407"/>
      <c r="CY41" s="407"/>
      <c r="CZ41" s="407"/>
      <c r="DA41" s="407"/>
      <c r="DB41" s="407"/>
      <c r="DC41" s="407"/>
      <c r="DD41" s="407"/>
      <c r="DE41" s="407"/>
      <c r="DG41" s="404" t="str">
        <f>IF('各会計、関係団体の財政状況及び健全化判断比率'!BR14="","",'各会計、関係団体の財政状況及び健全化判断比率'!BR14)</f>
        <v/>
      </c>
      <c r="DH41" s="404"/>
      <c r="DI41" s="205"/>
    </row>
    <row r="42" spans="1:113" ht="32.25" customHeight="1" x14ac:dyDescent="0.15">
      <c r="B42" s="202"/>
      <c r="C42" s="406" t="str">
        <f t="shared" si="5"/>
        <v/>
      </c>
      <c r="D42" s="406"/>
      <c r="E42" s="407" t="str">
        <f>IF('各会計、関係団体の財政状況及び健全化判断比率'!B15="","",'各会計、関係団体の財政状況及び健全化判断比率'!B15)</f>
        <v/>
      </c>
      <c r="F42" s="407"/>
      <c r="G42" s="407"/>
      <c r="H42" s="407"/>
      <c r="I42" s="407"/>
      <c r="J42" s="407"/>
      <c r="K42" s="407"/>
      <c r="L42" s="407"/>
      <c r="M42" s="407"/>
      <c r="N42" s="407"/>
      <c r="O42" s="407"/>
      <c r="P42" s="407"/>
      <c r="Q42" s="407"/>
      <c r="R42" s="407"/>
      <c r="S42" s="407"/>
      <c r="T42" s="178"/>
      <c r="U42" s="406" t="str">
        <f t="shared" si="4"/>
        <v/>
      </c>
      <c r="V42" s="406"/>
      <c r="W42" s="407"/>
      <c r="X42" s="407"/>
      <c r="Y42" s="407"/>
      <c r="Z42" s="407"/>
      <c r="AA42" s="407"/>
      <c r="AB42" s="407"/>
      <c r="AC42" s="407"/>
      <c r="AD42" s="407"/>
      <c r="AE42" s="407"/>
      <c r="AF42" s="407"/>
      <c r="AG42" s="407"/>
      <c r="AH42" s="407"/>
      <c r="AI42" s="407"/>
      <c r="AJ42" s="407"/>
      <c r="AK42" s="407"/>
      <c r="AL42" s="178"/>
      <c r="AM42" s="406" t="str">
        <f t="shared" si="0"/>
        <v/>
      </c>
      <c r="AN42" s="406"/>
      <c r="AO42" s="407"/>
      <c r="AP42" s="407"/>
      <c r="AQ42" s="407"/>
      <c r="AR42" s="407"/>
      <c r="AS42" s="407"/>
      <c r="AT42" s="407"/>
      <c r="AU42" s="407"/>
      <c r="AV42" s="407"/>
      <c r="AW42" s="407"/>
      <c r="AX42" s="407"/>
      <c r="AY42" s="407"/>
      <c r="AZ42" s="407"/>
      <c r="BA42" s="407"/>
      <c r="BB42" s="407"/>
      <c r="BC42" s="407"/>
      <c r="BD42" s="178"/>
      <c r="BE42" s="406" t="str">
        <f t="shared" si="1"/>
        <v/>
      </c>
      <c r="BF42" s="406"/>
      <c r="BG42" s="407"/>
      <c r="BH42" s="407"/>
      <c r="BI42" s="407"/>
      <c r="BJ42" s="407"/>
      <c r="BK42" s="407"/>
      <c r="BL42" s="407"/>
      <c r="BM42" s="407"/>
      <c r="BN42" s="407"/>
      <c r="BO42" s="407"/>
      <c r="BP42" s="407"/>
      <c r="BQ42" s="407"/>
      <c r="BR42" s="407"/>
      <c r="BS42" s="407"/>
      <c r="BT42" s="407"/>
      <c r="BU42" s="407"/>
      <c r="BV42" s="178"/>
      <c r="BW42" s="406">
        <f t="shared" si="2"/>
        <v>18</v>
      </c>
      <c r="BX42" s="406"/>
      <c r="BY42" s="407" t="str">
        <f>IF('各会計、関係団体の財政状況及び健全化判断比率'!B76="","",'各会計、関係団体の財政状況及び健全化判断比率'!B76)</f>
        <v>岡山県後期高齢者医療広域連合一般会計</v>
      </c>
      <c r="BZ42" s="407"/>
      <c r="CA42" s="407"/>
      <c r="CB42" s="407"/>
      <c r="CC42" s="407"/>
      <c r="CD42" s="407"/>
      <c r="CE42" s="407"/>
      <c r="CF42" s="407"/>
      <c r="CG42" s="407"/>
      <c r="CH42" s="407"/>
      <c r="CI42" s="407"/>
      <c r="CJ42" s="407"/>
      <c r="CK42" s="407"/>
      <c r="CL42" s="407"/>
      <c r="CM42" s="407"/>
      <c r="CN42" s="178"/>
      <c r="CO42" s="406" t="str">
        <f t="shared" si="3"/>
        <v/>
      </c>
      <c r="CP42" s="406"/>
      <c r="CQ42" s="407" t="str">
        <f>IF('各会計、関係団体の財政状況及び健全化判断比率'!BS15="","",'各会計、関係団体の財政状況及び健全化判断比率'!BS15)</f>
        <v/>
      </c>
      <c r="CR42" s="407"/>
      <c r="CS42" s="407"/>
      <c r="CT42" s="407"/>
      <c r="CU42" s="407"/>
      <c r="CV42" s="407"/>
      <c r="CW42" s="407"/>
      <c r="CX42" s="407"/>
      <c r="CY42" s="407"/>
      <c r="CZ42" s="407"/>
      <c r="DA42" s="407"/>
      <c r="DB42" s="407"/>
      <c r="DC42" s="407"/>
      <c r="DD42" s="407"/>
      <c r="DE42" s="407"/>
      <c r="DG42" s="404" t="str">
        <f>IF('各会計、関係団体の財政状況及び健全化判断比率'!BR15="","",'各会計、関係団体の財政状況及び健全化判断比率'!BR15)</f>
        <v/>
      </c>
      <c r="DH42" s="404"/>
      <c r="DI42" s="205"/>
    </row>
    <row r="43" spans="1:113" ht="32.25" customHeight="1" x14ac:dyDescent="0.15">
      <c r="B43" s="202"/>
      <c r="C43" s="406" t="str">
        <f t="shared" si="5"/>
        <v/>
      </c>
      <c r="D43" s="406"/>
      <c r="E43" s="407" t="str">
        <f>IF('各会計、関係団体の財政状況及び健全化判断比率'!B16="","",'各会計、関係団体の財政状況及び健全化判断比率'!B16)</f>
        <v/>
      </c>
      <c r="F43" s="407"/>
      <c r="G43" s="407"/>
      <c r="H43" s="407"/>
      <c r="I43" s="407"/>
      <c r="J43" s="407"/>
      <c r="K43" s="407"/>
      <c r="L43" s="407"/>
      <c r="M43" s="407"/>
      <c r="N43" s="407"/>
      <c r="O43" s="407"/>
      <c r="P43" s="407"/>
      <c r="Q43" s="407"/>
      <c r="R43" s="407"/>
      <c r="S43" s="407"/>
      <c r="T43" s="178"/>
      <c r="U43" s="406" t="str">
        <f t="shared" si="4"/>
        <v/>
      </c>
      <c r="V43" s="406"/>
      <c r="W43" s="407"/>
      <c r="X43" s="407"/>
      <c r="Y43" s="407"/>
      <c r="Z43" s="407"/>
      <c r="AA43" s="407"/>
      <c r="AB43" s="407"/>
      <c r="AC43" s="407"/>
      <c r="AD43" s="407"/>
      <c r="AE43" s="407"/>
      <c r="AF43" s="407"/>
      <c r="AG43" s="407"/>
      <c r="AH43" s="407"/>
      <c r="AI43" s="407"/>
      <c r="AJ43" s="407"/>
      <c r="AK43" s="407"/>
      <c r="AL43" s="178"/>
      <c r="AM43" s="406" t="str">
        <f t="shared" si="0"/>
        <v/>
      </c>
      <c r="AN43" s="406"/>
      <c r="AO43" s="407"/>
      <c r="AP43" s="407"/>
      <c r="AQ43" s="407"/>
      <c r="AR43" s="407"/>
      <c r="AS43" s="407"/>
      <c r="AT43" s="407"/>
      <c r="AU43" s="407"/>
      <c r="AV43" s="407"/>
      <c r="AW43" s="407"/>
      <c r="AX43" s="407"/>
      <c r="AY43" s="407"/>
      <c r="AZ43" s="407"/>
      <c r="BA43" s="407"/>
      <c r="BB43" s="407"/>
      <c r="BC43" s="407"/>
      <c r="BD43" s="178"/>
      <c r="BE43" s="406" t="str">
        <f t="shared" si="1"/>
        <v/>
      </c>
      <c r="BF43" s="406"/>
      <c r="BG43" s="407"/>
      <c r="BH43" s="407"/>
      <c r="BI43" s="407"/>
      <c r="BJ43" s="407"/>
      <c r="BK43" s="407"/>
      <c r="BL43" s="407"/>
      <c r="BM43" s="407"/>
      <c r="BN43" s="407"/>
      <c r="BO43" s="407"/>
      <c r="BP43" s="407"/>
      <c r="BQ43" s="407"/>
      <c r="BR43" s="407"/>
      <c r="BS43" s="407"/>
      <c r="BT43" s="407"/>
      <c r="BU43" s="407"/>
      <c r="BV43" s="178"/>
      <c r="BW43" s="406">
        <f t="shared" si="2"/>
        <v>19</v>
      </c>
      <c r="BX43" s="406"/>
      <c r="BY43" s="407" t="str">
        <f>IF('各会計、関係団体の財政状況及び健全化判断比率'!B77="","",'各会計、関係団体の財政状況及び健全化判断比率'!B77)</f>
        <v>岡山県後期高齢者医療広域連合特別会計</v>
      </c>
      <c r="BZ43" s="407"/>
      <c r="CA43" s="407"/>
      <c r="CB43" s="407"/>
      <c r="CC43" s="407"/>
      <c r="CD43" s="407"/>
      <c r="CE43" s="407"/>
      <c r="CF43" s="407"/>
      <c r="CG43" s="407"/>
      <c r="CH43" s="407"/>
      <c r="CI43" s="407"/>
      <c r="CJ43" s="407"/>
      <c r="CK43" s="407"/>
      <c r="CL43" s="407"/>
      <c r="CM43" s="407"/>
      <c r="CN43" s="178"/>
      <c r="CO43" s="406" t="str">
        <f t="shared" si="3"/>
        <v/>
      </c>
      <c r="CP43" s="406"/>
      <c r="CQ43" s="407" t="str">
        <f>IF('各会計、関係団体の財政状況及び健全化判断比率'!BS16="","",'各会計、関係団体の財政状況及び健全化判断比率'!BS16)</f>
        <v/>
      </c>
      <c r="CR43" s="407"/>
      <c r="CS43" s="407"/>
      <c r="CT43" s="407"/>
      <c r="CU43" s="407"/>
      <c r="CV43" s="407"/>
      <c r="CW43" s="407"/>
      <c r="CX43" s="407"/>
      <c r="CY43" s="407"/>
      <c r="CZ43" s="407"/>
      <c r="DA43" s="407"/>
      <c r="DB43" s="407"/>
      <c r="DC43" s="407"/>
      <c r="DD43" s="407"/>
      <c r="DE43" s="407"/>
      <c r="DG43" s="404" t="str">
        <f>IF('各会計、関係団体の財政状況及び健全化判断比率'!BR16="","",'各会計、関係団体の財政状況及び健全化判断比率'!BR16)</f>
        <v/>
      </c>
      <c r="DH43" s="404"/>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202</v>
      </c>
      <c r="E46" s="403" t="s">
        <v>203</v>
      </c>
      <c r="F46" s="403"/>
      <c r="G46" s="403"/>
      <c r="H46" s="403"/>
      <c r="I46" s="403"/>
      <c r="J46" s="403"/>
      <c r="K46" s="403"/>
      <c r="L46" s="403"/>
      <c r="M46" s="403"/>
      <c r="N46" s="403"/>
      <c r="O46" s="403"/>
      <c r="P46" s="403"/>
      <c r="Q46" s="403"/>
      <c r="R46" s="403"/>
      <c r="S46" s="403"/>
      <c r="T46" s="403"/>
      <c r="U46" s="403"/>
      <c r="V46" s="403"/>
      <c r="W46" s="403"/>
      <c r="X46" s="403"/>
      <c r="Y46" s="403"/>
      <c r="Z46" s="403"/>
      <c r="AA46" s="403"/>
      <c r="AB46" s="403"/>
      <c r="AC46" s="403"/>
      <c r="AD46" s="403"/>
      <c r="AE46" s="403"/>
      <c r="AF46" s="403"/>
      <c r="AG46" s="403"/>
      <c r="AH46" s="403"/>
      <c r="AI46" s="403"/>
      <c r="AJ46" s="403"/>
      <c r="AK46" s="403"/>
      <c r="AL46" s="403"/>
      <c r="AM46" s="403"/>
      <c r="AN46" s="403"/>
      <c r="AO46" s="403"/>
      <c r="AP46" s="403"/>
      <c r="AQ46" s="403"/>
      <c r="AR46" s="403"/>
      <c r="AS46" s="403"/>
      <c r="AT46" s="403"/>
      <c r="AU46" s="403"/>
      <c r="AV46" s="403"/>
      <c r="AW46" s="403"/>
      <c r="AX46" s="403"/>
      <c r="AY46" s="403"/>
      <c r="AZ46" s="403"/>
      <c r="BA46" s="403"/>
      <c r="BB46" s="403"/>
      <c r="BC46" s="403"/>
      <c r="BD46" s="403"/>
      <c r="BE46" s="403"/>
      <c r="BF46" s="403"/>
      <c r="BG46" s="403"/>
      <c r="BH46" s="403"/>
      <c r="BI46" s="403"/>
      <c r="BJ46" s="403"/>
      <c r="BK46" s="403"/>
      <c r="BL46" s="403"/>
      <c r="BM46" s="403"/>
      <c r="BN46" s="403"/>
      <c r="BO46" s="403"/>
      <c r="BP46" s="403"/>
      <c r="BQ46" s="403"/>
      <c r="BR46" s="403"/>
      <c r="BS46" s="403"/>
      <c r="BT46" s="403"/>
      <c r="BU46" s="403"/>
      <c r="BV46" s="403"/>
      <c r="BW46" s="403"/>
      <c r="BX46" s="403"/>
      <c r="BY46" s="403"/>
      <c r="BZ46" s="403"/>
      <c r="CA46" s="403"/>
      <c r="CB46" s="403"/>
      <c r="CC46" s="403"/>
      <c r="CD46" s="403"/>
      <c r="CE46" s="403"/>
      <c r="CF46" s="403"/>
      <c r="CG46" s="403"/>
      <c r="CH46" s="403"/>
      <c r="CI46" s="403"/>
      <c r="CJ46" s="403"/>
      <c r="CK46" s="403"/>
      <c r="CL46" s="403"/>
      <c r="CM46" s="403"/>
      <c r="CN46" s="403"/>
      <c r="CO46" s="403"/>
      <c r="CP46" s="403"/>
      <c r="CQ46" s="403"/>
      <c r="CR46" s="403"/>
      <c r="CS46" s="403"/>
      <c r="CT46" s="403"/>
      <c r="CU46" s="403"/>
      <c r="CV46" s="403"/>
      <c r="CW46" s="403"/>
      <c r="CX46" s="403"/>
      <c r="CY46" s="403"/>
      <c r="CZ46" s="403"/>
      <c r="DA46" s="403"/>
      <c r="DB46" s="403"/>
      <c r="DC46" s="403"/>
      <c r="DD46" s="403"/>
      <c r="DE46" s="403"/>
      <c r="DF46" s="403"/>
      <c r="DG46" s="403"/>
      <c r="DH46" s="403"/>
      <c r="DI46" s="403"/>
    </row>
    <row r="47" spans="1:113" x14ac:dyDescent="0.15">
      <c r="E47" s="403" t="s">
        <v>204</v>
      </c>
      <c r="F47" s="403"/>
      <c r="G47" s="403"/>
      <c r="H47" s="403"/>
      <c r="I47" s="403"/>
      <c r="J47" s="403"/>
      <c r="K47" s="403"/>
      <c r="L47" s="403"/>
      <c r="M47" s="403"/>
      <c r="N47" s="403"/>
      <c r="O47" s="403"/>
      <c r="P47" s="403"/>
      <c r="Q47" s="403"/>
      <c r="R47" s="403"/>
      <c r="S47" s="403"/>
      <c r="T47" s="403"/>
      <c r="U47" s="403"/>
      <c r="V47" s="403"/>
      <c r="W47" s="403"/>
      <c r="X47" s="403"/>
      <c r="Y47" s="403"/>
      <c r="Z47" s="403"/>
      <c r="AA47" s="403"/>
      <c r="AB47" s="403"/>
      <c r="AC47" s="403"/>
      <c r="AD47" s="403"/>
      <c r="AE47" s="403"/>
      <c r="AF47" s="403"/>
      <c r="AG47" s="403"/>
      <c r="AH47" s="403"/>
      <c r="AI47" s="403"/>
      <c r="AJ47" s="403"/>
      <c r="AK47" s="403"/>
      <c r="AL47" s="403"/>
      <c r="AM47" s="403"/>
      <c r="AN47" s="403"/>
      <c r="AO47" s="403"/>
      <c r="AP47" s="403"/>
      <c r="AQ47" s="403"/>
      <c r="AR47" s="403"/>
      <c r="AS47" s="403"/>
      <c r="AT47" s="403"/>
      <c r="AU47" s="403"/>
      <c r="AV47" s="403"/>
      <c r="AW47" s="403"/>
      <c r="AX47" s="403"/>
      <c r="AY47" s="403"/>
      <c r="AZ47" s="403"/>
      <c r="BA47" s="403"/>
      <c r="BB47" s="403"/>
      <c r="BC47" s="403"/>
      <c r="BD47" s="403"/>
      <c r="BE47" s="403"/>
      <c r="BF47" s="403"/>
      <c r="BG47" s="403"/>
      <c r="BH47" s="403"/>
      <c r="BI47" s="403"/>
      <c r="BJ47" s="403"/>
      <c r="BK47" s="403"/>
      <c r="BL47" s="403"/>
      <c r="BM47" s="403"/>
      <c r="BN47" s="403"/>
      <c r="BO47" s="403"/>
      <c r="BP47" s="403"/>
      <c r="BQ47" s="403"/>
      <c r="BR47" s="403"/>
      <c r="BS47" s="403"/>
      <c r="BT47" s="403"/>
      <c r="BU47" s="403"/>
      <c r="BV47" s="403"/>
      <c r="BW47" s="403"/>
      <c r="BX47" s="403"/>
      <c r="BY47" s="403"/>
      <c r="BZ47" s="403"/>
      <c r="CA47" s="403"/>
      <c r="CB47" s="403"/>
      <c r="CC47" s="403"/>
      <c r="CD47" s="403"/>
      <c r="CE47" s="403"/>
      <c r="CF47" s="403"/>
      <c r="CG47" s="403"/>
      <c r="CH47" s="403"/>
      <c r="CI47" s="403"/>
      <c r="CJ47" s="403"/>
      <c r="CK47" s="403"/>
      <c r="CL47" s="403"/>
      <c r="CM47" s="403"/>
      <c r="CN47" s="403"/>
      <c r="CO47" s="403"/>
      <c r="CP47" s="403"/>
      <c r="CQ47" s="403"/>
      <c r="CR47" s="403"/>
      <c r="CS47" s="403"/>
      <c r="CT47" s="403"/>
      <c r="CU47" s="403"/>
      <c r="CV47" s="403"/>
      <c r="CW47" s="403"/>
      <c r="CX47" s="403"/>
      <c r="CY47" s="403"/>
      <c r="CZ47" s="403"/>
      <c r="DA47" s="403"/>
      <c r="DB47" s="403"/>
      <c r="DC47" s="403"/>
      <c r="DD47" s="403"/>
      <c r="DE47" s="403"/>
      <c r="DF47" s="403"/>
      <c r="DG47" s="403"/>
      <c r="DH47" s="403"/>
      <c r="DI47" s="403"/>
    </row>
    <row r="48" spans="1:113" x14ac:dyDescent="0.15">
      <c r="E48" s="403" t="s">
        <v>205</v>
      </c>
      <c r="F48" s="403"/>
      <c r="G48" s="403"/>
      <c r="H48" s="403"/>
      <c r="I48" s="403"/>
      <c r="J48" s="403"/>
      <c r="K48" s="403"/>
      <c r="L48" s="403"/>
      <c r="M48" s="403"/>
      <c r="N48" s="403"/>
      <c r="O48" s="403"/>
      <c r="P48" s="403"/>
      <c r="Q48" s="403"/>
      <c r="R48" s="403"/>
      <c r="S48" s="403"/>
      <c r="T48" s="403"/>
      <c r="U48" s="403"/>
      <c r="V48" s="403"/>
      <c r="W48" s="403"/>
      <c r="X48" s="403"/>
      <c r="Y48" s="403"/>
      <c r="Z48" s="403"/>
      <c r="AA48" s="403"/>
      <c r="AB48" s="403"/>
      <c r="AC48" s="403"/>
      <c r="AD48" s="403"/>
      <c r="AE48" s="403"/>
      <c r="AF48" s="403"/>
      <c r="AG48" s="403"/>
      <c r="AH48" s="403"/>
      <c r="AI48" s="403"/>
      <c r="AJ48" s="403"/>
      <c r="AK48" s="403"/>
      <c r="AL48" s="403"/>
      <c r="AM48" s="403"/>
      <c r="AN48" s="403"/>
      <c r="AO48" s="403"/>
      <c r="AP48" s="403"/>
      <c r="AQ48" s="403"/>
      <c r="AR48" s="403"/>
      <c r="AS48" s="403"/>
      <c r="AT48" s="403"/>
      <c r="AU48" s="403"/>
      <c r="AV48" s="403"/>
      <c r="AW48" s="403"/>
      <c r="AX48" s="403"/>
      <c r="AY48" s="403"/>
      <c r="AZ48" s="403"/>
      <c r="BA48" s="403"/>
      <c r="BB48" s="403"/>
      <c r="BC48" s="403"/>
      <c r="BD48" s="403"/>
      <c r="BE48" s="403"/>
      <c r="BF48" s="403"/>
      <c r="BG48" s="403"/>
      <c r="BH48" s="403"/>
      <c r="BI48" s="403"/>
      <c r="BJ48" s="403"/>
      <c r="BK48" s="403"/>
      <c r="BL48" s="403"/>
      <c r="BM48" s="403"/>
      <c r="BN48" s="403"/>
      <c r="BO48" s="403"/>
      <c r="BP48" s="403"/>
      <c r="BQ48" s="403"/>
      <c r="BR48" s="403"/>
      <c r="BS48" s="403"/>
      <c r="BT48" s="403"/>
      <c r="BU48" s="403"/>
      <c r="BV48" s="403"/>
      <c r="BW48" s="403"/>
      <c r="BX48" s="403"/>
      <c r="BY48" s="403"/>
      <c r="BZ48" s="403"/>
      <c r="CA48" s="403"/>
      <c r="CB48" s="403"/>
      <c r="CC48" s="403"/>
      <c r="CD48" s="403"/>
      <c r="CE48" s="403"/>
      <c r="CF48" s="403"/>
      <c r="CG48" s="403"/>
      <c r="CH48" s="403"/>
      <c r="CI48" s="403"/>
      <c r="CJ48" s="403"/>
      <c r="CK48" s="403"/>
      <c r="CL48" s="403"/>
      <c r="CM48" s="403"/>
      <c r="CN48" s="403"/>
      <c r="CO48" s="403"/>
      <c r="CP48" s="403"/>
      <c r="CQ48" s="403"/>
      <c r="CR48" s="403"/>
      <c r="CS48" s="403"/>
      <c r="CT48" s="403"/>
      <c r="CU48" s="403"/>
      <c r="CV48" s="403"/>
      <c r="CW48" s="403"/>
      <c r="CX48" s="403"/>
      <c r="CY48" s="403"/>
      <c r="CZ48" s="403"/>
      <c r="DA48" s="403"/>
      <c r="DB48" s="403"/>
      <c r="DC48" s="403"/>
      <c r="DD48" s="403"/>
      <c r="DE48" s="403"/>
      <c r="DF48" s="403"/>
      <c r="DG48" s="403"/>
      <c r="DH48" s="403"/>
      <c r="DI48" s="403"/>
    </row>
    <row r="49" spans="5:113" x14ac:dyDescent="0.15">
      <c r="E49" s="405" t="s">
        <v>206</v>
      </c>
      <c r="F49" s="405"/>
      <c r="G49" s="405"/>
      <c r="H49" s="405"/>
      <c r="I49" s="405"/>
      <c r="J49" s="405"/>
      <c r="K49" s="405"/>
      <c r="L49" s="405"/>
      <c r="M49" s="405"/>
      <c r="N49" s="405"/>
      <c r="O49" s="405"/>
      <c r="P49" s="405"/>
      <c r="Q49" s="405"/>
      <c r="R49" s="405"/>
      <c r="S49" s="405"/>
      <c r="T49" s="405"/>
      <c r="U49" s="405"/>
      <c r="V49" s="405"/>
      <c r="W49" s="405"/>
      <c r="X49" s="405"/>
      <c r="Y49" s="405"/>
      <c r="Z49" s="405"/>
      <c r="AA49" s="405"/>
      <c r="AB49" s="405"/>
      <c r="AC49" s="405"/>
      <c r="AD49" s="405"/>
      <c r="AE49" s="405"/>
      <c r="AF49" s="405"/>
      <c r="AG49" s="405"/>
      <c r="AH49" s="405"/>
      <c r="AI49" s="405"/>
      <c r="AJ49" s="405"/>
      <c r="AK49" s="405"/>
      <c r="AL49" s="405"/>
      <c r="AM49" s="405"/>
      <c r="AN49" s="405"/>
      <c r="AO49" s="405"/>
      <c r="AP49" s="405"/>
      <c r="AQ49" s="405"/>
      <c r="AR49" s="405"/>
      <c r="AS49" s="405"/>
      <c r="AT49" s="405"/>
      <c r="AU49" s="405"/>
      <c r="AV49" s="405"/>
      <c r="AW49" s="405"/>
      <c r="AX49" s="405"/>
      <c r="AY49" s="405"/>
      <c r="AZ49" s="405"/>
      <c r="BA49" s="405"/>
      <c r="BB49" s="405"/>
      <c r="BC49" s="405"/>
      <c r="BD49" s="405"/>
      <c r="BE49" s="405"/>
      <c r="BF49" s="405"/>
      <c r="BG49" s="405"/>
      <c r="BH49" s="405"/>
      <c r="BI49" s="405"/>
      <c r="BJ49" s="405"/>
      <c r="BK49" s="405"/>
      <c r="BL49" s="405"/>
      <c r="BM49" s="405"/>
      <c r="BN49" s="405"/>
      <c r="BO49" s="405"/>
      <c r="BP49" s="405"/>
      <c r="BQ49" s="405"/>
      <c r="BR49" s="405"/>
      <c r="BS49" s="405"/>
      <c r="BT49" s="405"/>
      <c r="BU49" s="405"/>
      <c r="BV49" s="405"/>
      <c r="BW49" s="405"/>
      <c r="BX49" s="405"/>
      <c r="BY49" s="405"/>
      <c r="BZ49" s="405"/>
      <c r="CA49" s="405"/>
      <c r="CB49" s="405"/>
      <c r="CC49" s="405"/>
      <c r="CD49" s="405"/>
      <c r="CE49" s="405"/>
      <c r="CF49" s="405"/>
      <c r="CG49" s="405"/>
      <c r="CH49" s="405"/>
      <c r="CI49" s="405"/>
      <c r="CJ49" s="405"/>
      <c r="CK49" s="405"/>
      <c r="CL49" s="405"/>
      <c r="CM49" s="405"/>
      <c r="CN49" s="405"/>
      <c r="CO49" s="405"/>
      <c r="CP49" s="405"/>
      <c r="CQ49" s="405"/>
      <c r="CR49" s="405"/>
      <c r="CS49" s="405"/>
      <c r="CT49" s="405"/>
      <c r="CU49" s="405"/>
      <c r="CV49" s="405"/>
      <c r="CW49" s="405"/>
      <c r="CX49" s="405"/>
      <c r="CY49" s="405"/>
      <c r="CZ49" s="405"/>
      <c r="DA49" s="405"/>
      <c r="DB49" s="405"/>
      <c r="DC49" s="405"/>
      <c r="DD49" s="405"/>
      <c r="DE49" s="405"/>
      <c r="DF49" s="405"/>
      <c r="DG49" s="405"/>
      <c r="DH49" s="405"/>
      <c r="DI49" s="405"/>
    </row>
    <row r="50" spans="5:113" x14ac:dyDescent="0.15">
      <c r="E50" s="403" t="s">
        <v>207</v>
      </c>
      <c r="F50" s="403"/>
      <c r="G50" s="403"/>
      <c r="H50" s="403"/>
      <c r="I50" s="403"/>
      <c r="J50" s="403"/>
      <c r="K50" s="403"/>
      <c r="L50" s="403"/>
      <c r="M50" s="403"/>
      <c r="N50" s="403"/>
      <c r="O50" s="403"/>
      <c r="P50" s="403"/>
      <c r="Q50" s="403"/>
      <c r="R50" s="403"/>
      <c r="S50" s="403"/>
      <c r="T50" s="403"/>
      <c r="U50" s="403"/>
      <c r="V50" s="403"/>
      <c r="W50" s="403"/>
      <c r="X50" s="403"/>
      <c r="Y50" s="403"/>
      <c r="Z50" s="403"/>
      <c r="AA50" s="403"/>
      <c r="AB50" s="403"/>
      <c r="AC50" s="403"/>
      <c r="AD50" s="403"/>
      <c r="AE50" s="403"/>
      <c r="AF50" s="403"/>
      <c r="AG50" s="403"/>
      <c r="AH50" s="403"/>
      <c r="AI50" s="403"/>
      <c r="AJ50" s="403"/>
      <c r="AK50" s="403"/>
      <c r="AL50" s="403"/>
      <c r="AM50" s="403"/>
      <c r="AN50" s="403"/>
      <c r="AO50" s="403"/>
      <c r="AP50" s="403"/>
      <c r="AQ50" s="403"/>
      <c r="AR50" s="403"/>
      <c r="AS50" s="403"/>
      <c r="AT50" s="403"/>
      <c r="AU50" s="403"/>
      <c r="AV50" s="403"/>
      <c r="AW50" s="403"/>
      <c r="AX50" s="403"/>
      <c r="AY50" s="403"/>
      <c r="AZ50" s="403"/>
      <c r="BA50" s="403"/>
      <c r="BB50" s="403"/>
      <c r="BC50" s="403"/>
      <c r="BD50" s="403"/>
      <c r="BE50" s="403"/>
      <c r="BF50" s="403"/>
      <c r="BG50" s="403"/>
      <c r="BH50" s="403"/>
      <c r="BI50" s="403"/>
      <c r="BJ50" s="403"/>
      <c r="BK50" s="403"/>
      <c r="BL50" s="403"/>
      <c r="BM50" s="403"/>
      <c r="BN50" s="403"/>
      <c r="BO50" s="403"/>
      <c r="BP50" s="403"/>
      <c r="BQ50" s="403"/>
      <c r="BR50" s="403"/>
      <c r="BS50" s="403"/>
      <c r="BT50" s="403"/>
      <c r="BU50" s="403"/>
      <c r="BV50" s="403"/>
      <c r="BW50" s="403"/>
      <c r="BX50" s="403"/>
      <c r="BY50" s="403"/>
      <c r="BZ50" s="403"/>
      <c r="CA50" s="403"/>
      <c r="CB50" s="403"/>
      <c r="CC50" s="403"/>
      <c r="CD50" s="403"/>
      <c r="CE50" s="403"/>
      <c r="CF50" s="403"/>
      <c r="CG50" s="403"/>
      <c r="CH50" s="403"/>
      <c r="CI50" s="403"/>
      <c r="CJ50" s="403"/>
      <c r="CK50" s="403"/>
      <c r="CL50" s="403"/>
      <c r="CM50" s="403"/>
      <c r="CN50" s="403"/>
      <c r="CO50" s="403"/>
      <c r="CP50" s="403"/>
      <c r="CQ50" s="403"/>
      <c r="CR50" s="403"/>
      <c r="CS50" s="403"/>
      <c r="CT50" s="403"/>
      <c r="CU50" s="403"/>
      <c r="CV50" s="403"/>
      <c r="CW50" s="403"/>
      <c r="CX50" s="403"/>
      <c r="CY50" s="403"/>
      <c r="CZ50" s="403"/>
      <c r="DA50" s="403"/>
      <c r="DB50" s="403"/>
      <c r="DC50" s="403"/>
      <c r="DD50" s="403"/>
      <c r="DE50" s="403"/>
      <c r="DF50" s="403"/>
      <c r="DG50" s="403"/>
      <c r="DH50" s="403"/>
      <c r="DI50" s="403"/>
    </row>
    <row r="51" spans="5:113" x14ac:dyDescent="0.15">
      <c r="E51" s="403" t="s">
        <v>208</v>
      </c>
      <c r="F51" s="403"/>
      <c r="G51" s="403"/>
      <c r="H51" s="403"/>
      <c r="I51" s="403"/>
      <c r="J51" s="403"/>
      <c r="K51" s="403"/>
      <c r="L51" s="403"/>
      <c r="M51" s="403"/>
      <c r="N51" s="403"/>
      <c r="O51" s="403"/>
      <c r="P51" s="403"/>
      <c r="Q51" s="403"/>
      <c r="R51" s="403"/>
      <c r="S51" s="403"/>
      <c r="T51" s="403"/>
      <c r="U51" s="403"/>
      <c r="V51" s="403"/>
      <c r="W51" s="403"/>
      <c r="X51" s="403"/>
      <c r="Y51" s="403"/>
      <c r="Z51" s="403"/>
      <c r="AA51" s="403"/>
      <c r="AB51" s="403"/>
      <c r="AC51" s="403"/>
      <c r="AD51" s="403"/>
      <c r="AE51" s="403"/>
      <c r="AF51" s="403"/>
      <c r="AG51" s="403"/>
      <c r="AH51" s="403"/>
      <c r="AI51" s="403"/>
      <c r="AJ51" s="403"/>
      <c r="AK51" s="403"/>
      <c r="AL51" s="403"/>
      <c r="AM51" s="403"/>
      <c r="AN51" s="403"/>
      <c r="AO51" s="403"/>
      <c r="AP51" s="403"/>
      <c r="AQ51" s="403"/>
      <c r="AR51" s="403"/>
      <c r="AS51" s="403"/>
      <c r="AT51" s="403"/>
      <c r="AU51" s="403"/>
      <c r="AV51" s="403"/>
      <c r="AW51" s="403"/>
      <c r="AX51" s="403"/>
      <c r="AY51" s="403"/>
      <c r="AZ51" s="403"/>
      <c r="BA51" s="403"/>
      <c r="BB51" s="403"/>
      <c r="BC51" s="403"/>
      <c r="BD51" s="403"/>
      <c r="BE51" s="403"/>
      <c r="BF51" s="403"/>
      <c r="BG51" s="403"/>
      <c r="BH51" s="403"/>
      <c r="BI51" s="403"/>
      <c r="BJ51" s="403"/>
      <c r="BK51" s="403"/>
      <c r="BL51" s="403"/>
      <c r="BM51" s="403"/>
      <c r="BN51" s="403"/>
      <c r="BO51" s="403"/>
      <c r="BP51" s="403"/>
      <c r="BQ51" s="403"/>
      <c r="BR51" s="403"/>
      <c r="BS51" s="403"/>
      <c r="BT51" s="403"/>
      <c r="BU51" s="403"/>
      <c r="BV51" s="403"/>
      <c r="BW51" s="403"/>
      <c r="BX51" s="403"/>
      <c r="BY51" s="403"/>
      <c r="BZ51" s="403"/>
      <c r="CA51" s="403"/>
      <c r="CB51" s="403"/>
      <c r="CC51" s="403"/>
      <c r="CD51" s="403"/>
      <c r="CE51" s="403"/>
      <c r="CF51" s="403"/>
      <c r="CG51" s="403"/>
      <c r="CH51" s="403"/>
      <c r="CI51" s="403"/>
      <c r="CJ51" s="403"/>
      <c r="CK51" s="403"/>
      <c r="CL51" s="403"/>
      <c r="CM51" s="403"/>
      <c r="CN51" s="403"/>
      <c r="CO51" s="403"/>
      <c r="CP51" s="403"/>
      <c r="CQ51" s="403"/>
      <c r="CR51" s="403"/>
      <c r="CS51" s="403"/>
      <c r="CT51" s="403"/>
      <c r="CU51" s="403"/>
      <c r="CV51" s="403"/>
      <c r="CW51" s="403"/>
      <c r="CX51" s="403"/>
      <c r="CY51" s="403"/>
      <c r="CZ51" s="403"/>
      <c r="DA51" s="403"/>
      <c r="DB51" s="403"/>
      <c r="DC51" s="403"/>
      <c r="DD51" s="403"/>
      <c r="DE51" s="403"/>
      <c r="DF51" s="403"/>
      <c r="DG51" s="403"/>
      <c r="DH51" s="403"/>
      <c r="DI51" s="403"/>
    </row>
    <row r="52" spans="5:113" x14ac:dyDescent="0.15">
      <c r="E52" s="403" t="s">
        <v>209</v>
      </c>
      <c r="F52" s="403"/>
      <c r="G52" s="403"/>
      <c r="H52" s="403"/>
      <c r="I52" s="403"/>
      <c r="J52" s="403"/>
      <c r="K52" s="403"/>
      <c r="L52" s="403"/>
      <c r="M52" s="403"/>
      <c r="N52" s="403"/>
      <c r="O52" s="403"/>
      <c r="P52" s="403"/>
      <c r="Q52" s="403"/>
      <c r="R52" s="403"/>
      <c r="S52" s="403"/>
      <c r="T52" s="403"/>
      <c r="U52" s="403"/>
      <c r="V52" s="403"/>
      <c r="W52" s="403"/>
      <c r="X52" s="403"/>
      <c r="Y52" s="403"/>
      <c r="Z52" s="403"/>
      <c r="AA52" s="403"/>
      <c r="AB52" s="403"/>
      <c r="AC52" s="403"/>
      <c r="AD52" s="403"/>
      <c r="AE52" s="403"/>
      <c r="AF52" s="403"/>
      <c r="AG52" s="403"/>
      <c r="AH52" s="403"/>
      <c r="AI52" s="403"/>
      <c r="AJ52" s="403"/>
      <c r="AK52" s="403"/>
      <c r="AL52" s="403"/>
      <c r="AM52" s="403"/>
      <c r="AN52" s="403"/>
      <c r="AO52" s="403"/>
      <c r="AP52" s="403"/>
      <c r="AQ52" s="403"/>
      <c r="AR52" s="403"/>
      <c r="AS52" s="403"/>
      <c r="AT52" s="403"/>
      <c r="AU52" s="403"/>
      <c r="AV52" s="403"/>
      <c r="AW52" s="403"/>
      <c r="AX52" s="403"/>
      <c r="AY52" s="403"/>
      <c r="AZ52" s="403"/>
      <c r="BA52" s="403"/>
      <c r="BB52" s="403"/>
      <c r="BC52" s="403"/>
      <c r="BD52" s="403"/>
      <c r="BE52" s="403"/>
      <c r="BF52" s="403"/>
      <c r="BG52" s="403"/>
      <c r="BH52" s="403"/>
      <c r="BI52" s="403"/>
      <c r="BJ52" s="403"/>
      <c r="BK52" s="403"/>
      <c r="BL52" s="403"/>
      <c r="BM52" s="403"/>
      <c r="BN52" s="403"/>
      <c r="BO52" s="403"/>
      <c r="BP52" s="403"/>
      <c r="BQ52" s="403"/>
      <c r="BR52" s="403"/>
      <c r="BS52" s="403"/>
      <c r="BT52" s="403"/>
      <c r="BU52" s="403"/>
      <c r="BV52" s="403"/>
      <c r="BW52" s="403"/>
      <c r="BX52" s="403"/>
      <c r="BY52" s="403"/>
      <c r="BZ52" s="403"/>
      <c r="CA52" s="403"/>
      <c r="CB52" s="403"/>
      <c r="CC52" s="403"/>
      <c r="CD52" s="403"/>
      <c r="CE52" s="403"/>
      <c r="CF52" s="403"/>
      <c r="CG52" s="403"/>
      <c r="CH52" s="403"/>
      <c r="CI52" s="403"/>
      <c r="CJ52" s="403"/>
      <c r="CK52" s="403"/>
      <c r="CL52" s="403"/>
      <c r="CM52" s="403"/>
      <c r="CN52" s="403"/>
      <c r="CO52" s="403"/>
      <c r="CP52" s="403"/>
      <c r="CQ52" s="403"/>
      <c r="CR52" s="403"/>
      <c r="CS52" s="403"/>
      <c r="CT52" s="403"/>
      <c r="CU52" s="403"/>
      <c r="CV52" s="403"/>
      <c r="CW52" s="403"/>
      <c r="CX52" s="403"/>
      <c r="CY52" s="403"/>
      <c r="CZ52" s="403"/>
      <c r="DA52" s="403"/>
      <c r="DB52" s="403"/>
      <c r="DC52" s="403"/>
      <c r="DD52" s="403"/>
      <c r="DE52" s="403"/>
      <c r="DF52" s="403"/>
      <c r="DG52" s="403"/>
      <c r="DH52" s="403"/>
      <c r="DI52" s="403"/>
    </row>
    <row r="53" spans="5:113" x14ac:dyDescent="0.15"/>
    <row r="54" spans="5:113" x14ac:dyDescent="0.15"/>
    <row r="55" spans="5:113" x14ac:dyDescent="0.15"/>
    <row r="56" spans="5:113" x14ac:dyDescent="0.15"/>
  </sheetData>
  <sheetProtection algorithmName="SHA-512" hashValue="l59KOQ5OID5QP5MsEv+S3ouiCwKgMwMUOum01amQ6ZwrmiVY66rUz1dESyEt+J4N6EPnmEhu4KobLfDJB/LrKg==" saltValue="qLGUhjsLMmRJWwRMnJvVYg==" spinCount="100000" sheet="1" objects="1" scenarios="1"/>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0"/>
  <sheetViews>
    <sheetView showGridLines="0" workbookViewId="0"/>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9"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81" t="s">
        <v>210</v>
      </c>
      <c r="DI1" s="782"/>
      <c r="DJ1" s="782"/>
      <c r="DK1" s="782"/>
      <c r="DL1" s="782"/>
      <c r="DM1" s="782"/>
      <c r="DN1" s="783"/>
      <c r="DO1" s="212"/>
      <c r="DP1" s="781" t="s">
        <v>211</v>
      </c>
      <c r="DQ1" s="782"/>
      <c r="DR1" s="782"/>
      <c r="DS1" s="782"/>
      <c r="DT1" s="782"/>
      <c r="DU1" s="782"/>
      <c r="DV1" s="782"/>
      <c r="DW1" s="782"/>
      <c r="DX1" s="782"/>
      <c r="DY1" s="782"/>
      <c r="DZ1" s="782"/>
      <c r="EA1" s="782"/>
      <c r="EB1" s="782"/>
      <c r="EC1" s="783"/>
      <c r="ED1" s="210"/>
      <c r="EE1" s="210"/>
      <c r="EF1" s="210"/>
      <c r="EG1" s="210"/>
      <c r="EH1" s="210"/>
      <c r="EI1" s="210"/>
      <c r="EJ1" s="210"/>
      <c r="EK1" s="210"/>
      <c r="EL1" s="210"/>
      <c r="EM1" s="210"/>
    </row>
    <row r="2" spans="2:143" ht="22.5" customHeight="1" x14ac:dyDescent="0.15">
      <c r="B2" s="213" t="s">
        <v>212</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723" t="s">
        <v>213</v>
      </c>
      <c r="C3" s="724"/>
      <c r="D3" s="724"/>
      <c r="E3" s="724"/>
      <c r="F3" s="724"/>
      <c r="G3" s="724"/>
      <c r="H3" s="724"/>
      <c r="I3" s="724"/>
      <c r="J3" s="724"/>
      <c r="K3" s="724"/>
      <c r="L3" s="724"/>
      <c r="M3" s="724"/>
      <c r="N3" s="724"/>
      <c r="O3" s="724"/>
      <c r="P3" s="724"/>
      <c r="Q3" s="724"/>
      <c r="R3" s="724"/>
      <c r="S3" s="724"/>
      <c r="T3" s="724"/>
      <c r="U3" s="724"/>
      <c r="V3" s="724"/>
      <c r="W3" s="724"/>
      <c r="X3" s="724"/>
      <c r="Y3" s="724"/>
      <c r="Z3" s="724"/>
      <c r="AA3" s="724"/>
      <c r="AB3" s="724"/>
      <c r="AC3" s="724"/>
      <c r="AD3" s="724"/>
      <c r="AE3" s="724"/>
      <c r="AF3" s="724"/>
      <c r="AG3" s="724"/>
      <c r="AH3" s="724"/>
      <c r="AI3" s="724"/>
      <c r="AJ3" s="724"/>
      <c r="AK3" s="724"/>
      <c r="AL3" s="724"/>
      <c r="AM3" s="724"/>
      <c r="AN3" s="724"/>
      <c r="AO3" s="724"/>
      <c r="AP3" s="723" t="s">
        <v>214</v>
      </c>
      <c r="AQ3" s="724"/>
      <c r="AR3" s="724"/>
      <c r="AS3" s="724"/>
      <c r="AT3" s="724"/>
      <c r="AU3" s="724"/>
      <c r="AV3" s="724"/>
      <c r="AW3" s="724"/>
      <c r="AX3" s="724"/>
      <c r="AY3" s="724"/>
      <c r="AZ3" s="724"/>
      <c r="BA3" s="724"/>
      <c r="BB3" s="724"/>
      <c r="BC3" s="724"/>
      <c r="BD3" s="724"/>
      <c r="BE3" s="724"/>
      <c r="BF3" s="724"/>
      <c r="BG3" s="724"/>
      <c r="BH3" s="724"/>
      <c r="BI3" s="724"/>
      <c r="BJ3" s="724"/>
      <c r="BK3" s="724"/>
      <c r="BL3" s="724"/>
      <c r="BM3" s="724"/>
      <c r="BN3" s="724"/>
      <c r="BO3" s="724"/>
      <c r="BP3" s="724"/>
      <c r="BQ3" s="724"/>
      <c r="BR3" s="724"/>
      <c r="BS3" s="724"/>
      <c r="BT3" s="724"/>
      <c r="BU3" s="724"/>
      <c r="BV3" s="724"/>
      <c r="BW3" s="724"/>
      <c r="BX3" s="724"/>
      <c r="BY3" s="724"/>
      <c r="BZ3" s="724"/>
      <c r="CA3" s="724"/>
      <c r="CB3" s="725"/>
      <c r="CD3" s="766" t="s">
        <v>215</v>
      </c>
      <c r="CE3" s="767"/>
      <c r="CF3" s="767"/>
      <c r="CG3" s="767"/>
      <c r="CH3" s="767"/>
      <c r="CI3" s="767"/>
      <c r="CJ3" s="767"/>
      <c r="CK3" s="767"/>
      <c r="CL3" s="767"/>
      <c r="CM3" s="767"/>
      <c r="CN3" s="767"/>
      <c r="CO3" s="767"/>
      <c r="CP3" s="767"/>
      <c r="CQ3" s="767"/>
      <c r="CR3" s="767"/>
      <c r="CS3" s="767"/>
      <c r="CT3" s="767"/>
      <c r="CU3" s="767"/>
      <c r="CV3" s="767"/>
      <c r="CW3" s="767"/>
      <c r="CX3" s="767"/>
      <c r="CY3" s="767"/>
      <c r="CZ3" s="767"/>
      <c r="DA3" s="767"/>
      <c r="DB3" s="767"/>
      <c r="DC3" s="767"/>
      <c r="DD3" s="767"/>
      <c r="DE3" s="767"/>
      <c r="DF3" s="767"/>
      <c r="DG3" s="767"/>
      <c r="DH3" s="767"/>
      <c r="DI3" s="767"/>
      <c r="DJ3" s="767"/>
      <c r="DK3" s="767"/>
      <c r="DL3" s="767"/>
      <c r="DM3" s="767"/>
      <c r="DN3" s="767"/>
      <c r="DO3" s="767"/>
      <c r="DP3" s="767"/>
      <c r="DQ3" s="767"/>
      <c r="DR3" s="767"/>
      <c r="DS3" s="767"/>
      <c r="DT3" s="767"/>
      <c r="DU3" s="767"/>
      <c r="DV3" s="767"/>
      <c r="DW3" s="767"/>
      <c r="DX3" s="767"/>
      <c r="DY3" s="767"/>
      <c r="DZ3" s="767"/>
      <c r="EA3" s="767"/>
      <c r="EB3" s="767"/>
      <c r="EC3" s="768"/>
    </row>
    <row r="4" spans="2:143" ht="11.25" customHeight="1" x14ac:dyDescent="0.15">
      <c r="B4" s="723" t="s">
        <v>1</v>
      </c>
      <c r="C4" s="724"/>
      <c r="D4" s="724"/>
      <c r="E4" s="724"/>
      <c r="F4" s="724"/>
      <c r="G4" s="724"/>
      <c r="H4" s="724"/>
      <c r="I4" s="724"/>
      <c r="J4" s="724"/>
      <c r="K4" s="724"/>
      <c r="L4" s="724"/>
      <c r="M4" s="724"/>
      <c r="N4" s="724"/>
      <c r="O4" s="724"/>
      <c r="P4" s="724"/>
      <c r="Q4" s="725"/>
      <c r="R4" s="723" t="s">
        <v>216</v>
      </c>
      <c r="S4" s="724"/>
      <c r="T4" s="724"/>
      <c r="U4" s="724"/>
      <c r="V4" s="724"/>
      <c r="W4" s="724"/>
      <c r="X4" s="724"/>
      <c r="Y4" s="725"/>
      <c r="Z4" s="723" t="s">
        <v>217</v>
      </c>
      <c r="AA4" s="724"/>
      <c r="AB4" s="724"/>
      <c r="AC4" s="725"/>
      <c r="AD4" s="723" t="s">
        <v>218</v>
      </c>
      <c r="AE4" s="724"/>
      <c r="AF4" s="724"/>
      <c r="AG4" s="724"/>
      <c r="AH4" s="724"/>
      <c r="AI4" s="724"/>
      <c r="AJ4" s="724"/>
      <c r="AK4" s="725"/>
      <c r="AL4" s="723" t="s">
        <v>217</v>
      </c>
      <c r="AM4" s="724"/>
      <c r="AN4" s="724"/>
      <c r="AO4" s="725"/>
      <c r="AP4" s="784" t="s">
        <v>219</v>
      </c>
      <c r="AQ4" s="784"/>
      <c r="AR4" s="784"/>
      <c r="AS4" s="784"/>
      <c r="AT4" s="784"/>
      <c r="AU4" s="784"/>
      <c r="AV4" s="784"/>
      <c r="AW4" s="784"/>
      <c r="AX4" s="784"/>
      <c r="AY4" s="784"/>
      <c r="AZ4" s="784"/>
      <c r="BA4" s="784"/>
      <c r="BB4" s="784"/>
      <c r="BC4" s="784"/>
      <c r="BD4" s="784"/>
      <c r="BE4" s="784"/>
      <c r="BF4" s="784"/>
      <c r="BG4" s="784" t="s">
        <v>220</v>
      </c>
      <c r="BH4" s="784"/>
      <c r="BI4" s="784"/>
      <c r="BJ4" s="784"/>
      <c r="BK4" s="784"/>
      <c r="BL4" s="784"/>
      <c r="BM4" s="784"/>
      <c r="BN4" s="784"/>
      <c r="BO4" s="784" t="s">
        <v>217</v>
      </c>
      <c r="BP4" s="784"/>
      <c r="BQ4" s="784"/>
      <c r="BR4" s="784"/>
      <c r="BS4" s="784" t="s">
        <v>221</v>
      </c>
      <c r="BT4" s="784"/>
      <c r="BU4" s="784"/>
      <c r="BV4" s="784"/>
      <c r="BW4" s="784"/>
      <c r="BX4" s="784"/>
      <c r="BY4" s="784"/>
      <c r="BZ4" s="784"/>
      <c r="CA4" s="784"/>
      <c r="CB4" s="784"/>
      <c r="CD4" s="766" t="s">
        <v>222</v>
      </c>
      <c r="CE4" s="767"/>
      <c r="CF4" s="767"/>
      <c r="CG4" s="767"/>
      <c r="CH4" s="767"/>
      <c r="CI4" s="767"/>
      <c r="CJ4" s="767"/>
      <c r="CK4" s="767"/>
      <c r="CL4" s="767"/>
      <c r="CM4" s="767"/>
      <c r="CN4" s="767"/>
      <c r="CO4" s="767"/>
      <c r="CP4" s="767"/>
      <c r="CQ4" s="767"/>
      <c r="CR4" s="767"/>
      <c r="CS4" s="767"/>
      <c r="CT4" s="767"/>
      <c r="CU4" s="767"/>
      <c r="CV4" s="767"/>
      <c r="CW4" s="767"/>
      <c r="CX4" s="767"/>
      <c r="CY4" s="767"/>
      <c r="CZ4" s="767"/>
      <c r="DA4" s="767"/>
      <c r="DB4" s="767"/>
      <c r="DC4" s="767"/>
      <c r="DD4" s="767"/>
      <c r="DE4" s="767"/>
      <c r="DF4" s="767"/>
      <c r="DG4" s="767"/>
      <c r="DH4" s="767"/>
      <c r="DI4" s="767"/>
      <c r="DJ4" s="767"/>
      <c r="DK4" s="767"/>
      <c r="DL4" s="767"/>
      <c r="DM4" s="767"/>
      <c r="DN4" s="767"/>
      <c r="DO4" s="767"/>
      <c r="DP4" s="767"/>
      <c r="DQ4" s="767"/>
      <c r="DR4" s="767"/>
      <c r="DS4" s="767"/>
      <c r="DT4" s="767"/>
      <c r="DU4" s="767"/>
      <c r="DV4" s="767"/>
      <c r="DW4" s="767"/>
      <c r="DX4" s="767"/>
      <c r="DY4" s="767"/>
      <c r="DZ4" s="767"/>
      <c r="EA4" s="767"/>
      <c r="EB4" s="767"/>
      <c r="EC4" s="768"/>
    </row>
    <row r="5" spans="2:143" s="216" customFormat="1" ht="11.25" customHeight="1" x14ac:dyDescent="0.15">
      <c r="B5" s="731" t="s">
        <v>223</v>
      </c>
      <c r="C5" s="732"/>
      <c r="D5" s="732"/>
      <c r="E5" s="732"/>
      <c r="F5" s="732"/>
      <c r="G5" s="732"/>
      <c r="H5" s="732"/>
      <c r="I5" s="732"/>
      <c r="J5" s="732"/>
      <c r="K5" s="732"/>
      <c r="L5" s="732"/>
      <c r="M5" s="732"/>
      <c r="N5" s="732"/>
      <c r="O5" s="732"/>
      <c r="P5" s="732"/>
      <c r="Q5" s="733"/>
      <c r="R5" s="717">
        <v>768363</v>
      </c>
      <c r="S5" s="718"/>
      <c r="T5" s="718"/>
      <c r="U5" s="718"/>
      <c r="V5" s="718"/>
      <c r="W5" s="718"/>
      <c r="X5" s="718"/>
      <c r="Y5" s="761"/>
      <c r="Z5" s="779">
        <v>13.7</v>
      </c>
      <c r="AA5" s="779"/>
      <c r="AB5" s="779"/>
      <c r="AC5" s="779"/>
      <c r="AD5" s="780">
        <v>768363</v>
      </c>
      <c r="AE5" s="780"/>
      <c r="AF5" s="780"/>
      <c r="AG5" s="780"/>
      <c r="AH5" s="780"/>
      <c r="AI5" s="780"/>
      <c r="AJ5" s="780"/>
      <c r="AK5" s="780"/>
      <c r="AL5" s="762">
        <v>26.3</v>
      </c>
      <c r="AM5" s="736"/>
      <c r="AN5" s="736"/>
      <c r="AO5" s="763"/>
      <c r="AP5" s="731" t="s">
        <v>224</v>
      </c>
      <c r="AQ5" s="732"/>
      <c r="AR5" s="732"/>
      <c r="AS5" s="732"/>
      <c r="AT5" s="732"/>
      <c r="AU5" s="732"/>
      <c r="AV5" s="732"/>
      <c r="AW5" s="732"/>
      <c r="AX5" s="732"/>
      <c r="AY5" s="732"/>
      <c r="AZ5" s="732"/>
      <c r="BA5" s="732"/>
      <c r="BB5" s="732"/>
      <c r="BC5" s="732"/>
      <c r="BD5" s="732"/>
      <c r="BE5" s="732"/>
      <c r="BF5" s="733"/>
      <c r="BG5" s="664">
        <v>768363</v>
      </c>
      <c r="BH5" s="665"/>
      <c r="BI5" s="665"/>
      <c r="BJ5" s="665"/>
      <c r="BK5" s="665"/>
      <c r="BL5" s="665"/>
      <c r="BM5" s="665"/>
      <c r="BN5" s="666"/>
      <c r="BO5" s="691">
        <v>100</v>
      </c>
      <c r="BP5" s="691"/>
      <c r="BQ5" s="691"/>
      <c r="BR5" s="691"/>
      <c r="BS5" s="692">
        <v>11332</v>
      </c>
      <c r="BT5" s="692"/>
      <c r="BU5" s="692"/>
      <c r="BV5" s="692"/>
      <c r="BW5" s="692"/>
      <c r="BX5" s="692"/>
      <c r="BY5" s="692"/>
      <c r="BZ5" s="692"/>
      <c r="CA5" s="692"/>
      <c r="CB5" s="759"/>
      <c r="CD5" s="766" t="s">
        <v>219</v>
      </c>
      <c r="CE5" s="767"/>
      <c r="CF5" s="767"/>
      <c r="CG5" s="767"/>
      <c r="CH5" s="767"/>
      <c r="CI5" s="767"/>
      <c r="CJ5" s="767"/>
      <c r="CK5" s="767"/>
      <c r="CL5" s="767"/>
      <c r="CM5" s="767"/>
      <c r="CN5" s="767"/>
      <c r="CO5" s="767"/>
      <c r="CP5" s="767"/>
      <c r="CQ5" s="768"/>
      <c r="CR5" s="766" t="s">
        <v>225</v>
      </c>
      <c r="CS5" s="767"/>
      <c r="CT5" s="767"/>
      <c r="CU5" s="767"/>
      <c r="CV5" s="767"/>
      <c r="CW5" s="767"/>
      <c r="CX5" s="767"/>
      <c r="CY5" s="768"/>
      <c r="CZ5" s="766" t="s">
        <v>217</v>
      </c>
      <c r="DA5" s="767"/>
      <c r="DB5" s="767"/>
      <c r="DC5" s="768"/>
      <c r="DD5" s="766" t="s">
        <v>226</v>
      </c>
      <c r="DE5" s="767"/>
      <c r="DF5" s="767"/>
      <c r="DG5" s="767"/>
      <c r="DH5" s="767"/>
      <c r="DI5" s="767"/>
      <c r="DJ5" s="767"/>
      <c r="DK5" s="767"/>
      <c r="DL5" s="767"/>
      <c r="DM5" s="767"/>
      <c r="DN5" s="767"/>
      <c r="DO5" s="767"/>
      <c r="DP5" s="768"/>
      <c r="DQ5" s="766" t="s">
        <v>227</v>
      </c>
      <c r="DR5" s="767"/>
      <c r="DS5" s="767"/>
      <c r="DT5" s="767"/>
      <c r="DU5" s="767"/>
      <c r="DV5" s="767"/>
      <c r="DW5" s="767"/>
      <c r="DX5" s="767"/>
      <c r="DY5" s="767"/>
      <c r="DZ5" s="767"/>
      <c r="EA5" s="767"/>
      <c r="EB5" s="767"/>
      <c r="EC5" s="768"/>
    </row>
    <row r="6" spans="2:143" ht="11.25" customHeight="1" x14ac:dyDescent="0.15">
      <c r="B6" s="661" t="s">
        <v>228</v>
      </c>
      <c r="C6" s="662"/>
      <c r="D6" s="662"/>
      <c r="E6" s="662"/>
      <c r="F6" s="662"/>
      <c r="G6" s="662"/>
      <c r="H6" s="662"/>
      <c r="I6" s="662"/>
      <c r="J6" s="662"/>
      <c r="K6" s="662"/>
      <c r="L6" s="662"/>
      <c r="M6" s="662"/>
      <c r="N6" s="662"/>
      <c r="O6" s="662"/>
      <c r="P6" s="662"/>
      <c r="Q6" s="663"/>
      <c r="R6" s="664">
        <v>76739</v>
      </c>
      <c r="S6" s="665"/>
      <c r="T6" s="665"/>
      <c r="U6" s="665"/>
      <c r="V6" s="665"/>
      <c r="W6" s="665"/>
      <c r="X6" s="665"/>
      <c r="Y6" s="666"/>
      <c r="Z6" s="691">
        <v>1.4</v>
      </c>
      <c r="AA6" s="691"/>
      <c r="AB6" s="691"/>
      <c r="AC6" s="691"/>
      <c r="AD6" s="692">
        <v>76739</v>
      </c>
      <c r="AE6" s="692"/>
      <c r="AF6" s="692"/>
      <c r="AG6" s="692"/>
      <c r="AH6" s="692"/>
      <c r="AI6" s="692"/>
      <c r="AJ6" s="692"/>
      <c r="AK6" s="692"/>
      <c r="AL6" s="667">
        <v>2.6</v>
      </c>
      <c r="AM6" s="668"/>
      <c r="AN6" s="668"/>
      <c r="AO6" s="693"/>
      <c r="AP6" s="661" t="s">
        <v>229</v>
      </c>
      <c r="AQ6" s="662"/>
      <c r="AR6" s="662"/>
      <c r="AS6" s="662"/>
      <c r="AT6" s="662"/>
      <c r="AU6" s="662"/>
      <c r="AV6" s="662"/>
      <c r="AW6" s="662"/>
      <c r="AX6" s="662"/>
      <c r="AY6" s="662"/>
      <c r="AZ6" s="662"/>
      <c r="BA6" s="662"/>
      <c r="BB6" s="662"/>
      <c r="BC6" s="662"/>
      <c r="BD6" s="662"/>
      <c r="BE6" s="662"/>
      <c r="BF6" s="663"/>
      <c r="BG6" s="664">
        <v>768363</v>
      </c>
      <c r="BH6" s="665"/>
      <c r="BI6" s="665"/>
      <c r="BJ6" s="665"/>
      <c r="BK6" s="665"/>
      <c r="BL6" s="665"/>
      <c r="BM6" s="665"/>
      <c r="BN6" s="666"/>
      <c r="BO6" s="691">
        <v>100</v>
      </c>
      <c r="BP6" s="691"/>
      <c r="BQ6" s="691"/>
      <c r="BR6" s="691"/>
      <c r="BS6" s="692">
        <v>11332</v>
      </c>
      <c r="BT6" s="692"/>
      <c r="BU6" s="692"/>
      <c r="BV6" s="692"/>
      <c r="BW6" s="692"/>
      <c r="BX6" s="692"/>
      <c r="BY6" s="692"/>
      <c r="BZ6" s="692"/>
      <c r="CA6" s="692"/>
      <c r="CB6" s="759"/>
      <c r="CD6" s="720" t="s">
        <v>230</v>
      </c>
      <c r="CE6" s="721"/>
      <c r="CF6" s="721"/>
      <c r="CG6" s="721"/>
      <c r="CH6" s="721"/>
      <c r="CI6" s="721"/>
      <c r="CJ6" s="721"/>
      <c r="CK6" s="721"/>
      <c r="CL6" s="721"/>
      <c r="CM6" s="721"/>
      <c r="CN6" s="721"/>
      <c r="CO6" s="721"/>
      <c r="CP6" s="721"/>
      <c r="CQ6" s="722"/>
      <c r="CR6" s="664">
        <v>62117</v>
      </c>
      <c r="CS6" s="665"/>
      <c r="CT6" s="665"/>
      <c r="CU6" s="665"/>
      <c r="CV6" s="665"/>
      <c r="CW6" s="665"/>
      <c r="CX6" s="665"/>
      <c r="CY6" s="666"/>
      <c r="CZ6" s="762">
        <v>1.2</v>
      </c>
      <c r="DA6" s="736"/>
      <c r="DB6" s="736"/>
      <c r="DC6" s="765"/>
      <c r="DD6" s="670" t="s">
        <v>231</v>
      </c>
      <c r="DE6" s="665"/>
      <c r="DF6" s="665"/>
      <c r="DG6" s="665"/>
      <c r="DH6" s="665"/>
      <c r="DI6" s="665"/>
      <c r="DJ6" s="665"/>
      <c r="DK6" s="665"/>
      <c r="DL6" s="665"/>
      <c r="DM6" s="665"/>
      <c r="DN6" s="665"/>
      <c r="DO6" s="665"/>
      <c r="DP6" s="666"/>
      <c r="DQ6" s="670">
        <v>62117</v>
      </c>
      <c r="DR6" s="665"/>
      <c r="DS6" s="665"/>
      <c r="DT6" s="665"/>
      <c r="DU6" s="665"/>
      <c r="DV6" s="665"/>
      <c r="DW6" s="665"/>
      <c r="DX6" s="665"/>
      <c r="DY6" s="665"/>
      <c r="DZ6" s="665"/>
      <c r="EA6" s="665"/>
      <c r="EB6" s="665"/>
      <c r="EC6" s="705"/>
    </row>
    <row r="7" spans="2:143" ht="11.25" customHeight="1" x14ac:dyDescent="0.15">
      <c r="B7" s="661" t="s">
        <v>232</v>
      </c>
      <c r="C7" s="662"/>
      <c r="D7" s="662"/>
      <c r="E7" s="662"/>
      <c r="F7" s="662"/>
      <c r="G7" s="662"/>
      <c r="H7" s="662"/>
      <c r="I7" s="662"/>
      <c r="J7" s="662"/>
      <c r="K7" s="662"/>
      <c r="L7" s="662"/>
      <c r="M7" s="662"/>
      <c r="N7" s="662"/>
      <c r="O7" s="662"/>
      <c r="P7" s="662"/>
      <c r="Q7" s="663"/>
      <c r="R7" s="664">
        <v>493</v>
      </c>
      <c r="S7" s="665"/>
      <c r="T7" s="665"/>
      <c r="U7" s="665"/>
      <c r="V7" s="665"/>
      <c r="W7" s="665"/>
      <c r="X7" s="665"/>
      <c r="Y7" s="666"/>
      <c r="Z7" s="691">
        <v>0</v>
      </c>
      <c r="AA7" s="691"/>
      <c r="AB7" s="691"/>
      <c r="AC7" s="691"/>
      <c r="AD7" s="692">
        <v>493</v>
      </c>
      <c r="AE7" s="692"/>
      <c r="AF7" s="692"/>
      <c r="AG7" s="692"/>
      <c r="AH7" s="692"/>
      <c r="AI7" s="692"/>
      <c r="AJ7" s="692"/>
      <c r="AK7" s="692"/>
      <c r="AL7" s="667">
        <v>0</v>
      </c>
      <c r="AM7" s="668"/>
      <c r="AN7" s="668"/>
      <c r="AO7" s="693"/>
      <c r="AP7" s="661" t="s">
        <v>233</v>
      </c>
      <c r="AQ7" s="662"/>
      <c r="AR7" s="662"/>
      <c r="AS7" s="662"/>
      <c r="AT7" s="662"/>
      <c r="AU7" s="662"/>
      <c r="AV7" s="662"/>
      <c r="AW7" s="662"/>
      <c r="AX7" s="662"/>
      <c r="AY7" s="662"/>
      <c r="AZ7" s="662"/>
      <c r="BA7" s="662"/>
      <c r="BB7" s="662"/>
      <c r="BC7" s="662"/>
      <c r="BD7" s="662"/>
      <c r="BE7" s="662"/>
      <c r="BF7" s="663"/>
      <c r="BG7" s="664">
        <v>286638</v>
      </c>
      <c r="BH7" s="665"/>
      <c r="BI7" s="665"/>
      <c r="BJ7" s="665"/>
      <c r="BK7" s="665"/>
      <c r="BL7" s="665"/>
      <c r="BM7" s="665"/>
      <c r="BN7" s="666"/>
      <c r="BO7" s="691">
        <v>37.299999999999997</v>
      </c>
      <c r="BP7" s="691"/>
      <c r="BQ7" s="691"/>
      <c r="BR7" s="691"/>
      <c r="BS7" s="692">
        <v>11332</v>
      </c>
      <c r="BT7" s="692"/>
      <c r="BU7" s="692"/>
      <c r="BV7" s="692"/>
      <c r="BW7" s="692"/>
      <c r="BX7" s="692"/>
      <c r="BY7" s="692"/>
      <c r="BZ7" s="692"/>
      <c r="CA7" s="692"/>
      <c r="CB7" s="759"/>
      <c r="CD7" s="706" t="s">
        <v>234</v>
      </c>
      <c r="CE7" s="703"/>
      <c r="CF7" s="703"/>
      <c r="CG7" s="703"/>
      <c r="CH7" s="703"/>
      <c r="CI7" s="703"/>
      <c r="CJ7" s="703"/>
      <c r="CK7" s="703"/>
      <c r="CL7" s="703"/>
      <c r="CM7" s="703"/>
      <c r="CN7" s="703"/>
      <c r="CO7" s="703"/>
      <c r="CP7" s="703"/>
      <c r="CQ7" s="704"/>
      <c r="CR7" s="664">
        <v>1360219</v>
      </c>
      <c r="CS7" s="665"/>
      <c r="CT7" s="665"/>
      <c r="CU7" s="665"/>
      <c r="CV7" s="665"/>
      <c r="CW7" s="665"/>
      <c r="CX7" s="665"/>
      <c r="CY7" s="666"/>
      <c r="CZ7" s="691">
        <v>26.4</v>
      </c>
      <c r="DA7" s="691"/>
      <c r="DB7" s="691"/>
      <c r="DC7" s="691"/>
      <c r="DD7" s="670">
        <v>271681</v>
      </c>
      <c r="DE7" s="665"/>
      <c r="DF7" s="665"/>
      <c r="DG7" s="665"/>
      <c r="DH7" s="665"/>
      <c r="DI7" s="665"/>
      <c r="DJ7" s="665"/>
      <c r="DK7" s="665"/>
      <c r="DL7" s="665"/>
      <c r="DM7" s="665"/>
      <c r="DN7" s="665"/>
      <c r="DO7" s="665"/>
      <c r="DP7" s="666"/>
      <c r="DQ7" s="670">
        <v>884948</v>
      </c>
      <c r="DR7" s="665"/>
      <c r="DS7" s="665"/>
      <c r="DT7" s="665"/>
      <c r="DU7" s="665"/>
      <c r="DV7" s="665"/>
      <c r="DW7" s="665"/>
      <c r="DX7" s="665"/>
      <c r="DY7" s="665"/>
      <c r="DZ7" s="665"/>
      <c r="EA7" s="665"/>
      <c r="EB7" s="665"/>
      <c r="EC7" s="705"/>
    </row>
    <row r="8" spans="2:143" ht="11.25" customHeight="1" x14ac:dyDescent="0.15">
      <c r="B8" s="661" t="s">
        <v>235</v>
      </c>
      <c r="C8" s="662"/>
      <c r="D8" s="662"/>
      <c r="E8" s="662"/>
      <c r="F8" s="662"/>
      <c r="G8" s="662"/>
      <c r="H8" s="662"/>
      <c r="I8" s="662"/>
      <c r="J8" s="662"/>
      <c r="K8" s="662"/>
      <c r="L8" s="662"/>
      <c r="M8" s="662"/>
      <c r="N8" s="662"/>
      <c r="O8" s="662"/>
      <c r="P8" s="662"/>
      <c r="Q8" s="663"/>
      <c r="R8" s="664">
        <v>3055</v>
      </c>
      <c r="S8" s="665"/>
      <c r="T8" s="665"/>
      <c r="U8" s="665"/>
      <c r="V8" s="665"/>
      <c r="W8" s="665"/>
      <c r="X8" s="665"/>
      <c r="Y8" s="666"/>
      <c r="Z8" s="691">
        <v>0.1</v>
      </c>
      <c r="AA8" s="691"/>
      <c r="AB8" s="691"/>
      <c r="AC8" s="691"/>
      <c r="AD8" s="692">
        <v>3055</v>
      </c>
      <c r="AE8" s="692"/>
      <c r="AF8" s="692"/>
      <c r="AG8" s="692"/>
      <c r="AH8" s="692"/>
      <c r="AI8" s="692"/>
      <c r="AJ8" s="692"/>
      <c r="AK8" s="692"/>
      <c r="AL8" s="667">
        <v>0.1</v>
      </c>
      <c r="AM8" s="668"/>
      <c r="AN8" s="668"/>
      <c r="AO8" s="693"/>
      <c r="AP8" s="661" t="s">
        <v>236</v>
      </c>
      <c r="AQ8" s="662"/>
      <c r="AR8" s="662"/>
      <c r="AS8" s="662"/>
      <c r="AT8" s="662"/>
      <c r="AU8" s="662"/>
      <c r="AV8" s="662"/>
      <c r="AW8" s="662"/>
      <c r="AX8" s="662"/>
      <c r="AY8" s="662"/>
      <c r="AZ8" s="662"/>
      <c r="BA8" s="662"/>
      <c r="BB8" s="662"/>
      <c r="BC8" s="662"/>
      <c r="BD8" s="662"/>
      <c r="BE8" s="662"/>
      <c r="BF8" s="663"/>
      <c r="BG8" s="664">
        <v>10153</v>
      </c>
      <c r="BH8" s="665"/>
      <c r="BI8" s="665"/>
      <c r="BJ8" s="665"/>
      <c r="BK8" s="665"/>
      <c r="BL8" s="665"/>
      <c r="BM8" s="665"/>
      <c r="BN8" s="666"/>
      <c r="BO8" s="691">
        <v>1.3</v>
      </c>
      <c r="BP8" s="691"/>
      <c r="BQ8" s="691"/>
      <c r="BR8" s="691"/>
      <c r="BS8" s="692" t="s">
        <v>125</v>
      </c>
      <c r="BT8" s="692"/>
      <c r="BU8" s="692"/>
      <c r="BV8" s="692"/>
      <c r="BW8" s="692"/>
      <c r="BX8" s="692"/>
      <c r="BY8" s="692"/>
      <c r="BZ8" s="692"/>
      <c r="CA8" s="692"/>
      <c r="CB8" s="759"/>
      <c r="CD8" s="706" t="s">
        <v>237</v>
      </c>
      <c r="CE8" s="703"/>
      <c r="CF8" s="703"/>
      <c r="CG8" s="703"/>
      <c r="CH8" s="703"/>
      <c r="CI8" s="703"/>
      <c r="CJ8" s="703"/>
      <c r="CK8" s="703"/>
      <c r="CL8" s="703"/>
      <c r="CM8" s="703"/>
      <c r="CN8" s="703"/>
      <c r="CO8" s="703"/>
      <c r="CP8" s="703"/>
      <c r="CQ8" s="704"/>
      <c r="CR8" s="664">
        <v>1038481</v>
      </c>
      <c r="CS8" s="665"/>
      <c r="CT8" s="665"/>
      <c r="CU8" s="665"/>
      <c r="CV8" s="665"/>
      <c r="CW8" s="665"/>
      <c r="CX8" s="665"/>
      <c r="CY8" s="666"/>
      <c r="CZ8" s="691">
        <v>20.100000000000001</v>
      </c>
      <c r="DA8" s="691"/>
      <c r="DB8" s="691"/>
      <c r="DC8" s="691"/>
      <c r="DD8" s="670">
        <v>14232</v>
      </c>
      <c r="DE8" s="665"/>
      <c r="DF8" s="665"/>
      <c r="DG8" s="665"/>
      <c r="DH8" s="665"/>
      <c r="DI8" s="665"/>
      <c r="DJ8" s="665"/>
      <c r="DK8" s="665"/>
      <c r="DL8" s="665"/>
      <c r="DM8" s="665"/>
      <c r="DN8" s="665"/>
      <c r="DO8" s="665"/>
      <c r="DP8" s="666"/>
      <c r="DQ8" s="670">
        <v>520219</v>
      </c>
      <c r="DR8" s="665"/>
      <c r="DS8" s="665"/>
      <c r="DT8" s="665"/>
      <c r="DU8" s="665"/>
      <c r="DV8" s="665"/>
      <c r="DW8" s="665"/>
      <c r="DX8" s="665"/>
      <c r="DY8" s="665"/>
      <c r="DZ8" s="665"/>
      <c r="EA8" s="665"/>
      <c r="EB8" s="665"/>
      <c r="EC8" s="705"/>
    </row>
    <row r="9" spans="2:143" ht="11.25" customHeight="1" x14ac:dyDescent="0.15">
      <c r="B9" s="661" t="s">
        <v>238</v>
      </c>
      <c r="C9" s="662"/>
      <c r="D9" s="662"/>
      <c r="E9" s="662"/>
      <c r="F9" s="662"/>
      <c r="G9" s="662"/>
      <c r="H9" s="662"/>
      <c r="I9" s="662"/>
      <c r="J9" s="662"/>
      <c r="K9" s="662"/>
      <c r="L9" s="662"/>
      <c r="M9" s="662"/>
      <c r="N9" s="662"/>
      <c r="O9" s="662"/>
      <c r="P9" s="662"/>
      <c r="Q9" s="663"/>
      <c r="R9" s="664">
        <v>4636</v>
      </c>
      <c r="S9" s="665"/>
      <c r="T9" s="665"/>
      <c r="U9" s="665"/>
      <c r="V9" s="665"/>
      <c r="W9" s="665"/>
      <c r="X9" s="665"/>
      <c r="Y9" s="666"/>
      <c r="Z9" s="691">
        <v>0.1</v>
      </c>
      <c r="AA9" s="691"/>
      <c r="AB9" s="691"/>
      <c r="AC9" s="691"/>
      <c r="AD9" s="692">
        <v>4636</v>
      </c>
      <c r="AE9" s="692"/>
      <c r="AF9" s="692"/>
      <c r="AG9" s="692"/>
      <c r="AH9" s="692"/>
      <c r="AI9" s="692"/>
      <c r="AJ9" s="692"/>
      <c r="AK9" s="692"/>
      <c r="AL9" s="667">
        <v>0.2</v>
      </c>
      <c r="AM9" s="668"/>
      <c r="AN9" s="668"/>
      <c r="AO9" s="693"/>
      <c r="AP9" s="661" t="s">
        <v>239</v>
      </c>
      <c r="AQ9" s="662"/>
      <c r="AR9" s="662"/>
      <c r="AS9" s="662"/>
      <c r="AT9" s="662"/>
      <c r="AU9" s="662"/>
      <c r="AV9" s="662"/>
      <c r="AW9" s="662"/>
      <c r="AX9" s="662"/>
      <c r="AY9" s="662"/>
      <c r="AZ9" s="662"/>
      <c r="BA9" s="662"/>
      <c r="BB9" s="662"/>
      <c r="BC9" s="662"/>
      <c r="BD9" s="662"/>
      <c r="BE9" s="662"/>
      <c r="BF9" s="663"/>
      <c r="BG9" s="664">
        <v>216977</v>
      </c>
      <c r="BH9" s="665"/>
      <c r="BI9" s="665"/>
      <c r="BJ9" s="665"/>
      <c r="BK9" s="665"/>
      <c r="BL9" s="665"/>
      <c r="BM9" s="665"/>
      <c r="BN9" s="666"/>
      <c r="BO9" s="691">
        <v>28.2</v>
      </c>
      <c r="BP9" s="691"/>
      <c r="BQ9" s="691"/>
      <c r="BR9" s="691"/>
      <c r="BS9" s="692" t="s">
        <v>231</v>
      </c>
      <c r="BT9" s="692"/>
      <c r="BU9" s="692"/>
      <c r="BV9" s="692"/>
      <c r="BW9" s="692"/>
      <c r="BX9" s="692"/>
      <c r="BY9" s="692"/>
      <c r="BZ9" s="692"/>
      <c r="CA9" s="692"/>
      <c r="CB9" s="759"/>
      <c r="CD9" s="706" t="s">
        <v>240</v>
      </c>
      <c r="CE9" s="703"/>
      <c r="CF9" s="703"/>
      <c r="CG9" s="703"/>
      <c r="CH9" s="703"/>
      <c r="CI9" s="703"/>
      <c r="CJ9" s="703"/>
      <c r="CK9" s="703"/>
      <c r="CL9" s="703"/>
      <c r="CM9" s="703"/>
      <c r="CN9" s="703"/>
      <c r="CO9" s="703"/>
      <c r="CP9" s="703"/>
      <c r="CQ9" s="704"/>
      <c r="CR9" s="664">
        <v>343690</v>
      </c>
      <c r="CS9" s="665"/>
      <c r="CT9" s="665"/>
      <c r="CU9" s="665"/>
      <c r="CV9" s="665"/>
      <c r="CW9" s="665"/>
      <c r="CX9" s="665"/>
      <c r="CY9" s="666"/>
      <c r="CZ9" s="691">
        <v>6.7</v>
      </c>
      <c r="DA9" s="691"/>
      <c r="DB9" s="691"/>
      <c r="DC9" s="691"/>
      <c r="DD9" s="670" t="s">
        <v>125</v>
      </c>
      <c r="DE9" s="665"/>
      <c r="DF9" s="665"/>
      <c r="DG9" s="665"/>
      <c r="DH9" s="665"/>
      <c r="DI9" s="665"/>
      <c r="DJ9" s="665"/>
      <c r="DK9" s="665"/>
      <c r="DL9" s="665"/>
      <c r="DM9" s="665"/>
      <c r="DN9" s="665"/>
      <c r="DO9" s="665"/>
      <c r="DP9" s="666"/>
      <c r="DQ9" s="670">
        <v>223839</v>
      </c>
      <c r="DR9" s="665"/>
      <c r="DS9" s="665"/>
      <c r="DT9" s="665"/>
      <c r="DU9" s="665"/>
      <c r="DV9" s="665"/>
      <c r="DW9" s="665"/>
      <c r="DX9" s="665"/>
      <c r="DY9" s="665"/>
      <c r="DZ9" s="665"/>
      <c r="EA9" s="665"/>
      <c r="EB9" s="665"/>
      <c r="EC9" s="705"/>
    </row>
    <row r="10" spans="2:143" ht="11.25" customHeight="1" x14ac:dyDescent="0.15">
      <c r="B10" s="661" t="s">
        <v>241</v>
      </c>
      <c r="C10" s="662"/>
      <c r="D10" s="662"/>
      <c r="E10" s="662"/>
      <c r="F10" s="662"/>
      <c r="G10" s="662"/>
      <c r="H10" s="662"/>
      <c r="I10" s="662"/>
      <c r="J10" s="662"/>
      <c r="K10" s="662"/>
      <c r="L10" s="662"/>
      <c r="M10" s="662"/>
      <c r="N10" s="662"/>
      <c r="O10" s="662"/>
      <c r="P10" s="662"/>
      <c r="Q10" s="663"/>
      <c r="R10" s="664" t="s">
        <v>125</v>
      </c>
      <c r="S10" s="665"/>
      <c r="T10" s="665"/>
      <c r="U10" s="665"/>
      <c r="V10" s="665"/>
      <c r="W10" s="665"/>
      <c r="X10" s="665"/>
      <c r="Y10" s="666"/>
      <c r="Z10" s="691" t="s">
        <v>125</v>
      </c>
      <c r="AA10" s="691"/>
      <c r="AB10" s="691"/>
      <c r="AC10" s="691"/>
      <c r="AD10" s="692" t="s">
        <v>125</v>
      </c>
      <c r="AE10" s="692"/>
      <c r="AF10" s="692"/>
      <c r="AG10" s="692"/>
      <c r="AH10" s="692"/>
      <c r="AI10" s="692"/>
      <c r="AJ10" s="692"/>
      <c r="AK10" s="692"/>
      <c r="AL10" s="667" t="s">
        <v>125</v>
      </c>
      <c r="AM10" s="668"/>
      <c r="AN10" s="668"/>
      <c r="AO10" s="693"/>
      <c r="AP10" s="661" t="s">
        <v>242</v>
      </c>
      <c r="AQ10" s="662"/>
      <c r="AR10" s="662"/>
      <c r="AS10" s="662"/>
      <c r="AT10" s="662"/>
      <c r="AU10" s="662"/>
      <c r="AV10" s="662"/>
      <c r="AW10" s="662"/>
      <c r="AX10" s="662"/>
      <c r="AY10" s="662"/>
      <c r="AZ10" s="662"/>
      <c r="BA10" s="662"/>
      <c r="BB10" s="662"/>
      <c r="BC10" s="662"/>
      <c r="BD10" s="662"/>
      <c r="BE10" s="662"/>
      <c r="BF10" s="663"/>
      <c r="BG10" s="664">
        <v>19802</v>
      </c>
      <c r="BH10" s="665"/>
      <c r="BI10" s="665"/>
      <c r="BJ10" s="665"/>
      <c r="BK10" s="665"/>
      <c r="BL10" s="665"/>
      <c r="BM10" s="665"/>
      <c r="BN10" s="666"/>
      <c r="BO10" s="691">
        <v>2.6</v>
      </c>
      <c r="BP10" s="691"/>
      <c r="BQ10" s="691"/>
      <c r="BR10" s="691"/>
      <c r="BS10" s="692" t="s">
        <v>125</v>
      </c>
      <c r="BT10" s="692"/>
      <c r="BU10" s="692"/>
      <c r="BV10" s="692"/>
      <c r="BW10" s="692"/>
      <c r="BX10" s="692"/>
      <c r="BY10" s="692"/>
      <c r="BZ10" s="692"/>
      <c r="CA10" s="692"/>
      <c r="CB10" s="759"/>
      <c r="CD10" s="706" t="s">
        <v>243</v>
      </c>
      <c r="CE10" s="703"/>
      <c r="CF10" s="703"/>
      <c r="CG10" s="703"/>
      <c r="CH10" s="703"/>
      <c r="CI10" s="703"/>
      <c r="CJ10" s="703"/>
      <c r="CK10" s="703"/>
      <c r="CL10" s="703"/>
      <c r="CM10" s="703"/>
      <c r="CN10" s="703"/>
      <c r="CO10" s="703"/>
      <c r="CP10" s="703"/>
      <c r="CQ10" s="704"/>
      <c r="CR10" s="664">
        <v>3000</v>
      </c>
      <c r="CS10" s="665"/>
      <c r="CT10" s="665"/>
      <c r="CU10" s="665"/>
      <c r="CV10" s="665"/>
      <c r="CW10" s="665"/>
      <c r="CX10" s="665"/>
      <c r="CY10" s="666"/>
      <c r="CZ10" s="691">
        <v>0.1</v>
      </c>
      <c r="DA10" s="691"/>
      <c r="DB10" s="691"/>
      <c r="DC10" s="691"/>
      <c r="DD10" s="670" t="s">
        <v>125</v>
      </c>
      <c r="DE10" s="665"/>
      <c r="DF10" s="665"/>
      <c r="DG10" s="665"/>
      <c r="DH10" s="665"/>
      <c r="DI10" s="665"/>
      <c r="DJ10" s="665"/>
      <c r="DK10" s="665"/>
      <c r="DL10" s="665"/>
      <c r="DM10" s="665"/>
      <c r="DN10" s="665"/>
      <c r="DO10" s="665"/>
      <c r="DP10" s="666"/>
      <c r="DQ10" s="670" t="s">
        <v>231</v>
      </c>
      <c r="DR10" s="665"/>
      <c r="DS10" s="665"/>
      <c r="DT10" s="665"/>
      <c r="DU10" s="665"/>
      <c r="DV10" s="665"/>
      <c r="DW10" s="665"/>
      <c r="DX10" s="665"/>
      <c r="DY10" s="665"/>
      <c r="DZ10" s="665"/>
      <c r="EA10" s="665"/>
      <c r="EB10" s="665"/>
      <c r="EC10" s="705"/>
    </row>
    <row r="11" spans="2:143" ht="11.25" customHeight="1" x14ac:dyDescent="0.15">
      <c r="B11" s="661" t="s">
        <v>244</v>
      </c>
      <c r="C11" s="662"/>
      <c r="D11" s="662"/>
      <c r="E11" s="662"/>
      <c r="F11" s="662"/>
      <c r="G11" s="662"/>
      <c r="H11" s="662"/>
      <c r="I11" s="662"/>
      <c r="J11" s="662"/>
      <c r="K11" s="662"/>
      <c r="L11" s="662"/>
      <c r="M11" s="662"/>
      <c r="N11" s="662"/>
      <c r="O11" s="662"/>
      <c r="P11" s="662"/>
      <c r="Q11" s="663"/>
      <c r="R11" s="664">
        <v>140465</v>
      </c>
      <c r="S11" s="665"/>
      <c r="T11" s="665"/>
      <c r="U11" s="665"/>
      <c r="V11" s="665"/>
      <c r="W11" s="665"/>
      <c r="X11" s="665"/>
      <c r="Y11" s="666"/>
      <c r="Z11" s="667">
        <v>2.5</v>
      </c>
      <c r="AA11" s="668"/>
      <c r="AB11" s="668"/>
      <c r="AC11" s="669"/>
      <c r="AD11" s="670">
        <v>140465</v>
      </c>
      <c r="AE11" s="665"/>
      <c r="AF11" s="665"/>
      <c r="AG11" s="665"/>
      <c r="AH11" s="665"/>
      <c r="AI11" s="665"/>
      <c r="AJ11" s="665"/>
      <c r="AK11" s="666"/>
      <c r="AL11" s="667">
        <v>4.8</v>
      </c>
      <c r="AM11" s="668"/>
      <c r="AN11" s="668"/>
      <c r="AO11" s="693"/>
      <c r="AP11" s="661" t="s">
        <v>245</v>
      </c>
      <c r="AQ11" s="662"/>
      <c r="AR11" s="662"/>
      <c r="AS11" s="662"/>
      <c r="AT11" s="662"/>
      <c r="AU11" s="662"/>
      <c r="AV11" s="662"/>
      <c r="AW11" s="662"/>
      <c r="AX11" s="662"/>
      <c r="AY11" s="662"/>
      <c r="AZ11" s="662"/>
      <c r="BA11" s="662"/>
      <c r="BB11" s="662"/>
      <c r="BC11" s="662"/>
      <c r="BD11" s="662"/>
      <c r="BE11" s="662"/>
      <c r="BF11" s="663"/>
      <c r="BG11" s="664">
        <v>39706</v>
      </c>
      <c r="BH11" s="665"/>
      <c r="BI11" s="665"/>
      <c r="BJ11" s="665"/>
      <c r="BK11" s="665"/>
      <c r="BL11" s="665"/>
      <c r="BM11" s="665"/>
      <c r="BN11" s="666"/>
      <c r="BO11" s="691">
        <v>5.2</v>
      </c>
      <c r="BP11" s="691"/>
      <c r="BQ11" s="691"/>
      <c r="BR11" s="691"/>
      <c r="BS11" s="692">
        <v>11332</v>
      </c>
      <c r="BT11" s="692"/>
      <c r="BU11" s="692"/>
      <c r="BV11" s="692"/>
      <c r="BW11" s="692"/>
      <c r="BX11" s="692"/>
      <c r="BY11" s="692"/>
      <c r="BZ11" s="692"/>
      <c r="CA11" s="692"/>
      <c r="CB11" s="759"/>
      <c r="CD11" s="706" t="s">
        <v>246</v>
      </c>
      <c r="CE11" s="703"/>
      <c r="CF11" s="703"/>
      <c r="CG11" s="703"/>
      <c r="CH11" s="703"/>
      <c r="CI11" s="703"/>
      <c r="CJ11" s="703"/>
      <c r="CK11" s="703"/>
      <c r="CL11" s="703"/>
      <c r="CM11" s="703"/>
      <c r="CN11" s="703"/>
      <c r="CO11" s="703"/>
      <c r="CP11" s="703"/>
      <c r="CQ11" s="704"/>
      <c r="CR11" s="664">
        <v>370852</v>
      </c>
      <c r="CS11" s="665"/>
      <c r="CT11" s="665"/>
      <c r="CU11" s="665"/>
      <c r="CV11" s="665"/>
      <c r="CW11" s="665"/>
      <c r="CX11" s="665"/>
      <c r="CY11" s="666"/>
      <c r="CZ11" s="691">
        <v>7.2</v>
      </c>
      <c r="DA11" s="691"/>
      <c r="DB11" s="691"/>
      <c r="DC11" s="691"/>
      <c r="DD11" s="670">
        <v>13204</v>
      </c>
      <c r="DE11" s="665"/>
      <c r="DF11" s="665"/>
      <c r="DG11" s="665"/>
      <c r="DH11" s="665"/>
      <c r="DI11" s="665"/>
      <c r="DJ11" s="665"/>
      <c r="DK11" s="665"/>
      <c r="DL11" s="665"/>
      <c r="DM11" s="665"/>
      <c r="DN11" s="665"/>
      <c r="DO11" s="665"/>
      <c r="DP11" s="666"/>
      <c r="DQ11" s="670">
        <v>152423</v>
      </c>
      <c r="DR11" s="665"/>
      <c r="DS11" s="665"/>
      <c r="DT11" s="665"/>
      <c r="DU11" s="665"/>
      <c r="DV11" s="665"/>
      <c r="DW11" s="665"/>
      <c r="DX11" s="665"/>
      <c r="DY11" s="665"/>
      <c r="DZ11" s="665"/>
      <c r="EA11" s="665"/>
      <c r="EB11" s="665"/>
      <c r="EC11" s="705"/>
    </row>
    <row r="12" spans="2:143" ht="11.25" customHeight="1" x14ac:dyDescent="0.15">
      <c r="B12" s="661" t="s">
        <v>247</v>
      </c>
      <c r="C12" s="662"/>
      <c r="D12" s="662"/>
      <c r="E12" s="662"/>
      <c r="F12" s="662"/>
      <c r="G12" s="662"/>
      <c r="H12" s="662"/>
      <c r="I12" s="662"/>
      <c r="J12" s="662"/>
      <c r="K12" s="662"/>
      <c r="L12" s="662"/>
      <c r="M12" s="662"/>
      <c r="N12" s="662"/>
      <c r="O12" s="662"/>
      <c r="P12" s="662"/>
      <c r="Q12" s="663"/>
      <c r="R12" s="664" t="s">
        <v>231</v>
      </c>
      <c r="S12" s="665"/>
      <c r="T12" s="665"/>
      <c r="U12" s="665"/>
      <c r="V12" s="665"/>
      <c r="W12" s="665"/>
      <c r="X12" s="665"/>
      <c r="Y12" s="666"/>
      <c r="Z12" s="691" t="s">
        <v>125</v>
      </c>
      <c r="AA12" s="691"/>
      <c r="AB12" s="691"/>
      <c r="AC12" s="691"/>
      <c r="AD12" s="692" t="s">
        <v>125</v>
      </c>
      <c r="AE12" s="692"/>
      <c r="AF12" s="692"/>
      <c r="AG12" s="692"/>
      <c r="AH12" s="692"/>
      <c r="AI12" s="692"/>
      <c r="AJ12" s="692"/>
      <c r="AK12" s="692"/>
      <c r="AL12" s="667" t="s">
        <v>125</v>
      </c>
      <c r="AM12" s="668"/>
      <c r="AN12" s="668"/>
      <c r="AO12" s="693"/>
      <c r="AP12" s="661" t="s">
        <v>248</v>
      </c>
      <c r="AQ12" s="662"/>
      <c r="AR12" s="662"/>
      <c r="AS12" s="662"/>
      <c r="AT12" s="662"/>
      <c r="AU12" s="662"/>
      <c r="AV12" s="662"/>
      <c r="AW12" s="662"/>
      <c r="AX12" s="662"/>
      <c r="AY12" s="662"/>
      <c r="AZ12" s="662"/>
      <c r="BA12" s="662"/>
      <c r="BB12" s="662"/>
      <c r="BC12" s="662"/>
      <c r="BD12" s="662"/>
      <c r="BE12" s="662"/>
      <c r="BF12" s="663"/>
      <c r="BG12" s="664">
        <v>416562</v>
      </c>
      <c r="BH12" s="665"/>
      <c r="BI12" s="665"/>
      <c r="BJ12" s="665"/>
      <c r="BK12" s="665"/>
      <c r="BL12" s="665"/>
      <c r="BM12" s="665"/>
      <c r="BN12" s="666"/>
      <c r="BO12" s="691">
        <v>54.2</v>
      </c>
      <c r="BP12" s="691"/>
      <c r="BQ12" s="691"/>
      <c r="BR12" s="691"/>
      <c r="BS12" s="692" t="s">
        <v>125</v>
      </c>
      <c r="BT12" s="692"/>
      <c r="BU12" s="692"/>
      <c r="BV12" s="692"/>
      <c r="BW12" s="692"/>
      <c r="BX12" s="692"/>
      <c r="BY12" s="692"/>
      <c r="BZ12" s="692"/>
      <c r="CA12" s="692"/>
      <c r="CB12" s="759"/>
      <c r="CD12" s="706" t="s">
        <v>249</v>
      </c>
      <c r="CE12" s="703"/>
      <c r="CF12" s="703"/>
      <c r="CG12" s="703"/>
      <c r="CH12" s="703"/>
      <c r="CI12" s="703"/>
      <c r="CJ12" s="703"/>
      <c r="CK12" s="703"/>
      <c r="CL12" s="703"/>
      <c r="CM12" s="703"/>
      <c r="CN12" s="703"/>
      <c r="CO12" s="703"/>
      <c r="CP12" s="703"/>
      <c r="CQ12" s="704"/>
      <c r="CR12" s="664">
        <v>51781</v>
      </c>
      <c r="CS12" s="665"/>
      <c r="CT12" s="665"/>
      <c r="CU12" s="665"/>
      <c r="CV12" s="665"/>
      <c r="CW12" s="665"/>
      <c r="CX12" s="665"/>
      <c r="CY12" s="666"/>
      <c r="CZ12" s="691">
        <v>1</v>
      </c>
      <c r="DA12" s="691"/>
      <c r="DB12" s="691"/>
      <c r="DC12" s="691"/>
      <c r="DD12" s="670">
        <v>1100</v>
      </c>
      <c r="DE12" s="665"/>
      <c r="DF12" s="665"/>
      <c r="DG12" s="665"/>
      <c r="DH12" s="665"/>
      <c r="DI12" s="665"/>
      <c r="DJ12" s="665"/>
      <c r="DK12" s="665"/>
      <c r="DL12" s="665"/>
      <c r="DM12" s="665"/>
      <c r="DN12" s="665"/>
      <c r="DO12" s="665"/>
      <c r="DP12" s="666"/>
      <c r="DQ12" s="670">
        <v>25925</v>
      </c>
      <c r="DR12" s="665"/>
      <c r="DS12" s="665"/>
      <c r="DT12" s="665"/>
      <c r="DU12" s="665"/>
      <c r="DV12" s="665"/>
      <c r="DW12" s="665"/>
      <c r="DX12" s="665"/>
      <c r="DY12" s="665"/>
      <c r="DZ12" s="665"/>
      <c r="EA12" s="665"/>
      <c r="EB12" s="665"/>
      <c r="EC12" s="705"/>
    </row>
    <row r="13" spans="2:143" ht="11.25" customHeight="1" x14ac:dyDescent="0.15">
      <c r="B13" s="661" t="s">
        <v>250</v>
      </c>
      <c r="C13" s="662"/>
      <c r="D13" s="662"/>
      <c r="E13" s="662"/>
      <c r="F13" s="662"/>
      <c r="G13" s="662"/>
      <c r="H13" s="662"/>
      <c r="I13" s="662"/>
      <c r="J13" s="662"/>
      <c r="K13" s="662"/>
      <c r="L13" s="662"/>
      <c r="M13" s="662"/>
      <c r="N13" s="662"/>
      <c r="O13" s="662"/>
      <c r="P13" s="662"/>
      <c r="Q13" s="663"/>
      <c r="R13" s="664" t="s">
        <v>125</v>
      </c>
      <c r="S13" s="665"/>
      <c r="T13" s="665"/>
      <c r="U13" s="665"/>
      <c r="V13" s="665"/>
      <c r="W13" s="665"/>
      <c r="X13" s="665"/>
      <c r="Y13" s="666"/>
      <c r="Z13" s="691" t="s">
        <v>231</v>
      </c>
      <c r="AA13" s="691"/>
      <c r="AB13" s="691"/>
      <c r="AC13" s="691"/>
      <c r="AD13" s="692" t="s">
        <v>125</v>
      </c>
      <c r="AE13" s="692"/>
      <c r="AF13" s="692"/>
      <c r="AG13" s="692"/>
      <c r="AH13" s="692"/>
      <c r="AI13" s="692"/>
      <c r="AJ13" s="692"/>
      <c r="AK13" s="692"/>
      <c r="AL13" s="667" t="s">
        <v>231</v>
      </c>
      <c r="AM13" s="668"/>
      <c r="AN13" s="668"/>
      <c r="AO13" s="693"/>
      <c r="AP13" s="661" t="s">
        <v>251</v>
      </c>
      <c r="AQ13" s="662"/>
      <c r="AR13" s="662"/>
      <c r="AS13" s="662"/>
      <c r="AT13" s="662"/>
      <c r="AU13" s="662"/>
      <c r="AV13" s="662"/>
      <c r="AW13" s="662"/>
      <c r="AX13" s="662"/>
      <c r="AY13" s="662"/>
      <c r="AZ13" s="662"/>
      <c r="BA13" s="662"/>
      <c r="BB13" s="662"/>
      <c r="BC13" s="662"/>
      <c r="BD13" s="662"/>
      <c r="BE13" s="662"/>
      <c r="BF13" s="663"/>
      <c r="BG13" s="664">
        <v>413011</v>
      </c>
      <c r="BH13" s="665"/>
      <c r="BI13" s="665"/>
      <c r="BJ13" s="665"/>
      <c r="BK13" s="665"/>
      <c r="BL13" s="665"/>
      <c r="BM13" s="665"/>
      <c r="BN13" s="666"/>
      <c r="BO13" s="691">
        <v>53.8</v>
      </c>
      <c r="BP13" s="691"/>
      <c r="BQ13" s="691"/>
      <c r="BR13" s="691"/>
      <c r="BS13" s="692" t="s">
        <v>231</v>
      </c>
      <c r="BT13" s="692"/>
      <c r="BU13" s="692"/>
      <c r="BV13" s="692"/>
      <c r="BW13" s="692"/>
      <c r="BX13" s="692"/>
      <c r="BY13" s="692"/>
      <c r="BZ13" s="692"/>
      <c r="CA13" s="692"/>
      <c r="CB13" s="759"/>
      <c r="CD13" s="706" t="s">
        <v>252</v>
      </c>
      <c r="CE13" s="703"/>
      <c r="CF13" s="703"/>
      <c r="CG13" s="703"/>
      <c r="CH13" s="703"/>
      <c r="CI13" s="703"/>
      <c r="CJ13" s="703"/>
      <c r="CK13" s="703"/>
      <c r="CL13" s="703"/>
      <c r="CM13" s="703"/>
      <c r="CN13" s="703"/>
      <c r="CO13" s="703"/>
      <c r="CP13" s="703"/>
      <c r="CQ13" s="704"/>
      <c r="CR13" s="664">
        <v>546503</v>
      </c>
      <c r="CS13" s="665"/>
      <c r="CT13" s="665"/>
      <c r="CU13" s="665"/>
      <c r="CV13" s="665"/>
      <c r="CW13" s="665"/>
      <c r="CX13" s="665"/>
      <c r="CY13" s="666"/>
      <c r="CZ13" s="691">
        <v>10.6</v>
      </c>
      <c r="DA13" s="691"/>
      <c r="DB13" s="691"/>
      <c r="DC13" s="691"/>
      <c r="DD13" s="670">
        <v>268816</v>
      </c>
      <c r="DE13" s="665"/>
      <c r="DF13" s="665"/>
      <c r="DG13" s="665"/>
      <c r="DH13" s="665"/>
      <c r="DI13" s="665"/>
      <c r="DJ13" s="665"/>
      <c r="DK13" s="665"/>
      <c r="DL13" s="665"/>
      <c r="DM13" s="665"/>
      <c r="DN13" s="665"/>
      <c r="DO13" s="665"/>
      <c r="DP13" s="666"/>
      <c r="DQ13" s="670">
        <v>311392</v>
      </c>
      <c r="DR13" s="665"/>
      <c r="DS13" s="665"/>
      <c r="DT13" s="665"/>
      <c r="DU13" s="665"/>
      <c r="DV13" s="665"/>
      <c r="DW13" s="665"/>
      <c r="DX13" s="665"/>
      <c r="DY13" s="665"/>
      <c r="DZ13" s="665"/>
      <c r="EA13" s="665"/>
      <c r="EB13" s="665"/>
      <c r="EC13" s="705"/>
    </row>
    <row r="14" spans="2:143" ht="11.25" customHeight="1" x14ac:dyDescent="0.15">
      <c r="B14" s="661" t="s">
        <v>253</v>
      </c>
      <c r="C14" s="662"/>
      <c r="D14" s="662"/>
      <c r="E14" s="662"/>
      <c r="F14" s="662"/>
      <c r="G14" s="662"/>
      <c r="H14" s="662"/>
      <c r="I14" s="662"/>
      <c r="J14" s="662"/>
      <c r="K14" s="662"/>
      <c r="L14" s="662"/>
      <c r="M14" s="662"/>
      <c r="N14" s="662"/>
      <c r="O14" s="662"/>
      <c r="P14" s="662"/>
      <c r="Q14" s="663"/>
      <c r="R14" s="664" t="s">
        <v>125</v>
      </c>
      <c r="S14" s="665"/>
      <c r="T14" s="665"/>
      <c r="U14" s="665"/>
      <c r="V14" s="665"/>
      <c r="W14" s="665"/>
      <c r="X14" s="665"/>
      <c r="Y14" s="666"/>
      <c r="Z14" s="691" t="s">
        <v>125</v>
      </c>
      <c r="AA14" s="691"/>
      <c r="AB14" s="691"/>
      <c r="AC14" s="691"/>
      <c r="AD14" s="692" t="s">
        <v>231</v>
      </c>
      <c r="AE14" s="692"/>
      <c r="AF14" s="692"/>
      <c r="AG14" s="692"/>
      <c r="AH14" s="692"/>
      <c r="AI14" s="692"/>
      <c r="AJ14" s="692"/>
      <c r="AK14" s="692"/>
      <c r="AL14" s="667" t="s">
        <v>125</v>
      </c>
      <c r="AM14" s="668"/>
      <c r="AN14" s="668"/>
      <c r="AO14" s="693"/>
      <c r="AP14" s="661" t="s">
        <v>254</v>
      </c>
      <c r="AQ14" s="662"/>
      <c r="AR14" s="662"/>
      <c r="AS14" s="662"/>
      <c r="AT14" s="662"/>
      <c r="AU14" s="662"/>
      <c r="AV14" s="662"/>
      <c r="AW14" s="662"/>
      <c r="AX14" s="662"/>
      <c r="AY14" s="662"/>
      <c r="AZ14" s="662"/>
      <c r="BA14" s="662"/>
      <c r="BB14" s="662"/>
      <c r="BC14" s="662"/>
      <c r="BD14" s="662"/>
      <c r="BE14" s="662"/>
      <c r="BF14" s="663"/>
      <c r="BG14" s="664">
        <v>26678</v>
      </c>
      <c r="BH14" s="665"/>
      <c r="BI14" s="665"/>
      <c r="BJ14" s="665"/>
      <c r="BK14" s="665"/>
      <c r="BL14" s="665"/>
      <c r="BM14" s="665"/>
      <c r="BN14" s="666"/>
      <c r="BO14" s="691">
        <v>3.5</v>
      </c>
      <c r="BP14" s="691"/>
      <c r="BQ14" s="691"/>
      <c r="BR14" s="691"/>
      <c r="BS14" s="692" t="s">
        <v>125</v>
      </c>
      <c r="BT14" s="692"/>
      <c r="BU14" s="692"/>
      <c r="BV14" s="692"/>
      <c r="BW14" s="692"/>
      <c r="BX14" s="692"/>
      <c r="BY14" s="692"/>
      <c r="BZ14" s="692"/>
      <c r="CA14" s="692"/>
      <c r="CB14" s="759"/>
      <c r="CD14" s="706" t="s">
        <v>255</v>
      </c>
      <c r="CE14" s="703"/>
      <c r="CF14" s="703"/>
      <c r="CG14" s="703"/>
      <c r="CH14" s="703"/>
      <c r="CI14" s="703"/>
      <c r="CJ14" s="703"/>
      <c r="CK14" s="703"/>
      <c r="CL14" s="703"/>
      <c r="CM14" s="703"/>
      <c r="CN14" s="703"/>
      <c r="CO14" s="703"/>
      <c r="CP14" s="703"/>
      <c r="CQ14" s="704"/>
      <c r="CR14" s="664">
        <v>156789</v>
      </c>
      <c r="CS14" s="665"/>
      <c r="CT14" s="665"/>
      <c r="CU14" s="665"/>
      <c r="CV14" s="665"/>
      <c r="CW14" s="665"/>
      <c r="CX14" s="665"/>
      <c r="CY14" s="666"/>
      <c r="CZ14" s="691">
        <v>3</v>
      </c>
      <c r="DA14" s="691"/>
      <c r="DB14" s="691"/>
      <c r="DC14" s="691"/>
      <c r="DD14" s="670">
        <v>12859</v>
      </c>
      <c r="DE14" s="665"/>
      <c r="DF14" s="665"/>
      <c r="DG14" s="665"/>
      <c r="DH14" s="665"/>
      <c r="DI14" s="665"/>
      <c r="DJ14" s="665"/>
      <c r="DK14" s="665"/>
      <c r="DL14" s="665"/>
      <c r="DM14" s="665"/>
      <c r="DN14" s="665"/>
      <c r="DO14" s="665"/>
      <c r="DP14" s="666"/>
      <c r="DQ14" s="670">
        <v>133472</v>
      </c>
      <c r="DR14" s="665"/>
      <c r="DS14" s="665"/>
      <c r="DT14" s="665"/>
      <c r="DU14" s="665"/>
      <c r="DV14" s="665"/>
      <c r="DW14" s="665"/>
      <c r="DX14" s="665"/>
      <c r="DY14" s="665"/>
      <c r="DZ14" s="665"/>
      <c r="EA14" s="665"/>
      <c r="EB14" s="665"/>
      <c r="EC14" s="705"/>
    </row>
    <row r="15" spans="2:143" ht="11.25" customHeight="1" x14ac:dyDescent="0.15">
      <c r="B15" s="661" t="s">
        <v>256</v>
      </c>
      <c r="C15" s="662"/>
      <c r="D15" s="662"/>
      <c r="E15" s="662"/>
      <c r="F15" s="662"/>
      <c r="G15" s="662"/>
      <c r="H15" s="662"/>
      <c r="I15" s="662"/>
      <c r="J15" s="662"/>
      <c r="K15" s="662"/>
      <c r="L15" s="662"/>
      <c r="M15" s="662"/>
      <c r="N15" s="662"/>
      <c r="O15" s="662"/>
      <c r="P15" s="662"/>
      <c r="Q15" s="663"/>
      <c r="R15" s="664" t="s">
        <v>125</v>
      </c>
      <c r="S15" s="665"/>
      <c r="T15" s="665"/>
      <c r="U15" s="665"/>
      <c r="V15" s="665"/>
      <c r="W15" s="665"/>
      <c r="X15" s="665"/>
      <c r="Y15" s="666"/>
      <c r="Z15" s="691" t="s">
        <v>125</v>
      </c>
      <c r="AA15" s="691"/>
      <c r="AB15" s="691"/>
      <c r="AC15" s="691"/>
      <c r="AD15" s="692" t="s">
        <v>125</v>
      </c>
      <c r="AE15" s="692"/>
      <c r="AF15" s="692"/>
      <c r="AG15" s="692"/>
      <c r="AH15" s="692"/>
      <c r="AI15" s="692"/>
      <c r="AJ15" s="692"/>
      <c r="AK15" s="692"/>
      <c r="AL15" s="667" t="s">
        <v>125</v>
      </c>
      <c r="AM15" s="668"/>
      <c r="AN15" s="668"/>
      <c r="AO15" s="693"/>
      <c r="AP15" s="661" t="s">
        <v>257</v>
      </c>
      <c r="AQ15" s="662"/>
      <c r="AR15" s="662"/>
      <c r="AS15" s="662"/>
      <c r="AT15" s="662"/>
      <c r="AU15" s="662"/>
      <c r="AV15" s="662"/>
      <c r="AW15" s="662"/>
      <c r="AX15" s="662"/>
      <c r="AY15" s="662"/>
      <c r="AZ15" s="662"/>
      <c r="BA15" s="662"/>
      <c r="BB15" s="662"/>
      <c r="BC15" s="662"/>
      <c r="BD15" s="662"/>
      <c r="BE15" s="662"/>
      <c r="BF15" s="663"/>
      <c r="BG15" s="664">
        <v>38485</v>
      </c>
      <c r="BH15" s="665"/>
      <c r="BI15" s="665"/>
      <c r="BJ15" s="665"/>
      <c r="BK15" s="665"/>
      <c r="BL15" s="665"/>
      <c r="BM15" s="665"/>
      <c r="BN15" s="666"/>
      <c r="BO15" s="691">
        <v>5</v>
      </c>
      <c r="BP15" s="691"/>
      <c r="BQ15" s="691"/>
      <c r="BR15" s="691"/>
      <c r="BS15" s="692" t="s">
        <v>125</v>
      </c>
      <c r="BT15" s="692"/>
      <c r="BU15" s="692"/>
      <c r="BV15" s="692"/>
      <c r="BW15" s="692"/>
      <c r="BX15" s="692"/>
      <c r="BY15" s="692"/>
      <c r="BZ15" s="692"/>
      <c r="CA15" s="692"/>
      <c r="CB15" s="759"/>
      <c r="CD15" s="706" t="s">
        <v>258</v>
      </c>
      <c r="CE15" s="703"/>
      <c r="CF15" s="703"/>
      <c r="CG15" s="703"/>
      <c r="CH15" s="703"/>
      <c r="CI15" s="703"/>
      <c r="CJ15" s="703"/>
      <c r="CK15" s="703"/>
      <c r="CL15" s="703"/>
      <c r="CM15" s="703"/>
      <c r="CN15" s="703"/>
      <c r="CO15" s="703"/>
      <c r="CP15" s="703"/>
      <c r="CQ15" s="704"/>
      <c r="CR15" s="664">
        <v>669483</v>
      </c>
      <c r="CS15" s="665"/>
      <c r="CT15" s="665"/>
      <c r="CU15" s="665"/>
      <c r="CV15" s="665"/>
      <c r="CW15" s="665"/>
      <c r="CX15" s="665"/>
      <c r="CY15" s="666"/>
      <c r="CZ15" s="691">
        <v>13</v>
      </c>
      <c r="DA15" s="691"/>
      <c r="DB15" s="691"/>
      <c r="DC15" s="691"/>
      <c r="DD15" s="670">
        <v>201578</v>
      </c>
      <c r="DE15" s="665"/>
      <c r="DF15" s="665"/>
      <c r="DG15" s="665"/>
      <c r="DH15" s="665"/>
      <c r="DI15" s="665"/>
      <c r="DJ15" s="665"/>
      <c r="DK15" s="665"/>
      <c r="DL15" s="665"/>
      <c r="DM15" s="665"/>
      <c r="DN15" s="665"/>
      <c r="DO15" s="665"/>
      <c r="DP15" s="666"/>
      <c r="DQ15" s="670">
        <v>412073</v>
      </c>
      <c r="DR15" s="665"/>
      <c r="DS15" s="665"/>
      <c r="DT15" s="665"/>
      <c r="DU15" s="665"/>
      <c r="DV15" s="665"/>
      <c r="DW15" s="665"/>
      <c r="DX15" s="665"/>
      <c r="DY15" s="665"/>
      <c r="DZ15" s="665"/>
      <c r="EA15" s="665"/>
      <c r="EB15" s="665"/>
      <c r="EC15" s="705"/>
    </row>
    <row r="16" spans="2:143" ht="11.25" customHeight="1" x14ac:dyDescent="0.15">
      <c r="B16" s="661" t="s">
        <v>259</v>
      </c>
      <c r="C16" s="662"/>
      <c r="D16" s="662"/>
      <c r="E16" s="662"/>
      <c r="F16" s="662"/>
      <c r="G16" s="662"/>
      <c r="H16" s="662"/>
      <c r="I16" s="662"/>
      <c r="J16" s="662"/>
      <c r="K16" s="662"/>
      <c r="L16" s="662"/>
      <c r="M16" s="662"/>
      <c r="N16" s="662"/>
      <c r="O16" s="662"/>
      <c r="P16" s="662"/>
      <c r="Q16" s="663"/>
      <c r="R16" s="664">
        <v>6116</v>
      </c>
      <c r="S16" s="665"/>
      <c r="T16" s="665"/>
      <c r="U16" s="665"/>
      <c r="V16" s="665"/>
      <c r="W16" s="665"/>
      <c r="X16" s="665"/>
      <c r="Y16" s="666"/>
      <c r="Z16" s="691">
        <v>0.1</v>
      </c>
      <c r="AA16" s="691"/>
      <c r="AB16" s="691"/>
      <c r="AC16" s="691"/>
      <c r="AD16" s="692">
        <v>6116</v>
      </c>
      <c r="AE16" s="692"/>
      <c r="AF16" s="692"/>
      <c r="AG16" s="692"/>
      <c r="AH16" s="692"/>
      <c r="AI16" s="692"/>
      <c r="AJ16" s="692"/>
      <c r="AK16" s="692"/>
      <c r="AL16" s="667">
        <v>0.2</v>
      </c>
      <c r="AM16" s="668"/>
      <c r="AN16" s="668"/>
      <c r="AO16" s="693"/>
      <c r="AP16" s="661" t="s">
        <v>260</v>
      </c>
      <c r="AQ16" s="662"/>
      <c r="AR16" s="662"/>
      <c r="AS16" s="662"/>
      <c r="AT16" s="662"/>
      <c r="AU16" s="662"/>
      <c r="AV16" s="662"/>
      <c r="AW16" s="662"/>
      <c r="AX16" s="662"/>
      <c r="AY16" s="662"/>
      <c r="AZ16" s="662"/>
      <c r="BA16" s="662"/>
      <c r="BB16" s="662"/>
      <c r="BC16" s="662"/>
      <c r="BD16" s="662"/>
      <c r="BE16" s="662"/>
      <c r="BF16" s="663"/>
      <c r="BG16" s="664" t="s">
        <v>125</v>
      </c>
      <c r="BH16" s="665"/>
      <c r="BI16" s="665"/>
      <c r="BJ16" s="665"/>
      <c r="BK16" s="665"/>
      <c r="BL16" s="665"/>
      <c r="BM16" s="665"/>
      <c r="BN16" s="666"/>
      <c r="BO16" s="691" t="s">
        <v>125</v>
      </c>
      <c r="BP16" s="691"/>
      <c r="BQ16" s="691"/>
      <c r="BR16" s="691"/>
      <c r="BS16" s="692" t="s">
        <v>125</v>
      </c>
      <c r="BT16" s="692"/>
      <c r="BU16" s="692"/>
      <c r="BV16" s="692"/>
      <c r="BW16" s="692"/>
      <c r="BX16" s="692"/>
      <c r="BY16" s="692"/>
      <c r="BZ16" s="692"/>
      <c r="CA16" s="692"/>
      <c r="CB16" s="759"/>
      <c r="CD16" s="706" t="s">
        <v>261</v>
      </c>
      <c r="CE16" s="703"/>
      <c r="CF16" s="703"/>
      <c r="CG16" s="703"/>
      <c r="CH16" s="703"/>
      <c r="CI16" s="703"/>
      <c r="CJ16" s="703"/>
      <c r="CK16" s="703"/>
      <c r="CL16" s="703"/>
      <c r="CM16" s="703"/>
      <c r="CN16" s="703"/>
      <c r="CO16" s="703"/>
      <c r="CP16" s="703"/>
      <c r="CQ16" s="704"/>
      <c r="CR16" s="664">
        <v>4983</v>
      </c>
      <c r="CS16" s="665"/>
      <c r="CT16" s="665"/>
      <c r="CU16" s="665"/>
      <c r="CV16" s="665"/>
      <c r="CW16" s="665"/>
      <c r="CX16" s="665"/>
      <c r="CY16" s="666"/>
      <c r="CZ16" s="691">
        <v>0.1</v>
      </c>
      <c r="DA16" s="691"/>
      <c r="DB16" s="691"/>
      <c r="DC16" s="691"/>
      <c r="DD16" s="670" t="s">
        <v>125</v>
      </c>
      <c r="DE16" s="665"/>
      <c r="DF16" s="665"/>
      <c r="DG16" s="665"/>
      <c r="DH16" s="665"/>
      <c r="DI16" s="665"/>
      <c r="DJ16" s="665"/>
      <c r="DK16" s="665"/>
      <c r="DL16" s="665"/>
      <c r="DM16" s="665"/>
      <c r="DN16" s="665"/>
      <c r="DO16" s="665"/>
      <c r="DP16" s="666"/>
      <c r="DQ16" s="670">
        <v>483</v>
      </c>
      <c r="DR16" s="665"/>
      <c r="DS16" s="665"/>
      <c r="DT16" s="665"/>
      <c r="DU16" s="665"/>
      <c r="DV16" s="665"/>
      <c r="DW16" s="665"/>
      <c r="DX16" s="665"/>
      <c r="DY16" s="665"/>
      <c r="DZ16" s="665"/>
      <c r="EA16" s="665"/>
      <c r="EB16" s="665"/>
      <c r="EC16" s="705"/>
    </row>
    <row r="17" spans="2:133" ht="11.25" customHeight="1" x14ac:dyDescent="0.15">
      <c r="B17" s="661" t="s">
        <v>262</v>
      </c>
      <c r="C17" s="662"/>
      <c r="D17" s="662"/>
      <c r="E17" s="662"/>
      <c r="F17" s="662"/>
      <c r="G17" s="662"/>
      <c r="H17" s="662"/>
      <c r="I17" s="662"/>
      <c r="J17" s="662"/>
      <c r="K17" s="662"/>
      <c r="L17" s="662"/>
      <c r="M17" s="662"/>
      <c r="N17" s="662"/>
      <c r="O17" s="662"/>
      <c r="P17" s="662"/>
      <c r="Q17" s="663"/>
      <c r="R17" s="664">
        <v>15357</v>
      </c>
      <c r="S17" s="665"/>
      <c r="T17" s="665"/>
      <c r="U17" s="665"/>
      <c r="V17" s="665"/>
      <c r="W17" s="665"/>
      <c r="X17" s="665"/>
      <c r="Y17" s="666"/>
      <c r="Z17" s="691">
        <v>0.3</v>
      </c>
      <c r="AA17" s="691"/>
      <c r="AB17" s="691"/>
      <c r="AC17" s="691"/>
      <c r="AD17" s="692">
        <v>15357</v>
      </c>
      <c r="AE17" s="692"/>
      <c r="AF17" s="692"/>
      <c r="AG17" s="692"/>
      <c r="AH17" s="692"/>
      <c r="AI17" s="692"/>
      <c r="AJ17" s="692"/>
      <c r="AK17" s="692"/>
      <c r="AL17" s="667">
        <v>0.5</v>
      </c>
      <c r="AM17" s="668"/>
      <c r="AN17" s="668"/>
      <c r="AO17" s="693"/>
      <c r="AP17" s="661" t="s">
        <v>263</v>
      </c>
      <c r="AQ17" s="662"/>
      <c r="AR17" s="662"/>
      <c r="AS17" s="662"/>
      <c r="AT17" s="662"/>
      <c r="AU17" s="662"/>
      <c r="AV17" s="662"/>
      <c r="AW17" s="662"/>
      <c r="AX17" s="662"/>
      <c r="AY17" s="662"/>
      <c r="AZ17" s="662"/>
      <c r="BA17" s="662"/>
      <c r="BB17" s="662"/>
      <c r="BC17" s="662"/>
      <c r="BD17" s="662"/>
      <c r="BE17" s="662"/>
      <c r="BF17" s="663"/>
      <c r="BG17" s="664" t="s">
        <v>125</v>
      </c>
      <c r="BH17" s="665"/>
      <c r="BI17" s="665"/>
      <c r="BJ17" s="665"/>
      <c r="BK17" s="665"/>
      <c r="BL17" s="665"/>
      <c r="BM17" s="665"/>
      <c r="BN17" s="666"/>
      <c r="BO17" s="691" t="s">
        <v>231</v>
      </c>
      <c r="BP17" s="691"/>
      <c r="BQ17" s="691"/>
      <c r="BR17" s="691"/>
      <c r="BS17" s="692" t="s">
        <v>125</v>
      </c>
      <c r="BT17" s="692"/>
      <c r="BU17" s="692"/>
      <c r="BV17" s="692"/>
      <c r="BW17" s="692"/>
      <c r="BX17" s="692"/>
      <c r="BY17" s="692"/>
      <c r="BZ17" s="692"/>
      <c r="CA17" s="692"/>
      <c r="CB17" s="759"/>
      <c r="CD17" s="706" t="s">
        <v>264</v>
      </c>
      <c r="CE17" s="703"/>
      <c r="CF17" s="703"/>
      <c r="CG17" s="703"/>
      <c r="CH17" s="703"/>
      <c r="CI17" s="703"/>
      <c r="CJ17" s="703"/>
      <c r="CK17" s="703"/>
      <c r="CL17" s="703"/>
      <c r="CM17" s="703"/>
      <c r="CN17" s="703"/>
      <c r="CO17" s="703"/>
      <c r="CP17" s="703"/>
      <c r="CQ17" s="704"/>
      <c r="CR17" s="664">
        <v>548030</v>
      </c>
      <c r="CS17" s="665"/>
      <c r="CT17" s="665"/>
      <c r="CU17" s="665"/>
      <c r="CV17" s="665"/>
      <c r="CW17" s="665"/>
      <c r="CX17" s="665"/>
      <c r="CY17" s="666"/>
      <c r="CZ17" s="691">
        <v>10.6</v>
      </c>
      <c r="DA17" s="691"/>
      <c r="DB17" s="691"/>
      <c r="DC17" s="691"/>
      <c r="DD17" s="670" t="s">
        <v>125</v>
      </c>
      <c r="DE17" s="665"/>
      <c r="DF17" s="665"/>
      <c r="DG17" s="665"/>
      <c r="DH17" s="665"/>
      <c r="DI17" s="665"/>
      <c r="DJ17" s="665"/>
      <c r="DK17" s="665"/>
      <c r="DL17" s="665"/>
      <c r="DM17" s="665"/>
      <c r="DN17" s="665"/>
      <c r="DO17" s="665"/>
      <c r="DP17" s="666"/>
      <c r="DQ17" s="670">
        <v>548030</v>
      </c>
      <c r="DR17" s="665"/>
      <c r="DS17" s="665"/>
      <c r="DT17" s="665"/>
      <c r="DU17" s="665"/>
      <c r="DV17" s="665"/>
      <c r="DW17" s="665"/>
      <c r="DX17" s="665"/>
      <c r="DY17" s="665"/>
      <c r="DZ17" s="665"/>
      <c r="EA17" s="665"/>
      <c r="EB17" s="665"/>
      <c r="EC17" s="705"/>
    </row>
    <row r="18" spans="2:133" ht="11.25" customHeight="1" x14ac:dyDescent="0.15">
      <c r="B18" s="661" t="s">
        <v>265</v>
      </c>
      <c r="C18" s="662"/>
      <c r="D18" s="662"/>
      <c r="E18" s="662"/>
      <c r="F18" s="662"/>
      <c r="G18" s="662"/>
      <c r="H18" s="662"/>
      <c r="I18" s="662"/>
      <c r="J18" s="662"/>
      <c r="K18" s="662"/>
      <c r="L18" s="662"/>
      <c r="M18" s="662"/>
      <c r="N18" s="662"/>
      <c r="O18" s="662"/>
      <c r="P18" s="662"/>
      <c r="Q18" s="663"/>
      <c r="R18" s="664">
        <v>12343</v>
      </c>
      <c r="S18" s="665"/>
      <c r="T18" s="665"/>
      <c r="U18" s="665"/>
      <c r="V18" s="665"/>
      <c r="W18" s="665"/>
      <c r="X18" s="665"/>
      <c r="Y18" s="666"/>
      <c r="Z18" s="691">
        <v>0.2</v>
      </c>
      <c r="AA18" s="691"/>
      <c r="AB18" s="691"/>
      <c r="AC18" s="691"/>
      <c r="AD18" s="692">
        <v>12343</v>
      </c>
      <c r="AE18" s="692"/>
      <c r="AF18" s="692"/>
      <c r="AG18" s="692"/>
      <c r="AH18" s="692"/>
      <c r="AI18" s="692"/>
      <c r="AJ18" s="692"/>
      <c r="AK18" s="692"/>
      <c r="AL18" s="667">
        <v>0.4</v>
      </c>
      <c r="AM18" s="668"/>
      <c r="AN18" s="668"/>
      <c r="AO18" s="693"/>
      <c r="AP18" s="661" t="s">
        <v>266</v>
      </c>
      <c r="AQ18" s="662"/>
      <c r="AR18" s="662"/>
      <c r="AS18" s="662"/>
      <c r="AT18" s="662"/>
      <c r="AU18" s="662"/>
      <c r="AV18" s="662"/>
      <c r="AW18" s="662"/>
      <c r="AX18" s="662"/>
      <c r="AY18" s="662"/>
      <c r="AZ18" s="662"/>
      <c r="BA18" s="662"/>
      <c r="BB18" s="662"/>
      <c r="BC18" s="662"/>
      <c r="BD18" s="662"/>
      <c r="BE18" s="662"/>
      <c r="BF18" s="663"/>
      <c r="BG18" s="664" t="s">
        <v>125</v>
      </c>
      <c r="BH18" s="665"/>
      <c r="BI18" s="665"/>
      <c r="BJ18" s="665"/>
      <c r="BK18" s="665"/>
      <c r="BL18" s="665"/>
      <c r="BM18" s="665"/>
      <c r="BN18" s="666"/>
      <c r="BO18" s="691" t="s">
        <v>125</v>
      </c>
      <c r="BP18" s="691"/>
      <c r="BQ18" s="691"/>
      <c r="BR18" s="691"/>
      <c r="BS18" s="692" t="s">
        <v>125</v>
      </c>
      <c r="BT18" s="692"/>
      <c r="BU18" s="692"/>
      <c r="BV18" s="692"/>
      <c r="BW18" s="692"/>
      <c r="BX18" s="692"/>
      <c r="BY18" s="692"/>
      <c r="BZ18" s="692"/>
      <c r="CA18" s="692"/>
      <c r="CB18" s="759"/>
      <c r="CD18" s="706" t="s">
        <v>267</v>
      </c>
      <c r="CE18" s="703"/>
      <c r="CF18" s="703"/>
      <c r="CG18" s="703"/>
      <c r="CH18" s="703"/>
      <c r="CI18" s="703"/>
      <c r="CJ18" s="703"/>
      <c r="CK18" s="703"/>
      <c r="CL18" s="703"/>
      <c r="CM18" s="703"/>
      <c r="CN18" s="703"/>
      <c r="CO18" s="703"/>
      <c r="CP18" s="703"/>
      <c r="CQ18" s="704"/>
      <c r="CR18" s="664" t="s">
        <v>125</v>
      </c>
      <c r="CS18" s="665"/>
      <c r="CT18" s="665"/>
      <c r="CU18" s="665"/>
      <c r="CV18" s="665"/>
      <c r="CW18" s="665"/>
      <c r="CX18" s="665"/>
      <c r="CY18" s="666"/>
      <c r="CZ18" s="691" t="s">
        <v>231</v>
      </c>
      <c r="DA18" s="691"/>
      <c r="DB18" s="691"/>
      <c r="DC18" s="691"/>
      <c r="DD18" s="670" t="s">
        <v>231</v>
      </c>
      <c r="DE18" s="665"/>
      <c r="DF18" s="665"/>
      <c r="DG18" s="665"/>
      <c r="DH18" s="665"/>
      <c r="DI18" s="665"/>
      <c r="DJ18" s="665"/>
      <c r="DK18" s="665"/>
      <c r="DL18" s="665"/>
      <c r="DM18" s="665"/>
      <c r="DN18" s="665"/>
      <c r="DO18" s="665"/>
      <c r="DP18" s="666"/>
      <c r="DQ18" s="670" t="s">
        <v>125</v>
      </c>
      <c r="DR18" s="665"/>
      <c r="DS18" s="665"/>
      <c r="DT18" s="665"/>
      <c r="DU18" s="665"/>
      <c r="DV18" s="665"/>
      <c r="DW18" s="665"/>
      <c r="DX18" s="665"/>
      <c r="DY18" s="665"/>
      <c r="DZ18" s="665"/>
      <c r="EA18" s="665"/>
      <c r="EB18" s="665"/>
      <c r="EC18" s="705"/>
    </row>
    <row r="19" spans="2:133" ht="11.25" customHeight="1" x14ac:dyDescent="0.15">
      <c r="B19" s="661" t="s">
        <v>268</v>
      </c>
      <c r="C19" s="662"/>
      <c r="D19" s="662"/>
      <c r="E19" s="662"/>
      <c r="F19" s="662"/>
      <c r="G19" s="662"/>
      <c r="H19" s="662"/>
      <c r="I19" s="662"/>
      <c r="J19" s="662"/>
      <c r="K19" s="662"/>
      <c r="L19" s="662"/>
      <c r="M19" s="662"/>
      <c r="N19" s="662"/>
      <c r="O19" s="662"/>
      <c r="P19" s="662"/>
      <c r="Q19" s="663"/>
      <c r="R19" s="664">
        <v>3565</v>
      </c>
      <c r="S19" s="665"/>
      <c r="T19" s="665"/>
      <c r="U19" s="665"/>
      <c r="V19" s="665"/>
      <c r="W19" s="665"/>
      <c r="X19" s="665"/>
      <c r="Y19" s="666"/>
      <c r="Z19" s="691">
        <v>0.1</v>
      </c>
      <c r="AA19" s="691"/>
      <c r="AB19" s="691"/>
      <c r="AC19" s="691"/>
      <c r="AD19" s="692">
        <v>3565</v>
      </c>
      <c r="AE19" s="692"/>
      <c r="AF19" s="692"/>
      <c r="AG19" s="692"/>
      <c r="AH19" s="692"/>
      <c r="AI19" s="692"/>
      <c r="AJ19" s="692"/>
      <c r="AK19" s="692"/>
      <c r="AL19" s="667">
        <v>0.1</v>
      </c>
      <c r="AM19" s="668"/>
      <c r="AN19" s="668"/>
      <c r="AO19" s="693"/>
      <c r="AP19" s="661" t="s">
        <v>269</v>
      </c>
      <c r="AQ19" s="662"/>
      <c r="AR19" s="662"/>
      <c r="AS19" s="662"/>
      <c r="AT19" s="662"/>
      <c r="AU19" s="662"/>
      <c r="AV19" s="662"/>
      <c r="AW19" s="662"/>
      <c r="AX19" s="662"/>
      <c r="AY19" s="662"/>
      <c r="AZ19" s="662"/>
      <c r="BA19" s="662"/>
      <c r="BB19" s="662"/>
      <c r="BC19" s="662"/>
      <c r="BD19" s="662"/>
      <c r="BE19" s="662"/>
      <c r="BF19" s="663"/>
      <c r="BG19" s="664" t="s">
        <v>125</v>
      </c>
      <c r="BH19" s="665"/>
      <c r="BI19" s="665"/>
      <c r="BJ19" s="665"/>
      <c r="BK19" s="665"/>
      <c r="BL19" s="665"/>
      <c r="BM19" s="665"/>
      <c r="BN19" s="666"/>
      <c r="BO19" s="691" t="s">
        <v>125</v>
      </c>
      <c r="BP19" s="691"/>
      <c r="BQ19" s="691"/>
      <c r="BR19" s="691"/>
      <c r="BS19" s="692" t="s">
        <v>231</v>
      </c>
      <c r="BT19" s="692"/>
      <c r="BU19" s="692"/>
      <c r="BV19" s="692"/>
      <c r="BW19" s="692"/>
      <c r="BX19" s="692"/>
      <c r="BY19" s="692"/>
      <c r="BZ19" s="692"/>
      <c r="CA19" s="692"/>
      <c r="CB19" s="759"/>
      <c r="CD19" s="706" t="s">
        <v>270</v>
      </c>
      <c r="CE19" s="703"/>
      <c r="CF19" s="703"/>
      <c r="CG19" s="703"/>
      <c r="CH19" s="703"/>
      <c r="CI19" s="703"/>
      <c r="CJ19" s="703"/>
      <c r="CK19" s="703"/>
      <c r="CL19" s="703"/>
      <c r="CM19" s="703"/>
      <c r="CN19" s="703"/>
      <c r="CO19" s="703"/>
      <c r="CP19" s="703"/>
      <c r="CQ19" s="704"/>
      <c r="CR19" s="664" t="s">
        <v>125</v>
      </c>
      <c r="CS19" s="665"/>
      <c r="CT19" s="665"/>
      <c r="CU19" s="665"/>
      <c r="CV19" s="665"/>
      <c r="CW19" s="665"/>
      <c r="CX19" s="665"/>
      <c r="CY19" s="666"/>
      <c r="CZ19" s="691" t="s">
        <v>125</v>
      </c>
      <c r="DA19" s="691"/>
      <c r="DB19" s="691"/>
      <c r="DC19" s="691"/>
      <c r="DD19" s="670" t="s">
        <v>231</v>
      </c>
      <c r="DE19" s="665"/>
      <c r="DF19" s="665"/>
      <c r="DG19" s="665"/>
      <c r="DH19" s="665"/>
      <c r="DI19" s="665"/>
      <c r="DJ19" s="665"/>
      <c r="DK19" s="665"/>
      <c r="DL19" s="665"/>
      <c r="DM19" s="665"/>
      <c r="DN19" s="665"/>
      <c r="DO19" s="665"/>
      <c r="DP19" s="666"/>
      <c r="DQ19" s="670" t="s">
        <v>125</v>
      </c>
      <c r="DR19" s="665"/>
      <c r="DS19" s="665"/>
      <c r="DT19" s="665"/>
      <c r="DU19" s="665"/>
      <c r="DV19" s="665"/>
      <c r="DW19" s="665"/>
      <c r="DX19" s="665"/>
      <c r="DY19" s="665"/>
      <c r="DZ19" s="665"/>
      <c r="EA19" s="665"/>
      <c r="EB19" s="665"/>
      <c r="EC19" s="705"/>
    </row>
    <row r="20" spans="2:133" ht="11.25" customHeight="1" x14ac:dyDescent="0.15">
      <c r="B20" s="661" t="s">
        <v>271</v>
      </c>
      <c r="C20" s="662"/>
      <c r="D20" s="662"/>
      <c r="E20" s="662"/>
      <c r="F20" s="662"/>
      <c r="G20" s="662"/>
      <c r="H20" s="662"/>
      <c r="I20" s="662"/>
      <c r="J20" s="662"/>
      <c r="K20" s="662"/>
      <c r="L20" s="662"/>
      <c r="M20" s="662"/>
      <c r="N20" s="662"/>
      <c r="O20" s="662"/>
      <c r="P20" s="662"/>
      <c r="Q20" s="663"/>
      <c r="R20" s="664">
        <v>1851</v>
      </c>
      <c r="S20" s="665"/>
      <c r="T20" s="665"/>
      <c r="U20" s="665"/>
      <c r="V20" s="665"/>
      <c r="W20" s="665"/>
      <c r="X20" s="665"/>
      <c r="Y20" s="666"/>
      <c r="Z20" s="691">
        <v>0</v>
      </c>
      <c r="AA20" s="691"/>
      <c r="AB20" s="691"/>
      <c r="AC20" s="691"/>
      <c r="AD20" s="692">
        <v>1851</v>
      </c>
      <c r="AE20" s="692"/>
      <c r="AF20" s="692"/>
      <c r="AG20" s="692"/>
      <c r="AH20" s="692"/>
      <c r="AI20" s="692"/>
      <c r="AJ20" s="692"/>
      <c r="AK20" s="692"/>
      <c r="AL20" s="667">
        <v>0.1</v>
      </c>
      <c r="AM20" s="668"/>
      <c r="AN20" s="668"/>
      <c r="AO20" s="693"/>
      <c r="AP20" s="661" t="s">
        <v>272</v>
      </c>
      <c r="AQ20" s="662"/>
      <c r="AR20" s="662"/>
      <c r="AS20" s="662"/>
      <c r="AT20" s="662"/>
      <c r="AU20" s="662"/>
      <c r="AV20" s="662"/>
      <c r="AW20" s="662"/>
      <c r="AX20" s="662"/>
      <c r="AY20" s="662"/>
      <c r="AZ20" s="662"/>
      <c r="BA20" s="662"/>
      <c r="BB20" s="662"/>
      <c r="BC20" s="662"/>
      <c r="BD20" s="662"/>
      <c r="BE20" s="662"/>
      <c r="BF20" s="663"/>
      <c r="BG20" s="664" t="s">
        <v>125</v>
      </c>
      <c r="BH20" s="665"/>
      <c r="BI20" s="665"/>
      <c r="BJ20" s="665"/>
      <c r="BK20" s="665"/>
      <c r="BL20" s="665"/>
      <c r="BM20" s="665"/>
      <c r="BN20" s="666"/>
      <c r="BO20" s="691" t="s">
        <v>125</v>
      </c>
      <c r="BP20" s="691"/>
      <c r="BQ20" s="691"/>
      <c r="BR20" s="691"/>
      <c r="BS20" s="692" t="s">
        <v>125</v>
      </c>
      <c r="BT20" s="692"/>
      <c r="BU20" s="692"/>
      <c r="BV20" s="692"/>
      <c r="BW20" s="692"/>
      <c r="BX20" s="692"/>
      <c r="BY20" s="692"/>
      <c r="BZ20" s="692"/>
      <c r="CA20" s="692"/>
      <c r="CB20" s="759"/>
      <c r="CD20" s="706" t="s">
        <v>273</v>
      </c>
      <c r="CE20" s="703"/>
      <c r="CF20" s="703"/>
      <c r="CG20" s="703"/>
      <c r="CH20" s="703"/>
      <c r="CI20" s="703"/>
      <c r="CJ20" s="703"/>
      <c r="CK20" s="703"/>
      <c r="CL20" s="703"/>
      <c r="CM20" s="703"/>
      <c r="CN20" s="703"/>
      <c r="CO20" s="703"/>
      <c r="CP20" s="703"/>
      <c r="CQ20" s="704"/>
      <c r="CR20" s="664">
        <v>5155928</v>
      </c>
      <c r="CS20" s="665"/>
      <c r="CT20" s="665"/>
      <c r="CU20" s="665"/>
      <c r="CV20" s="665"/>
      <c r="CW20" s="665"/>
      <c r="CX20" s="665"/>
      <c r="CY20" s="666"/>
      <c r="CZ20" s="691">
        <v>100</v>
      </c>
      <c r="DA20" s="691"/>
      <c r="DB20" s="691"/>
      <c r="DC20" s="691"/>
      <c r="DD20" s="670">
        <v>783470</v>
      </c>
      <c r="DE20" s="665"/>
      <c r="DF20" s="665"/>
      <c r="DG20" s="665"/>
      <c r="DH20" s="665"/>
      <c r="DI20" s="665"/>
      <c r="DJ20" s="665"/>
      <c r="DK20" s="665"/>
      <c r="DL20" s="665"/>
      <c r="DM20" s="665"/>
      <c r="DN20" s="665"/>
      <c r="DO20" s="665"/>
      <c r="DP20" s="666"/>
      <c r="DQ20" s="670">
        <v>3274921</v>
      </c>
      <c r="DR20" s="665"/>
      <c r="DS20" s="665"/>
      <c r="DT20" s="665"/>
      <c r="DU20" s="665"/>
      <c r="DV20" s="665"/>
      <c r="DW20" s="665"/>
      <c r="DX20" s="665"/>
      <c r="DY20" s="665"/>
      <c r="DZ20" s="665"/>
      <c r="EA20" s="665"/>
      <c r="EB20" s="665"/>
      <c r="EC20" s="705"/>
    </row>
    <row r="21" spans="2:133" ht="11.25" customHeight="1" x14ac:dyDescent="0.15">
      <c r="B21" s="661" t="s">
        <v>274</v>
      </c>
      <c r="C21" s="662"/>
      <c r="D21" s="662"/>
      <c r="E21" s="662"/>
      <c r="F21" s="662"/>
      <c r="G21" s="662"/>
      <c r="H21" s="662"/>
      <c r="I21" s="662"/>
      <c r="J21" s="662"/>
      <c r="K21" s="662"/>
      <c r="L21" s="662"/>
      <c r="M21" s="662"/>
      <c r="N21" s="662"/>
      <c r="O21" s="662"/>
      <c r="P21" s="662"/>
      <c r="Q21" s="663"/>
      <c r="R21" s="664">
        <v>343</v>
      </c>
      <c r="S21" s="665"/>
      <c r="T21" s="665"/>
      <c r="U21" s="665"/>
      <c r="V21" s="665"/>
      <c r="W21" s="665"/>
      <c r="X21" s="665"/>
      <c r="Y21" s="666"/>
      <c r="Z21" s="691">
        <v>0</v>
      </c>
      <c r="AA21" s="691"/>
      <c r="AB21" s="691"/>
      <c r="AC21" s="691"/>
      <c r="AD21" s="692">
        <v>343</v>
      </c>
      <c r="AE21" s="692"/>
      <c r="AF21" s="692"/>
      <c r="AG21" s="692"/>
      <c r="AH21" s="692"/>
      <c r="AI21" s="692"/>
      <c r="AJ21" s="692"/>
      <c r="AK21" s="692"/>
      <c r="AL21" s="667">
        <v>0</v>
      </c>
      <c r="AM21" s="668"/>
      <c r="AN21" s="668"/>
      <c r="AO21" s="693"/>
      <c r="AP21" s="756" t="s">
        <v>275</v>
      </c>
      <c r="AQ21" s="764"/>
      <c r="AR21" s="764"/>
      <c r="AS21" s="764"/>
      <c r="AT21" s="764"/>
      <c r="AU21" s="764"/>
      <c r="AV21" s="764"/>
      <c r="AW21" s="764"/>
      <c r="AX21" s="764"/>
      <c r="AY21" s="764"/>
      <c r="AZ21" s="764"/>
      <c r="BA21" s="764"/>
      <c r="BB21" s="764"/>
      <c r="BC21" s="764"/>
      <c r="BD21" s="764"/>
      <c r="BE21" s="764"/>
      <c r="BF21" s="758"/>
      <c r="BG21" s="664" t="s">
        <v>125</v>
      </c>
      <c r="BH21" s="665"/>
      <c r="BI21" s="665"/>
      <c r="BJ21" s="665"/>
      <c r="BK21" s="665"/>
      <c r="BL21" s="665"/>
      <c r="BM21" s="665"/>
      <c r="BN21" s="666"/>
      <c r="BO21" s="691" t="s">
        <v>125</v>
      </c>
      <c r="BP21" s="691"/>
      <c r="BQ21" s="691"/>
      <c r="BR21" s="691"/>
      <c r="BS21" s="692" t="s">
        <v>125</v>
      </c>
      <c r="BT21" s="692"/>
      <c r="BU21" s="692"/>
      <c r="BV21" s="692"/>
      <c r="BW21" s="692"/>
      <c r="BX21" s="692"/>
      <c r="BY21" s="692"/>
      <c r="BZ21" s="692"/>
      <c r="CA21" s="692"/>
      <c r="CB21" s="759"/>
      <c r="CD21" s="769"/>
      <c r="CE21" s="695"/>
      <c r="CF21" s="695"/>
      <c r="CG21" s="695"/>
      <c r="CH21" s="695"/>
      <c r="CI21" s="695"/>
      <c r="CJ21" s="695"/>
      <c r="CK21" s="695"/>
      <c r="CL21" s="695"/>
      <c r="CM21" s="695"/>
      <c r="CN21" s="695"/>
      <c r="CO21" s="695"/>
      <c r="CP21" s="695"/>
      <c r="CQ21" s="696"/>
      <c r="CR21" s="770"/>
      <c r="CS21" s="771"/>
      <c r="CT21" s="771"/>
      <c r="CU21" s="771"/>
      <c r="CV21" s="771"/>
      <c r="CW21" s="771"/>
      <c r="CX21" s="771"/>
      <c r="CY21" s="772"/>
      <c r="CZ21" s="773"/>
      <c r="DA21" s="773"/>
      <c r="DB21" s="773"/>
      <c r="DC21" s="773"/>
      <c r="DD21" s="774"/>
      <c r="DE21" s="771"/>
      <c r="DF21" s="771"/>
      <c r="DG21" s="771"/>
      <c r="DH21" s="771"/>
      <c r="DI21" s="771"/>
      <c r="DJ21" s="771"/>
      <c r="DK21" s="771"/>
      <c r="DL21" s="771"/>
      <c r="DM21" s="771"/>
      <c r="DN21" s="771"/>
      <c r="DO21" s="771"/>
      <c r="DP21" s="772"/>
      <c r="DQ21" s="774"/>
      <c r="DR21" s="771"/>
      <c r="DS21" s="771"/>
      <c r="DT21" s="771"/>
      <c r="DU21" s="771"/>
      <c r="DV21" s="771"/>
      <c r="DW21" s="771"/>
      <c r="DX21" s="771"/>
      <c r="DY21" s="771"/>
      <c r="DZ21" s="771"/>
      <c r="EA21" s="771"/>
      <c r="EB21" s="771"/>
      <c r="EC21" s="778"/>
    </row>
    <row r="22" spans="2:133" ht="11.25" customHeight="1" x14ac:dyDescent="0.15">
      <c r="B22" s="727" t="s">
        <v>276</v>
      </c>
      <c r="C22" s="728"/>
      <c r="D22" s="728"/>
      <c r="E22" s="728"/>
      <c r="F22" s="728"/>
      <c r="G22" s="728"/>
      <c r="H22" s="728"/>
      <c r="I22" s="728"/>
      <c r="J22" s="728"/>
      <c r="K22" s="728"/>
      <c r="L22" s="728"/>
      <c r="M22" s="728"/>
      <c r="N22" s="728"/>
      <c r="O22" s="728"/>
      <c r="P22" s="728"/>
      <c r="Q22" s="729"/>
      <c r="R22" s="664">
        <v>6584</v>
      </c>
      <c r="S22" s="665"/>
      <c r="T22" s="665"/>
      <c r="U22" s="665"/>
      <c r="V22" s="665"/>
      <c r="W22" s="665"/>
      <c r="X22" s="665"/>
      <c r="Y22" s="666"/>
      <c r="Z22" s="691">
        <v>0.1</v>
      </c>
      <c r="AA22" s="691"/>
      <c r="AB22" s="691"/>
      <c r="AC22" s="691"/>
      <c r="AD22" s="692" t="s">
        <v>231</v>
      </c>
      <c r="AE22" s="692"/>
      <c r="AF22" s="692"/>
      <c r="AG22" s="692"/>
      <c r="AH22" s="692"/>
      <c r="AI22" s="692"/>
      <c r="AJ22" s="692"/>
      <c r="AK22" s="692"/>
      <c r="AL22" s="667" t="s">
        <v>125</v>
      </c>
      <c r="AM22" s="668"/>
      <c r="AN22" s="668"/>
      <c r="AO22" s="693"/>
      <c r="AP22" s="756" t="s">
        <v>277</v>
      </c>
      <c r="AQ22" s="764"/>
      <c r="AR22" s="764"/>
      <c r="AS22" s="764"/>
      <c r="AT22" s="764"/>
      <c r="AU22" s="764"/>
      <c r="AV22" s="764"/>
      <c r="AW22" s="764"/>
      <c r="AX22" s="764"/>
      <c r="AY22" s="764"/>
      <c r="AZ22" s="764"/>
      <c r="BA22" s="764"/>
      <c r="BB22" s="764"/>
      <c r="BC22" s="764"/>
      <c r="BD22" s="764"/>
      <c r="BE22" s="764"/>
      <c r="BF22" s="758"/>
      <c r="BG22" s="664" t="s">
        <v>125</v>
      </c>
      <c r="BH22" s="665"/>
      <c r="BI22" s="665"/>
      <c r="BJ22" s="665"/>
      <c r="BK22" s="665"/>
      <c r="BL22" s="665"/>
      <c r="BM22" s="665"/>
      <c r="BN22" s="666"/>
      <c r="BO22" s="691" t="s">
        <v>125</v>
      </c>
      <c r="BP22" s="691"/>
      <c r="BQ22" s="691"/>
      <c r="BR22" s="691"/>
      <c r="BS22" s="692" t="s">
        <v>231</v>
      </c>
      <c r="BT22" s="692"/>
      <c r="BU22" s="692"/>
      <c r="BV22" s="692"/>
      <c r="BW22" s="692"/>
      <c r="BX22" s="692"/>
      <c r="BY22" s="692"/>
      <c r="BZ22" s="692"/>
      <c r="CA22" s="692"/>
      <c r="CB22" s="759"/>
      <c r="CD22" s="766" t="s">
        <v>278</v>
      </c>
      <c r="CE22" s="767"/>
      <c r="CF22" s="767"/>
      <c r="CG22" s="767"/>
      <c r="CH22" s="767"/>
      <c r="CI22" s="767"/>
      <c r="CJ22" s="767"/>
      <c r="CK22" s="767"/>
      <c r="CL22" s="767"/>
      <c r="CM22" s="767"/>
      <c r="CN22" s="767"/>
      <c r="CO22" s="767"/>
      <c r="CP22" s="767"/>
      <c r="CQ22" s="767"/>
      <c r="CR22" s="767"/>
      <c r="CS22" s="767"/>
      <c r="CT22" s="767"/>
      <c r="CU22" s="767"/>
      <c r="CV22" s="767"/>
      <c r="CW22" s="767"/>
      <c r="CX22" s="767"/>
      <c r="CY22" s="767"/>
      <c r="CZ22" s="767"/>
      <c r="DA22" s="767"/>
      <c r="DB22" s="767"/>
      <c r="DC22" s="767"/>
      <c r="DD22" s="767"/>
      <c r="DE22" s="767"/>
      <c r="DF22" s="767"/>
      <c r="DG22" s="767"/>
      <c r="DH22" s="767"/>
      <c r="DI22" s="767"/>
      <c r="DJ22" s="767"/>
      <c r="DK22" s="767"/>
      <c r="DL22" s="767"/>
      <c r="DM22" s="767"/>
      <c r="DN22" s="767"/>
      <c r="DO22" s="767"/>
      <c r="DP22" s="767"/>
      <c r="DQ22" s="767"/>
      <c r="DR22" s="767"/>
      <c r="DS22" s="767"/>
      <c r="DT22" s="767"/>
      <c r="DU22" s="767"/>
      <c r="DV22" s="767"/>
      <c r="DW22" s="767"/>
      <c r="DX22" s="767"/>
      <c r="DY22" s="767"/>
      <c r="DZ22" s="767"/>
      <c r="EA22" s="767"/>
      <c r="EB22" s="767"/>
      <c r="EC22" s="768"/>
    </row>
    <row r="23" spans="2:133" ht="11.25" customHeight="1" x14ac:dyDescent="0.15">
      <c r="B23" s="661" t="s">
        <v>279</v>
      </c>
      <c r="C23" s="662"/>
      <c r="D23" s="662"/>
      <c r="E23" s="662"/>
      <c r="F23" s="662"/>
      <c r="G23" s="662"/>
      <c r="H23" s="662"/>
      <c r="I23" s="662"/>
      <c r="J23" s="662"/>
      <c r="K23" s="662"/>
      <c r="L23" s="662"/>
      <c r="M23" s="662"/>
      <c r="N23" s="662"/>
      <c r="O23" s="662"/>
      <c r="P23" s="662"/>
      <c r="Q23" s="663"/>
      <c r="R23" s="664">
        <v>2089251</v>
      </c>
      <c r="S23" s="665"/>
      <c r="T23" s="665"/>
      <c r="U23" s="665"/>
      <c r="V23" s="665"/>
      <c r="W23" s="665"/>
      <c r="X23" s="665"/>
      <c r="Y23" s="666"/>
      <c r="Z23" s="691">
        <v>37.4</v>
      </c>
      <c r="AA23" s="691"/>
      <c r="AB23" s="691"/>
      <c r="AC23" s="691"/>
      <c r="AD23" s="692">
        <v>1834264</v>
      </c>
      <c r="AE23" s="692"/>
      <c r="AF23" s="692"/>
      <c r="AG23" s="692"/>
      <c r="AH23" s="692"/>
      <c r="AI23" s="692"/>
      <c r="AJ23" s="692"/>
      <c r="AK23" s="692"/>
      <c r="AL23" s="667">
        <v>62.8</v>
      </c>
      <c r="AM23" s="668"/>
      <c r="AN23" s="668"/>
      <c r="AO23" s="693"/>
      <c r="AP23" s="756" t="s">
        <v>280</v>
      </c>
      <c r="AQ23" s="764"/>
      <c r="AR23" s="764"/>
      <c r="AS23" s="764"/>
      <c r="AT23" s="764"/>
      <c r="AU23" s="764"/>
      <c r="AV23" s="764"/>
      <c r="AW23" s="764"/>
      <c r="AX23" s="764"/>
      <c r="AY23" s="764"/>
      <c r="AZ23" s="764"/>
      <c r="BA23" s="764"/>
      <c r="BB23" s="764"/>
      <c r="BC23" s="764"/>
      <c r="BD23" s="764"/>
      <c r="BE23" s="764"/>
      <c r="BF23" s="758"/>
      <c r="BG23" s="664" t="s">
        <v>231</v>
      </c>
      <c r="BH23" s="665"/>
      <c r="BI23" s="665"/>
      <c r="BJ23" s="665"/>
      <c r="BK23" s="665"/>
      <c r="BL23" s="665"/>
      <c r="BM23" s="665"/>
      <c r="BN23" s="666"/>
      <c r="BO23" s="691" t="s">
        <v>231</v>
      </c>
      <c r="BP23" s="691"/>
      <c r="BQ23" s="691"/>
      <c r="BR23" s="691"/>
      <c r="BS23" s="692" t="s">
        <v>125</v>
      </c>
      <c r="BT23" s="692"/>
      <c r="BU23" s="692"/>
      <c r="BV23" s="692"/>
      <c r="BW23" s="692"/>
      <c r="BX23" s="692"/>
      <c r="BY23" s="692"/>
      <c r="BZ23" s="692"/>
      <c r="CA23" s="692"/>
      <c r="CB23" s="759"/>
      <c r="CD23" s="766" t="s">
        <v>219</v>
      </c>
      <c r="CE23" s="767"/>
      <c r="CF23" s="767"/>
      <c r="CG23" s="767"/>
      <c r="CH23" s="767"/>
      <c r="CI23" s="767"/>
      <c r="CJ23" s="767"/>
      <c r="CK23" s="767"/>
      <c r="CL23" s="767"/>
      <c r="CM23" s="767"/>
      <c r="CN23" s="767"/>
      <c r="CO23" s="767"/>
      <c r="CP23" s="767"/>
      <c r="CQ23" s="768"/>
      <c r="CR23" s="766" t="s">
        <v>281</v>
      </c>
      <c r="CS23" s="767"/>
      <c r="CT23" s="767"/>
      <c r="CU23" s="767"/>
      <c r="CV23" s="767"/>
      <c r="CW23" s="767"/>
      <c r="CX23" s="767"/>
      <c r="CY23" s="768"/>
      <c r="CZ23" s="766" t="s">
        <v>282</v>
      </c>
      <c r="DA23" s="767"/>
      <c r="DB23" s="767"/>
      <c r="DC23" s="768"/>
      <c r="DD23" s="766" t="s">
        <v>283</v>
      </c>
      <c r="DE23" s="767"/>
      <c r="DF23" s="767"/>
      <c r="DG23" s="767"/>
      <c r="DH23" s="767"/>
      <c r="DI23" s="767"/>
      <c r="DJ23" s="767"/>
      <c r="DK23" s="768"/>
      <c r="DL23" s="775" t="s">
        <v>284</v>
      </c>
      <c r="DM23" s="776"/>
      <c r="DN23" s="776"/>
      <c r="DO23" s="776"/>
      <c r="DP23" s="776"/>
      <c r="DQ23" s="776"/>
      <c r="DR23" s="776"/>
      <c r="DS23" s="776"/>
      <c r="DT23" s="776"/>
      <c r="DU23" s="776"/>
      <c r="DV23" s="777"/>
      <c r="DW23" s="766" t="s">
        <v>285</v>
      </c>
      <c r="DX23" s="767"/>
      <c r="DY23" s="767"/>
      <c r="DZ23" s="767"/>
      <c r="EA23" s="767"/>
      <c r="EB23" s="767"/>
      <c r="EC23" s="768"/>
    </row>
    <row r="24" spans="2:133" ht="11.25" customHeight="1" x14ac:dyDescent="0.15">
      <c r="B24" s="661" t="s">
        <v>286</v>
      </c>
      <c r="C24" s="662"/>
      <c r="D24" s="662"/>
      <c r="E24" s="662"/>
      <c r="F24" s="662"/>
      <c r="G24" s="662"/>
      <c r="H24" s="662"/>
      <c r="I24" s="662"/>
      <c r="J24" s="662"/>
      <c r="K24" s="662"/>
      <c r="L24" s="662"/>
      <c r="M24" s="662"/>
      <c r="N24" s="662"/>
      <c r="O24" s="662"/>
      <c r="P24" s="662"/>
      <c r="Q24" s="663"/>
      <c r="R24" s="664">
        <v>1834264</v>
      </c>
      <c r="S24" s="665"/>
      <c r="T24" s="665"/>
      <c r="U24" s="665"/>
      <c r="V24" s="665"/>
      <c r="W24" s="665"/>
      <c r="X24" s="665"/>
      <c r="Y24" s="666"/>
      <c r="Z24" s="691">
        <v>32.799999999999997</v>
      </c>
      <c r="AA24" s="691"/>
      <c r="AB24" s="691"/>
      <c r="AC24" s="691"/>
      <c r="AD24" s="692">
        <v>1834264</v>
      </c>
      <c r="AE24" s="692"/>
      <c r="AF24" s="692"/>
      <c r="AG24" s="692"/>
      <c r="AH24" s="692"/>
      <c r="AI24" s="692"/>
      <c r="AJ24" s="692"/>
      <c r="AK24" s="692"/>
      <c r="AL24" s="667">
        <v>62.8</v>
      </c>
      <c r="AM24" s="668"/>
      <c r="AN24" s="668"/>
      <c r="AO24" s="693"/>
      <c r="AP24" s="756" t="s">
        <v>287</v>
      </c>
      <c r="AQ24" s="764"/>
      <c r="AR24" s="764"/>
      <c r="AS24" s="764"/>
      <c r="AT24" s="764"/>
      <c r="AU24" s="764"/>
      <c r="AV24" s="764"/>
      <c r="AW24" s="764"/>
      <c r="AX24" s="764"/>
      <c r="AY24" s="764"/>
      <c r="AZ24" s="764"/>
      <c r="BA24" s="764"/>
      <c r="BB24" s="764"/>
      <c r="BC24" s="764"/>
      <c r="BD24" s="764"/>
      <c r="BE24" s="764"/>
      <c r="BF24" s="758"/>
      <c r="BG24" s="664" t="s">
        <v>125</v>
      </c>
      <c r="BH24" s="665"/>
      <c r="BI24" s="665"/>
      <c r="BJ24" s="665"/>
      <c r="BK24" s="665"/>
      <c r="BL24" s="665"/>
      <c r="BM24" s="665"/>
      <c r="BN24" s="666"/>
      <c r="BO24" s="691" t="s">
        <v>231</v>
      </c>
      <c r="BP24" s="691"/>
      <c r="BQ24" s="691"/>
      <c r="BR24" s="691"/>
      <c r="BS24" s="692" t="s">
        <v>125</v>
      </c>
      <c r="BT24" s="692"/>
      <c r="BU24" s="692"/>
      <c r="BV24" s="692"/>
      <c r="BW24" s="692"/>
      <c r="BX24" s="692"/>
      <c r="BY24" s="692"/>
      <c r="BZ24" s="692"/>
      <c r="CA24" s="692"/>
      <c r="CB24" s="759"/>
      <c r="CD24" s="720" t="s">
        <v>288</v>
      </c>
      <c r="CE24" s="721"/>
      <c r="CF24" s="721"/>
      <c r="CG24" s="721"/>
      <c r="CH24" s="721"/>
      <c r="CI24" s="721"/>
      <c r="CJ24" s="721"/>
      <c r="CK24" s="721"/>
      <c r="CL24" s="721"/>
      <c r="CM24" s="721"/>
      <c r="CN24" s="721"/>
      <c r="CO24" s="721"/>
      <c r="CP24" s="721"/>
      <c r="CQ24" s="722"/>
      <c r="CR24" s="717">
        <v>1911649</v>
      </c>
      <c r="CS24" s="718"/>
      <c r="CT24" s="718"/>
      <c r="CU24" s="718"/>
      <c r="CV24" s="718"/>
      <c r="CW24" s="718"/>
      <c r="CX24" s="718"/>
      <c r="CY24" s="761"/>
      <c r="CZ24" s="762">
        <v>37.1</v>
      </c>
      <c r="DA24" s="736"/>
      <c r="DB24" s="736"/>
      <c r="DC24" s="765"/>
      <c r="DD24" s="760">
        <v>1414510</v>
      </c>
      <c r="DE24" s="718"/>
      <c r="DF24" s="718"/>
      <c r="DG24" s="718"/>
      <c r="DH24" s="718"/>
      <c r="DI24" s="718"/>
      <c r="DJ24" s="718"/>
      <c r="DK24" s="761"/>
      <c r="DL24" s="760">
        <v>1214597</v>
      </c>
      <c r="DM24" s="718"/>
      <c r="DN24" s="718"/>
      <c r="DO24" s="718"/>
      <c r="DP24" s="718"/>
      <c r="DQ24" s="718"/>
      <c r="DR24" s="718"/>
      <c r="DS24" s="718"/>
      <c r="DT24" s="718"/>
      <c r="DU24" s="718"/>
      <c r="DV24" s="761"/>
      <c r="DW24" s="762">
        <v>41.6</v>
      </c>
      <c r="DX24" s="736"/>
      <c r="DY24" s="736"/>
      <c r="DZ24" s="736"/>
      <c r="EA24" s="736"/>
      <c r="EB24" s="736"/>
      <c r="EC24" s="763"/>
    </row>
    <row r="25" spans="2:133" ht="11.25" customHeight="1" x14ac:dyDescent="0.15">
      <c r="B25" s="661" t="s">
        <v>289</v>
      </c>
      <c r="C25" s="662"/>
      <c r="D25" s="662"/>
      <c r="E25" s="662"/>
      <c r="F25" s="662"/>
      <c r="G25" s="662"/>
      <c r="H25" s="662"/>
      <c r="I25" s="662"/>
      <c r="J25" s="662"/>
      <c r="K25" s="662"/>
      <c r="L25" s="662"/>
      <c r="M25" s="662"/>
      <c r="N25" s="662"/>
      <c r="O25" s="662"/>
      <c r="P25" s="662"/>
      <c r="Q25" s="663"/>
      <c r="R25" s="664">
        <v>254987</v>
      </c>
      <c r="S25" s="665"/>
      <c r="T25" s="665"/>
      <c r="U25" s="665"/>
      <c r="V25" s="665"/>
      <c r="W25" s="665"/>
      <c r="X25" s="665"/>
      <c r="Y25" s="666"/>
      <c r="Z25" s="691">
        <v>4.5999999999999996</v>
      </c>
      <c r="AA25" s="691"/>
      <c r="AB25" s="691"/>
      <c r="AC25" s="691"/>
      <c r="AD25" s="692" t="s">
        <v>125</v>
      </c>
      <c r="AE25" s="692"/>
      <c r="AF25" s="692"/>
      <c r="AG25" s="692"/>
      <c r="AH25" s="692"/>
      <c r="AI25" s="692"/>
      <c r="AJ25" s="692"/>
      <c r="AK25" s="692"/>
      <c r="AL25" s="667" t="s">
        <v>125</v>
      </c>
      <c r="AM25" s="668"/>
      <c r="AN25" s="668"/>
      <c r="AO25" s="693"/>
      <c r="AP25" s="756" t="s">
        <v>290</v>
      </c>
      <c r="AQ25" s="764"/>
      <c r="AR25" s="764"/>
      <c r="AS25" s="764"/>
      <c r="AT25" s="764"/>
      <c r="AU25" s="764"/>
      <c r="AV25" s="764"/>
      <c r="AW25" s="764"/>
      <c r="AX25" s="764"/>
      <c r="AY25" s="764"/>
      <c r="AZ25" s="764"/>
      <c r="BA25" s="764"/>
      <c r="BB25" s="764"/>
      <c r="BC25" s="764"/>
      <c r="BD25" s="764"/>
      <c r="BE25" s="764"/>
      <c r="BF25" s="758"/>
      <c r="BG25" s="664" t="s">
        <v>125</v>
      </c>
      <c r="BH25" s="665"/>
      <c r="BI25" s="665"/>
      <c r="BJ25" s="665"/>
      <c r="BK25" s="665"/>
      <c r="BL25" s="665"/>
      <c r="BM25" s="665"/>
      <c r="BN25" s="666"/>
      <c r="BO25" s="691" t="s">
        <v>231</v>
      </c>
      <c r="BP25" s="691"/>
      <c r="BQ25" s="691"/>
      <c r="BR25" s="691"/>
      <c r="BS25" s="692" t="s">
        <v>125</v>
      </c>
      <c r="BT25" s="692"/>
      <c r="BU25" s="692"/>
      <c r="BV25" s="692"/>
      <c r="BW25" s="692"/>
      <c r="BX25" s="692"/>
      <c r="BY25" s="692"/>
      <c r="BZ25" s="692"/>
      <c r="CA25" s="692"/>
      <c r="CB25" s="759"/>
      <c r="CD25" s="706" t="s">
        <v>291</v>
      </c>
      <c r="CE25" s="703"/>
      <c r="CF25" s="703"/>
      <c r="CG25" s="703"/>
      <c r="CH25" s="703"/>
      <c r="CI25" s="703"/>
      <c r="CJ25" s="703"/>
      <c r="CK25" s="703"/>
      <c r="CL25" s="703"/>
      <c r="CM25" s="703"/>
      <c r="CN25" s="703"/>
      <c r="CO25" s="703"/>
      <c r="CP25" s="703"/>
      <c r="CQ25" s="704"/>
      <c r="CR25" s="664">
        <v>878437</v>
      </c>
      <c r="CS25" s="675"/>
      <c r="CT25" s="675"/>
      <c r="CU25" s="675"/>
      <c r="CV25" s="675"/>
      <c r="CW25" s="675"/>
      <c r="CX25" s="675"/>
      <c r="CY25" s="676"/>
      <c r="CZ25" s="667">
        <v>17</v>
      </c>
      <c r="DA25" s="677"/>
      <c r="DB25" s="677"/>
      <c r="DC25" s="678"/>
      <c r="DD25" s="670">
        <v>779044</v>
      </c>
      <c r="DE25" s="675"/>
      <c r="DF25" s="675"/>
      <c r="DG25" s="675"/>
      <c r="DH25" s="675"/>
      <c r="DI25" s="675"/>
      <c r="DJ25" s="675"/>
      <c r="DK25" s="676"/>
      <c r="DL25" s="670">
        <v>764861</v>
      </c>
      <c r="DM25" s="675"/>
      <c r="DN25" s="675"/>
      <c r="DO25" s="675"/>
      <c r="DP25" s="675"/>
      <c r="DQ25" s="675"/>
      <c r="DR25" s="675"/>
      <c r="DS25" s="675"/>
      <c r="DT25" s="675"/>
      <c r="DU25" s="675"/>
      <c r="DV25" s="676"/>
      <c r="DW25" s="667">
        <v>26.2</v>
      </c>
      <c r="DX25" s="677"/>
      <c r="DY25" s="677"/>
      <c r="DZ25" s="677"/>
      <c r="EA25" s="677"/>
      <c r="EB25" s="677"/>
      <c r="EC25" s="698"/>
    </row>
    <row r="26" spans="2:133" ht="11.25" customHeight="1" x14ac:dyDescent="0.15">
      <c r="B26" s="661" t="s">
        <v>292</v>
      </c>
      <c r="C26" s="662"/>
      <c r="D26" s="662"/>
      <c r="E26" s="662"/>
      <c r="F26" s="662"/>
      <c r="G26" s="662"/>
      <c r="H26" s="662"/>
      <c r="I26" s="662"/>
      <c r="J26" s="662"/>
      <c r="K26" s="662"/>
      <c r="L26" s="662"/>
      <c r="M26" s="662"/>
      <c r="N26" s="662"/>
      <c r="O26" s="662"/>
      <c r="P26" s="662"/>
      <c r="Q26" s="663"/>
      <c r="R26" s="664" t="s">
        <v>125</v>
      </c>
      <c r="S26" s="665"/>
      <c r="T26" s="665"/>
      <c r="U26" s="665"/>
      <c r="V26" s="665"/>
      <c r="W26" s="665"/>
      <c r="X26" s="665"/>
      <c r="Y26" s="666"/>
      <c r="Z26" s="691" t="s">
        <v>125</v>
      </c>
      <c r="AA26" s="691"/>
      <c r="AB26" s="691"/>
      <c r="AC26" s="691"/>
      <c r="AD26" s="692" t="s">
        <v>125</v>
      </c>
      <c r="AE26" s="692"/>
      <c r="AF26" s="692"/>
      <c r="AG26" s="692"/>
      <c r="AH26" s="692"/>
      <c r="AI26" s="692"/>
      <c r="AJ26" s="692"/>
      <c r="AK26" s="692"/>
      <c r="AL26" s="667" t="s">
        <v>125</v>
      </c>
      <c r="AM26" s="668"/>
      <c r="AN26" s="668"/>
      <c r="AO26" s="693"/>
      <c r="AP26" s="756" t="s">
        <v>293</v>
      </c>
      <c r="AQ26" s="757"/>
      <c r="AR26" s="757"/>
      <c r="AS26" s="757"/>
      <c r="AT26" s="757"/>
      <c r="AU26" s="757"/>
      <c r="AV26" s="757"/>
      <c r="AW26" s="757"/>
      <c r="AX26" s="757"/>
      <c r="AY26" s="757"/>
      <c r="AZ26" s="757"/>
      <c r="BA26" s="757"/>
      <c r="BB26" s="757"/>
      <c r="BC26" s="757"/>
      <c r="BD26" s="757"/>
      <c r="BE26" s="757"/>
      <c r="BF26" s="758"/>
      <c r="BG26" s="664" t="s">
        <v>125</v>
      </c>
      <c r="BH26" s="665"/>
      <c r="BI26" s="665"/>
      <c r="BJ26" s="665"/>
      <c r="BK26" s="665"/>
      <c r="BL26" s="665"/>
      <c r="BM26" s="665"/>
      <c r="BN26" s="666"/>
      <c r="BO26" s="691" t="s">
        <v>231</v>
      </c>
      <c r="BP26" s="691"/>
      <c r="BQ26" s="691"/>
      <c r="BR26" s="691"/>
      <c r="BS26" s="692" t="s">
        <v>231</v>
      </c>
      <c r="BT26" s="692"/>
      <c r="BU26" s="692"/>
      <c r="BV26" s="692"/>
      <c r="BW26" s="692"/>
      <c r="BX26" s="692"/>
      <c r="BY26" s="692"/>
      <c r="BZ26" s="692"/>
      <c r="CA26" s="692"/>
      <c r="CB26" s="759"/>
      <c r="CD26" s="706" t="s">
        <v>294</v>
      </c>
      <c r="CE26" s="703"/>
      <c r="CF26" s="703"/>
      <c r="CG26" s="703"/>
      <c r="CH26" s="703"/>
      <c r="CI26" s="703"/>
      <c r="CJ26" s="703"/>
      <c r="CK26" s="703"/>
      <c r="CL26" s="703"/>
      <c r="CM26" s="703"/>
      <c r="CN26" s="703"/>
      <c r="CO26" s="703"/>
      <c r="CP26" s="703"/>
      <c r="CQ26" s="704"/>
      <c r="CR26" s="664">
        <v>399675</v>
      </c>
      <c r="CS26" s="665"/>
      <c r="CT26" s="665"/>
      <c r="CU26" s="665"/>
      <c r="CV26" s="665"/>
      <c r="CW26" s="665"/>
      <c r="CX26" s="665"/>
      <c r="CY26" s="666"/>
      <c r="CZ26" s="667">
        <v>7.8</v>
      </c>
      <c r="DA26" s="677"/>
      <c r="DB26" s="677"/>
      <c r="DC26" s="678"/>
      <c r="DD26" s="670">
        <v>355241</v>
      </c>
      <c r="DE26" s="665"/>
      <c r="DF26" s="665"/>
      <c r="DG26" s="665"/>
      <c r="DH26" s="665"/>
      <c r="DI26" s="665"/>
      <c r="DJ26" s="665"/>
      <c r="DK26" s="666"/>
      <c r="DL26" s="670" t="s">
        <v>231</v>
      </c>
      <c r="DM26" s="665"/>
      <c r="DN26" s="665"/>
      <c r="DO26" s="665"/>
      <c r="DP26" s="665"/>
      <c r="DQ26" s="665"/>
      <c r="DR26" s="665"/>
      <c r="DS26" s="665"/>
      <c r="DT26" s="665"/>
      <c r="DU26" s="665"/>
      <c r="DV26" s="666"/>
      <c r="DW26" s="667" t="s">
        <v>231</v>
      </c>
      <c r="DX26" s="677"/>
      <c r="DY26" s="677"/>
      <c r="DZ26" s="677"/>
      <c r="EA26" s="677"/>
      <c r="EB26" s="677"/>
      <c r="EC26" s="698"/>
    </row>
    <row r="27" spans="2:133" ht="11.25" customHeight="1" x14ac:dyDescent="0.15">
      <c r="B27" s="661" t="s">
        <v>295</v>
      </c>
      <c r="C27" s="662"/>
      <c r="D27" s="662"/>
      <c r="E27" s="662"/>
      <c r="F27" s="662"/>
      <c r="G27" s="662"/>
      <c r="H27" s="662"/>
      <c r="I27" s="662"/>
      <c r="J27" s="662"/>
      <c r="K27" s="662"/>
      <c r="L27" s="662"/>
      <c r="M27" s="662"/>
      <c r="N27" s="662"/>
      <c r="O27" s="662"/>
      <c r="P27" s="662"/>
      <c r="Q27" s="663"/>
      <c r="R27" s="664">
        <v>3116818</v>
      </c>
      <c r="S27" s="665"/>
      <c r="T27" s="665"/>
      <c r="U27" s="665"/>
      <c r="V27" s="665"/>
      <c r="W27" s="665"/>
      <c r="X27" s="665"/>
      <c r="Y27" s="666"/>
      <c r="Z27" s="691">
        <v>55.8</v>
      </c>
      <c r="AA27" s="691"/>
      <c r="AB27" s="691"/>
      <c r="AC27" s="691"/>
      <c r="AD27" s="692">
        <v>2861831</v>
      </c>
      <c r="AE27" s="692"/>
      <c r="AF27" s="692"/>
      <c r="AG27" s="692"/>
      <c r="AH27" s="692"/>
      <c r="AI27" s="692"/>
      <c r="AJ27" s="692"/>
      <c r="AK27" s="692"/>
      <c r="AL27" s="667">
        <v>98</v>
      </c>
      <c r="AM27" s="668"/>
      <c r="AN27" s="668"/>
      <c r="AO27" s="693"/>
      <c r="AP27" s="661" t="s">
        <v>296</v>
      </c>
      <c r="AQ27" s="662"/>
      <c r="AR27" s="662"/>
      <c r="AS27" s="662"/>
      <c r="AT27" s="662"/>
      <c r="AU27" s="662"/>
      <c r="AV27" s="662"/>
      <c r="AW27" s="662"/>
      <c r="AX27" s="662"/>
      <c r="AY27" s="662"/>
      <c r="AZ27" s="662"/>
      <c r="BA27" s="662"/>
      <c r="BB27" s="662"/>
      <c r="BC27" s="662"/>
      <c r="BD27" s="662"/>
      <c r="BE27" s="662"/>
      <c r="BF27" s="663"/>
      <c r="BG27" s="664">
        <v>768363</v>
      </c>
      <c r="BH27" s="665"/>
      <c r="BI27" s="665"/>
      <c r="BJ27" s="665"/>
      <c r="BK27" s="665"/>
      <c r="BL27" s="665"/>
      <c r="BM27" s="665"/>
      <c r="BN27" s="666"/>
      <c r="BO27" s="691">
        <v>100</v>
      </c>
      <c r="BP27" s="691"/>
      <c r="BQ27" s="691"/>
      <c r="BR27" s="691"/>
      <c r="BS27" s="692">
        <v>11332</v>
      </c>
      <c r="BT27" s="692"/>
      <c r="BU27" s="692"/>
      <c r="BV27" s="692"/>
      <c r="BW27" s="692"/>
      <c r="BX27" s="692"/>
      <c r="BY27" s="692"/>
      <c r="BZ27" s="692"/>
      <c r="CA27" s="692"/>
      <c r="CB27" s="759"/>
      <c r="CD27" s="706" t="s">
        <v>297</v>
      </c>
      <c r="CE27" s="703"/>
      <c r="CF27" s="703"/>
      <c r="CG27" s="703"/>
      <c r="CH27" s="703"/>
      <c r="CI27" s="703"/>
      <c r="CJ27" s="703"/>
      <c r="CK27" s="703"/>
      <c r="CL27" s="703"/>
      <c r="CM27" s="703"/>
      <c r="CN27" s="703"/>
      <c r="CO27" s="703"/>
      <c r="CP27" s="703"/>
      <c r="CQ27" s="704"/>
      <c r="CR27" s="664">
        <v>485182</v>
      </c>
      <c r="CS27" s="675"/>
      <c r="CT27" s="675"/>
      <c r="CU27" s="675"/>
      <c r="CV27" s="675"/>
      <c r="CW27" s="675"/>
      <c r="CX27" s="675"/>
      <c r="CY27" s="676"/>
      <c r="CZ27" s="667">
        <v>9.4</v>
      </c>
      <c r="DA27" s="677"/>
      <c r="DB27" s="677"/>
      <c r="DC27" s="678"/>
      <c r="DD27" s="670">
        <v>87436</v>
      </c>
      <c r="DE27" s="675"/>
      <c r="DF27" s="675"/>
      <c r="DG27" s="675"/>
      <c r="DH27" s="675"/>
      <c r="DI27" s="675"/>
      <c r="DJ27" s="675"/>
      <c r="DK27" s="676"/>
      <c r="DL27" s="670">
        <v>87436</v>
      </c>
      <c r="DM27" s="675"/>
      <c r="DN27" s="675"/>
      <c r="DO27" s="675"/>
      <c r="DP27" s="675"/>
      <c r="DQ27" s="675"/>
      <c r="DR27" s="675"/>
      <c r="DS27" s="675"/>
      <c r="DT27" s="675"/>
      <c r="DU27" s="675"/>
      <c r="DV27" s="676"/>
      <c r="DW27" s="667">
        <v>3</v>
      </c>
      <c r="DX27" s="677"/>
      <c r="DY27" s="677"/>
      <c r="DZ27" s="677"/>
      <c r="EA27" s="677"/>
      <c r="EB27" s="677"/>
      <c r="EC27" s="698"/>
    </row>
    <row r="28" spans="2:133" ht="11.25" customHeight="1" x14ac:dyDescent="0.15">
      <c r="B28" s="661" t="s">
        <v>298</v>
      </c>
      <c r="C28" s="662"/>
      <c r="D28" s="662"/>
      <c r="E28" s="662"/>
      <c r="F28" s="662"/>
      <c r="G28" s="662"/>
      <c r="H28" s="662"/>
      <c r="I28" s="662"/>
      <c r="J28" s="662"/>
      <c r="K28" s="662"/>
      <c r="L28" s="662"/>
      <c r="M28" s="662"/>
      <c r="N28" s="662"/>
      <c r="O28" s="662"/>
      <c r="P28" s="662"/>
      <c r="Q28" s="663"/>
      <c r="R28" s="664">
        <v>685</v>
      </c>
      <c r="S28" s="665"/>
      <c r="T28" s="665"/>
      <c r="U28" s="665"/>
      <c r="V28" s="665"/>
      <c r="W28" s="665"/>
      <c r="X28" s="665"/>
      <c r="Y28" s="666"/>
      <c r="Z28" s="691">
        <v>0</v>
      </c>
      <c r="AA28" s="691"/>
      <c r="AB28" s="691"/>
      <c r="AC28" s="691"/>
      <c r="AD28" s="692">
        <v>685</v>
      </c>
      <c r="AE28" s="692"/>
      <c r="AF28" s="692"/>
      <c r="AG28" s="692"/>
      <c r="AH28" s="692"/>
      <c r="AI28" s="692"/>
      <c r="AJ28" s="692"/>
      <c r="AK28" s="692"/>
      <c r="AL28" s="667">
        <v>0</v>
      </c>
      <c r="AM28" s="668"/>
      <c r="AN28" s="668"/>
      <c r="AO28" s="693"/>
      <c r="AP28" s="661"/>
      <c r="AQ28" s="662"/>
      <c r="AR28" s="662"/>
      <c r="AS28" s="662"/>
      <c r="AT28" s="662"/>
      <c r="AU28" s="662"/>
      <c r="AV28" s="662"/>
      <c r="AW28" s="662"/>
      <c r="AX28" s="662"/>
      <c r="AY28" s="662"/>
      <c r="AZ28" s="662"/>
      <c r="BA28" s="662"/>
      <c r="BB28" s="662"/>
      <c r="BC28" s="662"/>
      <c r="BD28" s="662"/>
      <c r="BE28" s="662"/>
      <c r="BF28" s="663"/>
      <c r="BG28" s="664"/>
      <c r="BH28" s="665"/>
      <c r="BI28" s="665"/>
      <c r="BJ28" s="665"/>
      <c r="BK28" s="665"/>
      <c r="BL28" s="665"/>
      <c r="BM28" s="665"/>
      <c r="BN28" s="666"/>
      <c r="BO28" s="691"/>
      <c r="BP28" s="691"/>
      <c r="BQ28" s="691"/>
      <c r="BR28" s="691"/>
      <c r="BS28" s="670"/>
      <c r="BT28" s="665"/>
      <c r="BU28" s="665"/>
      <c r="BV28" s="665"/>
      <c r="BW28" s="665"/>
      <c r="BX28" s="665"/>
      <c r="BY28" s="665"/>
      <c r="BZ28" s="665"/>
      <c r="CA28" s="665"/>
      <c r="CB28" s="705"/>
      <c r="CD28" s="706" t="s">
        <v>299</v>
      </c>
      <c r="CE28" s="703"/>
      <c r="CF28" s="703"/>
      <c r="CG28" s="703"/>
      <c r="CH28" s="703"/>
      <c r="CI28" s="703"/>
      <c r="CJ28" s="703"/>
      <c r="CK28" s="703"/>
      <c r="CL28" s="703"/>
      <c r="CM28" s="703"/>
      <c r="CN28" s="703"/>
      <c r="CO28" s="703"/>
      <c r="CP28" s="703"/>
      <c r="CQ28" s="704"/>
      <c r="CR28" s="664">
        <v>548030</v>
      </c>
      <c r="CS28" s="665"/>
      <c r="CT28" s="665"/>
      <c r="CU28" s="665"/>
      <c r="CV28" s="665"/>
      <c r="CW28" s="665"/>
      <c r="CX28" s="665"/>
      <c r="CY28" s="666"/>
      <c r="CZ28" s="667">
        <v>10.6</v>
      </c>
      <c r="DA28" s="677"/>
      <c r="DB28" s="677"/>
      <c r="DC28" s="678"/>
      <c r="DD28" s="670">
        <v>548030</v>
      </c>
      <c r="DE28" s="665"/>
      <c r="DF28" s="665"/>
      <c r="DG28" s="665"/>
      <c r="DH28" s="665"/>
      <c r="DI28" s="665"/>
      <c r="DJ28" s="665"/>
      <c r="DK28" s="666"/>
      <c r="DL28" s="670">
        <v>362300</v>
      </c>
      <c r="DM28" s="665"/>
      <c r="DN28" s="665"/>
      <c r="DO28" s="665"/>
      <c r="DP28" s="665"/>
      <c r="DQ28" s="665"/>
      <c r="DR28" s="665"/>
      <c r="DS28" s="665"/>
      <c r="DT28" s="665"/>
      <c r="DU28" s="665"/>
      <c r="DV28" s="666"/>
      <c r="DW28" s="667">
        <v>12.4</v>
      </c>
      <c r="DX28" s="677"/>
      <c r="DY28" s="677"/>
      <c r="DZ28" s="677"/>
      <c r="EA28" s="677"/>
      <c r="EB28" s="677"/>
      <c r="EC28" s="698"/>
    </row>
    <row r="29" spans="2:133" ht="11.25" customHeight="1" x14ac:dyDescent="0.15">
      <c r="B29" s="661" t="s">
        <v>300</v>
      </c>
      <c r="C29" s="662"/>
      <c r="D29" s="662"/>
      <c r="E29" s="662"/>
      <c r="F29" s="662"/>
      <c r="G29" s="662"/>
      <c r="H29" s="662"/>
      <c r="I29" s="662"/>
      <c r="J29" s="662"/>
      <c r="K29" s="662"/>
      <c r="L29" s="662"/>
      <c r="M29" s="662"/>
      <c r="N29" s="662"/>
      <c r="O29" s="662"/>
      <c r="P29" s="662"/>
      <c r="Q29" s="663"/>
      <c r="R29" s="664">
        <v>9419</v>
      </c>
      <c r="S29" s="665"/>
      <c r="T29" s="665"/>
      <c r="U29" s="665"/>
      <c r="V29" s="665"/>
      <c r="W29" s="665"/>
      <c r="X29" s="665"/>
      <c r="Y29" s="666"/>
      <c r="Z29" s="691">
        <v>0.2</v>
      </c>
      <c r="AA29" s="691"/>
      <c r="AB29" s="691"/>
      <c r="AC29" s="691"/>
      <c r="AD29" s="692" t="s">
        <v>125</v>
      </c>
      <c r="AE29" s="692"/>
      <c r="AF29" s="692"/>
      <c r="AG29" s="692"/>
      <c r="AH29" s="692"/>
      <c r="AI29" s="692"/>
      <c r="AJ29" s="692"/>
      <c r="AK29" s="692"/>
      <c r="AL29" s="667" t="s">
        <v>231</v>
      </c>
      <c r="AM29" s="668"/>
      <c r="AN29" s="668"/>
      <c r="AO29" s="693"/>
      <c r="AP29" s="641"/>
      <c r="AQ29" s="642"/>
      <c r="AR29" s="642"/>
      <c r="AS29" s="642"/>
      <c r="AT29" s="642"/>
      <c r="AU29" s="642"/>
      <c r="AV29" s="642"/>
      <c r="AW29" s="642"/>
      <c r="AX29" s="642"/>
      <c r="AY29" s="642"/>
      <c r="AZ29" s="642"/>
      <c r="BA29" s="642"/>
      <c r="BB29" s="642"/>
      <c r="BC29" s="642"/>
      <c r="BD29" s="642"/>
      <c r="BE29" s="642"/>
      <c r="BF29" s="643"/>
      <c r="BG29" s="664"/>
      <c r="BH29" s="665"/>
      <c r="BI29" s="665"/>
      <c r="BJ29" s="665"/>
      <c r="BK29" s="665"/>
      <c r="BL29" s="665"/>
      <c r="BM29" s="665"/>
      <c r="BN29" s="666"/>
      <c r="BO29" s="691"/>
      <c r="BP29" s="691"/>
      <c r="BQ29" s="691"/>
      <c r="BR29" s="691"/>
      <c r="BS29" s="692"/>
      <c r="BT29" s="692"/>
      <c r="BU29" s="692"/>
      <c r="BV29" s="692"/>
      <c r="BW29" s="692"/>
      <c r="BX29" s="692"/>
      <c r="BY29" s="692"/>
      <c r="BZ29" s="692"/>
      <c r="CA29" s="692"/>
      <c r="CB29" s="759"/>
      <c r="CD29" s="750" t="s">
        <v>301</v>
      </c>
      <c r="CE29" s="751"/>
      <c r="CF29" s="706" t="s">
        <v>302</v>
      </c>
      <c r="CG29" s="703"/>
      <c r="CH29" s="703"/>
      <c r="CI29" s="703"/>
      <c r="CJ29" s="703"/>
      <c r="CK29" s="703"/>
      <c r="CL29" s="703"/>
      <c r="CM29" s="703"/>
      <c r="CN29" s="703"/>
      <c r="CO29" s="703"/>
      <c r="CP29" s="703"/>
      <c r="CQ29" s="704"/>
      <c r="CR29" s="664">
        <v>548030</v>
      </c>
      <c r="CS29" s="675"/>
      <c r="CT29" s="675"/>
      <c r="CU29" s="675"/>
      <c r="CV29" s="675"/>
      <c r="CW29" s="675"/>
      <c r="CX29" s="675"/>
      <c r="CY29" s="676"/>
      <c r="CZ29" s="667">
        <v>10.6</v>
      </c>
      <c r="DA29" s="677"/>
      <c r="DB29" s="677"/>
      <c r="DC29" s="678"/>
      <c r="DD29" s="670">
        <v>548030</v>
      </c>
      <c r="DE29" s="675"/>
      <c r="DF29" s="675"/>
      <c r="DG29" s="675"/>
      <c r="DH29" s="675"/>
      <c r="DI29" s="675"/>
      <c r="DJ29" s="675"/>
      <c r="DK29" s="676"/>
      <c r="DL29" s="670">
        <v>362300</v>
      </c>
      <c r="DM29" s="675"/>
      <c r="DN29" s="675"/>
      <c r="DO29" s="675"/>
      <c r="DP29" s="675"/>
      <c r="DQ29" s="675"/>
      <c r="DR29" s="675"/>
      <c r="DS29" s="675"/>
      <c r="DT29" s="675"/>
      <c r="DU29" s="675"/>
      <c r="DV29" s="676"/>
      <c r="DW29" s="667">
        <v>12.4</v>
      </c>
      <c r="DX29" s="677"/>
      <c r="DY29" s="677"/>
      <c r="DZ29" s="677"/>
      <c r="EA29" s="677"/>
      <c r="EB29" s="677"/>
      <c r="EC29" s="698"/>
    </row>
    <row r="30" spans="2:133" ht="11.25" customHeight="1" x14ac:dyDescent="0.15">
      <c r="B30" s="661" t="s">
        <v>303</v>
      </c>
      <c r="C30" s="662"/>
      <c r="D30" s="662"/>
      <c r="E30" s="662"/>
      <c r="F30" s="662"/>
      <c r="G30" s="662"/>
      <c r="H30" s="662"/>
      <c r="I30" s="662"/>
      <c r="J30" s="662"/>
      <c r="K30" s="662"/>
      <c r="L30" s="662"/>
      <c r="M30" s="662"/>
      <c r="N30" s="662"/>
      <c r="O30" s="662"/>
      <c r="P30" s="662"/>
      <c r="Q30" s="663"/>
      <c r="R30" s="664">
        <v>78956</v>
      </c>
      <c r="S30" s="665"/>
      <c r="T30" s="665"/>
      <c r="U30" s="665"/>
      <c r="V30" s="665"/>
      <c r="W30" s="665"/>
      <c r="X30" s="665"/>
      <c r="Y30" s="666"/>
      <c r="Z30" s="691">
        <v>1.4</v>
      </c>
      <c r="AA30" s="691"/>
      <c r="AB30" s="691"/>
      <c r="AC30" s="691"/>
      <c r="AD30" s="692">
        <v>1255</v>
      </c>
      <c r="AE30" s="692"/>
      <c r="AF30" s="692"/>
      <c r="AG30" s="692"/>
      <c r="AH30" s="692"/>
      <c r="AI30" s="692"/>
      <c r="AJ30" s="692"/>
      <c r="AK30" s="692"/>
      <c r="AL30" s="667">
        <v>0</v>
      </c>
      <c r="AM30" s="668"/>
      <c r="AN30" s="668"/>
      <c r="AO30" s="693"/>
      <c r="AP30" s="723" t="s">
        <v>219</v>
      </c>
      <c r="AQ30" s="724"/>
      <c r="AR30" s="724"/>
      <c r="AS30" s="724"/>
      <c r="AT30" s="724"/>
      <c r="AU30" s="724"/>
      <c r="AV30" s="724"/>
      <c r="AW30" s="724"/>
      <c r="AX30" s="724"/>
      <c r="AY30" s="724"/>
      <c r="AZ30" s="724"/>
      <c r="BA30" s="724"/>
      <c r="BB30" s="724"/>
      <c r="BC30" s="724"/>
      <c r="BD30" s="724"/>
      <c r="BE30" s="724"/>
      <c r="BF30" s="725"/>
      <c r="BG30" s="723" t="s">
        <v>304</v>
      </c>
      <c r="BH30" s="739"/>
      <c r="BI30" s="739"/>
      <c r="BJ30" s="739"/>
      <c r="BK30" s="739"/>
      <c r="BL30" s="739"/>
      <c r="BM30" s="739"/>
      <c r="BN30" s="739"/>
      <c r="BO30" s="739"/>
      <c r="BP30" s="739"/>
      <c r="BQ30" s="740"/>
      <c r="BR30" s="723" t="s">
        <v>305</v>
      </c>
      <c r="BS30" s="739"/>
      <c r="BT30" s="739"/>
      <c r="BU30" s="739"/>
      <c r="BV30" s="739"/>
      <c r="BW30" s="739"/>
      <c r="BX30" s="739"/>
      <c r="BY30" s="739"/>
      <c r="BZ30" s="739"/>
      <c r="CA30" s="739"/>
      <c r="CB30" s="740"/>
      <c r="CD30" s="752"/>
      <c r="CE30" s="753"/>
      <c r="CF30" s="706" t="s">
        <v>306</v>
      </c>
      <c r="CG30" s="703"/>
      <c r="CH30" s="703"/>
      <c r="CI30" s="703"/>
      <c r="CJ30" s="703"/>
      <c r="CK30" s="703"/>
      <c r="CL30" s="703"/>
      <c r="CM30" s="703"/>
      <c r="CN30" s="703"/>
      <c r="CO30" s="703"/>
      <c r="CP30" s="703"/>
      <c r="CQ30" s="704"/>
      <c r="CR30" s="664">
        <v>535323</v>
      </c>
      <c r="CS30" s="665"/>
      <c r="CT30" s="665"/>
      <c r="CU30" s="665"/>
      <c r="CV30" s="665"/>
      <c r="CW30" s="665"/>
      <c r="CX30" s="665"/>
      <c r="CY30" s="666"/>
      <c r="CZ30" s="667">
        <v>10.4</v>
      </c>
      <c r="DA30" s="677"/>
      <c r="DB30" s="677"/>
      <c r="DC30" s="678"/>
      <c r="DD30" s="670">
        <v>535323</v>
      </c>
      <c r="DE30" s="665"/>
      <c r="DF30" s="665"/>
      <c r="DG30" s="665"/>
      <c r="DH30" s="665"/>
      <c r="DI30" s="665"/>
      <c r="DJ30" s="665"/>
      <c r="DK30" s="666"/>
      <c r="DL30" s="670">
        <v>349593</v>
      </c>
      <c r="DM30" s="665"/>
      <c r="DN30" s="665"/>
      <c r="DO30" s="665"/>
      <c r="DP30" s="665"/>
      <c r="DQ30" s="665"/>
      <c r="DR30" s="665"/>
      <c r="DS30" s="665"/>
      <c r="DT30" s="665"/>
      <c r="DU30" s="665"/>
      <c r="DV30" s="666"/>
      <c r="DW30" s="667">
        <v>12</v>
      </c>
      <c r="DX30" s="677"/>
      <c r="DY30" s="677"/>
      <c r="DZ30" s="677"/>
      <c r="EA30" s="677"/>
      <c r="EB30" s="677"/>
      <c r="EC30" s="698"/>
    </row>
    <row r="31" spans="2:133" ht="11.25" customHeight="1" x14ac:dyDescent="0.15">
      <c r="B31" s="661" t="s">
        <v>307</v>
      </c>
      <c r="C31" s="662"/>
      <c r="D31" s="662"/>
      <c r="E31" s="662"/>
      <c r="F31" s="662"/>
      <c r="G31" s="662"/>
      <c r="H31" s="662"/>
      <c r="I31" s="662"/>
      <c r="J31" s="662"/>
      <c r="K31" s="662"/>
      <c r="L31" s="662"/>
      <c r="M31" s="662"/>
      <c r="N31" s="662"/>
      <c r="O31" s="662"/>
      <c r="P31" s="662"/>
      <c r="Q31" s="663"/>
      <c r="R31" s="664">
        <v>8830</v>
      </c>
      <c r="S31" s="665"/>
      <c r="T31" s="665"/>
      <c r="U31" s="665"/>
      <c r="V31" s="665"/>
      <c r="W31" s="665"/>
      <c r="X31" s="665"/>
      <c r="Y31" s="666"/>
      <c r="Z31" s="691">
        <v>0.2</v>
      </c>
      <c r="AA31" s="691"/>
      <c r="AB31" s="691"/>
      <c r="AC31" s="691"/>
      <c r="AD31" s="692" t="s">
        <v>125</v>
      </c>
      <c r="AE31" s="692"/>
      <c r="AF31" s="692"/>
      <c r="AG31" s="692"/>
      <c r="AH31" s="692"/>
      <c r="AI31" s="692"/>
      <c r="AJ31" s="692"/>
      <c r="AK31" s="692"/>
      <c r="AL31" s="667" t="s">
        <v>231</v>
      </c>
      <c r="AM31" s="668"/>
      <c r="AN31" s="668"/>
      <c r="AO31" s="693"/>
      <c r="AP31" s="741" t="s">
        <v>308</v>
      </c>
      <c r="AQ31" s="742"/>
      <c r="AR31" s="742"/>
      <c r="AS31" s="742"/>
      <c r="AT31" s="747" t="s">
        <v>309</v>
      </c>
      <c r="AU31" s="217"/>
      <c r="AV31" s="217"/>
      <c r="AW31" s="217"/>
      <c r="AX31" s="731" t="s">
        <v>184</v>
      </c>
      <c r="AY31" s="732"/>
      <c r="AZ31" s="732"/>
      <c r="BA31" s="732"/>
      <c r="BB31" s="732"/>
      <c r="BC31" s="732"/>
      <c r="BD31" s="732"/>
      <c r="BE31" s="732"/>
      <c r="BF31" s="733"/>
      <c r="BG31" s="734">
        <v>99.7</v>
      </c>
      <c r="BH31" s="735"/>
      <c r="BI31" s="735"/>
      <c r="BJ31" s="735"/>
      <c r="BK31" s="735"/>
      <c r="BL31" s="735"/>
      <c r="BM31" s="736">
        <v>98.6</v>
      </c>
      <c r="BN31" s="735"/>
      <c r="BO31" s="735"/>
      <c r="BP31" s="735"/>
      <c r="BQ31" s="737"/>
      <c r="BR31" s="734">
        <v>99.6</v>
      </c>
      <c r="BS31" s="735"/>
      <c r="BT31" s="735"/>
      <c r="BU31" s="735"/>
      <c r="BV31" s="735"/>
      <c r="BW31" s="735"/>
      <c r="BX31" s="736">
        <v>98.4</v>
      </c>
      <c r="BY31" s="735"/>
      <c r="BZ31" s="735"/>
      <c r="CA31" s="735"/>
      <c r="CB31" s="737"/>
      <c r="CD31" s="752"/>
      <c r="CE31" s="753"/>
      <c r="CF31" s="706" t="s">
        <v>310</v>
      </c>
      <c r="CG31" s="703"/>
      <c r="CH31" s="703"/>
      <c r="CI31" s="703"/>
      <c r="CJ31" s="703"/>
      <c r="CK31" s="703"/>
      <c r="CL31" s="703"/>
      <c r="CM31" s="703"/>
      <c r="CN31" s="703"/>
      <c r="CO31" s="703"/>
      <c r="CP31" s="703"/>
      <c r="CQ31" s="704"/>
      <c r="CR31" s="664">
        <v>12707</v>
      </c>
      <c r="CS31" s="675"/>
      <c r="CT31" s="675"/>
      <c r="CU31" s="675"/>
      <c r="CV31" s="675"/>
      <c r="CW31" s="675"/>
      <c r="CX31" s="675"/>
      <c r="CY31" s="676"/>
      <c r="CZ31" s="667">
        <v>0.2</v>
      </c>
      <c r="DA31" s="677"/>
      <c r="DB31" s="677"/>
      <c r="DC31" s="678"/>
      <c r="DD31" s="670">
        <v>12707</v>
      </c>
      <c r="DE31" s="675"/>
      <c r="DF31" s="675"/>
      <c r="DG31" s="675"/>
      <c r="DH31" s="675"/>
      <c r="DI31" s="675"/>
      <c r="DJ31" s="675"/>
      <c r="DK31" s="676"/>
      <c r="DL31" s="670">
        <v>12707</v>
      </c>
      <c r="DM31" s="675"/>
      <c r="DN31" s="675"/>
      <c r="DO31" s="675"/>
      <c r="DP31" s="675"/>
      <c r="DQ31" s="675"/>
      <c r="DR31" s="675"/>
      <c r="DS31" s="675"/>
      <c r="DT31" s="675"/>
      <c r="DU31" s="675"/>
      <c r="DV31" s="676"/>
      <c r="DW31" s="667">
        <v>0.4</v>
      </c>
      <c r="DX31" s="677"/>
      <c r="DY31" s="677"/>
      <c r="DZ31" s="677"/>
      <c r="EA31" s="677"/>
      <c r="EB31" s="677"/>
      <c r="EC31" s="698"/>
    </row>
    <row r="32" spans="2:133" ht="11.25" customHeight="1" x14ac:dyDescent="0.15">
      <c r="B32" s="661" t="s">
        <v>311</v>
      </c>
      <c r="C32" s="662"/>
      <c r="D32" s="662"/>
      <c r="E32" s="662"/>
      <c r="F32" s="662"/>
      <c r="G32" s="662"/>
      <c r="H32" s="662"/>
      <c r="I32" s="662"/>
      <c r="J32" s="662"/>
      <c r="K32" s="662"/>
      <c r="L32" s="662"/>
      <c r="M32" s="662"/>
      <c r="N32" s="662"/>
      <c r="O32" s="662"/>
      <c r="P32" s="662"/>
      <c r="Q32" s="663"/>
      <c r="R32" s="664">
        <v>726607</v>
      </c>
      <c r="S32" s="665"/>
      <c r="T32" s="665"/>
      <c r="U32" s="665"/>
      <c r="V32" s="665"/>
      <c r="W32" s="665"/>
      <c r="X32" s="665"/>
      <c r="Y32" s="666"/>
      <c r="Z32" s="691">
        <v>13</v>
      </c>
      <c r="AA32" s="691"/>
      <c r="AB32" s="691"/>
      <c r="AC32" s="691"/>
      <c r="AD32" s="692" t="s">
        <v>125</v>
      </c>
      <c r="AE32" s="692"/>
      <c r="AF32" s="692"/>
      <c r="AG32" s="692"/>
      <c r="AH32" s="692"/>
      <c r="AI32" s="692"/>
      <c r="AJ32" s="692"/>
      <c r="AK32" s="692"/>
      <c r="AL32" s="667" t="s">
        <v>125</v>
      </c>
      <c r="AM32" s="668"/>
      <c r="AN32" s="668"/>
      <c r="AO32" s="693"/>
      <c r="AP32" s="743"/>
      <c r="AQ32" s="744"/>
      <c r="AR32" s="744"/>
      <c r="AS32" s="744"/>
      <c r="AT32" s="748"/>
      <c r="AU32" s="216" t="s">
        <v>312</v>
      </c>
      <c r="AV32" s="216"/>
      <c r="AW32" s="216"/>
      <c r="AX32" s="661" t="s">
        <v>313</v>
      </c>
      <c r="AY32" s="662"/>
      <c r="AZ32" s="662"/>
      <c r="BA32" s="662"/>
      <c r="BB32" s="662"/>
      <c r="BC32" s="662"/>
      <c r="BD32" s="662"/>
      <c r="BE32" s="662"/>
      <c r="BF32" s="663"/>
      <c r="BG32" s="738">
        <v>99.5</v>
      </c>
      <c r="BH32" s="675"/>
      <c r="BI32" s="675"/>
      <c r="BJ32" s="675"/>
      <c r="BK32" s="675"/>
      <c r="BL32" s="675"/>
      <c r="BM32" s="668">
        <v>98.8</v>
      </c>
      <c r="BN32" s="730"/>
      <c r="BO32" s="730"/>
      <c r="BP32" s="730"/>
      <c r="BQ32" s="702"/>
      <c r="BR32" s="738">
        <v>99.6</v>
      </c>
      <c r="BS32" s="675"/>
      <c r="BT32" s="675"/>
      <c r="BU32" s="675"/>
      <c r="BV32" s="675"/>
      <c r="BW32" s="675"/>
      <c r="BX32" s="668">
        <v>98.8</v>
      </c>
      <c r="BY32" s="730"/>
      <c r="BZ32" s="730"/>
      <c r="CA32" s="730"/>
      <c r="CB32" s="702"/>
      <c r="CD32" s="754"/>
      <c r="CE32" s="755"/>
      <c r="CF32" s="706" t="s">
        <v>314</v>
      </c>
      <c r="CG32" s="703"/>
      <c r="CH32" s="703"/>
      <c r="CI32" s="703"/>
      <c r="CJ32" s="703"/>
      <c r="CK32" s="703"/>
      <c r="CL32" s="703"/>
      <c r="CM32" s="703"/>
      <c r="CN32" s="703"/>
      <c r="CO32" s="703"/>
      <c r="CP32" s="703"/>
      <c r="CQ32" s="704"/>
      <c r="CR32" s="664" t="s">
        <v>125</v>
      </c>
      <c r="CS32" s="665"/>
      <c r="CT32" s="665"/>
      <c r="CU32" s="665"/>
      <c r="CV32" s="665"/>
      <c r="CW32" s="665"/>
      <c r="CX32" s="665"/>
      <c r="CY32" s="666"/>
      <c r="CZ32" s="667" t="s">
        <v>231</v>
      </c>
      <c r="DA32" s="677"/>
      <c r="DB32" s="677"/>
      <c r="DC32" s="678"/>
      <c r="DD32" s="670" t="s">
        <v>125</v>
      </c>
      <c r="DE32" s="665"/>
      <c r="DF32" s="665"/>
      <c r="DG32" s="665"/>
      <c r="DH32" s="665"/>
      <c r="DI32" s="665"/>
      <c r="DJ32" s="665"/>
      <c r="DK32" s="666"/>
      <c r="DL32" s="670" t="s">
        <v>125</v>
      </c>
      <c r="DM32" s="665"/>
      <c r="DN32" s="665"/>
      <c r="DO32" s="665"/>
      <c r="DP32" s="665"/>
      <c r="DQ32" s="665"/>
      <c r="DR32" s="665"/>
      <c r="DS32" s="665"/>
      <c r="DT32" s="665"/>
      <c r="DU32" s="665"/>
      <c r="DV32" s="666"/>
      <c r="DW32" s="667" t="s">
        <v>125</v>
      </c>
      <c r="DX32" s="677"/>
      <c r="DY32" s="677"/>
      <c r="DZ32" s="677"/>
      <c r="EA32" s="677"/>
      <c r="EB32" s="677"/>
      <c r="EC32" s="698"/>
    </row>
    <row r="33" spans="2:133" ht="11.25" customHeight="1" x14ac:dyDescent="0.15">
      <c r="B33" s="727" t="s">
        <v>315</v>
      </c>
      <c r="C33" s="728"/>
      <c r="D33" s="728"/>
      <c r="E33" s="728"/>
      <c r="F33" s="728"/>
      <c r="G33" s="728"/>
      <c r="H33" s="728"/>
      <c r="I33" s="728"/>
      <c r="J33" s="728"/>
      <c r="K33" s="728"/>
      <c r="L33" s="728"/>
      <c r="M33" s="728"/>
      <c r="N33" s="728"/>
      <c r="O33" s="728"/>
      <c r="P33" s="728"/>
      <c r="Q33" s="729"/>
      <c r="R33" s="664">
        <v>56492</v>
      </c>
      <c r="S33" s="665"/>
      <c r="T33" s="665"/>
      <c r="U33" s="665"/>
      <c r="V33" s="665"/>
      <c r="W33" s="665"/>
      <c r="X33" s="665"/>
      <c r="Y33" s="666"/>
      <c r="Z33" s="691">
        <v>1</v>
      </c>
      <c r="AA33" s="691"/>
      <c r="AB33" s="691"/>
      <c r="AC33" s="691"/>
      <c r="AD33" s="692">
        <v>56492</v>
      </c>
      <c r="AE33" s="692"/>
      <c r="AF33" s="692"/>
      <c r="AG33" s="692"/>
      <c r="AH33" s="692"/>
      <c r="AI33" s="692"/>
      <c r="AJ33" s="692"/>
      <c r="AK33" s="692"/>
      <c r="AL33" s="667">
        <v>1.9</v>
      </c>
      <c r="AM33" s="668"/>
      <c r="AN33" s="668"/>
      <c r="AO33" s="693"/>
      <c r="AP33" s="745"/>
      <c r="AQ33" s="746"/>
      <c r="AR33" s="746"/>
      <c r="AS33" s="746"/>
      <c r="AT33" s="749"/>
      <c r="AU33" s="218"/>
      <c r="AV33" s="218"/>
      <c r="AW33" s="218"/>
      <c r="AX33" s="641" t="s">
        <v>316</v>
      </c>
      <c r="AY33" s="642"/>
      <c r="AZ33" s="642"/>
      <c r="BA33" s="642"/>
      <c r="BB33" s="642"/>
      <c r="BC33" s="642"/>
      <c r="BD33" s="642"/>
      <c r="BE33" s="642"/>
      <c r="BF33" s="643"/>
      <c r="BG33" s="726">
        <v>99.7</v>
      </c>
      <c r="BH33" s="645"/>
      <c r="BI33" s="645"/>
      <c r="BJ33" s="645"/>
      <c r="BK33" s="645"/>
      <c r="BL33" s="645"/>
      <c r="BM33" s="683">
        <v>98.4</v>
      </c>
      <c r="BN33" s="645"/>
      <c r="BO33" s="645"/>
      <c r="BP33" s="645"/>
      <c r="BQ33" s="694"/>
      <c r="BR33" s="726">
        <v>99.5</v>
      </c>
      <c r="BS33" s="645"/>
      <c r="BT33" s="645"/>
      <c r="BU33" s="645"/>
      <c r="BV33" s="645"/>
      <c r="BW33" s="645"/>
      <c r="BX33" s="683">
        <v>97.9</v>
      </c>
      <c r="BY33" s="645"/>
      <c r="BZ33" s="645"/>
      <c r="CA33" s="645"/>
      <c r="CB33" s="694"/>
      <c r="CD33" s="706" t="s">
        <v>317</v>
      </c>
      <c r="CE33" s="703"/>
      <c r="CF33" s="703"/>
      <c r="CG33" s="703"/>
      <c r="CH33" s="703"/>
      <c r="CI33" s="703"/>
      <c r="CJ33" s="703"/>
      <c r="CK33" s="703"/>
      <c r="CL33" s="703"/>
      <c r="CM33" s="703"/>
      <c r="CN33" s="703"/>
      <c r="CO33" s="703"/>
      <c r="CP33" s="703"/>
      <c r="CQ33" s="704"/>
      <c r="CR33" s="664">
        <v>2455826</v>
      </c>
      <c r="CS33" s="675"/>
      <c r="CT33" s="675"/>
      <c r="CU33" s="675"/>
      <c r="CV33" s="675"/>
      <c r="CW33" s="675"/>
      <c r="CX33" s="675"/>
      <c r="CY33" s="676"/>
      <c r="CZ33" s="667">
        <v>47.6</v>
      </c>
      <c r="DA33" s="677"/>
      <c r="DB33" s="677"/>
      <c r="DC33" s="678"/>
      <c r="DD33" s="670">
        <v>1734173</v>
      </c>
      <c r="DE33" s="675"/>
      <c r="DF33" s="675"/>
      <c r="DG33" s="675"/>
      <c r="DH33" s="675"/>
      <c r="DI33" s="675"/>
      <c r="DJ33" s="675"/>
      <c r="DK33" s="676"/>
      <c r="DL33" s="670">
        <v>1158859</v>
      </c>
      <c r="DM33" s="675"/>
      <c r="DN33" s="675"/>
      <c r="DO33" s="675"/>
      <c r="DP33" s="675"/>
      <c r="DQ33" s="675"/>
      <c r="DR33" s="675"/>
      <c r="DS33" s="675"/>
      <c r="DT33" s="675"/>
      <c r="DU33" s="675"/>
      <c r="DV33" s="676"/>
      <c r="DW33" s="667">
        <v>39.700000000000003</v>
      </c>
      <c r="DX33" s="677"/>
      <c r="DY33" s="677"/>
      <c r="DZ33" s="677"/>
      <c r="EA33" s="677"/>
      <c r="EB33" s="677"/>
      <c r="EC33" s="698"/>
    </row>
    <row r="34" spans="2:133" ht="11.25" customHeight="1" x14ac:dyDescent="0.15">
      <c r="B34" s="661" t="s">
        <v>318</v>
      </c>
      <c r="C34" s="662"/>
      <c r="D34" s="662"/>
      <c r="E34" s="662"/>
      <c r="F34" s="662"/>
      <c r="G34" s="662"/>
      <c r="H34" s="662"/>
      <c r="I34" s="662"/>
      <c r="J34" s="662"/>
      <c r="K34" s="662"/>
      <c r="L34" s="662"/>
      <c r="M34" s="662"/>
      <c r="N34" s="662"/>
      <c r="O34" s="662"/>
      <c r="P34" s="662"/>
      <c r="Q34" s="663"/>
      <c r="R34" s="664">
        <v>279799</v>
      </c>
      <c r="S34" s="665"/>
      <c r="T34" s="665"/>
      <c r="U34" s="665"/>
      <c r="V34" s="665"/>
      <c r="W34" s="665"/>
      <c r="X34" s="665"/>
      <c r="Y34" s="666"/>
      <c r="Z34" s="691">
        <v>5</v>
      </c>
      <c r="AA34" s="691"/>
      <c r="AB34" s="691"/>
      <c r="AC34" s="691"/>
      <c r="AD34" s="692" t="s">
        <v>125</v>
      </c>
      <c r="AE34" s="692"/>
      <c r="AF34" s="692"/>
      <c r="AG34" s="692"/>
      <c r="AH34" s="692"/>
      <c r="AI34" s="692"/>
      <c r="AJ34" s="692"/>
      <c r="AK34" s="692"/>
      <c r="AL34" s="667" t="s">
        <v>125</v>
      </c>
      <c r="AM34" s="668"/>
      <c r="AN34" s="668"/>
      <c r="AO34" s="693"/>
      <c r="AP34" s="219"/>
      <c r="AQ34" s="220"/>
      <c r="AR34" s="216"/>
      <c r="AS34" s="217"/>
      <c r="AT34" s="217"/>
      <c r="AU34" s="217"/>
      <c r="AV34" s="217"/>
      <c r="AW34" s="217"/>
      <c r="AX34" s="217"/>
      <c r="AY34" s="217"/>
      <c r="AZ34" s="217"/>
      <c r="BA34" s="217"/>
      <c r="BB34" s="217"/>
      <c r="BC34" s="217"/>
      <c r="BD34" s="217"/>
      <c r="BE34" s="217"/>
      <c r="BF34" s="217"/>
      <c r="BG34" s="220"/>
      <c r="BH34" s="220"/>
      <c r="BI34" s="220"/>
      <c r="BJ34" s="220"/>
      <c r="BK34" s="220"/>
      <c r="BL34" s="220"/>
      <c r="BM34" s="220"/>
      <c r="BN34" s="220"/>
      <c r="BO34" s="220"/>
      <c r="BP34" s="220"/>
      <c r="BQ34" s="220"/>
      <c r="BR34" s="220"/>
      <c r="BS34" s="220"/>
      <c r="BT34" s="220"/>
      <c r="BU34" s="220"/>
      <c r="BV34" s="220"/>
      <c r="BW34" s="220"/>
      <c r="BX34" s="220"/>
      <c r="BY34" s="220"/>
      <c r="BZ34" s="220"/>
      <c r="CA34" s="220"/>
      <c r="CB34" s="220"/>
      <c r="CD34" s="706" t="s">
        <v>319</v>
      </c>
      <c r="CE34" s="703"/>
      <c r="CF34" s="703"/>
      <c r="CG34" s="703"/>
      <c r="CH34" s="703"/>
      <c r="CI34" s="703"/>
      <c r="CJ34" s="703"/>
      <c r="CK34" s="703"/>
      <c r="CL34" s="703"/>
      <c r="CM34" s="703"/>
      <c r="CN34" s="703"/>
      <c r="CO34" s="703"/>
      <c r="CP34" s="703"/>
      <c r="CQ34" s="704"/>
      <c r="CR34" s="664">
        <v>655218</v>
      </c>
      <c r="CS34" s="665"/>
      <c r="CT34" s="665"/>
      <c r="CU34" s="665"/>
      <c r="CV34" s="665"/>
      <c r="CW34" s="665"/>
      <c r="CX34" s="665"/>
      <c r="CY34" s="666"/>
      <c r="CZ34" s="667">
        <v>12.7</v>
      </c>
      <c r="DA34" s="677"/>
      <c r="DB34" s="677"/>
      <c r="DC34" s="678"/>
      <c r="DD34" s="670">
        <v>405833</v>
      </c>
      <c r="DE34" s="665"/>
      <c r="DF34" s="665"/>
      <c r="DG34" s="665"/>
      <c r="DH34" s="665"/>
      <c r="DI34" s="665"/>
      <c r="DJ34" s="665"/>
      <c r="DK34" s="666"/>
      <c r="DL34" s="670">
        <v>310223</v>
      </c>
      <c r="DM34" s="665"/>
      <c r="DN34" s="665"/>
      <c r="DO34" s="665"/>
      <c r="DP34" s="665"/>
      <c r="DQ34" s="665"/>
      <c r="DR34" s="665"/>
      <c r="DS34" s="665"/>
      <c r="DT34" s="665"/>
      <c r="DU34" s="665"/>
      <c r="DV34" s="666"/>
      <c r="DW34" s="667">
        <v>10.6</v>
      </c>
      <c r="DX34" s="677"/>
      <c r="DY34" s="677"/>
      <c r="DZ34" s="677"/>
      <c r="EA34" s="677"/>
      <c r="EB34" s="677"/>
      <c r="EC34" s="698"/>
    </row>
    <row r="35" spans="2:133" ht="11.25" customHeight="1" x14ac:dyDescent="0.15">
      <c r="B35" s="661" t="s">
        <v>320</v>
      </c>
      <c r="C35" s="662"/>
      <c r="D35" s="662"/>
      <c r="E35" s="662"/>
      <c r="F35" s="662"/>
      <c r="G35" s="662"/>
      <c r="H35" s="662"/>
      <c r="I35" s="662"/>
      <c r="J35" s="662"/>
      <c r="K35" s="662"/>
      <c r="L35" s="662"/>
      <c r="M35" s="662"/>
      <c r="N35" s="662"/>
      <c r="O35" s="662"/>
      <c r="P35" s="662"/>
      <c r="Q35" s="663"/>
      <c r="R35" s="664">
        <v>88427</v>
      </c>
      <c r="S35" s="665"/>
      <c r="T35" s="665"/>
      <c r="U35" s="665"/>
      <c r="V35" s="665"/>
      <c r="W35" s="665"/>
      <c r="X35" s="665"/>
      <c r="Y35" s="666"/>
      <c r="Z35" s="691">
        <v>1.6</v>
      </c>
      <c r="AA35" s="691"/>
      <c r="AB35" s="691"/>
      <c r="AC35" s="691"/>
      <c r="AD35" s="692">
        <v>569</v>
      </c>
      <c r="AE35" s="692"/>
      <c r="AF35" s="692"/>
      <c r="AG35" s="692"/>
      <c r="AH35" s="692"/>
      <c r="AI35" s="692"/>
      <c r="AJ35" s="692"/>
      <c r="AK35" s="692"/>
      <c r="AL35" s="667">
        <v>0</v>
      </c>
      <c r="AM35" s="668"/>
      <c r="AN35" s="668"/>
      <c r="AO35" s="693"/>
      <c r="AP35" s="221"/>
      <c r="AQ35" s="723" t="s">
        <v>321</v>
      </c>
      <c r="AR35" s="724"/>
      <c r="AS35" s="724"/>
      <c r="AT35" s="724"/>
      <c r="AU35" s="724"/>
      <c r="AV35" s="724"/>
      <c r="AW35" s="724"/>
      <c r="AX35" s="724"/>
      <c r="AY35" s="724"/>
      <c r="AZ35" s="724"/>
      <c r="BA35" s="724"/>
      <c r="BB35" s="724"/>
      <c r="BC35" s="724"/>
      <c r="BD35" s="724"/>
      <c r="BE35" s="724"/>
      <c r="BF35" s="725"/>
      <c r="BG35" s="723" t="s">
        <v>322</v>
      </c>
      <c r="BH35" s="724"/>
      <c r="BI35" s="724"/>
      <c r="BJ35" s="724"/>
      <c r="BK35" s="724"/>
      <c r="BL35" s="724"/>
      <c r="BM35" s="724"/>
      <c r="BN35" s="724"/>
      <c r="BO35" s="724"/>
      <c r="BP35" s="724"/>
      <c r="BQ35" s="724"/>
      <c r="BR35" s="724"/>
      <c r="BS35" s="724"/>
      <c r="BT35" s="724"/>
      <c r="BU35" s="724"/>
      <c r="BV35" s="724"/>
      <c r="BW35" s="724"/>
      <c r="BX35" s="724"/>
      <c r="BY35" s="724"/>
      <c r="BZ35" s="724"/>
      <c r="CA35" s="724"/>
      <c r="CB35" s="725"/>
      <c r="CD35" s="706" t="s">
        <v>323</v>
      </c>
      <c r="CE35" s="703"/>
      <c r="CF35" s="703"/>
      <c r="CG35" s="703"/>
      <c r="CH35" s="703"/>
      <c r="CI35" s="703"/>
      <c r="CJ35" s="703"/>
      <c r="CK35" s="703"/>
      <c r="CL35" s="703"/>
      <c r="CM35" s="703"/>
      <c r="CN35" s="703"/>
      <c r="CO35" s="703"/>
      <c r="CP35" s="703"/>
      <c r="CQ35" s="704"/>
      <c r="CR35" s="664">
        <v>37381</v>
      </c>
      <c r="CS35" s="675"/>
      <c r="CT35" s="675"/>
      <c r="CU35" s="675"/>
      <c r="CV35" s="675"/>
      <c r="CW35" s="675"/>
      <c r="CX35" s="675"/>
      <c r="CY35" s="676"/>
      <c r="CZ35" s="667">
        <v>0.7</v>
      </c>
      <c r="DA35" s="677"/>
      <c r="DB35" s="677"/>
      <c r="DC35" s="678"/>
      <c r="DD35" s="670">
        <v>32602</v>
      </c>
      <c r="DE35" s="675"/>
      <c r="DF35" s="675"/>
      <c r="DG35" s="675"/>
      <c r="DH35" s="675"/>
      <c r="DI35" s="675"/>
      <c r="DJ35" s="675"/>
      <c r="DK35" s="676"/>
      <c r="DL35" s="670">
        <v>32307</v>
      </c>
      <c r="DM35" s="675"/>
      <c r="DN35" s="675"/>
      <c r="DO35" s="675"/>
      <c r="DP35" s="675"/>
      <c r="DQ35" s="675"/>
      <c r="DR35" s="675"/>
      <c r="DS35" s="675"/>
      <c r="DT35" s="675"/>
      <c r="DU35" s="675"/>
      <c r="DV35" s="676"/>
      <c r="DW35" s="667">
        <v>1.1000000000000001</v>
      </c>
      <c r="DX35" s="677"/>
      <c r="DY35" s="677"/>
      <c r="DZ35" s="677"/>
      <c r="EA35" s="677"/>
      <c r="EB35" s="677"/>
      <c r="EC35" s="698"/>
    </row>
    <row r="36" spans="2:133" ht="11.25" customHeight="1" x14ac:dyDescent="0.15">
      <c r="B36" s="661" t="s">
        <v>324</v>
      </c>
      <c r="C36" s="662"/>
      <c r="D36" s="662"/>
      <c r="E36" s="662"/>
      <c r="F36" s="662"/>
      <c r="G36" s="662"/>
      <c r="H36" s="662"/>
      <c r="I36" s="662"/>
      <c r="J36" s="662"/>
      <c r="K36" s="662"/>
      <c r="L36" s="662"/>
      <c r="M36" s="662"/>
      <c r="N36" s="662"/>
      <c r="O36" s="662"/>
      <c r="P36" s="662"/>
      <c r="Q36" s="663"/>
      <c r="R36" s="664">
        <v>18917</v>
      </c>
      <c r="S36" s="665"/>
      <c r="T36" s="665"/>
      <c r="U36" s="665"/>
      <c r="V36" s="665"/>
      <c r="W36" s="665"/>
      <c r="X36" s="665"/>
      <c r="Y36" s="666"/>
      <c r="Z36" s="691">
        <v>0.3</v>
      </c>
      <c r="AA36" s="691"/>
      <c r="AB36" s="691"/>
      <c r="AC36" s="691"/>
      <c r="AD36" s="692" t="s">
        <v>125</v>
      </c>
      <c r="AE36" s="692"/>
      <c r="AF36" s="692"/>
      <c r="AG36" s="692"/>
      <c r="AH36" s="692"/>
      <c r="AI36" s="692"/>
      <c r="AJ36" s="692"/>
      <c r="AK36" s="692"/>
      <c r="AL36" s="667" t="s">
        <v>125</v>
      </c>
      <c r="AM36" s="668"/>
      <c r="AN36" s="668"/>
      <c r="AO36" s="693"/>
      <c r="AP36" s="221"/>
      <c r="AQ36" s="714" t="s">
        <v>325</v>
      </c>
      <c r="AR36" s="715"/>
      <c r="AS36" s="715"/>
      <c r="AT36" s="715"/>
      <c r="AU36" s="715"/>
      <c r="AV36" s="715"/>
      <c r="AW36" s="715"/>
      <c r="AX36" s="715"/>
      <c r="AY36" s="716"/>
      <c r="AZ36" s="717">
        <v>529881</v>
      </c>
      <c r="BA36" s="718"/>
      <c r="BB36" s="718"/>
      <c r="BC36" s="718"/>
      <c r="BD36" s="718"/>
      <c r="BE36" s="718"/>
      <c r="BF36" s="719"/>
      <c r="BG36" s="720" t="s">
        <v>326</v>
      </c>
      <c r="BH36" s="721"/>
      <c r="BI36" s="721"/>
      <c r="BJ36" s="721"/>
      <c r="BK36" s="721"/>
      <c r="BL36" s="721"/>
      <c r="BM36" s="721"/>
      <c r="BN36" s="721"/>
      <c r="BO36" s="721"/>
      <c r="BP36" s="721"/>
      <c r="BQ36" s="721"/>
      <c r="BR36" s="721"/>
      <c r="BS36" s="721"/>
      <c r="BT36" s="721"/>
      <c r="BU36" s="722"/>
      <c r="BV36" s="717">
        <v>50300</v>
      </c>
      <c r="BW36" s="718"/>
      <c r="BX36" s="718"/>
      <c r="BY36" s="718"/>
      <c r="BZ36" s="718"/>
      <c r="CA36" s="718"/>
      <c r="CB36" s="719"/>
      <c r="CD36" s="706" t="s">
        <v>327</v>
      </c>
      <c r="CE36" s="703"/>
      <c r="CF36" s="703"/>
      <c r="CG36" s="703"/>
      <c r="CH36" s="703"/>
      <c r="CI36" s="703"/>
      <c r="CJ36" s="703"/>
      <c r="CK36" s="703"/>
      <c r="CL36" s="703"/>
      <c r="CM36" s="703"/>
      <c r="CN36" s="703"/>
      <c r="CO36" s="703"/>
      <c r="CP36" s="703"/>
      <c r="CQ36" s="704"/>
      <c r="CR36" s="664">
        <v>1068703</v>
      </c>
      <c r="CS36" s="665"/>
      <c r="CT36" s="665"/>
      <c r="CU36" s="665"/>
      <c r="CV36" s="665"/>
      <c r="CW36" s="665"/>
      <c r="CX36" s="665"/>
      <c r="CY36" s="666"/>
      <c r="CZ36" s="667">
        <v>20.7</v>
      </c>
      <c r="DA36" s="677"/>
      <c r="DB36" s="677"/>
      <c r="DC36" s="678"/>
      <c r="DD36" s="670">
        <v>720560</v>
      </c>
      <c r="DE36" s="665"/>
      <c r="DF36" s="665"/>
      <c r="DG36" s="665"/>
      <c r="DH36" s="665"/>
      <c r="DI36" s="665"/>
      <c r="DJ36" s="665"/>
      <c r="DK36" s="666"/>
      <c r="DL36" s="670">
        <v>584374</v>
      </c>
      <c r="DM36" s="665"/>
      <c r="DN36" s="665"/>
      <c r="DO36" s="665"/>
      <c r="DP36" s="665"/>
      <c r="DQ36" s="665"/>
      <c r="DR36" s="665"/>
      <c r="DS36" s="665"/>
      <c r="DT36" s="665"/>
      <c r="DU36" s="665"/>
      <c r="DV36" s="666"/>
      <c r="DW36" s="667">
        <v>20</v>
      </c>
      <c r="DX36" s="677"/>
      <c r="DY36" s="677"/>
      <c r="DZ36" s="677"/>
      <c r="EA36" s="677"/>
      <c r="EB36" s="677"/>
      <c r="EC36" s="698"/>
    </row>
    <row r="37" spans="2:133" ht="11.25" customHeight="1" x14ac:dyDescent="0.15">
      <c r="B37" s="661" t="s">
        <v>328</v>
      </c>
      <c r="C37" s="662"/>
      <c r="D37" s="662"/>
      <c r="E37" s="662"/>
      <c r="F37" s="662"/>
      <c r="G37" s="662"/>
      <c r="H37" s="662"/>
      <c r="I37" s="662"/>
      <c r="J37" s="662"/>
      <c r="K37" s="662"/>
      <c r="L37" s="662"/>
      <c r="M37" s="662"/>
      <c r="N37" s="662"/>
      <c r="O37" s="662"/>
      <c r="P37" s="662"/>
      <c r="Q37" s="663"/>
      <c r="R37" s="664">
        <v>404830</v>
      </c>
      <c r="S37" s="665"/>
      <c r="T37" s="665"/>
      <c r="U37" s="665"/>
      <c r="V37" s="665"/>
      <c r="W37" s="665"/>
      <c r="X37" s="665"/>
      <c r="Y37" s="666"/>
      <c r="Z37" s="691">
        <v>7.2</v>
      </c>
      <c r="AA37" s="691"/>
      <c r="AB37" s="691"/>
      <c r="AC37" s="691"/>
      <c r="AD37" s="692" t="s">
        <v>125</v>
      </c>
      <c r="AE37" s="692"/>
      <c r="AF37" s="692"/>
      <c r="AG37" s="692"/>
      <c r="AH37" s="692"/>
      <c r="AI37" s="692"/>
      <c r="AJ37" s="692"/>
      <c r="AK37" s="692"/>
      <c r="AL37" s="667" t="s">
        <v>125</v>
      </c>
      <c r="AM37" s="668"/>
      <c r="AN37" s="668"/>
      <c r="AO37" s="693"/>
      <c r="AQ37" s="699" t="s">
        <v>329</v>
      </c>
      <c r="AR37" s="700"/>
      <c r="AS37" s="700"/>
      <c r="AT37" s="700"/>
      <c r="AU37" s="700"/>
      <c r="AV37" s="700"/>
      <c r="AW37" s="700"/>
      <c r="AX37" s="700"/>
      <c r="AY37" s="701"/>
      <c r="AZ37" s="664">
        <v>190000</v>
      </c>
      <c r="BA37" s="665"/>
      <c r="BB37" s="665"/>
      <c r="BC37" s="665"/>
      <c r="BD37" s="675"/>
      <c r="BE37" s="675"/>
      <c r="BF37" s="702"/>
      <c r="BG37" s="706" t="s">
        <v>330</v>
      </c>
      <c r="BH37" s="703"/>
      <c r="BI37" s="703"/>
      <c r="BJ37" s="703"/>
      <c r="BK37" s="703"/>
      <c r="BL37" s="703"/>
      <c r="BM37" s="703"/>
      <c r="BN37" s="703"/>
      <c r="BO37" s="703"/>
      <c r="BP37" s="703"/>
      <c r="BQ37" s="703"/>
      <c r="BR37" s="703"/>
      <c r="BS37" s="703"/>
      <c r="BT37" s="703"/>
      <c r="BU37" s="704"/>
      <c r="BV37" s="664">
        <v>50289</v>
      </c>
      <c r="BW37" s="665"/>
      <c r="BX37" s="665"/>
      <c r="BY37" s="665"/>
      <c r="BZ37" s="665"/>
      <c r="CA37" s="665"/>
      <c r="CB37" s="705"/>
      <c r="CD37" s="706" t="s">
        <v>331</v>
      </c>
      <c r="CE37" s="703"/>
      <c r="CF37" s="703"/>
      <c r="CG37" s="703"/>
      <c r="CH37" s="703"/>
      <c r="CI37" s="703"/>
      <c r="CJ37" s="703"/>
      <c r="CK37" s="703"/>
      <c r="CL37" s="703"/>
      <c r="CM37" s="703"/>
      <c r="CN37" s="703"/>
      <c r="CO37" s="703"/>
      <c r="CP37" s="703"/>
      <c r="CQ37" s="704"/>
      <c r="CR37" s="664">
        <v>169212</v>
      </c>
      <c r="CS37" s="675"/>
      <c r="CT37" s="675"/>
      <c r="CU37" s="675"/>
      <c r="CV37" s="675"/>
      <c r="CW37" s="675"/>
      <c r="CX37" s="675"/>
      <c r="CY37" s="676"/>
      <c r="CZ37" s="667">
        <v>3.3</v>
      </c>
      <c r="DA37" s="677"/>
      <c r="DB37" s="677"/>
      <c r="DC37" s="678"/>
      <c r="DD37" s="670">
        <v>169212</v>
      </c>
      <c r="DE37" s="675"/>
      <c r="DF37" s="675"/>
      <c r="DG37" s="675"/>
      <c r="DH37" s="675"/>
      <c r="DI37" s="675"/>
      <c r="DJ37" s="675"/>
      <c r="DK37" s="676"/>
      <c r="DL37" s="670">
        <v>167518</v>
      </c>
      <c r="DM37" s="675"/>
      <c r="DN37" s="675"/>
      <c r="DO37" s="675"/>
      <c r="DP37" s="675"/>
      <c r="DQ37" s="675"/>
      <c r="DR37" s="675"/>
      <c r="DS37" s="675"/>
      <c r="DT37" s="675"/>
      <c r="DU37" s="675"/>
      <c r="DV37" s="676"/>
      <c r="DW37" s="667">
        <v>5.7</v>
      </c>
      <c r="DX37" s="677"/>
      <c r="DY37" s="677"/>
      <c r="DZ37" s="677"/>
      <c r="EA37" s="677"/>
      <c r="EB37" s="677"/>
      <c r="EC37" s="698"/>
    </row>
    <row r="38" spans="2:133" ht="11.25" customHeight="1" x14ac:dyDescent="0.15">
      <c r="B38" s="661" t="s">
        <v>332</v>
      </c>
      <c r="C38" s="662"/>
      <c r="D38" s="662"/>
      <c r="E38" s="662"/>
      <c r="F38" s="662"/>
      <c r="G38" s="662"/>
      <c r="H38" s="662"/>
      <c r="I38" s="662"/>
      <c r="J38" s="662"/>
      <c r="K38" s="662"/>
      <c r="L38" s="662"/>
      <c r="M38" s="662"/>
      <c r="N38" s="662"/>
      <c r="O38" s="662"/>
      <c r="P38" s="662"/>
      <c r="Q38" s="663"/>
      <c r="R38" s="664">
        <v>300057</v>
      </c>
      <c r="S38" s="665"/>
      <c r="T38" s="665"/>
      <c r="U38" s="665"/>
      <c r="V38" s="665"/>
      <c r="W38" s="665"/>
      <c r="X38" s="665"/>
      <c r="Y38" s="666"/>
      <c r="Z38" s="691">
        <v>5.4</v>
      </c>
      <c r="AA38" s="691"/>
      <c r="AB38" s="691"/>
      <c r="AC38" s="691"/>
      <c r="AD38" s="692" t="s">
        <v>231</v>
      </c>
      <c r="AE38" s="692"/>
      <c r="AF38" s="692"/>
      <c r="AG38" s="692"/>
      <c r="AH38" s="692"/>
      <c r="AI38" s="692"/>
      <c r="AJ38" s="692"/>
      <c r="AK38" s="692"/>
      <c r="AL38" s="667" t="s">
        <v>125</v>
      </c>
      <c r="AM38" s="668"/>
      <c r="AN38" s="668"/>
      <c r="AO38" s="693"/>
      <c r="AQ38" s="699" t="s">
        <v>333</v>
      </c>
      <c r="AR38" s="700"/>
      <c r="AS38" s="700"/>
      <c r="AT38" s="700"/>
      <c r="AU38" s="700"/>
      <c r="AV38" s="700"/>
      <c r="AW38" s="700"/>
      <c r="AX38" s="700"/>
      <c r="AY38" s="701"/>
      <c r="AZ38" s="664">
        <v>31815</v>
      </c>
      <c r="BA38" s="665"/>
      <c r="BB38" s="665"/>
      <c r="BC38" s="665"/>
      <c r="BD38" s="675"/>
      <c r="BE38" s="675"/>
      <c r="BF38" s="702"/>
      <c r="BG38" s="706" t="s">
        <v>334</v>
      </c>
      <c r="BH38" s="703"/>
      <c r="BI38" s="703"/>
      <c r="BJ38" s="703"/>
      <c r="BK38" s="703"/>
      <c r="BL38" s="703"/>
      <c r="BM38" s="703"/>
      <c r="BN38" s="703"/>
      <c r="BO38" s="703"/>
      <c r="BP38" s="703"/>
      <c r="BQ38" s="703"/>
      <c r="BR38" s="703"/>
      <c r="BS38" s="703"/>
      <c r="BT38" s="703"/>
      <c r="BU38" s="704"/>
      <c r="BV38" s="664">
        <v>742</v>
      </c>
      <c r="BW38" s="665"/>
      <c r="BX38" s="665"/>
      <c r="BY38" s="665"/>
      <c r="BZ38" s="665"/>
      <c r="CA38" s="665"/>
      <c r="CB38" s="705"/>
      <c r="CD38" s="706" t="s">
        <v>335</v>
      </c>
      <c r="CE38" s="703"/>
      <c r="CF38" s="703"/>
      <c r="CG38" s="703"/>
      <c r="CH38" s="703"/>
      <c r="CI38" s="703"/>
      <c r="CJ38" s="703"/>
      <c r="CK38" s="703"/>
      <c r="CL38" s="703"/>
      <c r="CM38" s="703"/>
      <c r="CN38" s="703"/>
      <c r="CO38" s="703"/>
      <c r="CP38" s="703"/>
      <c r="CQ38" s="704"/>
      <c r="CR38" s="664">
        <v>308066</v>
      </c>
      <c r="CS38" s="665"/>
      <c r="CT38" s="665"/>
      <c r="CU38" s="665"/>
      <c r="CV38" s="665"/>
      <c r="CW38" s="665"/>
      <c r="CX38" s="665"/>
      <c r="CY38" s="666"/>
      <c r="CZ38" s="667">
        <v>6</v>
      </c>
      <c r="DA38" s="677"/>
      <c r="DB38" s="677"/>
      <c r="DC38" s="678"/>
      <c r="DD38" s="670">
        <v>243244</v>
      </c>
      <c r="DE38" s="665"/>
      <c r="DF38" s="665"/>
      <c r="DG38" s="665"/>
      <c r="DH38" s="665"/>
      <c r="DI38" s="665"/>
      <c r="DJ38" s="665"/>
      <c r="DK38" s="666"/>
      <c r="DL38" s="670">
        <v>231955</v>
      </c>
      <c r="DM38" s="665"/>
      <c r="DN38" s="665"/>
      <c r="DO38" s="665"/>
      <c r="DP38" s="665"/>
      <c r="DQ38" s="665"/>
      <c r="DR38" s="665"/>
      <c r="DS38" s="665"/>
      <c r="DT38" s="665"/>
      <c r="DU38" s="665"/>
      <c r="DV38" s="666"/>
      <c r="DW38" s="667">
        <v>7.9</v>
      </c>
      <c r="DX38" s="677"/>
      <c r="DY38" s="677"/>
      <c r="DZ38" s="677"/>
      <c r="EA38" s="677"/>
      <c r="EB38" s="677"/>
      <c r="EC38" s="698"/>
    </row>
    <row r="39" spans="2:133" ht="11.25" customHeight="1" x14ac:dyDescent="0.15">
      <c r="B39" s="661" t="s">
        <v>336</v>
      </c>
      <c r="C39" s="662"/>
      <c r="D39" s="662"/>
      <c r="E39" s="662"/>
      <c r="F39" s="662"/>
      <c r="G39" s="662"/>
      <c r="H39" s="662"/>
      <c r="I39" s="662"/>
      <c r="J39" s="662"/>
      <c r="K39" s="662"/>
      <c r="L39" s="662"/>
      <c r="M39" s="662"/>
      <c r="N39" s="662"/>
      <c r="O39" s="662"/>
      <c r="P39" s="662"/>
      <c r="Q39" s="663"/>
      <c r="R39" s="664">
        <v>157308</v>
      </c>
      <c r="S39" s="665"/>
      <c r="T39" s="665"/>
      <c r="U39" s="665"/>
      <c r="V39" s="665"/>
      <c r="W39" s="665"/>
      <c r="X39" s="665"/>
      <c r="Y39" s="666"/>
      <c r="Z39" s="691">
        <v>2.8</v>
      </c>
      <c r="AA39" s="691"/>
      <c r="AB39" s="691"/>
      <c r="AC39" s="691"/>
      <c r="AD39" s="692">
        <v>353</v>
      </c>
      <c r="AE39" s="692"/>
      <c r="AF39" s="692"/>
      <c r="AG39" s="692"/>
      <c r="AH39" s="692"/>
      <c r="AI39" s="692"/>
      <c r="AJ39" s="692"/>
      <c r="AK39" s="692"/>
      <c r="AL39" s="667">
        <v>0</v>
      </c>
      <c r="AM39" s="668"/>
      <c r="AN39" s="668"/>
      <c r="AO39" s="693"/>
      <c r="AQ39" s="699" t="s">
        <v>337</v>
      </c>
      <c r="AR39" s="700"/>
      <c r="AS39" s="700"/>
      <c r="AT39" s="700"/>
      <c r="AU39" s="700"/>
      <c r="AV39" s="700"/>
      <c r="AW39" s="700"/>
      <c r="AX39" s="700"/>
      <c r="AY39" s="701"/>
      <c r="AZ39" s="664" t="s">
        <v>231</v>
      </c>
      <c r="BA39" s="665"/>
      <c r="BB39" s="665"/>
      <c r="BC39" s="665"/>
      <c r="BD39" s="675"/>
      <c r="BE39" s="675"/>
      <c r="BF39" s="702"/>
      <c r="BG39" s="706" t="s">
        <v>338</v>
      </c>
      <c r="BH39" s="703"/>
      <c r="BI39" s="703"/>
      <c r="BJ39" s="703"/>
      <c r="BK39" s="703"/>
      <c r="BL39" s="703"/>
      <c r="BM39" s="703"/>
      <c r="BN39" s="703"/>
      <c r="BO39" s="703"/>
      <c r="BP39" s="703"/>
      <c r="BQ39" s="703"/>
      <c r="BR39" s="703"/>
      <c r="BS39" s="703"/>
      <c r="BT39" s="703"/>
      <c r="BU39" s="704"/>
      <c r="BV39" s="664">
        <v>1170</v>
      </c>
      <c r="BW39" s="665"/>
      <c r="BX39" s="665"/>
      <c r="BY39" s="665"/>
      <c r="BZ39" s="665"/>
      <c r="CA39" s="665"/>
      <c r="CB39" s="705"/>
      <c r="CD39" s="706" t="s">
        <v>339</v>
      </c>
      <c r="CE39" s="703"/>
      <c r="CF39" s="703"/>
      <c r="CG39" s="703"/>
      <c r="CH39" s="703"/>
      <c r="CI39" s="703"/>
      <c r="CJ39" s="703"/>
      <c r="CK39" s="703"/>
      <c r="CL39" s="703"/>
      <c r="CM39" s="703"/>
      <c r="CN39" s="703"/>
      <c r="CO39" s="703"/>
      <c r="CP39" s="703"/>
      <c r="CQ39" s="704"/>
      <c r="CR39" s="664">
        <v>379063</v>
      </c>
      <c r="CS39" s="675"/>
      <c r="CT39" s="675"/>
      <c r="CU39" s="675"/>
      <c r="CV39" s="675"/>
      <c r="CW39" s="675"/>
      <c r="CX39" s="675"/>
      <c r="CY39" s="676"/>
      <c r="CZ39" s="667">
        <v>7.4</v>
      </c>
      <c r="DA39" s="677"/>
      <c r="DB39" s="677"/>
      <c r="DC39" s="678"/>
      <c r="DD39" s="670">
        <v>331819</v>
      </c>
      <c r="DE39" s="675"/>
      <c r="DF39" s="675"/>
      <c r="DG39" s="675"/>
      <c r="DH39" s="675"/>
      <c r="DI39" s="675"/>
      <c r="DJ39" s="675"/>
      <c r="DK39" s="676"/>
      <c r="DL39" s="670" t="s">
        <v>125</v>
      </c>
      <c r="DM39" s="675"/>
      <c r="DN39" s="675"/>
      <c r="DO39" s="675"/>
      <c r="DP39" s="675"/>
      <c r="DQ39" s="675"/>
      <c r="DR39" s="675"/>
      <c r="DS39" s="675"/>
      <c r="DT39" s="675"/>
      <c r="DU39" s="675"/>
      <c r="DV39" s="676"/>
      <c r="DW39" s="667" t="s">
        <v>125</v>
      </c>
      <c r="DX39" s="677"/>
      <c r="DY39" s="677"/>
      <c r="DZ39" s="677"/>
      <c r="EA39" s="677"/>
      <c r="EB39" s="677"/>
      <c r="EC39" s="698"/>
    </row>
    <row r="40" spans="2:133" ht="11.25" customHeight="1" x14ac:dyDescent="0.15">
      <c r="B40" s="661" t="s">
        <v>340</v>
      </c>
      <c r="C40" s="662"/>
      <c r="D40" s="662"/>
      <c r="E40" s="662"/>
      <c r="F40" s="662"/>
      <c r="G40" s="662"/>
      <c r="H40" s="662"/>
      <c r="I40" s="662"/>
      <c r="J40" s="662"/>
      <c r="K40" s="662"/>
      <c r="L40" s="662"/>
      <c r="M40" s="662"/>
      <c r="N40" s="662"/>
      <c r="O40" s="662"/>
      <c r="P40" s="662"/>
      <c r="Q40" s="663"/>
      <c r="R40" s="664">
        <v>341200</v>
      </c>
      <c r="S40" s="665"/>
      <c r="T40" s="665"/>
      <c r="U40" s="665"/>
      <c r="V40" s="665"/>
      <c r="W40" s="665"/>
      <c r="X40" s="665"/>
      <c r="Y40" s="666"/>
      <c r="Z40" s="691">
        <v>6.1</v>
      </c>
      <c r="AA40" s="691"/>
      <c r="AB40" s="691"/>
      <c r="AC40" s="691"/>
      <c r="AD40" s="692" t="s">
        <v>125</v>
      </c>
      <c r="AE40" s="692"/>
      <c r="AF40" s="692"/>
      <c r="AG40" s="692"/>
      <c r="AH40" s="692"/>
      <c r="AI40" s="692"/>
      <c r="AJ40" s="692"/>
      <c r="AK40" s="692"/>
      <c r="AL40" s="667" t="s">
        <v>125</v>
      </c>
      <c r="AM40" s="668"/>
      <c r="AN40" s="668"/>
      <c r="AO40" s="693"/>
      <c r="AQ40" s="699" t="s">
        <v>341</v>
      </c>
      <c r="AR40" s="700"/>
      <c r="AS40" s="700"/>
      <c r="AT40" s="700"/>
      <c r="AU40" s="700"/>
      <c r="AV40" s="700"/>
      <c r="AW40" s="700"/>
      <c r="AX40" s="700"/>
      <c r="AY40" s="701"/>
      <c r="AZ40" s="664" t="s">
        <v>231</v>
      </c>
      <c r="BA40" s="665"/>
      <c r="BB40" s="665"/>
      <c r="BC40" s="665"/>
      <c r="BD40" s="675"/>
      <c r="BE40" s="675"/>
      <c r="BF40" s="702"/>
      <c r="BG40" s="707" t="s">
        <v>342</v>
      </c>
      <c r="BH40" s="708"/>
      <c r="BI40" s="708"/>
      <c r="BJ40" s="708"/>
      <c r="BK40" s="708"/>
      <c r="BL40" s="222"/>
      <c r="BM40" s="703" t="s">
        <v>343</v>
      </c>
      <c r="BN40" s="703"/>
      <c r="BO40" s="703"/>
      <c r="BP40" s="703"/>
      <c r="BQ40" s="703"/>
      <c r="BR40" s="703"/>
      <c r="BS40" s="703"/>
      <c r="BT40" s="703"/>
      <c r="BU40" s="704"/>
      <c r="BV40" s="664">
        <v>88</v>
      </c>
      <c r="BW40" s="665"/>
      <c r="BX40" s="665"/>
      <c r="BY40" s="665"/>
      <c r="BZ40" s="665"/>
      <c r="CA40" s="665"/>
      <c r="CB40" s="705"/>
      <c r="CD40" s="706" t="s">
        <v>344</v>
      </c>
      <c r="CE40" s="703"/>
      <c r="CF40" s="703"/>
      <c r="CG40" s="703"/>
      <c r="CH40" s="703"/>
      <c r="CI40" s="703"/>
      <c r="CJ40" s="703"/>
      <c r="CK40" s="703"/>
      <c r="CL40" s="703"/>
      <c r="CM40" s="703"/>
      <c r="CN40" s="703"/>
      <c r="CO40" s="703"/>
      <c r="CP40" s="703"/>
      <c r="CQ40" s="704"/>
      <c r="CR40" s="664">
        <v>7395</v>
      </c>
      <c r="CS40" s="665"/>
      <c r="CT40" s="665"/>
      <c r="CU40" s="665"/>
      <c r="CV40" s="665"/>
      <c r="CW40" s="665"/>
      <c r="CX40" s="665"/>
      <c r="CY40" s="666"/>
      <c r="CZ40" s="667">
        <v>0.1</v>
      </c>
      <c r="DA40" s="677"/>
      <c r="DB40" s="677"/>
      <c r="DC40" s="678"/>
      <c r="DD40" s="670">
        <v>115</v>
      </c>
      <c r="DE40" s="665"/>
      <c r="DF40" s="665"/>
      <c r="DG40" s="665"/>
      <c r="DH40" s="665"/>
      <c r="DI40" s="665"/>
      <c r="DJ40" s="665"/>
      <c r="DK40" s="666"/>
      <c r="DL40" s="670" t="s">
        <v>125</v>
      </c>
      <c r="DM40" s="665"/>
      <c r="DN40" s="665"/>
      <c r="DO40" s="665"/>
      <c r="DP40" s="665"/>
      <c r="DQ40" s="665"/>
      <c r="DR40" s="665"/>
      <c r="DS40" s="665"/>
      <c r="DT40" s="665"/>
      <c r="DU40" s="665"/>
      <c r="DV40" s="666"/>
      <c r="DW40" s="667" t="s">
        <v>125</v>
      </c>
      <c r="DX40" s="677"/>
      <c r="DY40" s="677"/>
      <c r="DZ40" s="677"/>
      <c r="EA40" s="677"/>
      <c r="EB40" s="677"/>
      <c r="EC40" s="698"/>
    </row>
    <row r="41" spans="2:133" ht="11.25" customHeight="1" x14ac:dyDescent="0.15">
      <c r="B41" s="661" t="s">
        <v>345</v>
      </c>
      <c r="C41" s="662"/>
      <c r="D41" s="662"/>
      <c r="E41" s="662"/>
      <c r="F41" s="662"/>
      <c r="G41" s="662"/>
      <c r="H41" s="662"/>
      <c r="I41" s="662"/>
      <c r="J41" s="662"/>
      <c r="K41" s="662"/>
      <c r="L41" s="662"/>
      <c r="M41" s="662"/>
      <c r="N41" s="662"/>
      <c r="O41" s="662"/>
      <c r="P41" s="662"/>
      <c r="Q41" s="663"/>
      <c r="R41" s="664" t="s">
        <v>125</v>
      </c>
      <c r="S41" s="665"/>
      <c r="T41" s="665"/>
      <c r="U41" s="665"/>
      <c r="V41" s="665"/>
      <c r="W41" s="665"/>
      <c r="X41" s="665"/>
      <c r="Y41" s="666"/>
      <c r="Z41" s="691" t="s">
        <v>125</v>
      </c>
      <c r="AA41" s="691"/>
      <c r="AB41" s="691"/>
      <c r="AC41" s="691"/>
      <c r="AD41" s="692" t="s">
        <v>125</v>
      </c>
      <c r="AE41" s="692"/>
      <c r="AF41" s="692"/>
      <c r="AG41" s="692"/>
      <c r="AH41" s="692"/>
      <c r="AI41" s="692"/>
      <c r="AJ41" s="692"/>
      <c r="AK41" s="692"/>
      <c r="AL41" s="667" t="s">
        <v>125</v>
      </c>
      <c r="AM41" s="668"/>
      <c r="AN41" s="668"/>
      <c r="AO41" s="693"/>
      <c r="AQ41" s="699" t="s">
        <v>346</v>
      </c>
      <c r="AR41" s="700"/>
      <c r="AS41" s="700"/>
      <c r="AT41" s="700"/>
      <c r="AU41" s="700"/>
      <c r="AV41" s="700"/>
      <c r="AW41" s="700"/>
      <c r="AX41" s="700"/>
      <c r="AY41" s="701"/>
      <c r="AZ41" s="664">
        <v>57599</v>
      </c>
      <c r="BA41" s="665"/>
      <c r="BB41" s="665"/>
      <c r="BC41" s="665"/>
      <c r="BD41" s="675"/>
      <c r="BE41" s="675"/>
      <c r="BF41" s="702"/>
      <c r="BG41" s="707"/>
      <c r="BH41" s="708"/>
      <c r="BI41" s="708"/>
      <c r="BJ41" s="708"/>
      <c r="BK41" s="708"/>
      <c r="BL41" s="222"/>
      <c r="BM41" s="703" t="s">
        <v>347</v>
      </c>
      <c r="BN41" s="703"/>
      <c r="BO41" s="703"/>
      <c r="BP41" s="703"/>
      <c r="BQ41" s="703"/>
      <c r="BR41" s="703"/>
      <c r="BS41" s="703"/>
      <c r="BT41" s="703"/>
      <c r="BU41" s="704"/>
      <c r="BV41" s="664" t="s">
        <v>125</v>
      </c>
      <c r="BW41" s="665"/>
      <c r="BX41" s="665"/>
      <c r="BY41" s="665"/>
      <c r="BZ41" s="665"/>
      <c r="CA41" s="665"/>
      <c r="CB41" s="705"/>
      <c r="CD41" s="706" t="s">
        <v>348</v>
      </c>
      <c r="CE41" s="703"/>
      <c r="CF41" s="703"/>
      <c r="CG41" s="703"/>
      <c r="CH41" s="703"/>
      <c r="CI41" s="703"/>
      <c r="CJ41" s="703"/>
      <c r="CK41" s="703"/>
      <c r="CL41" s="703"/>
      <c r="CM41" s="703"/>
      <c r="CN41" s="703"/>
      <c r="CO41" s="703"/>
      <c r="CP41" s="703"/>
      <c r="CQ41" s="704"/>
      <c r="CR41" s="664" t="s">
        <v>125</v>
      </c>
      <c r="CS41" s="675"/>
      <c r="CT41" s="675"/>
      <c r="CU41" s="675"/>
      <c r="CV41" s="675"/>
      <c r="CW41" s="675"/>
      <c r="CX41" s="675"/>
      <c r="CY41" s="676"/>
      <c r="CZ41" s="667" t="s">
        <v>125</v>
      </c>
      <c r="DA41" s="677"/>
      <c r="DB41" s="677"/>
      <c r="DC41" s="678"/>
      <c r="DD41" s="670" t="s">
        <v>231</v>
      </c>
      <c r="DE41" s="675"/>
      <c r="DF41" s="675"/>
      <c r="DG41" s="675"/>
      <c r="DH41" s="675"/>
      <c r="DI41" s="675"/>
      <c r="DJ41" s="675"/>
      <c r="DK41" s="676"/>
      <c r="DL41" s="671"/>
      <c r="DM41" s="672"/>
      <c r="DN41" s="672"/>
      <c r="DO41" s="672"/>
      <c r="DP41" s="672"/>
      <c r="DQ41" s="672"/>
      <c r="DR41" s="672"/>
      <c r="DS41" s="672"/>
      <c r="DT41" s="672"/>
      <c r="DU41" s="672"/>
      <c r="DV41" s="673"/>
      <c r="DW41" s="657"/>
      <c r="DX41" s="658"/>
      <c r="DY41" s="658"/>
      <c r="DZ41" s="658"/>
      <c r="EA41" s="658"/>
      <c r="EB41" s="658"/>
      <c r="EC41" s="659"/>
    </row>
    <row r="42" spans="2:133" ht="11.25" customHeight="1" x14ac:dyDescent="0.15">
      <c r="B42" s="661" t="s">
        <v>349</v>
      </c>
      <c r="C42" s="662"/>
      <c r="D42" s="662"/>
      <c r="E42" s="662"/>
      <c r="F42" s="662"/>
      <c r="G42" s="662"/>
      <c r="H42" s="662"/>
      <c r="I42" s="662"/>
      <c r="J42" s="662"/>
      <c r="K42" s="662"/>
      <c r="L42" s="662"/>
      <c r="M42" s="662"/>
      <c r="N42" s="662"/>
      <c r="O42" s="662"/>
      <c r="P42" s="662"/>
      <c r="Q42" s="663"/>
      <c r="R42" s="664" t="s">
        <v>231</v>
      </c>
      <c r="S42" s="665"/>
      <c r="T42" s="665"/>
      <c r="U42" s="665"/>
      <c r="V42" s="665"/>
      <c r="W42" s="665"/>
      <c r="X42" s="665"/>
      <c r="Y42" s="666"/>
      <c r="Z42" s="691" t="s">
        <v>231</v>
      </c>
      <c r="AA42" s="691"/>
      <c r="AB42" s="691"/>
      <c r="AC42" s="691"/>
      <c r="AD42" s="692" t="s">
        <v>125</v>
      </c>
      <c r="AE42" s="692"/>
      <c r="AF42" s="692"/>
      <c r="AG42" s="692"/>
      <c r="AH42" s="692"/>
      <c r="AI42" s="692"/>
      <c r="AJ42" s="692"/>
      <c r="AK42" s="692"/>
      <c r="AL42" s="667" t="s">
        <v>125</v>
      </c>
      <c r="AM42" s="668"/>
      <c r="AN42" s="668"/>
      <c r="AO42" s="693"/>
      <c r="AQ42" s="711" t="s">
        <v>350</v>
      </c>
      <c r="AR42" s="712"/>
      <c r="AS42" s="712"/>
      <c r="AT42" s="712"/>
      <c r="AU42" s="712"/>
      <c r="AV42" s="712"/>
      <c r="AW42" s="712"/>
      <c r="AX42" s="712"/>
      <c r="AY42" s="713"/>
      <c r="AZ42" s="644">
        <v>250467</v>
      </c>
      <c r="BA42" s="679"/>
      <c r="BB42" s="679"/>
      <c r="BC42" s="679"/>
      <c r="BD42" s="645"/>
      <c r="BE42" s="645"/>
      <c r="BF42" s="694"/>
      <c r="BG42" s="709"/>
      <c r="BH42" s="710"/>
      <c r="BI42" s="710"/>
      <c r="BJ42" s="710"/>
      <c r="BK42" s="710"/>
      <c r="BL42" s="223"/>
      <c r="BM42" s="695" t="s">
        <v>351</v>
      </c>
      <c r="BN42" s="695"/>
      <c r="BO42" s="695"/>
      <c r="BP42" s="695"/>
      <c r="BQ42" s="695"/>
      <c r="BR42" s="695"/>
      <c r="BS42" s="695"/>
      <c r="BT42" s="695"/>
      <c r="BU42" s="696"/>
      <c r="BV42" s="644">
        <v>427</v>
      </c>
      <c r="BW42" s="679"/>
      <c r="BX42" s="679"/>
      <c r="BY42" s="679"/>
      <c r="BZ42" s="679"/>
      <c r="CA42" s="679"/>
      <c r="CB42" s="697"/>
      <c r="CD42" s="661" t="s">
        <v>352</v>
      </c>
      <c r="CE42" s="662"/>
      <c r="CF42" s="662"/>
      <c r="CG42" s="662"/>
      <c r="CH42" s="662"/>
      <c r="CI42" s="662"/>
      <c r="CJ42" s="662"/>
      <c r="CK42" s="662"/>
      <c r="CL42" s="662"/>
      <c r="CM42" s="662"/>
      <c r="CN42" s="662"/>
      <c r="CO42" s="662"/>
      <c r="CP42" s="662"/>
      <c r="CQ42" s="663"/>
      <c r="CR42" s="664">
        <v>788453</v>
      </c>
      <c r="CS42" s="675"/>
      <c r="CT42" s="675"/>
      <c r="CU42" s="675"/>
      <c r="CV42" s="675"/>
      <c r="CW42" s="675"/>
      <c r="CX42" s="675"/>
      <c r="CY42" s="676"/>
      <c r="CZ42" s="667">
        <v>15.3</v>
      </c>
      <c r="DA42" s="677"/>
      <c r="DB42" s="677"/>
      <c r="DC42" s="678"/>
      <c r="DD42" s="670">
        <v>126238</v>
      </c>
      <c r="DE42" s="675"/>
      <c r="DF42" s="675"/>
      <c r="DG42" s="675"/>
      <c r="DH42" s="675"/>
      <c r="DI42" s="675"/>
      <c r="DJ42" s="675"/>
      <c r="DK42" s="676"/>
      <c r="DL42" s="671"/>
      <c r="DM42" s="672"/>
      <c r="DN42" s="672"/>
      <c r="DO42" s="672"/>
      <c r="DP42" s="672"/>
      <c r="DQ42" s="672"/>
      <c r="DR42" s="672"/>
      <c r="DS42" s="672"/>
      <c r="DT42" s="672"/>
      <c r="DU42" s="672"/>
      <c r="DV42" s="673"/>
      <c r="DW42" s="657"/>
      <c r="DX42" s="658"/>
      <c r="DY42" s="658"/>
      <c r="DZ42" s="658"/>
      <c r="EA42" s="658"/>
      <c r="EB42" s="658"/>
      <c r="EC42" s="659"/>
    </row>
    <row r="43" spans="2:133" ht="11.25" customHeight="1" x14ac:dyDescent="0.15">
      <c r="B43" s="661" t="s">
        <v>353</v>
      </c>
      <c r="C43" s="662"/>
      <c r="D43" s="662"/>
      <c r="E43" s="662"/>
      <c r="F43" s="662"/>
      <c r="G43" s="662"/>
      <c r="H43" s="662"/>
      <c r="I43" s="662"/>
      <c r="J43" s="662"/>
      <c r="K43" s="662"/>
      <c r="L43" s="662"/>
      <c r="M43" s="662"/>
      <c r="N43" s="662"/>
      <c r="O43" s="662"/>
      <c r="P43" s="662"/>
      <c r="Q43" s="663"/>
      <c r="R43" s="664" t="s">
        <v>125</v>
      </c>
      <c r="S43" s="665"/>
      <c r="T43" s="665"/>
      <c r="U43" s="665"/>
      <c r="V43" s="665"/>
      <c r="W43" s="665"/>
      <c r="X43" s="665"/>
      <c r="Y43" s="666"/>
      <c r="Z43" s="691" t="s">
        <v>125</v>
      </c>
      <c r="AA43" s="691"/>
      <c r="AB43" s="691"/>
      <c r="AC43" s="691"/>
      <c r="AD43" s="692" t="s">
        <v>231</v>
      </c>
      <c r="AE43" s="692"/>
      <c r="AF43" s="692"/>
      <c r="AG43" s="692"/>
      <c r="AH43" s="692"/>
      <c r="AI43" s="692"/>
      <c r="AJ43" s="692"/>
      <c r="AK43" s="692"/>
      <c r="AL43" s="667" t="s">
        <v>231</v>
      </c>
      <c r="AM43" s="668"/>
      <c r="AN43" s="668"/>
      <c r="AO43" s="693"/>
      <c r="BV43" s="224"/>
      <c r="BW43" s="224"/>
      <c r="BX43" s="224"/>
      <c r="BY43" s="224"/>
      <c r="BZ43" s="224"/>
      <c r="CA43" s="224"/>
      <c r="CB43" s="224"/>
      <c r="CD43" s="661" t="s">
        <v>354</v>
      </c>
      <c r="CE43" s="662"/>
      <c r="CF43" s="662"/>
      <c r="CG43" s="662"/>
      <c r="CH43" s="662"/>
      <c r="CI43" s="662"/>
      <c r="CJ43" s="662"/>
      <c r="CK43" s="662"/>
      <c r="CL43" s="662"/>
      <c r="CM43" s="662"/>
      <c r="CN43" s="662"/>
      <c r="CO43" s="662"/>
      <c r="CP43" s="662"/>
      <c r="CQ43" s="663"/>
      <c r="CR43" s="664">
        <v>22387</v>
      </c>
      <c r="CS43" s="675"/>
      <c r="CT43" s="675"/>
      <c r="CU43" s="675"/>
      <c r="CV43" s="675"/>
      <c r="CW43" s="675"/>
      <c r="CX43" s="675"/>
      <c r="CY43" s="676"/>
      <c r="CZ43" s="667">
        <v>0.4</v>
      </c>
      <c r="DA43" s="677"/>
      <c r="DB43" s="677"/>
      <c r="DC43" s="678"/>
      <c r="DD43" s="670">
        <v>20678</v>
      </c>
      <c r="DE43" s="675"/>
      <c r="DF43" s="675"/>
      <c r="DG43" s="675"/>
      <c r="DH43" s="675"/>
      <c r="DI43" s="675"/>
      <c r="DJ43" s="675"/>
      <c r="DK43" s="676"/>
      <c r="DL43" s="671"/>
      <c r="DM43" s="672"/>
      <c r="DN43" s="672"/>
      <c r="DO43" s="672"/>
      <c r="DP43" s="672"/>
      <c r="DQ43" s="672"/>
      <c r="DR43" s="672"/>
      <c r="DS43" s="672"/>
      <c r="DT43" s="672"/>
      <c r="DU43" s="672"/>
      <c r="DV43" s="673"/>
      <c r="DW43" s="657"/>
      <c r="DX43" s="658"/>
      <c r="DY43" s="658"/>
      <c r="DZ43" s="658"/>
      <c r="EA43" s="658"/>
      <c r="EB43" s="658"/>
      <c r="EC43" s="659"/>
    </row>
    <row r="44" spans="2:133" ht="11.25" customHeight="1" x14ac:dyDescent="0.15">
      <c r="B44" s="641" t="s">
        <v>355</v>
      </c>
      <c r="C44" s="642"/>
      <c r="D44" s="642"/>
      <c r="E44" s="642"/>
      <c r="F44" s="642"/>
      <c r="G44" s="642"/>
      <c r="H44" s="642"/>
      <c r="I44" s="642"/>
      <c r="J44" s="642"/>
      <c r="K44" s="642"/>
      <c r="L44" s="642"/>
      <c r="M44" s="642"/>
      <c r="N44" s="642"/>
      <c r="O44" s="642"/>
      <c r="P44" s="642"/>
      <c r="Q44" s="643"/>
      <c r="R44" s="644">
        <v>5588345</v>
      </c>
      <c r="S44" s="679"/>
      <c r="T44" s="679"/>
      <c r="U44" s="679"/>
      <c r="V44" s="679"/>
      <c r="W44" s="679"/>
      <c r="X44" s="679"/>
      <c r="Y44" s="680"/>
      <c r="Z44" s="681">
        <v>100</v>
      </c>
      <c r="AA44" s="681"/>
      <c r="AB44" s="681"/>
      <c r="AC44" s="681"/>
      <c r="AD44" s="682">
        <v>2921185</v>
      </c>
      <c r="AE44" s="682"/>
      <c r="AF44" s="682"/>
      <c r="AG44" s="682"/>
      <c r="AH44" s="682"/>
      <c r="AI44" s="682"/>
      <c r="AJ44" s="682"/>
      <c r="AK44" s="682"/>
      <c r="AL44" s="647">
        <v>100</v>
      </c>
      <c r="AM44" s="683"/>
      <c r="AN44" s="683"/>
      <c r="AO44" s="684"/>
      <c r="CD44" s="685" t="s">
        <v>301</v>
      </c>
      <c r="CE44" s="686"/>
      <c r="CF44" s="661" t="s">
        <v>356</v>
      </c>
      <c r="CG44" s="662"/>
      <c r="CH44" s="662"/>
      <c r="CI44" s="662"/>
      <c r="CJ44" s="662"/>
      <c r="CK44" s="662"/>
      <c r="CL44" s="662"/>
      <c r="CM44" s="662"/>
      <c r="CN44" s="662"/>
      <c r="CO44" s="662"/>
      <c r="CP44" s="662"/>
      <c r="CQ44" s="663"/>
      <c r="CR44" s="664">
        <v>783470</v>
      </c>
      <c r="CS44" s="665"/>
      <c r="CT44" s="665"/>
      <c r="CU44" s="665"/>
      <c r="CV44" s="665"/>
      <c r="CW44" s="665"/>
      <c r="CX44" s="665"/>
      <c r="CY44" s="666"/>
      <c r="CZ44" s="667">
        <v>15.2</v>
      </c>
      <c r="DA44" s="668"/>
      <c r="DB44" s="668"/>
      <c r="DC44" s="669"/>
      <c r="DD44" s="670">
        <v>125755</v>
      </c>
      <c r="DE44" s="665"/>
      <c r="DF44" s="665"/>
      <c r="DG44" s="665"/>
      <c r="DH44" s="665"/>
      <c r="DI44" s="665"/>
      <c r="DJ44" s="665"/>
      <c r="DK44" s="666"/>
      <c r="DL44" s="671"/>
      <c r="DM44" s="672"/>
      <c r="DN44" s="672"/>
      <c r="DO44" s="672"/>
      <c r="DP44" s="672"/>
      <c r="DQ44" s="672"/>
      <c r="DR44" s="672"/>
      <c r="DS44" s="672"/>
      <c r="DT44" s="672"/>
      <c r="DU44" s="672"/>
      <c r="DV44" s="673"/>
      <c r="DW44" s="657"/>
      <c r="DX44" s="658"/>
      <c r="DY44" s="658"/>
      <c r="DZ44" s="658"/>
      <c r="EA44" s="658"/>
      <c r="EB44" s="658"/>
      <c r="EC44" s="659"/>
    </row>
    <row r="45" spans="2:133" ht="11.25" customHeight="1" x14ac:dyDescent="0.15">
      <c r="B45" s="225"/>
      <c r="C45" s="225"/>
      <c r="D45" s="225"/>
      <c r="E45" s="225"/>
      <c r="F45" s="225"/>
      <c r="G45" s="225"/>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CD45" s="687"/>
      <c r="CE45" s="688"/>
      <c r="CF45" s="661" t="s">
        <v>357</v>
      </c>
      <c r="CG45" s="662"/>
      <c r="CH45" s="662"/>
      <c r="CI45" s="662"/>
      <c r="CJ45" s="662"/>
      <c r="CK45" s="662"/>
      <c r="CL45" s="662"/>
      <c r="CM45" s="662"/>
      <c r="CN45" s="662"/>
      <c r="CO45" s="662"/>
      <c r="CP45" s="662"/>
      <c r="CQ45" s="663"/>
      <c r="CR45" s="664">
        <v>233255</v>
      </c>
      <c r="CS45" s="675"/>
      <c r="CT45" s="675"/>
      <c r="CU45" s="675"/>
      <c r="CV45" s="675"/>
      <c r="CW45" s="675"/>
      <c r="CX45" s="675"/>
      <c r="CY45" s="676"/>
      <c r="CZ45" s="667">
        <v>4.5</v>
      </c>
      <c r="DA45" s="677"/>
      <c r="DB45" s="677"/>
      <c r="DC45" s="678"/>
      <c r="DD45" s="670">
        <v>61089</v>
      </c>
      <c r="DE45" s="675"/>
      <c r="DF45" s="675"/>
      <c r="DG45" s="675"/>
      <c r="DH45" s="675"/>
      <c r="DI45" s="675"/>
      <c r="DJ45" s="675"/>
      <c r="DK45" s="676"/>
      <c r="DL45" s="671"/>
      <c r="DM45" s="672"/>
      <c r="DN45" s="672"/>
      <c r="DO45" s="672"/>
      <c r="DP45" s="672"/>
      <c r="DQ45" s="672"/>
      <c r="DR45" s="672"/>
      <c r="DS45" s="672"/>
      <c r="DT45" s="672"/>
      <c r="DU45" s="672"/>
      <c r="DV45" s="673"/>
      <c r="DW45" s="657"/>
      <c r="DX45" s="658"/>
      <c r="DY45" s="658"/>
      <c r="DZ45" s="658"/>
      <c r="EA45" s="658"/>
      <c r="EB45" s="658"/>
      <c r="EC45" s="659"/>
    </row>
    <row r="46" spans="2:133" ht="11.25" customHeight="1" x14ac:dyDescent="0.15">
      <c r="B46" s="226" t="s">
        <v>358</v>
      </c>
      <c r="C46" s="226"/>
      <c r="D46" s="226"/>
      <c r="E46" s="226"/>
      <c r="F46" s="226"/>
      <c r="G46" s="226"/>
      <c r="H46" s="226"/>
      <c r="I46" s="226"/>
      <c r="J46" s="226"/>
      <c r="K46" s="226"/>
      <c r="L46" s="226"/>
      <c r="M46" s="226"/>
      <c r="N46" s="226"/>
      <c r="O46" s="226"/>
      <c r="P46" s="226"/>
      <c r="Q46" s="226"/>
      <c r="R46" s="226"/>
      <c r="S46" s="226"/>
      <c r="T46" s="226"/>
      <c r="U46" s="226"/>
      <c r="V46" s="226"/>
      <c r="W46" s="226"/>
      <c r="X46" s="226"/>
      <c r="Y46" s="226"/>
      <c r="Z46" s="226"/>
      <c r="AA46" s="226"/>
      <c r="AB46" s="226"/>
      <c r="AC46" s="226"/>
      <c r="AD46" s="226"/>
      <c r="AE46" s="226"/>
      <c r="AF46" s="226"/>
      <c r="AG46" s="226"/>
      <c r="AH46" s="226"/>
      <c r="AI46" s="226"/>
      <c r="AJ46" s="226"/>
      <c r="AK46" s="226"/>
      <c r="AL46" s="226"/>
      <c r="AM46" s="226"/>
      <c r="AN46" s="226"/>
      <c r="AO46" s="226"/>
      <c r="CD46" s="687"/>
      <c r="CE46" s="688"/>
      <c r="CF46" s="661" t="s">
        <v>359</v>
      </c>
      <c r="CG46" s="662"/>
      <c r="CH46" s="662"/>
      <c r="CI46" s="662"/>
      <c r="CJ46" s="662"/>
      <c r="CK46" s="662"/>
      <c r="CL46" s="662"/>
      <c r="CM46" s="662"/>
      <c r="CN46" s="662"/>
      <c r="CO46" s="662"/>
      <c r="CP46" s="662"/>
      <c r="CQ46" s="663"/>
      <c r="CR46" s="664">
        <v>546925</v>
      </c>
      <c r="CS46" s="665"/>
      <c r="CT46" s="665"/>
      <c r="CU46" s="665"/>
      <c r="CV46" s="665"/>
      <c r="CW46" s="665"/>
      <c r="CX46" s="665"/>
      <c r="CY46" s="666"/>
      <c r="CZ46" s="667">
        <v>10.6</v>
      </c>
      <c r="DA46" s="668"/>
      <c r="DB46" s="668"/>
      <c r="DC46" s="669"/>
      <c r="DD46" s="670">
        <v>61376</v>
      </c>
      <c r="DE46" s="665"/>
      <c r="DF46" s="665"/>
      <c r="DG46" s="665"/>
      <c r="DH46" s="665"/>
      <c r="DI46" s="665"/>
      <c r="DJ46" s="665"/>
      <c r="DK46" s="666"/>
      <c r="DL46" s="671"/>
      <c r="DM46" s="672"/>
      <c r="DN46" s="672"/>
      <c r="DO46" s="672"/>
      <c r="DP46" s="672"/>
      <c r="DQ46" s="672"/>
      <c r="DR46" s="672"/>
      <c r="DS46" s="672"/>
      <c r="DT46" s="672"/>
      <c r="DU46" s="672"/>
      <c r="DV46" s="673"/>
      <c r="DW46" s="657"/>
      <c r="DX46" s="658"/>
      <c r="DY46" s="658"/>
      <c r="DZ46" s="658"/>
      <c r="EA46" s="658"/>
      <c r="EB46" s="658"/>
      <c r="EC46" s="659"/>
    </row>
    <row r="47" spans="2:133" ht="11.25" customHeight="1" x14ac:dyDescent="0.15">
      <c r="B47" s="674" t="s">
        <v>360</v>
      </c>
      <c r="C47" s="674"/>
      <c r="D47" s="674"/>
      <c r="E47" s="674"/>
      <c r="F47" s="674"/>
      <c r="G47" s="674"/>
      <c r="H47" s="674"/>
      <c r="I47" s="674"/>
      <c r="J47" s="674"/>
      <c r="K47" s="674"/>
      <c r="L47" s="674"/>
      <c r="M47" s="674"/>
      <c r="N47" s="674"/>
      <c r="O47" s="674"/>
      <c r="P47" s="674"/>
      <c r="Q47" s="674"/>
      <c r="R47" s="674"/>
      <c r="S47" s="674"/>
      <c r="T47" s="674"/>
      <c r="U47" s="674"/>
      <c r="V47" s="674"/>
      <c r="W47" s="674"/>
      <c r="X47" s="674"/>
      <c r="Y47" s="674"/>
      <c r="Z47" s="674"/>
      <c r="AA47" s="674"/>
      <c r="AB47" s="674"/>
      <c r="AC47" s="674"/>
      <c r="AD47" s="674"/>
      <c r="AE47" s="674"/>
      <c r="AF47" s="674"/>
      <c r="AG47" s="674"/>
      <c r="AH47" s="674"/>
      <c r="AI47" s="674"/>
      <c r="AJ47" s="674"/>
      <c r="AK47" s="674"/>
      <c r="AL47" s="674"/>
      <c r="AM47" s="674"/>
      <c r="AN47" s="674"/>
      <c r="AO47" s="674"/>
      <c r="AP47" s="674"/>
      <c r="AQ47" s="674"/>
      <c r="AR47" s="674"/>
      <c r="AS47" s="674"/>
      <c r="AT47" s="674"/>
      <c r="AU47" s="674"/>
      <c r="AV47" s="674"/>
      <c r="AW47" s="674"/>
      <c r="AX47" s="674"/>
      <c r="AY47" s="674"/>
      <c r="AZ47" s="674"/>
      <c r="BA47" s="674"/>
      <c r="BB47" s="674"/>
      <c r="BC47" s="674"/>
      <c r="BD47" s="674"/>
      <c r="BE47" s="674"/>
      <c r="BF47" s="674"/>
      <c r="BG47" s="674"/>
      <c r="BH47" s="674"/>
      <c r="BI47" s="674"/>
      <c r="BJ47" s="674"/>
      <c r="BK47" s="674"/>
      <c r="BL47" s="674"/>
      <c r="BM47" s="674"/>
      <c r="BN47" s="674"/>
      <c r="BO47" s="674"/>
      <c r="BP47" s="674"/>
      <c r="BQ47" s="674"/>
      <c r="BR47" s="674"/>
      <c r="BS47" s="674"/>
      <c r="BT47" s="674"/>
      <c r="BU47" s="674"/>
      <c r="BV47" s="674"/>
      <c r="BW47" s="674"/>
      <c r="BX47" s="674"/>
      <c r="BY47" s="674"/>
      <c r="BZ47" s="674"/>
      <c r="CA47" s="674"/>
      <c r="CB47" s="674"/>
      <c r="CD47" s="687"/>
      <c r="CE47" s="688"/>
      <c r="CF47" s="661" t="s">
        <v>361</v>
      </c>
      <c r="CG47" s="662"/>
      <c r="CH47" s="662"/>
      <c r="CI47" s="662"/>
      <c r="CJ47" s="662"/>
      <c r="CK47" s="662"/>
      <c r="CL47" s="662"/>
      <c r="CM47" s="662"/>
      <c r="CN47" s="662"/>
      <c r="CO47" s="662"/>
      <c r="CP47" s="662"/>
      <c r="CQ47" s="663"/>
      <c r="CR47" s="664">
        <v>4983</v>
      </c>
      <c r="CS47" s="675"/>
      <c r="CT47" s="675"/>
      <c r="CU47" s="675"/>
      <c r="CV47" s="675"/>
      <c r="CW47" s="675"/>
      <c r="CX47" s="675"/>
      <c r="CY47" s="676"/>
      <c r="CZ47" s="667">
        <v>0.1</v>
      </c>
      <c r="DA47" s="677"/>
      <c r="DB47" s="677"/>
      <c r="DC47" s="678"/>
      <c r="DD47" s="670">
        <v>483</v>
      </c>
      <c r="DE47" s="675"/>
      <c r="DF47" s="675"/>
      <c r="DG47" s="675"/>
      <c r="DH47" s="675"/>
      <c r="DI47" s="675"/>
      <c r="DJ47" s="675"/>
      <c r="DK47" s="676"/>
      <c r="DL47" s="671"/>
      <c r="DM47" s="672"/>
      <c r="DN47" s="672"/>
      <c r="DO47" s="672"/>
      <c r="DP47" s="672"/>
      <c r="DQ47" s="672"/>
      <c r="DR47" s="672"/>
      <c r="DS47" s="672"/>
      <c r="DT47" s="672"/>
      <c r="DU47" s="672"/>
      <c r="DV47" s="673"/>
      <c r="DW47" s="657"/>
      <c r="DX47" s="658"/>
      <c r="DY47" s="658"/>
      <c r="DZ47" s="658"/>
      <c r="EA47" s="658"/>
      <c r="EB47" s="658"/>
      <c r="EC47" s="659"/>
    </row>
    <row r="48" spans="2:133" x14ac:dyDescent="0.15">
      <c r="B48" s="660" t="s">
        <v>362</v>
      </c>
      <c r="C48" s="660"/>
      <c r="D48" s="660"/>
      <c r="E48" s="660"/>
      <c r="F48" s="660"/>
      <c r="G48" s="660"/>
      <c r="H48" s="660"/>
      <c r="I48" s="660"/>
      <c r="J48" s="660"/>
      <c r="K48" s="660"/>
      <c r="L48" s="660"/>
      <c r="M48" s="660"/>
      <c r="N48" s="660"/>
      <c r="O48" s="660"/>
      <c r="P48" s="660"/>
      <c r="Q48" s="660"/>
      <c r="R48" s="660"/>
      <c r="S48" s="660"/>
      <c r="T48" s="660"/>
      <c r="U48" s="660"/>
      <c r="V48" s="660"/>
      <c r="W48" s="660"/>
      <c r="X48" s="660"/>
      <c r="Y48" s="660"/>
      <c r="Z48" s="660"/>
      <c r="AA48" s="660"/>
      <c r="AB48" s="660"/>
      <c r="AC48" s="660"/>
      <c r="AD48" s="660"/>
      <c r="AE48" s="660"/>
      <c r="AF48" s="660"/>
      <c r="AG48" s="660"/>
      <c r="AH48" s="660"/>
      <c r="AI48" s="660"/>
      <c r="AJ48" s="660"/>
      <c r="AK48" s="660"/>
      <c r="AL48" s="660"/>
      <c r="AM48" s="660"/>
      <c r="AN48" s="660"/>
      <c r="AO48" s="660"/>
      <c r="AP48" s="660"/>
      <c r="AQ48" s="660"/>
      <c r="AR48" s="660"/>
      <c r="AS48" s="660"/>
      <c r="AT48" s="660"/>
      <c r="AU48" s="660"/>
      <c r="AV48" s="660"/>
      <c r="AW48" s="660"/>
      <c r="AX48" s="660"/>
      <c r="AY48" s="660"/>
      <c r="AZ48" s="660"/>
      <c r="BA48" s="660"/>
      <c r="BB48" s="660"/>
      <c r="BC48" s="660"/>
      <c r="BD48" s="660"/>
      <c r="BE48" s="660"/>
      <c r="BF48" s="660"/>
      <c r="BG48" s="660"/>
      <c r="BH48" s="660"/>
      <c r="BI48" s="660"/>
      <c r="BJ48" s="660"/>
      <c r="BK48" s="660"/>
      <c r="BL48" s="660"/>
      <c r="BM48" s="660"/>
      <c r="BN48" s="660"/>
      <c r="BO48" s="660"/>
      <c r="BP48" s="660"/>
      <c r="BQ48" s="660"/>
      <c r="BR48" s="660"/>
      <c r="BS48" s="660"/>
      <c r="BT48" s="660"/>
      <c r="BU48" s="660"/>
      <c r="BV48" s="660"/>
      <c r="BW48" s="660"/>
      <c r="BX48" s="660"/>
      <c r="BY48" s="660"/>
      <c r="BZ48" s="660"/>
      <c r="CA48" s="660"/>
      <c r="CB48" s="660"/>
      <c r="CD48" s="689"/>
      <c r="CE48" s="690"/>
      <c r="CF48" s="661" t="s">
        <v>363</v>
      </c>
      <c r="CG48" s="662"/>
      <c r="CH48" s="662"/>
      <c r="CI48" s="662"/>
      <c r="CJ48" s="662"/>
      <c r="CK48" s="662"/>
      <c r="CL48" s="662"/>
      <c r="CM48" s="662"/>
      <c r="CN48" s="662"/>
      <c r="CO48" s="662"/>
      <c r="CP48" s="662"/>
      <c r="CQ48" s="663"/>
      <c r="CR48" s="664" t="s">
        <v>231</v>
      </c>
      <c r="CS48" s="665"/>
      <c r="CT48" s="665"/>
      <c r="CU48" s="665"/>
      <c r="CV48" s="665"/>
      <c r="CW48" s="665"/>
      <c r="CX48" s="665"/>
      <c r="CY48" s="666"/>
      <c r="CZ48" s="667" t="s">
        <v>125</v>
      </c>
      <c r="DA48" s="668"/>
      <c r="DB48" s="668"/>
      <c r="DC48" s="669"/>
      <c r="DD48" s="670" t="s">
        <v>125</v>
      </c>
      <c r="DE48" s="665"/>
      <c r="DF48" s="665"/>
      <c r="DG48" s="665"/>
      <c r="DH48" s="665"/>
      <c r="DI48" s="665"/>
      <c r="DJ48" s="665"/>
      <c r="DK48" s="666"/>
      <c r="DL48" s="671"/>
      <c r="DM48" s="672"/>
      <c r="DN48" s="672"/>
      <c r="DO48" s="672"/>
      <c r="DP48" s="672"/>
      <c r="DQ48" s="672"/>
      <c r="DR48" s="672"/>
      <c r="DS48" s="672"/>
      <c r="DT48" s="672"/>
      <c r="DU48" s="672"/>
      <c r="DV48" s="673"/>
      <c r="DW48" s="657"/>
      <c r="DX48" s="658"/>
      <c r="DY48" s="658"/>
      <c r="DZ48" s="658"/>
      <c r="EA48" s="658"/>
      <c r="EB48" s="658"/>
      <c r="EC48" s="659"/>
    </row>
    <row r="49" spans="2:133" ht="11.25" customHeight="1" x14ac:dyDescent="0.15">
      <c r="B49" s="227"/>
      <c r="C49" s="226"/>
      <c r="D49" s="226"/>
      <c r="E49" s="226"/>
      <c r="F49" s="226"/>
      <c r="G49" s="226"/>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CD49" s="641" t="s">
        <v>364</v>
      </c>
      <c r="CE49" s="642"/>
      <c r="CF49" s="642"/>
      <c r="CG49" s="642"/>
      <c r="CH49" s="642"/>
      <c r="CI49" s="642"/>
      <c r="CJ49" s="642"/>
      <c r="CK49" s="642"/>
      <c r="CL49" s="642"/>
      <c r="CM49" s="642"/>
      <c r="CN49" s="642"/>
      <c r="CO49" s="642"/>
      <c r="CP49" s="642"/>
      <c r="CQ49" s="643"/>
      <c r="CR49" s="644">
        <v>5155928</v>
      </c>
      <c r="CS49" s="645"/>
      <c r="CT49" s="645"/>
      <c r="CU49" s="645"/>
      <c r="CV49" s="645"/>
      <c r="CW49" s="645"/>
      <c r="CX49" s="645"/>
      <c r="CY49" s="646"/>
      <c r="CZ49" s="647">
        <v>100</v>
      </c>
      <c r="DA49" s="648"/>
      <c r="DB49" s="648"/>
      <c r="DC49" s="649"/>
      <c r="DD49" s="650">
        <v>3274921</v>
      </c>
      <c r="DE49" s="645"/>
      <c r="DF49" s="645"/>
      <c r="DG49" s="645"/>
      <c r="DH49" s="645"/>
      <c r="DI49" s="645"/>
      <c r="DJ49" s="645"/>
      <c r="DK49" s="646"/>
      <c r="DL49" s="651"/>
      <c r="DM49" s="652"/>
      <c r="DN49" s="652"/>
      <c r="DO49" s="652"/>
      <c r="DP49" s="652"/>
      <c r="DQ49" s="652"/>
      <c r="DR49" s="652"/>
      <c r="DS49" s="652"/>
      <c r="DT49" s="652"/>
      <c r="DU49" s="652"/>
      <c r="DV49" s="653"/>
      <c r="DW49" s="654"/>
      <c r="DX49" s="655"/>
      <c r="DY49" s="655"/>
      <c r="DZ49" s="655"/>
      <c r="EA49" s="655"/>
      <c r="EB49" s="655"/>
      <c r="EC49" s="656"/>
    </row>
    <row r="50" spans="2:133" hidden="1" x14ac:dyDescent="0.15">
      <c r="B50" s="228"/>
      <c r="C50" s="225"/>
      <c r="D50" s="225"/>
      <c r="E50" s="225"/>
      <c r="F50" s="225"/>
      <c r="G50" s="225"/>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row>
  </sheetData>
  <sheetProtection algorithmName="SHA-512" hashValue="fUHGCGwuVG8nBdQk0q95jadpsNb0UMKNfCaHstJhrn4/U1o/Bso0fH8CyyyKlYoHEvSPLNVqerZvvPWOH2ZI2g==" saltValue="wikfEHUe6XGVY63OJns9+g=="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Z42:AC42"/>
    <mergeCell ref="AD42:AK42"/>
    <mergeCell ref="AL42:AO42"/>
    <mergeCell ref="AQ42:A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election activeCell="BK76" sqref="BK76"/>
    </sheetView>
  </sheetViews>
  <sheetFormatPr defaultColWidth="0" defaultRowHeight="13.5" zeroHeight="1" x14ac:dyDescent="0.15"/>
  <cols>
    <col min="1" max="130" width="2.75" style="234" customWidth="1"/>
    <col min="131" max="131" width="1.625" style="234" customWidth="1"/>
    <col min="132" max="16384" width="9" style="234" hidden="1"/>
  </cols>
  <sheetData>
    <row r="1" spans="1:131" ht="11.25" customHeight="1" thickBot="1" x14ac:dyDescent="0.2">
      <c r="A1" s="230"/>
      <c r="B1" s="230"/>
      <c r="C1" s="230"/>
      <c r="D1" s="230"/>
      <c r="E1" s="230"/>
      <c r="F1" s="230"/>
      <c r="G1" s="230"/>
      <c r="H1" s="230"/>
      <c r="I1" s="230"/>
      <c r="J1" s="230"/>
      <c r="K1" s="230"/>
      <c r="L1" s="230"/>
      <c r="M1" s="230"/>
      <c r="N1" s="231"/>
      <c r="O1" s="231"/>
      <c r="P1" s="231"/>
      <c r="Q1" s="231"/>
      <c r="R1" s="231"/>
      <c r="S1" s="231"/>
      <c r="T1" s="231"/>
      <c r="U1" s="231"/>
      <c r="V1" s="231"/>
      <c r="W1" s="231"/>
      <c r="X1" s="231"/>
      <c r="Y1" s="231"/>
      <c r="Z1" s="231"/>
      <c r="AA1" s="231"/>
      <c r="AB1" s="231"/>
      <c r="AC1" s="231"/>
      <c r="AD1" s="231"/>
      <c r="AE1" s="231"/>
      <c r="AF1" s="231"/>
      <c r="AG1" s="231"/>
      <c r="AH1" s="231"/>
      <c r="AI1" s="231"/>
      <c r="AJ1" s="231"/>
      <c r="AK1" s="231"/>
      <c r="AL1" s="231"/>
      <c r="AM1" s="231"/>
      <c r="AN1" s="231"/>
      <c r="AO1" s="231"/>
      <c r="AP1" s="231"/>
      <c r="AQ1" s="231"/>
      <c r="AR1" s="231"/>
      <c r="AS1" s="231"/>
      <c r="AT1" s="231"/>
      <c r="AU1" s="231"/>
      <c r="AV1" s="231"/>
      <c r="AW1" s="231"/>
      <c r="AX1" s="231"/>
      <c r="AY1" s="231"/>
      <c r="AZ1" s="231"/>
      <c r="BA1" s="231"/>
      <c r="BB1" s="231"/>
      <c r="BC1" s="231"/>
      <c r="BD1" s="231"/>
      <c r="BE1" s="231"/>
      <c r="BF1" s="231"/>
      <c r="BG1" s="231"/>
      <c r="BH1" s="231"/>
      <c r="BI1" s="231"/>
      <c r="BJ1" s="231"/>
      <c r="BK1" s="231"/>
      <c r="BL1" s="231"/>
      <c r="BM1" s="231"/>
      <c r="BN1" s="231"/>
      <c r="BO1" s="231"/>
      <c r="BP1" s="231"/>
      <c r="BQ1" s="231"/>
      <c r="BR1" s="231"/>
      <c r="BS1" s="231"/>
      <c r="BT1" s="231"/>
      <c r="BU1" s="231"/>
      <c r="BV1" s="231"/>
      <c r="BW1" s="231"/>
      <c r="BX1" s="231"/>
      <c r="BY1" s="231"/>
      <c r="BZ1" s="231"/>
      <c r="CA1" s="231"/>
      <c r="CB1" s="231"/>
      <c r="CC1" s="231"/>
      <c r="CD1" s="231"/>
      <c r="CE1" s="231"/>
      <c r="CF1" s="231"/>
      <c r="CG1" s="231"/>
      <c r="CH1" s="231"/>
      <c r="CI1" s="231"/>
      <c r="CJ1" s="231"/>
      <c r="CK1" s="231"/>
      <c r="CL1" s="231"/>
      <c r="CM1" s="231"/>
      <c r="CN1" s="231"/>
      <c r="CO1" s="231"/>
      <c r="CP1" s="231"/>
      <c r="CQ1" s="231"/>
      <c r="CR1" s="231"/>
      <c r="CS1" s="231"/>
      <c r="CT1" s="231"/>
      <c r="CU1" s="231"/>
      <c r="CV1" s="231"/>
      <c r="CW1" s="231"/>
      <c r="CX1" s="231"/>
      <c r="CY1" s="231"/>
      <c r="CZ1" s="231"/>
      <c r="DA1" s="231"/>
      <c r="DB1" s="231"/>
      <c r="DC1" s="231"/>
      <c r="DD1" s="231"/>
      <c r="DE1" s="231"/>
      <c r="DF1" s="231"/>
      <c r="DG1" s="231"/>
      <c r="DH1" s="231"/>
      <c r="DI1" s="231"/>
      <c r="DJ1" s="231"/>
      <c r="DK1" s="231"/>
      <c r="DL1" s="231"/>
      <c r="DM1" s="231"/>
      <c r="DN1" s="231"/>
      <c r="DO1" s="231"/>
      <c r="DP1" s="231"/>
      <c r="DQ1" s="232"/>
      <c r="DR1" s="232"/>
      <c r="DS1" s="232"/>
      <c r="DT1" s="232"/>
      <c r="DU1" s="232"/>
      <c r="DV1" s="232"/>
      <c r="DW1" s="232"/>
      <c r="DX1" s="232"/>
      <c r="DY1" s="232"/>
      <c r="DZ1" s="232"/>
      <c r="EA1" s="233"/>
    </row>
    <row r="2" spans="1:131" ht="26.25" customHeight="1" thickBot="1" x14ac:dyDescent="0.2">
      <c r="A2" s="1154" t="s">
        <v>365</v>
      </c>
      <c r="B2" s="1154"/>
      <c r="C2" s="1154"/>
      <c r="D2" s="1154"/>
      <c r="E2" s="1154"/>
      <c r="F2" s="1154"/>
      <c r="G2" s="1154"/>
      <c r="H2" s="1154"/>
      <c r="I2" s="1154"/>
      <c r="J2" s="1154"/>
      <c r="K2" s="1154"/>
      <c r="L2" s="1154"/>
      <c r="M2" s="1154"/>
      <c r="N2" s="1154"/>
      <c r="O2" s="1154"/>
      <c r="P2" s="1154"/>
      <c r="Q2" s="1154"/>
      <c r="R2" s="1154"/>
      <c r="S2" s="1154"/>
      <c r="T2" s="1154"/>
      <c r="U2" s="1154"/>
      <c r="V2" s="1154"/>
      <c r="W2" s="1154"/>
      <c r="X2" s="1154"/>
      <c r="Y2" s="1154"/>
      <c r="Z2" s="1154"/>
      <c r="AA2" s="1154"/>
      <c r="AB2" s="1154"/>
      <c r="AC2" s="1154"/>
      <c r="AD2" s="1154"/>
      <c r="AE2" s="1154"/>
      <c r="AF2" s="1154"/>
      <c r="AG2" s="1154"/>
      <c r="AH2" s="1154"/>
      <c r="AI2" s="1154"/>
      <c r="AJ2" s="1154"/>
      <c r="AK2" s="1154"/>
      <c r="AL2" s="1154"/>
      <c r="AM2" s="1154"/>
      <c r="AN2" s="1154"/>
      <c r="AO2" s="1154"/>
      <c r="AP2" s="1154"/>
      <c r="AQ2" s="1154"/>
      <c r="AR2" s="1154"/>
      <c r="AS2" s="1154"/>
      <c r="AT2" s="1154"/>
      <c r="AU2" s="1154"/>
      <c r="AV2" s="1154"/>
      <c r="AW2" s="1154"/>
      <c r="AX2" s="1154"/>
      <c r="AY2" s="1154"/>
      <c r="AZ2" s="1154"/>
      <c r="BA2" s="1154"/>
      <c r="BB2" s="1154"/>
      <c r="BC2" s="1154"/>
      <c r="BD2" s="1154"/>
      <c r="BE2" s="1154"/>
      <c r="BF2" s="1154"/>
      <c r="BG2" s="1154"/>
      <c r="BH2" s="1154"/>
      <c r="BI2" s="1154"/>
      <c r="BJ2" s="231"/>
      <c r="BK2" s="231"/>
      <c r="BL2" s="231"/>
      <c r="BM2" s="231"/>
      <c r="BN2" s="231"/>
      <c r="BO2" s="231"/>
      <c r="BP2" s="231"/>
      <c r="BQ2" s="231"/>
      <c r="BR2" s="231"/>
      <c r="BS2" s="231"/>
      <c r="BT2" s="231"/>
      <c r="BU2" s="231"/>
      <c r="BV2" s="231"/>
      <c r="BW2" s="231"/>
      <c r="BX2" s="231"/>
      <c r="BY2" s="231"/>
      <c r="BZ2" s="231"/>
      <c r="CA2" s="231"/>
      <c r="CB2" s="231"/>
      <c r="CC2" s="231"/>
      <c r="CD2" s="231"/>
      <c r="CE2" s="231"/>
      <c r="CF2" s="231"/>
      <c r="CG2" s="231"/>
      <c r="CH2" s="231"/>
      <c r="CI2" s="231"/>
      <c r="CJ2" s="231"/>
      <c r="CK2" s="231"/>
      <c r="CL2" s="231"/>
      <c r="CM2" s="231"/>
      <c r="CN2" s="231"/>
      <c r="CO2" s="231"/>
      <c r="CP2" s="231"/>
      <c r="CQ2" s="231"/>
      <c r="CR2" s="231"/>
      <c r="CS2" s="231"/>
      <c r="CT2" s="231"/>
      <c r="CU2" s="231"/>
      <c r="CV2" s="231"/>
      <c r="CW2" s="231"/>
      <c r="CX2" s="231"/>
      <c r="CY2" s="231"/>
      <c r="CZ2" s="231"/>
      <c r="DA2" s="231"/>
      <c r="DB2" s="231"/>
      <c r="DC2" s="231"/>
      <c r="DD2" s="231"/>
      <c r="DE2" s="231"/>
      <c r="DF2" s="231"/>
      <c r="DG2" s="231"/>
      <c r="DH2" s="231"/>
      <c r="DI2" s="231"/>
      <c r="DJ2" s="1155" t="s">
        <v>366</v>
      </c>
      <c r="DK2" s="1156"/>
      <c r="DL2" s="1156"/>
      <c r="DM2" s="1156"/>
      <c r="DN2" s="1156"/>
      <c r="DO2" s="1157"/>
      <c r="DP2" s="231"/>
      <c r="DQ2" s="1155" t="s">
        <v>367</v>
      </c>
      <c r="DR2" s="1156"/>
      <c r="DS2" s="1156"/>
      <c r="DT2" s="1156"/>
      <c r="DU2" s="1156"/>
      <c r="DV2" s="1156"/>
      <c r="DW2" s="1156"/>
      <c r="DX2" s="1156"/>
      <c r="DY2" s="1156"/>
      <c r="DZ2" s="1157"/>
      <c r="EA2" s="233"/>
    </row>
    <row r="3" spans="1:131" ht="11.25" customHeight="1" x14ac:dyDescent="0.15">
      <c r="A3" s="231"/>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3"/>
    </row>
    <row r="4" spans="1:131" s="238" customFormat="1" ht="26.25" customHeight="1" thickBot="1" x14ac:dyDescent="0.2">
      <c r="A4" s="1123" t="s">
        <v>368</v>
      </c>
      <c r="B4" s="1123"/>
      <c r="C4" s="1123"/>
      <c r="D4" s="1123"/>
      <c r="E4" s="1123"/>
      <c r="F4" s="1123"/>
      <c r="G4" s="1123"/>
      <c r="H4" s="1123"/>
      <c r="I4" s="1123"/>
      <c r="J4" s="1123"/>
      <c r="K4" s="1123"/>
      <c r="L4" s="1123"/>
      <c r="M4" s="1123"/>
      <c r="N4" s="1123"/>
      <c r="O4" s="1123"/>
      <c r="P4" s="1123"/>
      <c r="Q4" s="1123"/>
      <c r="R4" s="1123"/>
      <c r="S4" s="1123"/>
      <c r="T4" s="1123"/>
      <c r="U4" s="1123"/>
      <c r="V4" s="1123"/>
      <c r="W4" s="1123"/>
      <c r="X4" s="1123"/>
      <c r="Y4" s="1123"/>
      <c r="Z4" s="1123"/>
      <c r="AA4" s="1123"/>
      <c r="AB4" s="1123"/>
      <c r="AC4" s="1123"/>
      <c r="AD4" s="1123"/>
      <c r="AE4" s="1123"/>
      <c r="AF4" s="1123"/>
      <c r="AG4" s="1123"/>
      <c r="AH4" s="1123"/>
      <c r="AI4" s="1123"/>
      <c r="AJ4" s="1123"/>
      <c r="AK4" s="1123"/>
      <c r="AL4" s="1123"/>
      <c r="AM4" s="1123"/>
      <c r="AN4" s="1123"/>
      <c r="AO4" s="1123"/>
      <c r="AP4" s="1123"/>
      <c r="AQ4" s="1123"/>
      <c r="AR4" s="1123"/>
      <c r="AS4" s="1123"/>
      <c r="AT4" s="1123"/>
      <c r="AU4" s="1123"/>
      <c r="AV4" s="1123"/>
      <c r="AW4" s="1123"/>
      <c r="AX4" s="1123"/>
      <c r="AY4" s="1123"/>
      <c r="AZ4" s="235"/>
      <c r="BA4" s="235"/>
      <c r="BB4" s="235"/>
      <c r="BC4" s="235"/>
      <c r="BD4" s="235"/>
      <c r="BE4" s="236"/>
      <c r="BF4" s="236"/>
      <c r="BG4" s="236"/>
      <c r="BH4" s="236"/>
      <c r="BI4" s="236"/>
      <c r="BJ4" s="236"/>
      <c r="BK4" s="236"/>
      <c r="BL4" s="236"/>
      <c r="BM4" s="236"/>
      <c r="BN4" s="236"/>
      <c r="BO4" s="236"/>
      <c r="BP4" s="236"/>
      <c r="BQ4" s="794" t="s">
        <v>369</v>
      </c>
      <c r="BR4" s="794"/>
      <c r="BS4" s="794"/>
      <c r="BT4" s="794"/>
      <c r="BU4" s="794"/>
      <c r="BV4" s="794"/>
      <c r="BW4" s="794"/>
      <c r="BX4" s="794"/>
      <c r="BY4" s="794"/>
      <c r="BZ4" s="794"/>
      <c r="CA4" s="794"/>
      <c r="CB4" s="794"/>
      <c r="CC4" s="794"/>
      <c r="CD4" s="794"/>
      <c r="CE4" s="794"/>
      <c r="CF4" s="794"/>
      <c r="CG4" s="794"/>
      <c r="CH4" s="794"/>
      <c r="CI4" s="794"/>
      <c r="CJ4" s="794"/>
      <c r="CK4" s="794"/>
      <c r="CL4" s="794"/>
      <c r="CM4" s="794"/>
      <c r="CN4" s="794"/>
      <c r="CO4" s="794"/>
      <c r="CP4" s="794"/>
      <c r="CQ4" s="794"/>
      <c r="CR4" s="794"/>
      <c r="CS4" s="794"/>
      <c r="CT4" s="794"/>
      <c r="CU4" s="794"/>
      <c r="CV4" s="794"/>
      <c r="CW4" s="794"/>
      <c r="CX4" s="794"/>
      <c r="CY4" s="794"/>
      <c r="CZ4" s="794"/>
      <c r="DA4" s="794"/>
      <c r="DB4" s="794"/>
      <c r="DC4" s="794"/>
      <c r="DD4" s="794"/>
      <c r="DE4" s="794"/>
      <c r="DF4" s="794"/>
      <c r="DG4" s="794"/>
      <c r="DH4" s="794"/>
      <c r="DI4" s="794"/>
      <c r="DJ4" s="794"/>
      <c r="DK4" s="794"/>
      <c r="DL4" s="794"/>
      <c r="DM4" s="794"/>
      <c r="DN4" s="794"/>
      <c r="DO4" s="794"/>
      <c r="DP4" s="794"/>
      <c r="DQ4" s="794"/>
      <c r="DR4" s="794"/>
      <c r="DS4" s="794"/>
      <c r="DT4" s="794"/>
      <c r="DU4" s="794"/>
      <c r="DV4" s="794"/>
      <c r="DW4" s="794"/>
      <c r="DX4" s="794"/>
      <c r="DY4" s="794"/>
      <c r="DZ4" s="794"/>
      <c r="EA4" s="237"/>
    </row>
    <row r="5" spans="1:131" s="238" customFormat="1" ht="26.25" customHeight="1" x14ac:dyDescent="0.15">
      <c r="A5" s="1059" t="s">
        <v>370</v>
      </c>
      <c r="B5" s="1060"/>
      <c r="C5" s="1060"/>
      <c r="D5" s="1060"/>
      <c r="E5" s="1060"/>
      <c r="F5" s="1060"/>
      <c r="G5" s="1060"/>
      <c r="H5" s="1060"/>
      <c r="I5" s="1060"/>
      <c r="J5" s="1060"/>
      <c r="K5" s="1060"/>
      <c r="L5" s="1060"/>
      <c r="M5" s="1060"/>
      <c r="N5" s="1060"/>
      <c r="O5" s="1060"/>
      <c r="P5" s="1061"/>
      <c r="Q5" s="1065" t="s">
        <v>371</v>
      </c>
      <c r="R5" s="1066"/>
      <c r="S5" s="1066"/>
      <c r="T5" s="1066"/>
      <c r="U5" s="1067"/>
      <c r="V5" s="1065" t="s">
        <v>372</v>
      </c>
      <c r="W5" s="1066"/>
      <c r="X5" s="1066"/>
      <c r="Y5" s="1066"/>
      <c r="Z5" s="1067"/>
      <c r="AA5" s="1065" t="s">
        <v>373</v>
      </c>
      <c r="AB5" s="1066"/>
      <c r="AC5" s="1066"/>
      <c r="AD5" s="1066"/>
      <c r="AE5" s="1066"/>
      <c r="AF5" s="1158" t="s">
        <v>374</v>
      </c>
      <c r="AG5" s="1066"/>
      <c r="AH5" s="1066"/>
      <c r="AI5" s="1066"/>
      <c r="AJ5" s="1079"/>
      <c r="AK5" s="1066" t="s">
        <v>375</v>
      </c>
      <c r="AL5" s="1066"/>
      <c r="AM5" s="1066"/>
      <c r="AN5" s="1066"/>
      <c r="AO5" s="1067"/>
      <c r="AP5" s="1065" t="s">
        <v>376</v>
      </c>
      <c r="AQ5" s="1066"/>
      <c r="AR5" s="1066"/>
      <c r="AS5" s="1066"/>
      <c r="AT5" s="1067"/>
      <c r="AU5" s="1065" t="s">
        <v>377</v>
      </c>
      <c r="AV5" s="1066"/>
      <c r="AW5" s="1066"/>
      <c r="AX5" s="1066"/>
      <c r="AY5" s="1079"/>
      <c r="AZ5" s="235"/>
      <c r="BA5" s="235"/>
      <c r="BB5" s="235"/>
      <c r="BC5" s="235"/>
      <c r="BD5" s="235"/>
      <c r="BE5" s="236"/>
      <c r="BF5" s="236"/>
      <c r="BG5" s="236"/>
      <c r="BH5" s="236"/>
      <c r="BI5" s="236"/>
      <c r="BJ5" s="236"/>
      <c r="BK5" s="236"/>
      <c r="BL5" s="236"/>
      <c r="BM5" s="236"/>
      <c r="BN5" s="236"/>
      <c r="BO5" s="236"/>
      <c r="BP5" s="236"/>
      <c r="BQ5" s="1059" t="s">
        <v>378</v>
      </c>
      <c r="BR5" s="1060"/>
      <c r="BS5" s="1060"/>
      <c r="BT5" s="1060"/>
      <c r="BU5" s="1060"/>
      <c r="BV5" s="1060"/>
      <c r="BW5" s="1060"/>
      <c r="BX5" s="1060"/>
      <c r="BY5" s="1060"/>
      <c r="BZ5" s="1060"/>
      <c r="CA5" s="1060"/>
      <c r="CB5" s="1060"/>
      <c r="CC5" s="1060"/>
      <c r="CD5" s="1060"/>
      <c r="CE5" s="1060"/>
      <c r="CF5" s="1060"/>
      <c r="CG5" s="1061"/>
      <c r="CH5" s="1065" t="s">
        <v>379</v>
      </c>
      <c r="CI5" s="1066"/>
      <c r="CJ5" s="1066"/>
      <c r="CK5" s="1066"/>
      <c r="CL5" s="1067"/>
      <c r="CM5" s="1065" t="s">
        <v>380</v>
      </c>
      <c r="CN5" s="1066"/>
      <c r="CO5" s="1066"/>
      <c r="CP5" s="1066"/>
      <c r="CQ5" s="1067"/>
      <c r="CR5" s="1065" t="s">
        <v>381</v>
      </c>
      <c r="CS5" s="1066"/>
      <c r="CT5" s="1066"/>
      <c r="CU5" s="1066"/>
      <c r="CV5" s="1067"/>
      <c r="CW5" s="1065" t="s">
        <v>382</v>
      </c>
      <c r="CX5" s="1066"/>
      <c r="CY5" s="1066"/>
      <c r="CZ5" s="1066"/>
      <c r="DA5" s="1067"/>
      <c r="DB5" s="1065" t="s">
        <v>383</v>
      </c>
      <c r="DC5" s="1066"/>
      <c r="DD5" s="1066"/>
      <c r="DE5" s="1066"/>
      <c r="DF5" s="1067"/>
      <c r="DG5" s="1148" t="s">
        <v>384</v>
      </c>
      <c r="DH5" s="1149"/>
      <c r="DI5" s="1149"/>
      <c r="DJ5" s="1149"/>
      <c r="DK5" s="1150"/>
      <c r="DL5" s="1148" t="s">
        <v>385</v>
      </c>
      <c r="DM5" s="1149"/>
      <c r="DN5" s="1149"/>
      <c r="DO5" s="1149"/>
      <c r="DP5" s="1150"/>
      <c r="DQ5" s="1065" t="s">
        <v>386</v>
      </c>
      <c r="DR5" s="1066"/>
      <c r="DS5" s="1066"/>
      <c r="DT5" s="1066"/>
      <c r="DU5" s="1067"/>
      <c r="DV5" s="1065" t="s">
        <v>377</v>
      </c>
      <c r="DW5" s="1066"/>
      <c r="DX5" s="1066"/>
      <c r="DY5" s="1066"/>
      <c r="DZ5" s="1079"/>
      <c r="EA5" s="237"/>
    </row>
    <row r="6" spans="1:131" s="238" customFormat="1" ht="26.25" customHeight="1" thickBot="1" x14ac:dyDescent="0.2">
      <c r="A6" s="1062"/>
      <c r="B6" s="1063"/>
      <c r="C6" s="1063"/>
      <c r="D6" s="1063"/>
      <c r="E6" s="1063"/>
      <c r="F6" s="1063"/>
      <c r="G6" s="1063"/>
      <c r="H6" s="1063"/>
      <c r="I6" s="1063"/>
      <c r="J6" s="1063"/>
      <c r="K6" s="1063"/>
      <c r="L6" s="1063"/>
      <c r="M6" s="1063"/>
      <c r="N6" s="1063"/>
      <c r="O6" s="1063"/>
      <c r="P6" s="1064"/>
      <c r="Q6" s="1068"/>
      <c r="R6" s="1069"/>
      <c r="S6" s="1069"/>
      <c r="T6" s="1069"/>
      <c r="U6" s="1070"/>
      <c r="V6" s="1068"/>
      <c r="W6" s="1069"/>
      <c r="X6" s="1069"/>
      <c r="Y6" s="1069"/>
      <c r="Z6" s="1070"/>
      <c r="AA6" s="1068"/>
      <c r="AB6" s="1069"/>
      <c r="AC6" s="1069"/>
      <c r="AD6" s="1069"/>
      <c r="AE6" s="1069"/>
      <c r="AF6" s="1159"/>
      <c r="AG6" s="1069"/>
      <c r="AH6" s="1069"/>
      <c r="AI6" s="1069"/>
      <c r="AJ6" s="1080"/>
      <c r="AK6" s="1069"/>
      <c r="AL6" s="1069"/>
      <c r="AM6" s="1069"/>
      <c r="AN6" s="1069"/>
      <c r="AO6" s="1070"/>
      <c r="AP6" s="1068"/>
      <c r="AQ6" s="1069"/>
      <c r="AR6" s="1069"/>
      <c r="AS6" s="1069"/>
      <c r="AT6" s="1070"/>
      <c r="AU6" s="1068"/>
      <c r="AV6" s="1069"/>
      <c r="AW6" s="1069"/>
      <c r="AX6" s="1069"/>
      <c r="AY6" s="1080"/>
      <c r="AZ6" s="235"/>
      <c r="BA6" s="235"/>
      <c r="BB6" s="235"/>
      <c r="BC6" s="235"/>
      <c r="BD6" s="235"/>
      <c r="BE6" s="236"/>
      <c r="BF6" s="236"/>
      <c r="BG6" s="236"/>
      <c r="BH6" s="236"/>
      <c r="BI6" s="236"/>
      <c r="BJ6" s="236"/>
      <c r="BK6" s="236"/>
      <c r="BL6" s="236"/>
      <c r="BM6" s="236"/>
      <c r="BN6" s="236"/>
      <c r="BO6" s="236"/>
      <c r="BP6" s="236"/>
      <c r="BQ6" s="1062"/>
      <c r="BR6" s="1063"/>
      <c r="BS6" s="1063"/>
      <c r="BT6" s="1063"/>
      <c r="BU6" s="1063"/>
      <c r="BV6" s="1063"/>
      <c r="BW6" s="1063"/>
      <c r="BX6" s="1063"/>
      <c r="BY6" s="1063"/>
      <c r="BZ6" s="1063"/>
      <c r="CA6" s="1063"/>
      <c r="CB6" s="1063"/>
      <c r="CC6" s="1063"/>
      <c r="CD6" s="1063"/>
      <c r="CE6" s="1063"/>
      <c r="CF6" s="1063"/>
      <c r="CG6" s="1064"/>
      <c r="CH6" s="1068"/>
      <c r="CI6" s="1069"/>
      <c r="CJ6" s="1069"/>
      <c r="CK6" s="1069"/>
      <c r="CL6" s="1070"/>
      <c r="CM6" s="1068"/>
      <c r="CN6" s="1069"/>
      <c r="CO6" s="1069"/>
      <c r="CP6" s="1069"/>
      <c r="CQ6" s="1070"/>
      <c r="CR6" s="1068"/>
      <c r="CS6" s="1069"/>
      <c r="CT6" s="1069"/>
      <c r="CU6" s="1069"/>
      <c r="CV6" s="1070"/>
      <c r="CW6" s="1068"/>
      <c r="CX6" s="1069"/>
      <c r="CY6" s="1069"/>
      <c r="CZ6" s="1069"/>
      <c r="DA6" s="1070"/>
      <c r="DB6" s="1068"/>
      <c r="DC6" s="1069"/>
      <c r="DD6" s="1069"/>
      <c r="DE6" s="1069"/>
      <c r="DF6" s="1070"/>
      <c r="DG6" s="1151"/>
      <c r="DH6" s="1152"/>
      <c r="DI6" s="1152"/>
      <c r="DJ6" s="1152"/>
      <c r="DK6" s="1153"/>
      <c r="DL6" s="1151"/>
      <c r="DM6" s="1152"/>
      <c r="DN6" s="1152"/>
      <c r="DO6" s="1152"/>
      <c r="DP6" s="1153"/>
      <c r="DQ6" s="1068"/>
      <c r="DR6" s="1069"/>
      <c r="DS6" s="1069"/>
      <c r="DT6" s="1069"/>
      <c r="DU6" s="1070"/>
      <c r="DV6" s="1068"/>
      <c r="DW6" s="1069"/>
      <c r="DX6" s="1069"/>
      <c r="DY6" s="1069"/>
      <c r="DZ6" s="1080"/>
      <c r="EA6" s="237"/>
    </row>
    <row r="7" spans="1:131" s="238" customFormat="1" ht="26.25" customHeight="1" thickTop="1" x14ac:dyDescent="0.15">
      <c r="A7" s="239">
        <v>1</v>
      </c>
      <c r="B7" s="1111" t="s">
        <v>387</v>
      </c>
      <c r="C7" s="1112"/>
      <c r="D7" s="1112"/>
      <c r="E7" s="1112"/>
      <c r="F7" s="1112"/>
      <c r="G7" s="1112"/>
      <c r="H7" s="1112"/>
      <c r="I7" s="1112"/>
      <c r="J7" s="1112"/>
      <c r="K7" s="1112"/>
      <c r="L7" s="1112"/>
      <c r="M7" s="1112"/>
      <c r="N7" s="1112"/>
      <c r="O7" s="1112"/>
      <c r="P7" s="1113"/>
      <c r="Q7" s="1166">
        <v>5589</v>
      </c>
      <c r="R7" s="1167"/>
      <c r="S7" s="1167"/>
      <c r="T7" s="1167"/>
      <c r="U7" s="1167"/>
      <c r="V7" s="1167">
        <v>5156</v>
      </c>
      <c r="W7" s="1167"/>
      <c r="X7" s="1167"/>
      <c r="Y7" s="1167"/>
      <c r="Z7" s="1167"/>
      <c r="AA7" s="1167">
        <v>432</v>
      </c>
      <c r="AB7" s="1167"/>
      <c r="AC7" s="1167"/>
      <c r="AD7" s="1167"/>
      <c r="AE7" s="1168"/>
      <c r="AF7" s="1169">
        <v>419</v>
      </c>
      <c r="AG7" s="1170"/>
      <c r="AH7" s="1170"/>
      <c r="AI7" s="1170"/>
      <c r="AJ7" s="1171"/>
      <c r="AK7" s="1172" t="s">
        <v>597</v>
      </c>
      <c r="AL7" s="1173"/>
      <c r="AM7" s="1173"/>
      <c r="AN7" s="1173"/>
      <c r="AO7" s="1173"/>
      <c r="AP7" s="1173">
        <v>3578</v>
      </c>
      <c r="AQ7" s="1173"/>
      <c r="AR7" s="1173"/>
      <c r="AS7" s="1173"/>
      <c r="AT7" s="1173"/>
      <c r="AU7" s="1174"/>
      <c r="AV7" s="1174"/>
      <c r="AW7" s="1174"/>
      <c r="AX7" s="1174"/>
      <c r="AY7" s="1175"/>
      <c r="AZ7" s="235"/>
      <c r="BA7" s="235"/>
      <c r="BB7" s="235"/>
      <c r="BC7" s="235"/>
      <c r="BD7" s="235"/>
      <c r="BE7" s="236"/>
      <c r="BF7" s="236"/>
      <c r="BG7" s="236"/>
      <c r="BH7" s="236"/>
      <c r="BI7" s="236"/>
      <c r="BJ7" s="236"/>
      <c r="BK7" s="236"/>
      <c r="BL7" s="236"/>
      <c r="BM7" s="236"/>
      <c r="BN7" s="236"/>
      <c r="BO7" s="236"/>
      <c r="BP7" s="236"/>
      <c r="BQ7" s="239">
        <v>1</v>
      </c>
      <c r="BR7" s="240"/>
      <c r="BS7" s="1163"/>
      <c r="BT7" s="1164"/>
      <c r="BU7" s="1164"/>
      <c r="BV7" s="1164"/>
      <c r="BW7" s="1164"/>
      <c r="BX7" s="1164"/>
      <c r="BY7" s="1164"/>
      <c r="BZ7" s="1164"/>
      <c r="CA7" s="1164"/>
      <c r="CB7" s="1164"/>
      <c r="CC7" s="1164"/>
      <c r="CD7" s="1164"/>
      <c r="CE7" s="1164"/>
      <c r="CF7" s="1164"/>
      <c r="CG7" s="1176"/>
      <c r="CH7" s="1160"/>
      <c r="CI7" s="1161"/>
      <c r="CJ7" s="1161"/>
      <c r="CK7" s="1161"/>
      <c r="CL7" s="1162"/>
      <c r="CM7" s="1160"/>
      <c r="CN7" s="1161"/>
      <c r="CO7" s="1161"/>
      <c r="CP7" s="1161"/>
      <c r="CQ7" s="1162"/>
      <c r="CR7" s="1160"/>
      <c r="CS7" s="1161"/>
      <c r="CT7" s="1161"/>
      <c r="CU7" s="1161"/>
      <c r="CV7" s="1162"/>
      <c r="CW7" s="1160"/>
      <c r="CX7" s="1161"/>
      <c r="CY7" s="1161"/>
      <c r="CZ7" s="1161"/>
      <c r="DA7" s="1162"/>
      <c r="DB7" s="1160"/>
      <c r="DC7" s="1161"/>
      <c r="DD7" s="1161"/>
      <c r="DE7" s="1161"/>
      <c r="DF7" s="1162"/>
      <c r="DG7" s="1160"/>
      <c r="DH7" s="1161"/>
      <c r="DI7" s="1161"/>
      <c r="DJ7" s="1161"/>
      <c r="DK7" s="1162"/>
      <c r="DL7" s="1160"/>
      <c r="DM7" s="1161"/>
      <c r="DN7" s="1161"/>
      <c r="DO7" s="1161"/>
      <c r="DP7" s="1162"/>
      <c r="DQ7" s="1160"/>
      <c r="DR7" s="1161"/>
      <c r="DS7" s="1161"/>
      <c r="DT7" s="1161"/>
      <c r="DU7" s="1162"/>
      <c r="DV7" s="1163"/>
      <c r="DW7" s="1164"/>
      <c r="DX7" s="1164"/>
      <c r="DY7" s="1164"/>
      <c r="DZ7" s="1165"/>
      <c r="EA7" s="237"/>
    </row>
    <row r="8" spans="1:131" s="238" customFormat="1" ht="26.25" customHeight="1" x14ac:dyDescent="0.15">
      <c r="A8" s="241">
        <v>2</v>
      </c>
      <c r="B8" s="1094"/>
      <c r="C8" s="1095"/>
      <c r="D8" s="1095"/>
      <c r="E8" s="1095"/>
      <c r="F8" s="1095"/>
      <c r="G8" s="1095"/>
      <c r="H8" s="1095"/>
      <c r="I8" s="1095"/>
      <c r="J8" s="1095"/>
      <c r="K8" s="1095"/>
      <c r="L8" s="1095"/>
      <c r="M8" s="1095"/>
      <c r="N8" s="1095"/>
      <c r="O8" s="1095"/>
      <c r="P8" s="1096"/>
      <c r="Q8" s="1102"/>
      <c r="R8" s="1103"/>
      <c r="S8" s="1103"/>
      <c r="T8" s="1103"/>
      <c r="U8" s="1103"/>
      <c r="V8" s="1103"/>
      <c r="W8" s="1103"/>
      <c r="X8" s="1103"/>
      <c r="Y8" s="1103"/>
      <c r="Z8" s="1103"/>
      <c r="AA8" s="1103"/>
      <c r="AB8" s="1103"/>
      <c r="AC8" s="1103"/>
      <c r="AD8" s="1103"/>
      <c r="AE8" s="1104"/>
      <c r="AF8" s="1099"/>
      <c r="AG8" s="1100"/>
      <c r="AH8" s="1100"/>
      <c r="AI8" s="1100"/>
      <c r="AJ8" s="1101"/>
      <c r="AK8" s="1144"/>
      <c r="AL8" s="1145"/>
      <c r="AM8" s="1145"/>
      <c r="AN8" s="1145"/>
      <c r="AO8" s="1145"/>
      <c r="AP8" s="1145"/>
      <c r="AQ8" s="1145"/>
      <c r="AR8" s="1145"/>
      <c r="AS8" s="1145"/>
      <c r="AT8" s="1145"/>
      <c r="AU8" s="1146"/>
      <c r="AV8" s="1146"/>
      <c r="AW8" s="1146"/>
      <c r="AX8" s="1146"/>
      <c r="AY8" s="1147"/>
      <c r="AZ8" s="235"/>
      <c r="BA8" s="235"/>
      <c r="BB8" s="235"/>
      <c r="BC8" s="235"/>
      <c r="BD8" s="235"/>
      <c r="BE8" s="236"/>
      <c r="BF8" s="236"/>
      <c r="BG8" s="236"/>
      <c r="BH8" s="236"/>
      <c r="BI8" s="236"/>
      <c r="BJ8" s="236"/>
      <c r="BK8" s="236"/>
      <c r="BL8" s="236"/>
      <c r="BM8" s="236"/>
      <c r="BN8" s="236"/>
      <c r="BO8" s="236"/>
      <c r="BP8" s="236"/>
      <c r="BQ8" s="241">
        <v>2</v>
      </c>
      <c r="BR8" s="242"/>
      <c r="BS8" s="1056"/>
      <c r="BT8" s="1057"/>
      <c r="BU8" s="1057"/>
      <c r="BV8" s="1057"/>
      <c r="BW8" s="1057"/>
      <c r="BX8" s="1057"/>
      <c r="BY8" s="1057"/>
      <c r="BZ8" s="1057"/>
      <c r="CA8" s="1057"/>
      <c r="CB8" s="1057"/>
      <c r="CC8" s="1057"/>
      <c r="CD8" s="1057"/>
      <c r="CE8" s="1057"/>
      <c r="CF8" s="1057"/>
      <c r="CG8" s="1078"/>
      <c r="CH8" s="1053"/>
      <c r="CI8" s="1054"/>
      <c r="CJ8" s="1054"/>
      <c r="CK8" s="1054"/>
      <c r="CL8" s="1055"/>
      <c r="CM8" s="1053"/>
      <c r="CN8" s="1054"/>
      <c r="CO8" s="1054"/>
      <c r="CP8" s="1054"/>
      <c r="CQ8" s="1055"/>
      <c r="CR8" s="1053"/>
      <c r="CS8" s="1054"/>
      <c r="CT8" s="1054"/>
      <c r="CU8" s="1054"/>
      <c r="CV8" s="1055"/>
      <c r="CW8" s="1053"/>
      <c r="CX8" s="1054"/>
      <c r="CY8" s="1054"/>
      <c r="CZ8" s="1054"/>
      <c r="DA8" s="1055"/>
      <c r="DB8" s="1053"/>
      <c r="DC8" s="1054"/>
      <c r="DD8" s="1054"/>
      <c r="DE8" s="1054"/>
      <c r="DF8" s="1055"/>
      <c r="DG8" s="1053"/>
      <c r="DH8" s="1054"/>
      <c r="DI8" s="1054"/>
      <c r="DJ8" s="1054"/>
      <c r="DK8" s="1055"/>
      <c r="DL8" s="1053"/>
      <c r="DM8" s="1054"/>
      <c r="DN8" s="1054"/>
      <c r="DO8" s="1054"/>
      <c r="DP8" s="1055"/>
      <c r="DQ8" s="1053"/>
      <c r="DR8" s="1054"/>
      <c r="DS8" s="1054"/>
      <c r="DT8" s="1054"/>
      <c r="DU8" s="1055"/>
      <c r="DV8" s="1056"/>
      <c r="DW8" s="1057"/>
      <c r="DX8" s="1057"/>
      <c r="DY8" s="1057"/>
      <c r="DZ8" s="1058"/>
      <c r="EA8" s="237"/>
    </row>
    <row r="9" spans="1:131" s="238" customFormat="1" ht="26.25" customHeight="1" x14ac:dyDescent="0.15">
      <c r="A9" s="241">
        <v>3</v>
      </c>
      <c r="B9" s="1094"/>
      <c r="C9" s="1095"/>
      <c r="D9" s="1095"/>
      <c r="E9" s="1095"/>
      <c r="F9" s="1095"/>
      <c r="G9" s="1095"/>
      <c r="H9" s="1095"/>
      <c r="I9" s="1095"/>
      <c r="J9" s="1095"/>
      <c r="K9" s="1095"/>
      <c r="L9" s="1095"/>
      <c r="M9" s="1095"/>
      <c r="N9" s="1095"/>
      <c r="O9" s="1095"/>
      <c r="P9" s="1096"/>
      <c r="Q9" s="1102"/>
      <c r="R9" s="1103"/>
      <c r="S9" s="1103"/>
      <c r="T9" s="1103"/>
      <c r="U9" s="1103"/>
      <c r="V9" s="1103"/>
      <c r="W9" s="1103"/>
      <c r="X9" s="1103"/>
      <c r="Y9" s="1103"/>
      <c r="Z9" s="1103"/>
      <c r="AA9" s="1103"/>
      <c r="AB9" s="1103"/>
      <c r="AC9" s="1103"/>
      <c r="AD9" s="1103"/>
      <c r="AE9" s="1104"/>
      <c r="AF9" s="1099"/>
      <c r="AG9" s="1100"/>
      <c r="AH9" s="1100"/>
      <c r="AI9" s="1100"/>
      <c r="AJ9" s="1101"/>
      <c r="AK9" s="1144"/>
      <c r="AL9" s="1145"/>
      <c r="AM9" s="1145"/>
      <c r="AN9" s="1145"/>
      <c r="AO9" s="1145"/>
      <c r="AP9" s="1145"/>
      <c r="AQ9" s="1145"/>
      <c r="AR9" s="1145"/>
      <c r="AS9" s="1145"/>
      <c r="AT9" s="1145"/>
      <c r="AU9" s="1146"/>
      <c r="AV9" s="1146"/>
      <c r="AW9" s="1146"/>
      <c r="AX9" s="1146"/>
      <c r="AY9" s="1147"/>
      <c r="AZ9" s="235"/>
      <c r="BA9" s="235"/>
      <c r="BB9" s="235"/>
      <c r="BC9" s="235"/>
      <c r="BD9" s="235"/>
      <c r="BE9" s="236"/>
      <c r="BF9" s="236"/>
      <c r="BG9" s="236"/>
      <c r="BH9" s="236"/>
      <c r="BI9" s="236"/>
      <c r="BJ9" s="236"/>
      <c r="BK9" s="236"/>
      <c r="BL9" s="236"/>
      <c r="BM9" s="236"/>
      <c r="BN9" s="236"/>
      <c r="BO9" s="236"/>
      <c r="BP9" s="236"/>
      <c r="BQ9" s="241">
        <v>3</v>
      </c>
      <c r="BR9" s="242"/>
      <c r="BS9" s="1056"/>
      <c r="BT9" s="1057"/>
      <c r="BU9" s="1057"/>
      <c r="BV9" s="1057"/>
      <c r="BW9" s="1057"/>
      <c r="BX9" s="1057"/>
      <c r="BY9" s="1057"/>
      <c r="BZ9" s="1057"/>
      <c r="CA9" s="1057"/>
      <c r="CB9" s="1057"/>
      <c r="CC9" s="1057"/>
      <c r="CD9" s="1057"/>
      <c r="CE9" s="1057"/>
      <c r="CF9" s="1057"/>
      <c r="CG9" s="1078"/>
      <c r="CH9" s="1053"/>
      <c r="CI9" s="1054"/>
      <c r="CJ9" s="1054"/>
      <c r="CK9" s="1054"/>
      <c r="CL9" s="1055"/>
      <c r="CM9" s="1053"/>
      <c r="CN9" s="1054"/>
      <c r="CO9" s="1054"/>
      <c r="CP9" s="1054"/>
      <c r="CQ9" s="1055"/>
      <c r="CR9" s="1053"/>
      <c r="CS9" s="1054"/>
      <c r="CT9" s="1054"/>
      <c r="CU9" s="1054"/>
      <c r="CV9" s="1055"/>
      <c r="CW9" s="1053"/>
      <c r="CX9" s="1054"/>
      <c r="CY9" s="1054"/>
      <c r="CZ9" s="1054"/>
      <c r="DA9" s="1055"/>
      <c r="DB9" s="1053"/>
      <c r="DC9" s="1054"/>
      <c r="DD9" s="1054"/>
      <c r="DE9" s="1054"/>
      <c r="DF9" s="1055"/>
      <c r="DG9" s="1053"/>
      <c r="DH9" s="1054"/>
      <c r="DI9" s="1054"/>
      <c r="DJ9" s="1054"/>
      <c r="DK9" s="1055"/>
      <c r="DL9" s="1053"/>
      <c r="DM9" s="1054"/>
      <c r="DN9" s="1054"/>
      <c r="DO9" s="1054"/>
      <c r="DP9" s="1055"/>
      <c r="DQ9" s="1053"/>
      <c r="DR9" s="1054"/>
      <c r="DS9" s="1054"/>
      <c r="DT9" s="1054"/>
      <c r="DU9" s="1055"/>
      <c r="DV9" s="1056"/>
      <c r="DW9" s="1057"/>
      <c r="DX9" s="1057"/>
      <c r="DY9" s="1057"/>
      <c r="DZ9" s="1058"/>
      <c r="EA9" s="237"/>
    </row>
    <row r="10" spans="1:131" s="238" customFormat="1" ht="26.25" customHeight="1" x14ac:dyDescent="0.15">
      <c r="A10" s="241">
        <v>4</v>
      </c>
      <c r="B10" s="1094"/>
      <c r="C10" s="1095"/>
      <c r="D10" s="1095"/>
      <c r="E10" s="1095"/>
      <c r="F10" s="1095"/>
      <c r="G10" s="1095"/>
      <c r="H10" s="1095"/>
      <c r="I10" s="1095"/>
      <c r="J10" s="1095"/>
      <c r="K10" s="1095"/>
      <c r="L10" s="1095"/>
      <c r="M10" s="1095"/>
      <c r="N10" s="1095"/>
      <c r="O10" s="1095"/>
      <c r="P10" s="1096"/>
      <c r="Q10" s="1102"/>
      <c r="R10" s="1103"/>
      <c r="S10" s="1103"/>
      <c r="T10" s="1103"/>
      <c r="U10" s="1103"/>
      <c r="V10" s="1103"/>
      <c r="W10" s="1103"/>
      <c r="X10" s="1103"/>
      <c r="Y10" s="1103"/>
      <c r="Z10" s="1103"/>
      <c r="AA10" s="1103"/>
      <c r="AB10" s="1103"/>
      <c r="AC10" s="1103"/>
      <c r="AD10" s="1103"/>
      <c r="AE10" s="1104"/>
      <c r="AF10" s="1099"/>
      <c r="AG10" s="1100"/>
      <c r="AH10" s="1100"/>
      <c r="AI10" s="1100"/>
      <c r="AJ10" s="1101"/>
      <c r="AK10" s="1144"/>
      <c r="AL10" s="1145"/>
      <c r="AM10" s="1145"/>
      <c r="AN10" s="1145"/>
      <c r="AO10" s="1145"/>
      <c r="AP10" s="1145"/>
      <c r="AQ10" s="1145"/>
      <c r="AR10" s="1145"/>
      <c r="AS10" s="1145"/>
      <c r="AT10" s="1145"/>
      <c r="AU10" s="1146"/>
      <c r="AV10" s="1146"/>
      <c r="AW10" s="1146"/>
      <c r="AX10" s="1146"/>
      <c r="AY10" s="1147"/>
      <c r="AZ10" s="235"/>
      <c r="BA10" s="235"/>
      <c r="BB10" s="235"/>
      <c r="BC10" s="235"/>
      <c r="BD10" s="235"/>
      <c r="BE10" s="236"/>
      <c r="BF10" s="236"/>
      <c r="BG10" s="236"/>
      <c r="BH10" s="236"/>
      <c r="BI10" s="236"/>
      <c r="BJ10" s="236"/>
      <c r="BK10" s="236"/>
      <c r="BL10" s="236"/>
      <c r="BM10" s="236"/>
      <c r="BN10" s="236"/>
      <c r="BO10" s="236"/>
      <c r="BP10" s="236"/>
      <c r="BQ10" s="241">
        <v>4</v>
      </c>
      <c r="BR10" s="242"/>
      <c r="BS10" s="1056"/>
      <c r="BT10" s="1057"/>
      <c r="BU10" s="1057"/>
      <c r="BV10" s="1057"/>
      <c r="BW10" s="1057"/>
      <c r="BX10" s="1057"/>
      <c r="BY10" s="1057"/>
      <c r="BZ10" s="1057"/>
      <c r="CA10" s="1057"/>
      <c r="CB10" s="1057"/>
      <c r="CC10" s="1057"/>
      <c r="CD10" s="1057"/>
      <c r="CE10" s="1057"/>
      <c r="CF10" s="1057"/>
      <c r="CG10" s="1078"/>
      <c r="CH10" s="1053"/>
      <c r="CI10" s="1054"/>
      <c r="CJ10" s="1054"/>
      <c r="CK10" s="1054"/>
      <c r="CL10" s="1055"/>
      <c r="CM10" s="1053"/>
      <c r="CN10" s="1054"/>
      <c r="CO10" s="1054"/>
      <c r="CP10" s="1054"/>
      <c r="CQ10" s="1055"/>
      <c r="CR10" s="1053"/>
      <c r="CS10" s="1054"/>
      <c r="CT10" s="1054"/>
      <c r="CU10" s="1054"/>
      <c r="CV10" s="1055"/>
      <c r="CW10" s="1053"/>
      <c r="CX10" s="1054"/>
      <c r="CY10" s="1054"/>
      <c r="CZ10" s="1054"/>
      <c r="DA10" s="1055"/>
      <c r="DB10" s="1053"/>
      <c r="DC10" s="1054"/>
      <c r="DD10" s="1054"/>
      <c r="DE10" s="1054"/>
      <c r="DF10" s="1055"/>
      <c r="DG10" s="1053"/>
      <c r="DH10" s="1054"/>
      <c r="DI10" s="1054"/>
      <c r="DJ10" s="1054"/>
      <c r="DK10" s="1055"/>
      <c r="DL10" s="1053"/>
      <c r="DM10" s="1054"/>
      <c r="DN10" s="1054"/>
      <c r="DO10" s="1054"/>
      <c r="DP10" s="1055"/>
      <c r="DQ10" s="1053"/>
      <c r="DR10" s="1054"/>
      <c r="DS10" s="1054"/>
      <c r="DT10" s="1054"/>
      <c r="DU10" s="1055"/>
      <c r="DV10" s="1056"/>
      <c r="DW10" s="1057"/>
      <c r="DX10" s="1057"/>
      <c r="DY10" s="1057"/>
      <c r="DZ10" s="1058"/>
      <c r="EA10" s="237"/>
    </row>
    <row r="11" spans="1:131" s="238" customFormat="1" ht="26.25" customHeight="1" x14ac:dyDescent="0.15">
      <c r="A11" s="241">
        <v>5</v>
      </c>
      <c r="B11" s="1094"/>
      <c r="C11" s="1095"/>
      <c r="D11" s="1095"/>
      <c r="E11" s="1095"/>
      <c r="F11" s="1095"/>
      <c r="G11" s="1095"/>
      <c r="H11" s="1095"/>
      <c r="I11" s="1095"/>
      <c r="J11" s="1095"/>
      <c r="K11" s="1095"/>
      <c r="L11" s="1095"/>
      <c r="M11" s="1095"/>
      <c r="N11" s="1095"/>
      <c r="O11" s="1095"/>
      <c r="P11" s="1096"/>
      <c r="Q11" s="1102"/>
      <c r="R11" s="1103"/>
      <c r="S11" s="1103"/>
      <c r="T11" s="1103"/>
      <c r="U11" s="1103"/>
      <c r="V11" s="1103"/>
      <c r="W11" s="1103"/>
      <c r="X11" s="1103"/>
      <c r="Y11" s="1103"/>
      <c r="Z11" s="1103"/>
      <c r="AA11" s="1103"/>
      <c r="AB11" s="1103"/>
      <c r="AC11" s="1103"/>
      <c r="AD11" s="1103"/>
      <c r="AE11" s="1104"/>
      <c r="AF11" s="1099"/>
      <c r="AG11" s="1100"/>
      <c r="AH11" s="1100"/>
      <c r="AI11" s="1100"/>
      <c r="AJ11" s="1101"/>
      <c r="AK11" s="1144"/>
      <c r="AL11" s="1145"/>
      <c r="AM11" s="1145"/>
      <c r="AN11" s="1145"/>
      <c r="AO11" s="1145"/>
      <c r="AP11" s="1145"/>
      <c r="AQ11" s="1145"/>
      <c r="AR11" s="1145"/>
      <c r="AS11" s="1145"/>
      <c r="AT11" s="1145"/>
      <c r="AU11" s="1146"/>
      <c r="AV11" s="1146"/>
      <c r="AW11" s="1146"/>
      <c r="AX11" s="1146"/>
      <c r="AY11" s="1147"/>
      <c r="AZ11" s="235"/>
      <c r="BA11" s="235"/>
      <c r="BB11" s="235"/>
      <c r="BC11" s="235"/>
      <c r="BD11" s="235"/>
      <c r="BE11" s="236"/>
      <c r="BF11" s="236"/>
      <c r="BG11" s="236"/>
      <c r="BH11" s="236"/>
      <c r="BI11" s="236"/>
      <c r="BJ11" s="236"/>
      <c r="BK11" s="236"/>
      <c r="BL11" s="236"/>
      <c r="BM11" s="236"/>
      <c r="BN11" s="236"/>
      <c r="BO11" s="236"/>
      <c r="BP11" s="236"/>
      <c r="BQ11" s="241">
        <v>5</v>
      </c>
      <c r="BR11" s="242"/>
      <c r="BS11" s="1056"/>
      <c r="BT11" s="1057"/>
      <c r="BU11" s="1057"/>
      <c r="BV11" s="1057"/>
      <c r="BW11" s="1057"/>
      <c r="BX11" s="1057"/>
      <c r="BY11" s="1057"/>
      <c r="BZ11" s="1057"/>
      <c r="CA11" s="1057"/>
      <c r="CB11" s="1057"/>
      <c r="CC11" s="1057"/>
      <c r="CD11" s="1057"/>
      <c r="CE11" s="1057"/>
      <c r="CF11" s="1057"/>
      <c r="CG11" s="1078"/>
      <c r="CH11" s="1053"/>
      <c r="CI11" s="1054"/>
      <c r="CJ11" s="1054"/>
      <c r="CK11" s="1054"/>
      <c r="CL11" s="1055"/>
      <c r="CM11" s="1053"/>
      <c r="CN11" s="1054"/>
      <c r="CO11" s="1054"/>
      <c r="CP11" s="1054"/>
      <c r="CQ11" s="1055"/>
      <c r="CR11" s="1053"/>
      <c r="CS11" s="1054"/>
      <c r="CT11" s="1054"/>
      <c r="CU11" s="1054"/>
      <c r="CV11" s="1055"/>
      <c r="CW11" s="1053"/>
      <c r="CX11" s="1054"/>
      <c r="CY11" s="1054"/>
      <c r="CZ11" s="1054"/>
      <c r="DA11" s="1055"/>
      <c r="DB11" s="1053"/>
      <c r="DC11" s="1054"/>
      <c r="DD11" s="1054"/>
      <c r="DE11" s="1054"/>
      <c r="DF11" s="1055"/>
      <c r="DG11" s="1053"/>
      <c r="DH11" s="1054"/>
      <c r="DI11" s="1054"/>
      <c r="DJ11" s="1054"/>
      <c r="DK11" s="1055"/>
      <c r="DL11" s="1053"/>
      <c r="DM11" s="1054"/>
      <c r="DN11" s="1054"/>
      <c r="DO11" s="1054"/>
      <c r="DP11" s="1055"/>
      <c r="DQ11" s="1053"/>
      <c r="DR11" s="1054"/>
      <c r="DS11" s="1054"/>
      <c r="DT11" s="1054"/>
      <c r="DU11" s="1055"/>
      <c r="DV11" s="1056"/>
      <c r="DW11" s="1057"/>
      <c r="DX11" s="1057"/>
      <c r="DY11" s="1057"/>
      <c r="DZ11" s="1058"/>
      <c r="EA11" s="237"/>
    </row>
    <row r="12" spans="1:131" s="238" customFormat="1" ht="26.25" customHeight="1" x14ac:dyDescent="0.15">
      <c r="A12" s="241">
        <v>6</v>
      </c>
      <c r="B12" s="1094"/>
      <c r="C12" s="1095"/>
      <c r="D12" s="1095"/>
      <c r="E12" s="1095"/>
      <c r="F12" s="1095"/>
      <c r="G12" s="1095"/>
      <c r="H12" s="1095"/>
      <c r="I12" s="1095"/>
      <c r="J12" s="1095"/>
      <c r="K12" s="1095"/>
      <c r="L12" s="1095"/>
      <c r="M12" s="1095"/>
      <c r="N12" s="1095"/>
      <c r="O12" s="1095"/>
      <c r="P12" s="1096"/>
      <c r="Q12" s="1102"/>
      <c r="R12" s="1103"/>
      <c r="S12" s="1103"/>
      <c r="T12" s="1103"/>
      <c r="U12" s="1103"/>
      <c r="V12" s="1103"/>
      <c r="W12" s="1103"/>
      <c r="X12" s="1103"/>
      <c r="Y12" s="1103"/>
      <c r="Z12" s="1103"/>
      <c r="AA12" s="1103"/>
      <c r="AB12" s="1103"/>
      <c r="AC12" s="1103"/>
      <c r="AD12" s="1103"/>
      <c r="AE12" s="1104"/>
      <c r="AF12" s="1099"/>
      <c r="AG12" s="1100"/>
      <c r="AH12" s="1100"/>
      <c r="AI12" s="1100"/>
      <c r="AJ12" s="1101"/>
      <c r="AK12" s="1144"/>
      <c r="AL12" s="1145"/>
      <c r="AM12" s="1145"/>
      <c r="AN12" s="1145"/>
      <c r="AO12" s="1145"/>
      <c r="AP12" s="1145"/>
      <c r="AQ12" s="1145"/>
      <c r="AR12" s="1145"/>
      <c r="AS12" s="1145"/>
      <c r="AT12" s="1145"/>
      <c r="AU12" s="1146"/>
      <c r="AV12" s="1146"/>
      <c r="AW12" s="1146"/>
      <c r="AX12" s="1146"/>
      <c r="AY12" s="1147"/>
      <c r="AZ12" s="235"/>
      <c r="BA12" s="235"/>
      <c r="BB12" s="235"/>
      <c r="BC12" s="235"/>
      <c r="BD12" s="235"/>
      <c r="BE12" s="236"/>
      <c r="BF12" s="236"/>
      <c r="BG12" s="236"/>
      <c r="BH12" s="236"/>
      <c r="BI12" s="236"/>
      <c r="BJ12" s="236"/>
      <c r="BK12" s="236"/>
      <c r="BL12" s="236"/>
      <c r="BM12" s="236"/>
      <c r="BN12" s="236"/>
      <c r="BO12" s="236"/>
      <c r="BP12" s="236"/>
      <c r="BQ12" s="241">
        <v>6</v>
      </c>
      <c r="BR12" s="242"/>
      <c r="BS12" s="1056"/>
      <c r="BT12" s="1057"/>
      <c r="BU12" s="1057"/>
      <c r="BV12" s="1057"/>
      <c r="BW12" s="1057"/>
      <c r="BX12" s="1057"/>
      <c r="BY12" s="1057"/>
      <c r="BZ12" s="1057"/>
      <c r="CA12" s="1057"/>
      <c r="CB12" s="1057"/>
      <c r="CC12" s="1057"/>
      <c r="CD12" s="1057"/>
      <c r="CE12" s="1057"/>
      <c r="CF12" s="1057"/>
      <c r="CG12" s="1078"/>
      <c r="CH12" s="1053"/>
      <c r="CI12" s="1054"/>
      <c r="CJ12" s="1054"/>
      <c r="CK12" s="1054"/>
      <c r="CL12" s="1055"/>
      <c r="CM12" s="1053"/>
      <c r="CN12" s="1054"/>
      <c r="CO12" s="1054"/>
      <c r="CP12" s="1054"/>
      <c r="CQ12" s="1055"/>
      <c r="CR12" s="1053"/>
      <c r="CS12" s="1054"/>
      <c r="CT12" s="1054"/>
      <c r="CU12" s="1054"/>
      <c r="CV12" s="1055"/>
      <c r="CW12" s="1053"/>
      <c r="CX12" s="1054"/>
      <c r="CY12" s="1054"/>
      <c r="CZ12" s="1054"/>
      <c r="DA12" s="1055"/>
      <c r="DB12" s="1053"/>
      <c r="DC12" s="1054"/>
      <c r="DD12" s="1054"/>
      <c r="DE12" s="1054"/>
      <c r="DF12" s="1055"/>
      <c r="DG12" s="1053"/>
      <c r="DH12" s="1054"/>
      <c r="DI12" s="1054"/>
      <c r="DJ12" s="1054"/>
      <c r="DK12" s="1055"/>
      <c r="DL12" s="1053"/>
      <c r="DM12" s="1054"/>
      <c r="DN12" s="1054"/>
      <c r="DO12" s="1054"/>
      <c r="DP12" s="1055"/>
      <c r="DQ12" s="1053"/>
      <c r="DR12" s="1054"/>
      <c r="DS12" s="1054"/>
      <c r="DT12" s="1054"/>
      <c r="DU12" s="1055"/>
      <c r="DV12" s="1056"/>
      <c r="DW12" s="1057"/>
      <c r="DX12" s="1057"/>
      <c r="DY12" s="1057"/>
      <c r="DZ12" s="1058"/>
      <c r="EA12" s="237"/>
    </row>
    <row r="13" spans="1:131" s="238" customFormat="1" ht="26.25" customHeight="1" x14ac:dyDescent="0.15">
      <c r="A13" s="241">
        <v>7</v>
      </c>
      <c r="B13" s="1094"/>
      <c r="C13" s="1095"/>
      <c r="D13" s="1095"/>
      <c r="E13" s="1095"/>
      <c r="F13" s="1095"/>
      <c r="G13" s="1095"/>
      <c r="H13" s="1095"/>
      <c r="I13" s="1095"/>
      <c r="J13" s="1095"/>
      <c r="K13" s="1095"/>
      <c r="L13" s="1095"/>
      <c r="M13" s="1095"/>
      <c r="N13" s="1095"/>
      <c r="O13" s="1095"/>
      <c r="P13" s="1096"/>
      <c r="Q13" s="1102"/>
      <c r="R13" s="1103"/>
      <c r="S13" s="1103"/>
      <c r="T13" s="1103"/>
      <c r="U13" s="1103"/>
      <c r="V13" s="1103"/>
      <c r="W13" s="1103"/>
      <c r="X13" s="1103"/>
      <c r="Y13" s="1103"/>
      <c r="Z13" s="1103"/>
      <c r="AA13" s="1103"/>
      <c r="AB13" s="1103"/>
      <c r="AC13" s="1103"/>
      <c r="AD13" s="1103"/>
      <c r="AE13" s="1104"/>
      <c r="AF13" s="1099"/>
      <c r="AG13" s="1100"/>
      <c r="AH13" s="1100"/>
      <c r="AI13" s="1100"/>
      <c r="AJ13" s="1101"/>
      <c r="AK13" s="1144"/>
      <c r="AL13" s="1145"/>
      <c r="AM13" s="1145"/>
      <c r="AN13" s="1145"/>
      <c r="AO13" s="1145"/>
      <c r="AP13" s="1145"/>
      <c r="AQ13" s="1145"/>
      <c r="AR13" s="1145"/>
      <c r="AS13" s="1145"/>
      <c r="AT13" s="1145"/>
      <c r="AU13" s="1146"/>
      <c r="AV13" s="1146"/>
      <c r="AW13" s="1146"/>
      <c r="AX13" s="1146"/>
      <c r="AY13" s="1147"/>
      <c r="AZ13" s="235"/>
      <c r="BA13" s="235"/>
      <c r="BB13" s="235"/>
      <c r="BC13" s="235"/>
      <c r="BD13" s="235"/>
      <c r="BE13" s="236"/>
      <c r="BF13" s="236"/>
      <c r="BG13" s="236"/>
      <c r="BH13" s="236"/>
      <c r="BI13" s="236"/>
      <c r="BJ13" s="236"/>
      <c r="BK13" s="236"/>
      <c r="BL13" s="236"/>
      <c r="BM13" s="236"/>
      <c r="BN13" s="236"/>
      <c r="BO13" s="236"/>
      <c r="BP13" s="236"/>
      <c r="BQ13" s="241">
        <v>7</v>
      </c>
      <c r="BR13" s="242"/>
      <c r="BS13" s="1056"/>
      <c r="BT13" s="1057"/>
      <c r="BU13" s="1057"/>
      <c r="BV13" s="1057"/>
      <c r="BW13" s="1057"/>
      <c r="BX13" s="1057"/>
      <c r="BY13" s="1057"/>
      <c r="BZ13" s="1057"/>
      <c r="CA13" s="1057"/>
      <c r="CB13" s="1057"/>
      <c r="CC13" s="1057"/>
      <c r="CD13" s="1057"/>
      <c r="CE13" s="1057"/>
      <c r="CF13" s="1057"/>
      <c r="CG13" s="1078"/>
      <c r="CH13" s="1053"/>
      <c r="CI13" s="1054"/>
      <c r="CJ13" s="1054"/>
      <c r="CK13" s="1054"/>
      <c r="CL13" s="1055"/>
      <c r="CM13" s="1053"/>
      <c r="CN13" s="1054"/>
      <c r="CO13" s="1054"/>
      <c r="CP13" s="1054"/>
      <c r="CQ13" s="1055"/>
      <c r="CR13" s="1053"/>
      <c r="CS13" s="1054"/>
      <c r="CT13" s="1054"/>
      <c r="CU13" s="1054"/>
      <c r="CV13" s="1055"/>
      <c r="CW13" s="1053"/>
      <c r="CX13" s="1054"/>
      <c r="CY13" s="1054"/>
      <c r="CZ13" s="1054"/>
      <c r="DA13" s="1055"/>
      <c r="DB13" s="1053"/>
      <c r="DC13" s="1054"/>
      <c r="DD13" s="1054"/>
      <c r="DE13" s="1054"/>
      <c r="DF13" s="1055"/>
      <c r="DG13" s="1053"/>
      <c r="DH13" s="1054"/>
      <c r="DI13" s="1054"/>
      <c r="DJ13" s="1054"/>
      <c r="DK13" s="1055"/>
      <c r="DL13" s="1053"/>
      <c r="DM13" s="1054"/>
      <c r="DN13" s="1054"/>
      <c r="DO13" s="1054"/>
      <c r="DP13" s="1055"/>
      <c r="DQ13" s="1053"/>
      <c r="DR13" s="1054"/>
      <c r="DS13" s="1054"/>
      <c r="DT13" s="1054"/>
      <c r="DU13" s="1055"/>
      <c r="DV13" s="1056"/>
      <c r="DW13" s="1057"/>
      <c r="DX13" s="1057"/>
      <c r="DY13" s="1057"/>
      <c r="DZ13" s="1058"/>
      <c r="EA13" s="237"/>
    </row>
    <row r="14" spans="1:131" s="238" customFormat="1" ht="26.25" customHeight="1" x14ac:dyDescent="0.15">
      <c r="A14" s="241">
        <v>8</v>
      </c>
      <c r="B14" s="1094"/>
      <c r="C14" s="1095"/>
      <c r="D14" s="1095"/>
      <c r="E14" s="1095"/>
      <c r="F14" s="1095"/>
      <c r="G14" s="1095"/>
      <c r="H14" s="1095"/>
      <c r="I14" s="1095"/>
      <c r="J14" s="1095"/>
      <c r="K14" s="1095"/>
      <c r="L14" s="1095"/>
      <c r="M14" s="1095"/>
      <c r="N14" s="1095"/>
      <c r="O14" s="1095"/>
      <c r="P14" s="1096"/>
      <c r="Q14" s="1102"/>
      <c r="R14" s="1103"/>
      <c r="S14" s="1103"/>
      <c r="T14" s="1103"/>
      <c r="U14" s="1103"/>
      <c r="V14" s="1103"/>
      <c r="W14" s="1103"/>
      <c r="X14" s="1103"/>
      <c r="Y14" s="1103"/>
      <c r="Z14" s="1103"/>
      <c r="AA14" s="1103"/>
      <c r="AB14" s="1103"/>
      <c r="AC14" s="1103"/>
      <c r="AD14" s="1103"/>
      <c r="AE14" s="1104"/>
      <c r="AF14" s="1099"/>
      <c r="AG14" s="1100"/>
      <c r="AH14" s="1100"/>
      <c r="AI14" s="1100"/>
      <c r="AJ14" s="1101"/>
      <c r="AK14" s="1144"/>
      <c r="AL14" s="1145"/>
      <c r="AM14" s="1145"/>
      <c r="AN14" s="1145"/>
      <c r="AO14" s="1145"/>
      <c r="AP14" s="1145"/>
      <c r="AQ14" s="1145"/>
      <c r="AR14" s="1145"/>
      <c r="AS14" s="1145"/>
      <c r="AT14" s="1145"/>
      <c r="AU14" s="1146"/>
      <c r="AV14" s="1146"/>
      <c r="AW14" s="1146"/>
      <c r="AX14" s="1146"/>
      <c r="AY14" s="1147"/>
      <c r="AZ14" s="235"/>
      <c r="BA14" s="235"/>
      <c r="BB14" s="235"/>
      <c r="BC14" s="235"/>
      <c r="BD14" s="235"/>
      <c r="BE14" s="236"/>
      <c r="BF14" s="236"/>
      <c r="BG14" s="236"/>
      <c r="BH14" s="236"/>
      <c r="BI14" s="236"/>
      <c r="BJ14" s="236"/>
      <c r="BK14" s="236"/>
      <c r="BL14" s="236"/>
      <c r="BM14" s="236"/>
      <c r="BN14" s="236"/>
      <c r="BO14" s="236"/>
      <c r="BP14" s="236"/>
      <c r="BQ14" s="241">
        <v>8</v>
      </c>
      <c r="BR14" s="242"/>
      <c r="BS14" s="1056"/>
      <c r="BT14" s="1057"/>
      <c r="BU14" s="1057"/>
      <c r="BV14" s="1057"/>
      <c r="BW14" s="1057"/>
      <c r="BX14" s="1057"/>
      <c r="BY14" s="1057"/>
      <c r="BZ14" s="1057"/>
      <c r="CA14" s="1057"/>
      <c r="CB14" s="1057"/>
      <c r="CC14" s="1057"/>
      <c r="CD14" s="1057"/>
      <c r="CE14" s="1057"/>
      <c r="CF14" s="1057"/>
      <c r="CG14" s="1078"/>
      <c r="CH14" s="1053"/>
      <c r="CI14" s="1054"/>
      <c r="CJ14" s="1054"/>
      <c r="CK14" s="1054"/>
      <c r="CL14" s="1055"/>
      <c r="CM14" s="1053"/>
      <c r="CN14" s="1054"/>
      <c r="CO14" s="1054"/>
      <c r="CP14" s="1054"/>
      <c r="CQ14" s="1055"/>
      <c r="CR14" s="1053"/>
      <c r="CS14" s="1054"/>
      <c r="CT14" s="1054"/>
      <c r="CU14" s="1054"/>
      <c r="CV14" s="1055"/>
      <c r="CW14" s="1053"/>
      <c r="CX14" s="1054"/>
      <c r="CY14" s="1054"/>
      <c r="CZ14" s="1054"/>
      <c r="DA14" s="1055"/>
      <c r="DB14" s="1053"/>
      <c r="DC14" s="1054"/>
      <c r="DD14" s="1054"/>
      <c r="DE14" s="1054"/>
      <c r="DF14" s="1055"/>
      <c r="DG14" s="1053"/>
      <c r="DH14" s="1054"/>
      <c r="DI14" s="1054"/>
      <c r="DJ14" s="1054"/>
      <c r="DK14" s="1055"/>
      <c r="DL14" s="1053"/>
      <c r="DM14" s="1054"/>
      <c r="DN14" s="1054"/>
      <c r="DO14" s="1054"/>
      <c r="DP14" s="1055"/>
      <c r="DQ14" s="1053"/>
      <c r="DR14" s="1054"/>
      <c r="DS14" s="1054"/>
      <c r="DT14" s="1054"/>
      <c r="DU14" s="1055"/>
      <c r="DV14" s="1056"/>
      <c r="DW14" s="1057"/>
      <c r="DX14" s="1057"/>
      <c r="DY14" s="1057"/>
      <c r="DZ14" s="1058"/>
      <c r="EA14" s="237"/>
    </row>
    <row r="15" spans="1:131" s="238" customFormat="1" ht="26.25" customHeight="1" x14ac:dyDescent="0.15">
      <c r="A15" s="241">
        <v>9</v>
      </c>
      <c r="B15" s="1094"/>
      <c r="C15" s="1095"/>
      <c r="D15" s="1095"/>
      <c r="E15" s="1095"/>
      <c r="F15" s="1095"/>
      <c r="G15" s="1095"/>
      <c r="H15" s="1095"/>
      <c r="I15" s="1095"/>
      <c r="J15" s="1095"/>
      <c r="K15" s="1095"/>
      <c r="L15" s="1095"/>
      <c r="M15" s="1095"/>
      <c r="N15" s="1095"/>
      <c r="O15" s="1095"/>
      <c r="P15" s="1096"/>
      <c r="Q15" s="1102"/>
      <c r="R15" s="1103"/>
      <c r="S15" s="1103"/>
      <c r="T15" s="1103"/>
      <c r="U15" s="1103"/>
      <c r="V15" s="1103"/>
      <c r="W15" s="1103"/>
      <c r="X15" s="1103"/>
      <c r="Y15" s="1103"/>
      <c r="Z15" s="1103"/>
      <c r="AA15" s="1103"/>
      <c r="AB15" s="1103"/>
      <c r="AC15" s="1103"/>
      <c r="AD15" s="1103"/>
      <c r="AE15" s="1104"/>
      <c r="AF15" s="1099"/>
      <c r="AG15" s="1100"/>
      <c r="AH15" s="1100"/>
      <c r="AI15" s="1100"/>
      <c r="AJ15" s="1101"/>
      <c r="AK15" s="1144"/>
      <c r="AL15" s="1145"/>
      <c r="AM15" s="1145"/>
      <c r="AN15" s="1145"/>
      <c r="AO15" s="1145"/>
      <c r="AP15" s="1145"/>
      <c r="AQ15" s="1145"/>
      <c r="AR15" s="1145"/>
      <c r="AS15" s="1145"/>
      <c r="AT15" s="1145"/>
      <c r="AU15" s="1146"/>
      <c r="AV15" s="1146"/>
      <c r="AW15" s="1146"/>
      <c r="AX15" s="1146"/>
      <c r="AY15" s="1147"/>
      <c r="AZ15" s="235"/>
      <c r="BA15" s="235"/>
      <c r="BB15" s="235"/>
      <c r="BC15" s="235"/>
      <c r="BD15" s="235"/>
      <c r="BE15" s="236"/>
      <c r="BF15" s="236"/>
      <c r="BG15" s="236"/>
      <c r="BH15" s="236"/>
      <c r="BI15" s="236"/>
      <c r="BJ15" s="236"/>
      <c r="BK15" s="236"/>
      <c r="BL15" s="236"/>
      <c r="BM15" s="236"/>
      <c r="BN15" s="236"/>
      <c r="BO15" s="236"/>
      <c r="BP15" s="236"/>
      <c r="BQ15" s="241">
        <v>9</v>
      </c>
      <c r="BR15" s="242"/>
      <c r="BS15" s="1056"/>
      <c r="BT15" s="1057"/>
      <c r="BU15" s="1057"/>
      <c r="BV15" s="1057"/>
      <c r="BW15" s="1057"/>
      <c r="BX15" s="1057"/>
      <c r="BY15" s="1057"/>
      <c r="BZ15" s="1057"/>
      <c r="CA15" s="1057"/>
      <c r="CB15" s="1057"/>
      <c r="CC15" s="1057"/>
      <c r="CD15" s="1057"/>
      <c r="CE15" s="1057"/>
      <c r="CF15" s="1057"/>
      <c r="CG15" s="1078"/>
      <c r="CH15" s="1053"/>
      <c r="CI15" s="1054"/>
      <c r="CJ15" s="1054"/>
      <c r="CK15" s="1054"/>
      <c r="CL15" s="1055"/>
      <c r="CM15" s="1053"/>
      <c r="CN15" s="1054"/>
      <c r="CO15" s="1054"/>
      <c r="CP15" s="1054"/>
      <c r="CQ15" s="1055"/>
      <c r="CR15" s="1053"/>
      <c r="CS15" s="1054"/>
      <c r="CT15" s="1054"/>
      <c r="CU15" s="1054"/>
      <c r="CV15" s="1055"/>
      <c r="CW15" s="1053"/>
      <c r="CX15" s="1054"/>
      <c r="CY15" s="1054"/>
      <c r="CZ15" s="1054"/>
      <c r="DA15" s="1055"/>
      <c r="DB15" s="1053"/>
      <c r="DC15" s="1054"/>
      <c r="DD15" s="1054"/>
      <c r="DE15" s="1054"/>
      <c r="DF15" s="1055"/>
      <c r="DG15" s="1053"/>
      <c r="DH15" s="1054"/>
      <c r="DI15" s="1054"/>
      <c r="DJ15" s="1054"/>
      <c r="DK15" s="1055"/>
      <c r="DL15" s="1053"/>
      <c r="DM15" s="1054"/>
      <c r="DN15" s="1054"/>
      <c r="DO15" s="1054"/>
      <c r="DP15" s="1055"/>
      <c r="DQ15" s="1053"/>
      <c r="DR15" s="1054"/>
      <c r="DS15" s="1054"/>
      <c r="DT15" s="1054"/>
      <c r="DU15" s="1055"/>
      <c r="DV15" s="1056"/>
      <c r="DW15" s="1057"/>
      <c r="DX15" s="1057"/>
      <c r="DY15" s="1057"/>
      <c r="DZ15" s="1058"/>
      <c r="EA15" s="237"/>
    </row>
    <row r="16" spans="1:131" s="238" customFormat="1" ht="26.25" customHeight="1" x14ac:dyDescent="0.15">
      <c r="A16" s="241">
        <v>10</v>
      </c>
      <c r="B16" s="1094"/>
      <c r="C16" s="1095"/>
      <c r="D16" s="1095"/>
      <c r="E16" s="1095"/>
      <c r="F16" s="1095"/>
      <c r="G16" s="1095"/>
      <c r="H16" s="1095"/>
      <c r="I16" s="1095"/>
      <c r="J16" s="1095"/>
      <c r="K16" s="1095"/>
      <c r="L16" s="1095"/>
      <c r="M16" s="1095"/>
      <c r="N16" s="1095"/>
      <c r="O16" s="1095"/>
      <c r="P16" s="1096"/>
      <c r="Q16" s="1102"/>
      <c r="R16" s="1103"/>
      <c r="S16" s="1103"/>
      <c r="T16" s="1103"/>
      <c r="U16" s="1103"/>
      <c r="V16" s="1103"/>
      <c r="W16" s="1103"/>
      <c r="X16" s="1103"/>
      <c r="Y16" s="1103"/>
      <c r="Z16" s="1103"/>
      <c r="AA16" s="1103"/>
      <c r="AB16" s="1103"/>
      <c r="AC16" s="1103"/>
      <c r="AD16" s="1103"/>
      <c r="AE16" s="1104"/>
      <c r="AF16" s="1099"/>
      <c r="AG16" s="1100"/>
      <c r="AH16" s="1100"/>
      <c r="AI16" s="1100"/>
      <c r="AJ16" s="1101"/>
      <c r="AK16" s="1144"/>
      <c r="AL16" s="1145"/>
      <c r="AM16" s="1145"/>
      <c r="AN16" s="1145"/>
      <c r="AO16" s="1145"/>
      <c r="AP16" s="1145"/>
      <c r="AQ16" s="1145"/>
      <c r="AR16" s="1145"/>
      <c r="AS16" s="1145"/>
      <c r="AT16" s="1145"/>
      <c r="AU16" s="1146"/>
      <c r="AV16" s="1146"/>
      <c r="AW16" s="1146"/>
      <c r="AX16" s="1146"/>
      <c r="AY16" s="1147"/>
      <c r="AZ16" s="235"/>
      <c r="BA16" s="235"/>
      <c r="BB16" s="235"/>
      <c r="BC16" s="235"/>
      <c r="BD16" s="235"/>
      <c r="BE16" s="236"/>
      <c r="BF16" s="236"/>
      <c r="BG16" s="236"/>
      <c r="BH16" s="236"/>
      <c r="BI16" s="236"/>
      <c r="BJ16" s="236"/>
      <c r="BK16" s="236"/>
      <c r="BL16" s="236"/>
      <c r="BM16" s="236"/>
      <c r="BN16" s="236"/>
      <c r="BO16" s="236"/>
      <c r="BP16" s="236"/>
      <c r="BQ16" s="241">
        <v>10</v>
      </c>
      <c r="BR16" s="242"/>
      <c r="BS16" s="1056"/>
      <c r="BT16" s="1057"/>
      <c r="BU16" s="1057"/>
      <c r="BV16" s="1057"/>
      <c r="BW16" s="1057"/>
      <c r="BX16" s="1057"/>
      <c r="BY16" s="1057"/>
      <c r="BZ16" s="1057"/>
      <c r="CA16" s="1057"/>
      <c r="CB16" s="1057"/>
      <c r="CC16" s="1057"/>
      <c r="CD16" s="1057"/>
      <c r="CE16" s="1057"/>
      <c r="CF16" s="1057"/>
      <c r="CG16" s="1078"/>
      <c r="CH16" s="1053"/>
      <c r="CI16" s="1054"/>
      <c r="CJ16" s="1054"/>
      <c r="CK16" s="1054"/>
      <c r="CL16" s="1055"/>
      <c r="CM16" s="1053"/>
      <c r="CN16" s="1054"/>
      <c r="CO16" s="1054"/>
      <c r="CP16" s="1054"/>
      <c r="CQ16" s="1055"/>
      <c r="CR16" s="1053"/>
      <c r="CS16" s="1054"/>
      <c r="CT16" s="1054"/>
      <c r="CU16" s="1054"/>
      <c r="CV16" s="1055"/>
      <c r="CW16" s="1053"/>
      <c r="CX16" s="1054"/>
      <c r="CY16" s="1054"/>
      <c r="CZ16" s="1054"/>
      <c r="DA16" s="1055"/>
      <c r="DB16" s="1053"/>
      <c r="DC16" s="1054"/>
      <c r="DD16" s="1054"/>
      <c r="DE16" s="1054"/>
      <c r="DF16" s="1055"/>
      <c r="DG16" s="1053"/>
      <c r="DH16" s="1054"/>
      <c r="DI16" s="1054"/>
      <c r="DJ16" s="1054"/>
      <c r="DK16" s="1055"/>
      <c r="DL16" s="1053"/>
      <c r="DM16" s="1054"/>
      <c r="DN16" s="1054"/>
      <c r="DO16" s="1054"/>
      <c r="DP16" s="1055"/>
      <c r="DQ16" s="1053"/>
      <c r="DR16" s="1054"/>
      <c r="DS16" s="1054"/>
      <c r="DT16" s="1054"/>
      <c r="DU16" s="1055"/>
      <c r="DV16" s="1056"/>
      <c r="DW16" s="1057"/>
      <c r="DX16" s="1057"/>
      <c r="DY16" s="1057"/>
      <c r="DZ16" s="1058"/>
      <c r="EA16" s="237"/>
    </row>
    <row r="17" spans="1:131" s="238" customFormat="1" ht="26.25" customHeight="1" x14ac:dyDescent="0.15">
      <c r="A17" s="241">
        <v>11</v>
      </c>
      <c r="B17" s="1094"/>
      <c r="C17" s="1095"/>
      <c r="D17" s="1095"/>
      <c r="E17" s="1095"/>
      <c r="F17" s="1095"/>
      <c r="G17" s="1095"/>
      <c r="H17" s="1095"/>
      <c r="I17" s="1095"/>
      <c r="J17" s="1095"/>
      <c r="K17" s="1095"/>
      <c r="L17" s="1095"/>
      <c r="M17" s="1095"/>
      <c r="N17" s="1095"/>
      <c r="O17" s="1095"/>
      <c r="P17" s="1096"/>
      <c r="Q17" s="1102"/>
      <c r="R17" s="1103"/>
      <c r="S17" s="1103"/>
      <c r="T17" s="1103"/>
      <c r="U17" s="1103"/>
      <c r="V17" s="1103"/>
      <c r="W17" s="1103"/>
      <c r="X17" s="1103"/>
      <c r="Y17" s="1103"/>
      <c r="Z17" s="1103"/>
      <c r="AA17" s="1103"/>
      <c r="AB17" s="1103"/>
      <c r="AC17" s="1103"/>
      <c r="AD17" s="1103"/>
      <c r="AE17" s="1104"/>
      <c r="AF17" s="1099"/>
      <c r="AG17" s="1100"/>
      <c r="AH17" s="1100"/>
      <c r="AI17" s="1100"/>
      <c r="AJ17" s="1101"/>
      <c r="AK17" s="1144"/>
      <c r="AL17" s="1145"/>
      <c r="AM17" s="1145"/>
      <c r="AN17" s="1145"/>
      <c r="AO17" s="1145"/>
      <c r="AP17" s="1145"/>
      <c r="AQ17" s="1145"/>
      <c r="AR17" s="1145"/>
      <c r="AS17" s="1145"/>
      <c r="AT17" s="1145"/>
      <c r="AU17" s="1146"/>
      <c r="AV17" s="1146"/>
      <c r="AW17" s="1146"/>
      <c r="AX17" s="1146"/>
      <c r="AY17" s="1147"/>
      <c r="AZ17" s="235"/>
      <c r="BA17" s="235"/>
      <c r="BB17" s="235"/>
      <c r="BC17" s="235"/>
      <c r="BD17" s="235"/>
      <c r="BE17" s="236"/>
      <c r="BF17" s="236"/>
      <c r="BG17" s="236"/>
      <c r="BH17" s="236"/>
      <c r="BI17" s="236"/>
      <c r="BJ17" s="236"/>
      <c r="BK17" s="236"/>
      <c r="BL17" s="236"/>
      <c r="BM17" s="236"/>
      <c r="BN17" s="236"/>
      <c r="BO17" s="236"/>
      <c r="BP17" s="236"/>
      <c r="BQ17" s="241">
        <v>11</v>
      </c>
      <c r="BR17" s="242"/>
      <c r="BS17" s="1056"/>
      <c r="BT17" s="1057"/>
      <c r="BU17" s="1057"/>
      <c r="BV17" s="1057"/>
      <c r="BW17" s="1057"/>
      <c r="BX17" s="1057"/>
      <c r="BY17" s="1057"/>
      <c r="BZ17" s="1057"/>
      <c r="CA17" s="1057"/>
      <c r="CB17" s="1057"/>
      <c r="CC17" s="1057"/>
      <c r="CD17" s="1057"/>
      <c r="CE17" s="1057"/>
      <c r="CF17" s="1057"/>
      <c r="CG17" s="1078"/>
      <c r="CH17" s="1053"/>
      <c r="CI17" s="1054"/>
      <c r="CJ17" s="1054"/>
      <c r="CK17" s="1054"/>
      <c r="CL17" s="1055"/>
      <c r="CM17" s="1053"/>
      <c r="CN17" s="1054"/>
      <c r="CO17" s="1054"/>
      <c r="CP17" s="1054"/>
      <c r="CQ17" s="1055"/>
      <c r="CR17" s="1053"/>
      <c r="CS17" s="1054"/>
      <c r="CT17" s="1054"/>
      <c r="CU17" s="1054"/>
      <c r="CV17" s="1055"/>
      <c r="CW17" s="1053"/>
      <c r="CX17" s="1054"/>
      <c r="CY17" s="1054"/>
      <c r="CZ17" s="1054"/>
      <c r="DA17" s="1055"/>
      <c r="DB17" s="1053"/>
      <c r="DC17" s="1054"/>
      <c r="DD17" s="1054"/>
      <c r="DE17" s="1054"/>
      <c r="DF17" s="1055"/>
      <c r="DG17" s="1053"/>
      <c r="DH17" s="1054"/>
      <c r="DI17" s="1054"/>
      <c r="DJ17" s="1054"/>
      <c r="DK17" s="1055"/>
      <c r="DL17" s="1053"/>
      <c r="DM17" s="1054"/>
      <c r="DN17" s="1054"/>
      <c r="DO17" s="1054"/>
      <c r="DP17" s="1055"/>
      <c r="DQ17" s="1053"/>
      <c r="DR17" s="1054"/>
      <c r="DS17" s="1054"/>
      <c r="DT17" s="1054"/>
      <c r="DU17" s="1055"/>
      <c r="DV17" s="1056"/>
      <c r="DW17" s="1057"/>
      <c r="DX17" s="1057"/>
      <c r="DY17" s="1057"/>
      <c r="DZ17" s="1058"/>
      <c r="EA17" s="237"/>
    </row>
    <row r="18" spans="1:131" s="238" customFormat="1" ht="26.25" customHeight="1" x14ac:dyDescent="0.15">
      <c r="A18" s="241">
        <v>12</v>
      </c>
      <c r="B18" s="1094"/>
      <c r="C18" s="1095"/>
      <c r="D18" s="1095"/>
      <c r="E18" s="1095"/>
      <c r="F18" s="1095"/>
      <c r="G18" s="1095"/>
      <c r="H18" s="1095"/>
      <c r="I18" s="1095"/>
      <c r="J18" s="1095"/>
      <c r="K18" s="1095"/>
      <c r="L18" s="1095"/>
      <c r="M18" s="1095"/>
      <c r="N18" s="1095"/>
      <c r="O18" s="1095"/>
      <c r="P18" s="1096"/>
      <c r="Q18" s="1102"/>
      <c r="R18" s="1103"/>
      <c r="S18" s="1103"/>
      <c r="T18" s="1103"/>
      <c r="U18" s="1103"/>
      <c r="V18" s="1103"/>
      <c r="W18" s="1103"/>
      <c r="X18" s="1103"/>
      <c r="Y18" s="1103"/>
      <c r="Z18" s="1103"/>
      <c r="AA18" s="1103"/>
      <c r="AB18" s="1103"/>
      <c r="AC18" s="1103"/>
      <c r="AD18" s="1103"/>
      <c r="AE18" s="1104"/>
      <c r="AF18" s="1099"/>
      <c r="AG18" s="1100"/>
      <c r="AH18" s="1100"/>
      <c r="AI18" s="1100"/>
      <c r="AJ18" s="1101"/>
      <c r="AK18" s="1144"/>
      <c r="AL18" s="1145"/>
      <c r="AM18" s="1145"/>
      <c r="AN18" s="1145"/>
      <c r="AO18" s="1145"/>
      <c r="AP18" s="1145"/>
      <c r="AQ18" s="1145"/>
      <c r="AR18" s="1145"/>
      <c r="AS18" s="1145"/>
      <c r="AT18" s="1145"/>
      <c r="AU18" s="1146"/>
      <c r="AV18" s="1146"/>
      <c r="AW18" s="1146"/>
      <c r="AX18" s="1146"/>
      <c r="AY18" s="1147"/>
      <c r="AZ18" s="235"/>
      <c r="BA18" s="235"/>
      <c r="BB18" s="235"/>
      <c r="BC18" s="235"/>
      <c r="BD18" s="235"/>
      <c r="BE18" s="236"/>
      <c r="BF18" s="236"/>
      <c r="BG18" s="236"/>
      <c r="BH18" s="236"/>
      <c r="BI18" s="236"/>
      <c r="BJ18" s="236"/>
      <c r="BK18" s="236"/>
      <c r="BL18" s="236"/>
      <c r="BM18" s="236"/>
      <c r="BN18" s="236"/>
      <c r="BO18" s="236"/>
      <c r="BP18" s="236"/>
      <c r="BQ18" s="241">
        <v>12</v>
      </c>
      <c r="BR18" s="242"/>
      <c r="BS18" s="1056"/>
      <c r="BT18" s="1057"/>
      <c r="BU18" s="1057"/>
      <c r="BV18" s="1057"/>
      <c r="BW18" s="1057"/>
      <c r="BX18" s="1057"/>
      <c r="BY18" s="1057"/>
      <c r="BZ18" s="1057"/>
      <c r="CA18" s="1057"/>
      <c r="CB18" s="1057"/>
      <c r="CC18" s="1057"/>
      <c r="CD18" s="1057"/>
      <c r="CE18" s="1057"/>
      <c r="CF18" s="1057"/>
      <c r="CG18" s="1078"/>
      <c r="CH18" s="1053"/>
      <c r="CI18" s="1054"/>
      <c r="CJ18" s="1054"/>
      <c r="CK18" s="1054"/>
      <c r="CL18" s="1055"/>
      <c r="CM18" s="1053"/>
      <c r="CN18" s="1054"/>
      <c r="CO18" s="1054"/>
      <c r="CP18" s="1054"/>
      <c r="CQ18" s="1055"/>
      <c r="CR18" s="1053"/>
      <c r="CS18" s="1054"/>
      <c r="CT18" s="1054"/>
      <c r="CU18" s="1054"/>
      <c r="CV18" s="1055"/>
      <c r="CW18" s="1053"/>
      <c r="CX18" s="1054"/>
      <c r="CY18" s="1054"/>
      <c r="CZ18" s="1054"/>
      <c r="DA18" s="1055"/>
      <c r="DB18" s="1053"/>
      <c r="DC18" s="1054"/>
      <c r="DD18" s="1054"/>
      <c r="DE18" s="1054"/>
      <c r="DF18" s="1055"/>
      <c r="DG18" s="1053"/>
      <c r="DH18" s="1054"/>
      <c r="DI18" s="1054"/>
      <c r="DJ18" s="1054"/>
      <c r="DK18" s="1055"/>
      <c r="DL18" s="1053"/>
      <c r="DM18" s="1054"/>
      <c r="DN18" s="1054"/>
      <c r="DO18" s="1054"/>
      <c r="DP18" s="1055"/>
      <c r="DQ18" s="1053"/>
      <c r="DR18" s="1054"/>
      <c r="DS18" s="1054"/>
      <c r="DT18" s="1054"/>
      <c r="DU18" s="1055"/>
      <c r="DV18" s="1056"/>
      <c r="DW18" s="1057"/>
      <c r="DX18" s="1057"/>
      <c r="DY18" s="1057"/>
      <c r="DZ18" s="1058"/>
      <c r="EA18" s="237"/>
    </row>
    <row r="19" spans="1:131" s="238" customFormat="1" ht="26.25" customHeight="1" x14ac:dyDescent="0.15">
      <c r="A19" s="241">
        <v>13</v>
      </c>
      <c r="B19" s="1094"/>
      <c r="C19" s="1095"/>
      <c r="D19" s="1095"/>
      <c r="E19" s="1095"/>
      <c r="F19" s="1095"/>
      <c r="G19" s="1095"/>
      <c r="H19" s="1095"/>
      <c r="I19" s="1095"/>
      <c r="J19" s="1095"/>
      <c r="K19" s="1095"/>
      <c r="L19" s="1095"/>
      <c r="M19" s="1095"/>
      <c r="N19" s="1095"/>
      <c r="O19" s="1095"/>
      <c r="P19" s="1096"/>
      <c r="Q19" s="1102"/>
      <c r="R19" s="1103"/>
      <c r="S19" s="1103"/>
      <c r="T19" s="1103"/>
      <c r="U19" s="1103"/>
      <c r="V19" s="1103"/>
      <c r="W19" s="1103"/>
      <c r="X19" s="1103"/>
      <c r="Y19" s="1103"/>
      <c r="Z19" s="1103"/>
      <c r="AA19" s="1103"/>
      <c r="AB19" s="1103"/>
      <c r="AC19" s="1103"/>
      <c r="AD19" s="1103"/>
      <c r="AE19" s="1104"/>
      <c r="AF19" s="1099"/>
      <c r="AG19" s="1100"/>
      <c r="AH19" s="1100"/>
      <c r="AI19" s="1100"/>
      <c r="AJ19" s="1101"/>
      <c r="AK19" s="1144"/>
      <c r="AL19" s="1145"/>
      <c r="AM19" s="1145"/>
      <c r="AN19" s="1145"/>
      <c r="AO19" s="1145"/>
      <c r="AP19" s="1145"/>
      <c r="AQ19" s="1145"/>
      <c r="AR19" s="1145"/>
      <c r="AS19" s="1145"/>
      <c r="AT19" s="1145"/>
      <c r="AU19" s="1146"/>
      <c r="AV19" s="1146"/>
      <c r="AW19" s="1146"/>
      <c r="AX19" s="1146"/>
      <c r="AY19" s="1147"/>
      <c r="AZ19" s="235"/>
      <c r="BA19" s="235"/>
      <c r="BB19" s="235"/>
      <c r="BC19" s="235"/>
      <c r="BD19" s="235"/>
      <c r="BE19" s="236"/>
      <c r="BF19" s="236"/>
      <c r="BG19" s="236"/>
      <c r="BH19" s="236"/>
      <c r="BI19" s="236"/>
      <c r="BJ19" s="236"/>
      <c r="BK19" s="236"/>
      <c r="BL19" s="236"/>
      <c r="BM19" s="236"/>
      <c r="BN19" s="236"/>
      <c r="BO19" s="236"/>
      <c r="BP19" s="236"/>
      <c r="BQ19" s="241">
        <v>13</v>
      </c>
      <c r="BR19" s="242"/>
      <c r="BS19" s="1056"/>
      <c r="BT19" s="1057"/>
      <c r="BU19" s="1057"/>
      <c r="BV19" s="1057"/>
      <c r="BW19" s="1057"/>
      <c r="BX19" s="1057"/>
      <c r="BY19" s="1057"/>
      <c r="BZ19" s="1057"/>
      <c r="CA19" s="1057"/>
      <c r="CB19" s="1057"/>
      <c r="CC19" s="1057"/>
      <c r="CD19" s="1057"/>
      <c r="CE19" s="1057"/>
      <c r="CF19" s="1057"/>
      <c r="CG19" s="1078"/>
      <c r="CH19" s="1053"/>
      <c r="CI19" s="1054"/>
      <c r="CJ19" s="1054"/>
      <c r="CK19" s="1054"/>
      <c r="CL19" s="1055"/>
      <c r="CM19" s="1053"/>
      <c r="CN19" s="1054"/>
      <c r="CO19" s="1054"/>
      <c r="CP19" s="1054"/>
      <c r="CQ19" s="1055"/>
      <c r="CR19" s="1053"/>
      <c r="CS19" s="1054"/>
      <c r="CT19" s="1054"/>
      <c r="CU19" s="1054"/>
      <c r="CV19" s="1055"/>
      <c r="CW19" s="1053"/>
      <c r="CX19" s="1054"/>
      <c r="CY19" s="1054"/>
      <c r="CZ19" s="1054"/>
      <c r="DA19" s="1055"/>
      <c r="DB19" s="1053"/>
      <c r="DC19" s="1054"/>
      <c r="DD19" s="1054"/>
      <c r="DE19" s="1054"/>
      <c r="DF19" s="1055"/>
      <c r="DG19" s="1053"/>
      <c r="DH19" s="1054"/>
      <c r="DI19" s="1054"/>
      <c r="DJ19" s="1054"/>
      <c r="DK19" s="1055"/>
      <c r="DL19" s="1053"/>
      <c r="DM19" s="1054"/>
      <c r="DN19" s="1054"/>
      <c r="DO19" s="1054"/>
      <c r="DP19" s="1055"/>
      <c r="DQ19" s="1053"/>
      <c r="DR19" s="1054"/>
      <c r="DS19" s="1054"/>
      <c r="DT19" s="1054"/>
      <c r="DU19" s="1055"/>
      <c r="DV19" s="1056"/>
      <c r="DW19" s="1057"/>
      <c r="DX19" s="1057"/>
      <c r="DY19" s="1057"/>
      <c r="DZ19" s="1058"/>
      <c r="EA19" s="237"/>
    </row>
    <row r="20" spans="1:131" s="238" customFormat="1" ht="26.25" customHeight="1" x14ac:dyDescent="0.15">
      <c r="A20" s="241">
        <v>14</v>
      </c>
      <c r="B20" s="1094"/>
      <c r="C20" s="1095"/>
      <c r="D20" s="1095"/>
      <c r="E20" s="1095"/>
      <c r="F20" s="1095"/>
      <c r="G20" s="1095"/>
      <c r="H20" s="1095"/>
      <c r="I20" s="1095"/>
      <c r="J20" s="1095"/>
      <c r="K20" s="1095"/>
      <c r="L20" s="1095"/>
      <c r="M20" s="1095"/>
      <c r="N20" s="1095"/>
      <c r="O20" s="1095"/>
      <c r="P20" s="1096"/>
      <c r="Q20" s="1102"/>
      <c r="R20" s="1103"/>
      <c r="S20" s="1103"/>
      <c r="T20" s="1103"/>
      <c r="U20" s="1103"/>
      <c r="V20" s="1103"/>
      <c r="W20" s="1103"/>
      <c r="X20" s="1103"/>
      <c r="Y20" s="1103"/>
      <c r="Z20" s="1103"/>
      <c r="AA20" s="1103"/>
      <c r="AB20" s="1103"/>
      <c r="AC20" s="1103"/>
      <c r="AD20" s="1103"/>
      <c r="AE20" s="1104"/>
      <c r="AF20" s="1099"/>
      <c r="AG20" s="1100"/>
      <c r="AH20" s="1100"/>
      <c r="AI20" s="1100"/>
      <c r="AJ20" s="1101"/>
      <c r="AK20" s="1144"/>
      <c r="AL20" s="1145"/>
      <c r="AM20" s="1145"/>
      <c r="AN20" s="1145"/>
      <c r="AO20" s="1145"/>
      <c r="AP20" s="1145"/>
      <c r="AQ20" s="1145"/>
      <c r="AR20" s="1145"/>
      <c r="AS20" s="1145"/>
      <c r="AT20" s="1145"/>
      <c r="AU20" s="1146"/>
      <c r="AV20" s="1146"/>
      <c r="AW20" s="1146"/>
      <c r="AX20" s="1146"/>
      <c r="AY20" s="1147"/>
      <c r="AZ20" s="235"/>
      <c r="BA20" s="235"/>
      <c r="BB20" s="235"/>
      <c r="BC20" s="235"/>
      <c r="BD20" s="235"/>
      <c r="BE20" s="236"/>
      <c r="BF20" s="236"/>
      <c r="BG20" s="236"/>
      <c r="BH20" s="236"/>
      <c r="BI20" s="236"/>
      <c r="BJ20" s="236"/>
      <c r="BK20" s="236"/>
      <c r="BL20" s="236"/>
      <c r="BM20" s="236"/>
      <c r="BN20" s="236"/>
      <c r="BO20" s="236"/>
      <c r="BP20" s="236"/>
      <c r="BQ20" s="241">
        <v>14</v>
      </c>
      <c r="BR20" s="242"/>
      <c r="BS20" s="1056"/>
      <c r="BT20" s="1057"/>
      <c r="BU20" s="1057"/>
      <c r="BV20" s="1057"/>
      <c r="BW20" s="1057"/>
      <c r="BX20" s="1057"/>
      <c r="BY20" s="1057"/>
      <c r="BZ20" s="1057"/>
      <c r="CA20" s="1057"/>
      <c r="CB20" s="1057"/>
      <c r="CC20" s="1057"/>
      <c r="CD20" s="1057"/>
      <c r="CE20" s="1057"/>
      <c r="CF20" s="1057"/>
      <c r="CG20" s="1078"/>
      <c r="CH20" s="1053"/>
      <c r="CI20" s="1054"/>
      <c r="CJ20" s="1054"/>
      <c r="CK20" s="1054"/>
      <c r="CL20" s="1055"/>
      <c r="CM20" s="1053"/>
      <c r="CN20" s="1054"/>
      <c r="CO20" s="1054"/>
      <c r="CP20" s="1054"/>
      <c r="CQ20" s="1055"/>
      <c r="CR20" s="1053"/>
      <c r="CS20" s="1054"/>
      <c r="CT20" s="1054"/>
      <c r="CU20" s="1054"/>
      <c r="CV20" s="1055"/>
      <c r="CW20" s="1053"/>
      <c r="CX20" s="1054"/>
      <c r="CY20" s="1054"/>
      <c r="CZ20" s="1054"/>
      <c r="DA20" s="1055"/>
      <c r="DB20" s="1053"/>
      <c r="DC20" s="1054"/>
      <c r="DD20" s="1054"/>
      <c r="DE20" s="1054"/>
      <c r="DF20" s="1055"/>
      <c r="DG20" s="1053"/>
      <c r="DH20" s="1054"/>
      <c r="DI20" s="1054"/>
      <c r="DJ20" s="1054"/>
      <c r="DK20" s="1055"/>
      <c r="DL20" s="1053"/>
      <c r="DM20" s="1054"/>
      <c r="DN20" s="1054"/>
      <c r="DO20" s="1054"/>
      <c r="DP20" s="1055"/>
      <c r="DQ20" s="1053"/>
      <c r="DR20" s="1054"/>
      <c r="DS20" s="1054"/>
      <c r="DT20" s="1054"/>
      <c r="DU20" s="1055"/>
      <c r="DV20" s="1056"/>
      <c r="DW20" s="1057"/>
      <c r="DX20" s="1057"/>
      <c r="DY20" s="1057"/>
      <c r="DZ20" s="1058"/>
      <c r="EA20" s="237"/>
    </row>
    <row r="21" spans="1:131" s="238" customFormat="1" ht="26.25" customHeight="1" thickBot="1" x14ac:dyDescent="0.2">
      <c r="A21" s="241">
        <v>15</v>
      </c>
      <c r="B21" s="1094"/>
      <c r="C21" s="1095"/>
      <c r="D21" s="1095"/>
      <c r="E21" s="1095"/>
      <c r="F21" s="1095"/>
      <c r="G21" s="1095"/>
      <c r="H21" s="1095"/>
      <c r="I21" s="1095"/>
      <c r="J21" s="1095"/>
      <c r="K21" s="1095"/>
      <c r="L21" s="1095"/>
      <c r="M21" s="1095"/>
      <c r="N21" s="1095"/>
      <c r="O21" s="1095"/>
      <c r="P21" s="1096"/>
      <c r="Q21" s="1102"/>
      <c r="R21" s="1103"/>
      <c r="S21" s="1103"/>
      <c r="T21" s="1103"/>
      <c r="U21" s="1103"/>
      <c r="V21" s="1103"/>
      <c r="W21" s="1103"/>
      <c r="X21" s="1103"/>
      <c r="Y21" s="1103"/>
      <c r="Z21" s="1103"/>
      <c r="AA21" s="1103"/>
      <c r="AB21" s="1103"/>
      <c r="AC21" s="1103"/>
      <c r="AD21" s="1103"/>
      <c r="AE21" s="1104"/>
      <c r="AF21" s="1099"/>
      <c r="AG21" s="1100"/>
      <c r="AH21" s="1100"/>
      <c r="AI21" s="1100"/>
      <c r="AJ21" s="1101"/>
      <c r="AK21" s="1144"/>
      <c r="AL21" s="1145"/>
      <c r="AM21" s="1145"/>
      <c r="AN21" s="1145"/>
      <c r="AO21" s="1145"/>
      <c r="AP21" s="1145"/>
      <c r="AQ21" s="1145"/>
      <c r="AR21" s="1145"/>
      <c r="AS21" s="1145"/>
      <c r="AT21" s="1145"/>
      <c r="AU21" s="1146"/>
      <c r="AV21" s="1146"/>
      <c r="AW21" s="1146"/>
      <c r="AX21" s="1146"/>
      <c r="AY21" s="1147"/>
      <c r="AZ21" s="235"/>
      <c r="BA21" s="235"/>
      <c r="BB21" s="235"/>
      <c r="BC21" s="235"/>
      <c r="BD21" s="235"/>
      <c r="BE21" s="236"/>
      <c r="BF21" s="236"/>
      <c r="BG21" s="236"/>
      <c r="BH21" s="236"/>
      <c r="BI21" s="236"/>
      <c r="BJ21" s="236"/>
      <c r="BK21" s="236"/>
      <c r="BL21" s="236"/>
      <c r="BM21" s="236"/>
      <c r="BN21" s="236"/>
      <c r="BO21" s="236"/>
      <c r="BP21" s="236"/>
      <c r="BQ21" s="241">
        <v>15</v>
      </c>
      <c r="BR21" s="242"/>
      <c r="BS21" s="1056"/>
      <c r="BT21" s="1057"/>
      <c r="BU21" s="1057"/>
      <c r="BV21" s="1057"/>
      <c r="BW21" s="1057"/>
      <c r="BX21" s="1057"/>
      <c r="BY21" s="1057"/>
      <c r="BZ21" s="1057"/>
      <c r="CA21" s="1057"/>
      <c r="CB21" s="1057"/>
      <c r="CC21" s="1057"/>
      <c r="CD21" s="1057"/>
      <c r="CE21" s="1057"/>
      <c r="CF21" s="1057"/>
      <c r="CG21" s="1078"/>
      <c r="CH21" s="1053"/>
      <c r="CI21" s="1054"/>
      <c r="CJ21" s="1054"/>
      <c r="CK21" s="1054"/>
      <c r="CL21" s="1055"/>
      <c r="CM21" s="1053"/>
      <c r="CN21" s="1054"/>
      <c r="CO21" s="1054"/>
      <c r="CP21" s="1054"/>
      <c r="CQ21" s="1055"/>
      <c r="CR21" s="1053"/>
      <c r="CS21" s="1054"/>
      <c r="CT21" s="1054"/>
      <c r="CU21" s="1054"/>
      <c r="CV21" s="1055"/>
      <c r="CW21" s="1053"/>
      <c r="CX21" s="1054"/>
      <c r="CY21" s="1054"/>
      <c r="CZ21" s="1054"/>
      <c r="DA21" s="1055"/>
      <c r="DB21" s="1053"/>
      <c r="DC21" s="1054"/>
      <c r="DD21" s="1054"/>
      <c r="DE21" s="1054"/>
      <c r="DF21" s="1055"/>
      <c r="DG21" s="1053"/>
      <c r="DH21" s="1054"/>
      <c r="DI21" s="1054"/>
      <c r="DJ21" s="1054"/>
      <c r="DK21" s="1055"/>
      <c r="DL21" s="1053"/>
      <c r="DM21" s="1054"/>
      <c r="DN21" s="1054"/>
      <c r="DO21" s="1054"/>
      <c r="DP21" s="1055"/>
      <c r="DQ21" s="1053"/>
      <c r="DR21" s="1054"/>
      <c r="DS21" s="1054"/>
      <c r="DT21" s="1054"/>
      <c r="DU21" s="1055"/>
      <c r="DV21" s="1056"/>
      <c r="DW21" s="1057"/>
      <c r="DX21" s="1057"/>
      <c r="DY21" s="1057"/>
      <c r="DZ21" s="1058"/>
      <c r="EA21" s="237"/>
    </row>
    <row r="22" spans="1:131" s="238" customFormat="1" ht="26.25" customHeight="1" x14ac:dyDescent="0.15">
      <c r="A22" s="241">
        <v>16</v>
      </c>
      <c r="B22" s="1094"/>
      <c r="C22" s="1095"/>
      <c r="D22" s="1095"/>
      <c r="E22" s="1095"/>
      <c r="F22" s="1095"/>
      <c r="G22" s="1095"/>
      <c r="H22" s="1095"/>
      <c r="I22" s="1095"/>
      <c r="J22" s="1095"/>
      <c r="K22" s="1095"/>
      <c r="L22" s="1095"/>
      <c r="M22" s="1095"/>
      <c r="N22" s="1095"/>
      <c r="O22" s="1095"/>
      <c r="P22" s="1096"/>
      <c r="Q22" s="1137"/>
      <c r="R22" s="1138"/>
      <c r="S22" s="1138"/>
      <c r="T22" s="1138"/>
      <c r="U22" s="1138"/>
      <c r="V22" s="1138"/>
      <c r="W22" s="1138"/>
      <c r="X22" s="1138"/>
      <c r="Y22" s="1138"/>
      <c r="Z22" s="1138"/>
      <c r="AA22" s="1138"/>
      <c r="AB22" s="1138"/>
      <c r="AC22" s="1138"/>
      <c r="AD22" s="1138"/>
      <c r="AE22" s="1139"/>
      <c r="AF22" s="1099"/>
      <c r="AG22" s="1100"/>
      <c r="AH22" s="1100"/>
      <c r="AI22" s="1100"/>
      <c r="AJ22" s="1101"/>
      <c r="AK22" s="1140"/>
      <c r="AL22" s="1141"/>
      <c r="AM22" s="1141"/>
      <c r="AN22" s="1141"/>
      <c r="AO22" s="1141"/>
      <c r="AP22" s="1141"/>
      <c r="AQ22" s="1141"/>
      <c r="AR22" s="1141"/>
      <c r="AS22" s="1141"/>
      <c r="AT22" s="1141"/>
      <c r="AU22" s="1142"/>
      <c r="AV22" s="1142"/>
      <c r="AW22" s="1142"/>
      <c r="AX22" s="1142"/>
      <c r="AY22" s="1143"/>
      <c r="AZ22" s="1092" t="s">
        <v>388</v>
      </c>
      <c r="BA22" s="1092"/>
      <c r="BB22" s="1092"/>
      <c r="BC22" s="1092"/>
      <c r="BD22" s="1093"/>
      <c r="BE22" s="236"/>
      <c r="BF22" s="236"/>
      <c r="BG22" s="236"/>
      <c r="BH22" s="236"/>
      <c r="BI22" s="236"/>
      <c r="BJ22" s="236"/>
      <c r="BK22" s="236"/>
      <c r="BL22" s="236"/>
      <c r="BM22" s="236"/>
      <c r="BN22" s="236"/>
      <c r="BO22" s="236"/>
      <c r="BP22" s="236"/>
      <c r="BQ22" s="241">
        <v>16</v>
      </c>
      <c r="BR22" s="242"/>
      <c r="BS22" s="1056"/>
      <c r="BT22" s="1057"/>
      <c r="BU22" s="1057"/>
      <c r="BV22" s="1057"/>
      <c r="BW22" s="1057"/>
      <c r="BX22" s="1057"/>
      <c r="BY22" s="1057"/>
      <c r="BZ22" s="1057"/>
      <c r="CA22" s="1057"/>
      <c r="CB22" s="1057"/>
      <c r="CC22" s="1057"/>
      <c r="CD22" s="1057"/>
      <c r="CE22" s="1057"/>
      <c r="CF22" s="1057"/>
      <c r="CG22" s="1078"/>
      <c r="CH22" s="1053"/>
      <c r="CI22" s="1054"/>
      <c r="CJ22" s="1054"/>
      <c r="CK22" s="1054"/>
      <c r="CL22" s="1055"/>
      <c r="CM22" s="1053"/>
      <c r="CN22" s="1054"/>
      <c r="CO22" s="1054"/>
      <c r="CP22" s="1054"/>
      <c r="CQ22" s="1055"/>
      <c r="CR22" s="1053"/>
      <c r="CS22" s="1054"/>
      <c r="CT22" s="1054"/>
      <c r="CU22" s="1054"/>
      <c r="CV22" s="1055"/>
      <c r="CW22" s="1053"/>
      <c r="CX22" s="1054"/>
      <c r="CY22" s="1054"/>
      <c r="CZ22" s="1054"/>
      <c r="DA22" s="1055"/>
      <c r="DB22" s="1053"/>
      <c r="DC22" s="1054"/>
      <c r="DD22" s="1054"/>
      <c r="DE22" s="1054"/>
      <c r="DF22" s="1055"/>
      <c r="DG22" s="1053"/>
      <c r="DH22" s="1054"/>
      <c r="DI22" s="1054"/>
      <c r="DJ22" s="1054"/>
      <c r="DK22" s="1055"/>
      <c r="DL22" s="1053"/>
      <c r="DM22" s="1054"/>
      <c r="DN22" s="1054"/>
      <c r="DO22" s="1054"/>
      <c r="DP22" s="1055"/>
      <c r="DQ22" s="1053"/>
      <c r="DR22" s="1054"/>
      <c r="DS22" s="1054"/>
      <c r="DT22" s="1054"/>
      <c r="DU22" s="1055"/>
      <c r="DV22" s="1056"/>
      <c r="DW22" s="1057"/>
      <c r="DX22" s="1057"/>
      <c r="DY22" s="1057"/>
      <c r="DZ22" s="1058"/>
      <c r="EA22" s="237"/>
    </row>
    <row r="23" spans="1:131" s="238" customFormat="1" ht="26.25" customHeight="1" thickBot="1" x14ac:dyDescent="0.2">
      <c r="A23" s="243" t="s">
        <v>389</v>
      </c>
      <c r="B23" s="1001" t="s">
        <v>390</v>
      </c>
      <c r="C23" s="1002"/>
      <c r="D23" s="1002"/>
      <c r="E23" s="1002"/>
      <c r="F23" s="1002"/>
      <c r="G23" s="1002"/>
      <c r="H23" s="1002"/>
      <c r="I23" s="1002"/>
      <c r="J23" s="1002"/>
      <c r="K23" s="1002"/>
      <c r="L23" s="1002"/>
      <c r="M23" s="1002"/>
      <c r="N23" s="1002"/>
      <c r="O23" s="1002"/>
      <c r="P23" s="1012"/>
      <c r="Q23" s="1131">
        <v>5589</v>
      </c>
      <c r="R23" s="1125"/>
      <c r="S23" s="1125"/>
      <c r="T23" s="1125"/>
      <c r="U23" s="1125"/>
      <c r="V23" s="1125">
        <v>5156</v>
      </c>
      <c r="W23" s="1125"/>
      <c r="X23" s="1125"/>
      <c r="Y23" s="1125"/>
      <c r="Z23" s="1125"/>
      <c r="AA23" s="1125">
        <v>432</v>
      </c>
      <c r="AB23" s="1125"/>
      <c r="AC23" s="1125"/>
      <c r="AD23" s="1125"/>
      <c r="AE23" s="1132"/>
      <c r="AF23" s="1133">
        <v>419</v>
      </c>
      <c r="AG23" s="1125"/>
      <c r="AH23" s="1125"/>
      <c r="AI23" s="1125"/>
      <c r="AJ23" s="1134"/>
      <c r="AK23" s="1135"/>
      <c r="AL23" s="1136"/>
      <c r="AM23" s="1136"/>
      <c r="AN23" s="1136"/>
      <c r="AO23" s="1136"/>
      <c r="AP23" s="1125">
        <v>3578</v>
      </c>
      <c r="AQ23" s="1125"/>
      <c r="AR23" s="1125"/>
      <c r="AS23" s="1125"/>
      <c r="AT23" s="1125"/>
      <c r="AU23" s="1126"/>
      <c r="AV23" s="1126"/>
      <c r="AW23" s="1126"/>
      <c r="AX23" s="1126"/>
      <c r="AY23" s="1127"/>
      <c r="AZ23" s="1128" t="s">
        <v>125</v>
      </c>
      <c r="BA23" s="1129"/>
      <c r="BB23" s="1129"/>
      <c r="BC23" s="1129"/>
      <c r="BD23" s="1130"/>
      <c r="BE23" s="236"/>
      <c r="BF23" s="236"/>
      <c r="BG23" s="236"/>
      <c r="BH23" s="236"/>
      <c r="BI23" s="236"/>
      <c r="BJ23" s="236"/>
      <c r="BK23" s="236"/>
      <c r="BL23" s="236"/>
      <c r="BM23" s="236"/>
      <c r="BN23" s="236"/>
      <c r="BO23" s="236"/>
      <c r="BP23" s="236"/>
      <c r="BQ23" s="241">
        <v>17</v>
      </c>
      <c r="BR23" s="242"/>
      <c r="BS23" s="1056"/>
      <c r="BT23" s="1057"/>
      <c r="BU23" s="1057"/>
      <c r="BV23" s="1057"/>
      <c r="BW23" s="1057"/>
      <c r="BX23" s="1057"/>
      <c r="BY23" s="1057"/>
      <c r="BZ23" s="1057"/>
      <c r="CA23" s="1057"/>
      <c r="CB23" s="1057"/>
      <c r="CC23" s="1057"/>
      <c r="CD23" s="1057"/>
      <c r="CE23" s="1057"/>
      <c r="CF23" s="1057"/>
      <c r="CG23" s="1078"/>
      <c r="CH23" s="1053"/>
      <c r="CI23" s="1054"/>
      <c r="CJ23" s="1054"/>
      <c r="CK23" s="1054"/>
      <c r="CL23" s="1055"/>
      <c r="CM23" s="1053"/>
      <c r="CN23" s="1054"/>
      <c r="CO23" s="1054"/>
      <c r="CP23" s="1054"/>
      <c r="CQ23" s="1055"/>
      <c r="CR23" s="1053"/>
      <c r="CS23" s="1054"/>
      <c r="CT23" s="1054"/>
      <c r="CU23" s="1054"/>
      <c r="CV23" s="1055"/>
      <c r="CW23" s="1053"/>
      <c r="CX23" s="1054"/>
      <c r="CY23" s="1054"/>
      <c r="CZ23" s="1054"/>
      <c r="DA23" s="1055"/>
      <c r="DB23" s="1053"/>
      <c r="DC23" s="1054"/>
      <c r="DD23" s="1054"/>
      <c r="DE23" s="1054"/>
      <c r="DF23" s="1055"/>
      <c r="DG23" s="1053"/>
      <c r="DH23" s="1054"/>
      <c r="DI23" s="1054"/>
      <c r="DJ23" s="1054"/>
      <c r="DK23" s="1055"/>
      <c r="DL23" s="1053"/>
      <c r="DM23" s="1054"/>
      <c r="DN23" s="1054"/>
      <c r="DO23" s="1054"/>
      <c r="DP23" s="1055"/>
      <c r="DQ23" s="1053"/>
      <c r="DR23" s="1054"/>
      <c r="DS23" s="1054"/>
      <c r="DT23" s="1054"/>
      <c r="DU23" s="1055"/>
      <c r="DV23" s="1056"/>
      <c r="DW23" s="1057"/>
      <c r="DX23" s="1057"/>
      <c r="DY23" s="1057"/>
      <c r="DZ23" s="1058"/>
      <c r="EA23" s="237"/>
    </row>
    <row r="24" spans="1:131" s="238" customFormat="1" ht="26.25" customHeight="1" x14ac:dyDescent="0.15">
      <c r="A24" s="1124" t="s">
        <v>391</v>
      </c>
      <c r="B24" s="1124"/>
      <c r="C24" s="1124"/>
      <c r="D24" s="1124"/>
      <c r="E24" s="1124"/>
      <c r="F24" s="1124"/>
      <c r="G24" s="1124"/>
      <c r="H24" s="1124"/>
      <c r="I24" s="1124"/>
      <c r="J24" s="1124"/>
      <c r="K24" s="1124"/>
      <c r="L24" s="1124"/>
      <c r="M24" s="1124"/>
      <c r="N24" s="1124"/>
      <c r="O24" s="1124"/>
      <c r="P24" s="1124"/>
      <c r="Q24" s="1124"/>
      <c r="R24" s="1124"/>
      <c r="S24" s="1124"/>
      <c r="T24" s="1124"/>
      <c r="U24" s="1124"/>
      <c r="V24" s="1124"/>
      <c r="W24" s="1124"/>
      <c r="X24" s="1124"/>
      <c r="Y24" s="1124"/>
      <c r="Z24" s="1124"/>
      <c r="AA24" s="1124"/>
      <c r="AB24" s="1124"/>
      <c r="AC24" s="1124"/>
      <c r="AD24" s="1124"/>
      <c r="AE24" s="1124"/>
      <c r="AF24" s="1124"/>
      <c r="AG24" s="1124"/>
      <c r="AH24" s="1124"/>
      <c r="AI24" s="1124"/>
      <c r="AJ24" s="1124"/>
      <c r="AK24" s="1124"/>
      <c r="AL24" s="1124"/>
      <c r="AM24" s="1124"/>
      <c r="AN24" s="1124"/>
      <c r="AO24" s="1124"/>
      <c r="AP24" s="1124"/>
      <c r="AQ24" s="1124"/>
      <c r="AR24" s="1124"/>
      <c r="AS24" s="1124"/>
      <c r="AT24" s="1124"/>
      <c r="AU24" s="1124"/>
      <c r="AV24" s="1124"/>
      <c r="AW24" s="1124"/>
      <c r="AX24" s="1124"/>
      <c r="AY24" s="1124"/>
      <c r="AZ24" s="235"/>
      <c r="BA24" s="235"/>
      <c r="BB24" s="235"/>
      <c r="BC24" s="235"/>
      <c r="BD24" s="235"/>
      <c r="BE24" s="236"/>
      <c r="BF24" s="236"/>
      <c r="BG24" s="236"/>
      <c r="BH24" s="236"/>
      <c r="BI24" s="236"/>
      <c r="BJ24" s="236"/>
      <c r="BK24" s="236"/>
      <c r="BL24" s="236"/>
      <c r="BM24" s="236"/>
      <c r="BN24" s="236"/>
      <c r="BO24" s="236"/>
      <c r="BP24" s="236"/>
      <c r="BQ24" s="241">
        <v>18</v>
      </c>
      <c r="BR24" s="242"/>
      <c r="BS24" s="1056"/>
      <c r="BT24" s="1057"/>
      <c r="BU24" s="1057"/>
      <c r="BV24" s="1057"/>
      <c r="BW24" s="1057"/>
      <c r="BX24" s="1057"/>
      <c r="BY24" s="1057"/>
      <c r="BZ24" s="1057"/>
      <c r="CA24" s="1057"/>
      <c r="CB24" s="1057"/>
      <c r="CC24" s="1057"/>
      <c r="CD24" s="1057"/>
      <c r="CE24" s="1057"/>
      <c r="CF24" s="1057"/>
      <c r="CG24" s="1078"/>
      <c r="CH24" s="1053"/>
      <c r="CI24" s="1054"/>
      <c r="CJ24" s="1054"/>
      <c r="CK24" s="1054"/>
      <c r="CL24" s="1055"/>
      <c r="CM24" s="1053"/>
      <c r="CN24" s="1054"/>
      <c r="CO24" s="1054"/>
      <c r="CP24" s="1054"/>
      <c r="CQ24" s="1055"/>
      <c r="CR24" s="1053"/>
      <c r="CS24" s="1054"/>
      <c r="CT24" s="1054"/>
      <c r="CU24" s="1054"/>
      <c r="CV24" s="1055"/>
      <c r="CW24" s="1053"/>
      <c r="CX24" s="1054"/>
      <c r="CY24" s="1054"/>
      <c r="CZ24" s="1054"/>
      <c r="DA24" s="1055"/>
      <c r="DB24" s="1053"/>
      <c r="DC24" s="1054"/>
      <c r="DD24" s="1054"/>
      <c r="DE24" s="1054"/>
      <c r="DF24" s="1055"/>
      <c r="DG24" s="1053"/>
      <c r="DH24" s="1054"/>
      <c r="DI24" s="1054"/>
      <c r="DJ24" s="1054"/>
      <c r="DK24" s="1055"/>
      <c r="DL24" s="1053"/>
      <c r="DM24" s="1054"/>
      <c r="DN24" s="1054"/>
      <c r="DO24" s="1054"/>
      <c r="DP24" s="1055"/>
      <c r="DQ24" s="1053"/>
      <c r="DR24" s="1054"/>
      <c r="DS24" s="1054"/>
      <c r="DT24" s="1054"/>
      <c r="DU24" s="1055"/>
      <c r="DV24" s="1056"/>
      <c r="DW24" s="1057"/>
      <c r="DX24" s="1057"/>
      <c r="DY24" s="1057"/>
      <c r="DZ24" s="1058"/>
      <c r="EA24" s="237"/>
    </row>
    <row r="25" spans="1:131" ht="26.25" customHeight="1" thickBot="1" x14ac:dyDescent="0.2">
      <c r="A25" s="1123" t="s">
        <v>392</v>
      </c>
      <c r="B25" s="1123"/>
      <c r="C25" s="1123"/>
      <c r="D25" s="1123"/>
      <c r="E25" s="1123"/>
      <c r="F25" s="1123"/>
      <c r="G25" s="1123"/>
      <c r="H25" s="1123"/>
      <c r="I25" s="1123"/>
      <c r="J25" s="1123"/>
      <c r="K25" s="1123"/>
      <c r="L25" s="1123"/>
      <c r="M25" s="1123"/>
      <c r="N25" s="1123"/>
      <c r="O25" s="1123"/>
      <c r="P25" s="1123"/>
      <c r="Q25" s="1123"/>
      <c r="R25" s="1123"/>
      <c r="S25" s="1123"/>
      <c r="T25" s="1123"/>
      <c r="U25" s="1123"/>
      <c r="V25" s="1123"/>
      <c r="W25" s="1123"/>
      <c r="X25" s="1123"/>
      <c r="Y25" s="1123"/>
      <c r="Z25" s="1123"/>
      <c r="AA25" s="1123"/>
      <c r="AB25" s="1123"/>
      <c r="AC25" s="1123"/>
      <c r="AD25" s="1123"/>
      <c r="AE25" s="1123"/>
      <c r="AF25" s="1123"/>
      <c r="AG25" s="1123"/>
      <c r="AH25" s="1123"/>
      <c r="AI25" s="1123"/>
      <c r="AJ25" s="1123"/>
      <c r="AK25" s="1123"/>
      <c r="AL25" s="1123"/>
      <c r="AM25" s="1123"/>
      <c r="AN25" s="1123"/>
      <c r="AO25" s="1123"/>
      <c r="AP25" s="1123"/>
      <c r="AQ25" s="1123"/>
      <c r="AR25" s="1123"/>
      <c r="AS25" s="1123"/>
      <c r="AT25" s="1123"/>
      <c r="AU25" s="1123"/>
      <c r="AV25" s="1123"/>
      <c r="AW25" s="1123"/>
      <c r="AX25" s="1123"/>
      <c r="AY25" s="1123"/>
      <c r="AZ25" s="1123"/>
      <c r="BA25" s="1123"/>
      <c r="BB25" s="1123"/>
      <c r="BC25" s="1123"/>
      <c r="BD25" s="1123"/>
      <c r="BE25" s="1123"/>
      <c r="BF25" s="1123"/>
      <c r="BG25" s="1123"/>
      <c r="BH25" s="1123"/>
      <c r="BI25" s="1123"/>
      <c r="BJ25" s="235"/>
      <c r="BK25" s="235"/>
      <c r="BL25" s="235"/>
      <c r="BM25" s="235"/>
      <c r="BN25" s="235"/>
      <c r="BO25" s="244"/>
      <c r="BP25" s="244"/>
      <c r="BQ25" s="241">
        <v>19</v>
      </c>
      <c r="BR25" s="242"/>
      <c r="BS25" s="1056"/>
      <c r="BT25" s="1057"/>
      <c r="BU25" s="1057"/>
      <c r="BV25" s="1057"/>
      <c r="BW25" s="1057"/>
      <c r="BX25" s="1057"/>
      <c r="BY25" s="1057"/>
      <c r="BZ25" s="1057"/>
      <c r="CA25" s="1057"/>
      <c r="CB25" s="1057"/>
      <c r="CC25" s="1057"/>
      <c r="CD25" s="1057"/>
      <c r="CE25" s="1057"/>
      <c r="CF25" s="1057"/>
      <c r="CG25" s="1078"/>
      <c r="CH25" s="1053"/>
      <c r="CI25" s="1054"/>
      <c r="CJ25" s="1054"/>
      <c r="CK25" s="1054"/>
      <c r="CL25" s="1055"/>
      <c r="CM25" s="1053"/>
      <c r="CN25" s="1054"/>
      <c r="CO25" s="1054"/>
      <c r="CP25" s="1054"/>
      <c r="CQ25" s="1055"/>
      <c r="CR25" s="1053"/>
      <c r="CS25" s="1054"/>
      <c r="CT25" s="1054"/>
      <c r="CU25" s="1054"/>
      <c r="CV25" s="1055"/>
      <c r="CW25" s="1053"/>
      <c r="CX25" s="1054"/>
      <c r="CY25" s="1054"/>
      <c r="CZ25" s="1054"/>
      <c r="DA25" s="1055"/>
      <c r="DB25" s="1053"/>
      <c r="DC25" s="1054"/>
      <c r="DD25" s="1054"/>
      <c r="DE25" s="1054"/>
      <c r="DF25" s="1055"/>
      <c r="DG25" s="1053"/>
      <c r="DH25" s="1054"/>
      <c r="DI25" s="1054"/>
      <c r="DJ25" s="1054"/>
      <c r="DK25" s="1055"/>
      <c r="DL25" s="1053"/>
      <c r="DM25" s="1054"/>
      <c r="DN25" s="1054"/>
      <c r="DO25" s="1054"/>
      <c r="DP25" s="1055"/>
      <c r="DQ25" s="1053"/>
      <c r="DR25" s="1054"/>
      <c r="DS25" s="1054"/>
      <c r="DT25" s="1054"/>
      <c r="DU25" s="1055"/>
      <c r="DV25" s="1056"/>
      <c r="DW25" s="1057"/>
      <c r="DX25" s="1057"/>
      <c r="DY25" s="1057"/>
      <c r="DZ25" s="1058"/>
      <c r="EA25" s="233"/>
    </row>
    <row r="26" spans="1:131" ht="26.25" customHeight="1" x14ac:dyDescent="0.15">
      <c r="A26" s="1059" t="s">
        <v>370</v>
      </c>
      <c r="B26" s="1060"/>
      <c r="C26" s="1060"/>
      <c r="D26" s="1060"/>
      <c r="E26" s="1060"/>
      <c r="F26" s="1060"/>
      <c r="G26" s="1060"/>
      <c r="H26" s="1060"/>
      <c r="I26" s="1060"/>
      <c r="J26" s="1060"/>
      <c r="K26" s="1060"/>
      <c r="L26" s="1060"/>
      <c r="M26" s="1060"/>
      <c r="N26" s="1060"/>
      <c r="O26" s="1060"/>
      <c r="P26" s="1061"/>
      <c r="Q26" s="1065" t="s">
        <v>393</v>
      </c>
      <c r="R26" s="1066"/>
      <c r="S26" s="1066"/>
      <c r="T26" s="1066"/>
      <c r="U26" s="1067"/>
      <c r="V26" s="1065" t="s">
        <v>394</v>
      </c>
      <c r="W26" s="1066"/>
      <c r="X26" s="1066"/>
      <c r="Y26" s="1066"/>
      <c r="Z26" s="1067"/>
      <c r="AA26" s="1065" t="s">
        <v>395</v>
      </c>
      <c r="AB26" s="1066"/>
      <c r="AC26" s="1066"/>
      <c r="AD26" s="1066"/>
      <c r="AE26" s="1066"/>
      <c r="AF26" s="1119" t="s">
        <v>396</v>
      </c>
      <c r="AG26" s="1072"/>
      <c r="AH26" s="1072"/>
      <c r="AI26" s="1072"/>
      <c r="AJ26" s="1120"/>
      <c r="AK26" s="1066" t="s">
        <v>397</v>
      </c>
      <c r="AL26" s="1066"/>
      <c r="AM26" s="1066"/>
      <c r="AN26" s="1066"/>
      <c r="AO26" s="1067"/>
      <c r="AP26" s="1065" t="s">
        <v>398</v>
      </c>
      <c r="AQ26" s="1066"/>
      <c r="AR26" s="1066"/>
      <c r="AS26" s="1066"/>
      <c r="AT26" s="1067"/>
      <c r="AU26" s="1065" t="s">
        <v>399</v>
      </c>
      <c r="AV26" s="1066"/>
      <c r="AW26" s="1066"/>
      <c r="AX26" s="1066"/>
      <c r="AY26" s="1067"/>
      <c r="AZ26" s="1065" t="s">
        <v>400</v>
      </c>
      <c r="BA26" s="1066"/>
      <c r="BB26" s="1066"/>
      <c r="BC26" s="1066"/>
      <c r="BD26" s="1067"/>
      <c r="BE26" s="1065" t="s">
        <v>377</v>
      </c>
      <c r="BF26" s="1066"/>
      <c r="BG26" s="1066"/>
      <c r="BH26" s="1066"/>
      <c r="BI26" s="1079"/>
      <c r="BJ26" s="235"/>
      <c r="BK26" s="235"/>
      <c r="BL26" s="235"/>
      <c r="BM26" s="235"/>
      <c r="BN26" s="235"/>
      <c r="BO26" s="244"/>
      <c r="BP26" s="244"/>
      <c r="BQ26" s="241">
        <v>20</v>
      </c>
      <c r="BR26" s="242"/>
      <c r="BS26" s="1056"/>
      <c r="BT26" s="1057"/>
      <c r="BU26" s="1057"/>
      <c r="BV26" s="1057"/>
      <c r="BW26" s="1057"/>
      <c r="BX26" s="1057"/>
      <c r="BY26" s="1057"/>
      <c r="BZ26" s="1057"/>
      <c r="CA26" s="1057"/>
      <c r="CB26" s="1057"/>
      <c r="CC26" s="1057"/>
      <c r="CD26" s="1057"/>
      <c r="CE26" s="1057"/>
      <c r="CF26" s="1057"/>
      <c r="CG26" s="1078"/>
      <c r="CH26" s="1053"/>
      <c r="CI26" s="1054"/>
      <c r="CJ26" s="1054"/>
      <c r="CK26" s="1054"/>
      <c r="CL26" s="1055"/>
      <c r="CM26" s="1053"/>
      <c r="CN26" s="1054"/>
      <c r="CO26" s="1054"/>
      <c r="CP26" s="1054"/>
      <c r="CQ26" s="1055"/>
      <c r="CR26" s="1053"/>
      <c r="CS26" s="1054"/>
      <c r="CT26" s="1054"/>
      <c r="CU26" s="1054"/>
      <c r="CV26" s="1055"/>
      <c r="CW26" s="1053"/>
      <c r="CX26" s="1054"/>
      <c r="CY26" s="1054"/>
      <c r="CZ26" s="1054"/>
      <c r="DA26" s="1055"/>
      <c r="DB26" s="1053"/>
      <c r="DC26" s="1054"/>
      <c r="DD26" s="1054"/>
      <c r="DE26" s="1054"/>
      <c r="DF26" s="1055"/>
      <c r="DG26" s="1053"/>
      <c r="DH26" s="1054"/>
      <c r="DI26" s="1054"/>
      <c r="DJ26" s="1054"/>
      <c r="DK26" s="1055"/>
      <c r="DL26" s="1053"/>
      <c r="DM26" s="1054"/>
      <c r="DN26" s="1054"/>
      <c r="DO26" s="1054"/>
      <c r="DP26" s="1055"/>
      <c r="DQ26" s="1053"/>
      <c r="DR26" s="1054"/>
      <c r="DS26" s="1054"/>
      <c r="DT26" s="1054"/>
      <c r="DU26" s="1055"/>
      <c r="DV26" s="1056"/>
      <c r="DW26" s="1057"/>
      <c r="DX26" s="1057"/>
      <c r="DY26" s="1057"/>
      <c r="DZ26" s="1058"/>
      <c r="EA26" s="233"/>
    </row>
    <row r="27" spans="1:131" ht="26.25" customHeight="1" thickBot="1" x14ac:dyDescent="0.2">
      <c r="A27" s="1062"/>
      <c r="B27" s="1063"/>
      <c r="C27" s="1063"/>
      <c r="D27" s="1063"/>
      <c r="E27" s="1063"/>
      <c r="F27" s="1063"/>
      <c r="G27" s="1063"/>
      <c r="H27" s="1063"/>
      <c r="I27" s="1063"/>
      <c r="J27" s="1063"/>
      <c r="K27" s="1063"/>
      <c r="L27" s="1063"/>
      <c r="M27" s="1063"/>
      <c r="N27" s="1063"/>
      <c r="O27" s="1063"/>
      <c r="P27" s="1064"/>
      <c r="Q27" s="1068"/>
      <c r="R27" s="1069"/>
      <c r="S27" s="1069"/>
      <c r="T27" s="1069"/>
      <c r="U27" s="1070"/>
      <c r="V27" s="1068"/>
      <c r="W27" s="1069"/>
      <c r="X27" s="1069"/>
      <c r="Y27" s="1069"/>
      <c r="Z27" s="1070"/>
      <c r="AA27" s="1068"/>
      <c r="AB27" s="1069"/>
      <c r="AC27" s="1069"/>
      <c r="AD27" s="1069"/>
      <c r="AE27" s="1069"/>
      <c r="AF27" s="1121"/>
      <c r="AG27" s="1075"/>
      <c r="AH27" s="1075"/>
      <c r="AI27" s="1075"/>
      <c r="AJ27" s="1122"/>
      <c r="AK27" s="1069"/>
      <c r="AL27" s="1069"/>
      <c r="AM27" s="1069"/>
      <c r="AN27" s="1069"/>
      <c r="AO27" s="1070"/>
      <c r="AP27" s="1068"/>
      <c r="AQ27" s="1069"/>
      <c r="AR27" s="1069"/>
      <c r="AS27" s="1069"/>
      <c r="AT27" s="1070"/>
      <c r="AU27" s="1068"/>
      <c r="AV27" s="1069"/>
      <c r="AW27" s="1069"/>
      <c r="AX27" s="1069"/>
      <c r="AY27" s="1070"/>
      <c r="AZ27" s="1068"/>
      <c r="BA27" s="1069"/>
      <c r="BB27" s="1069"/>
      <c r="BC27" s="1069"/>
      <c r="BD27" s="1070"/>
      <c r="BE27" s="1068"/>
      <c r="BF27" s="1069"/>
      <c r="BG27" s="1069"/>
      <c r="BH27" s="1069"/>
      <c r="BI27" s="1080"/>
      <c r="BJ27" s="235"/>
      <c r="BK27" s="235"/>
      <c r="BL27" s="235"/>
      <c r="BM27" s="235"/>
      <c r="BN27" s="235"/>
      <c r="BO27" s="244"/>
      <c r="BP27" s="244"/>
      <c r="BQ27" s="241">
        <v>21</v>
      </c>
      <c r="BR27" s="242"/>
      <c r="BS27" s="1056"/>
      <c r="BT27" s="1057"/>
      <c r="BU27" s="1057"/>
      <c r="BV27" s="1057"/>
      <c r="BW27" s="1057"/>
      <c r="BX27" s="1057"/>
      <c r="BY27" s="1057"/>
      <c r="BZ27" s="1057"/>
      <c r="CA27" s="1057"/>
      <c r="CB27" s="1057"/>
      <c r="CC27" s="1057"/>
      <c r="CD27" s="1057"/>
      <c r="CE27" s="1057"/>
      <c r="CF27" s="1057"/>
      <c r="CG27" s="1078"/>
      <c r="CH27" s="1053"/>
      <c r="CI27" s="1054"/>
      <c r="CJ27" s="1054"/>
      <c r="CK27" s="1054"/>
      <c r="CL27" s="1055"/>
      <c r="CM27" s="1053"/>
      <c r="CN27" s="1054"/>
      <c r="CO27" s="1054"/>
      <c r="CP27" s="1054"/>
      <c r="CQ27" s="1055"/>
      <c r="CR27" s="1053"/>
      <c r="CS27" s="1054"/>
      <c r="CT27" s="1054"/>
      <c r="CU27" s="1054"/>
      <c r="CV27" s="1055"/>
      <c r="CW27" s="1053"/>
      <c r="CX27" s="1054"/>
      <c r="CY27" s="1054"/>
      <c r="CZ27" s="1054"/>
      <c r="DA27" s="1055"/>
      <c r="DB27" s="1053"/>
      <c r="DC27" s="1054"/>
      <c r="DD27" s="1054"/>
      <c r="DE27" s="1054"/>
      <c r="DF27" s="1055"/>
      <c r="DG27" s="1053"/>
      <c r="DH27" s="1054"/>
      <c r="DI27" s="1054"/>
      <c r="DJ27" s="1054"/>
      <c r="DK27" s="1055"/>
      <c r="DL27" s="1053"/>
      <c r="DM27" s="1054"/>
      <c r="DN27" s="1054"/>
      <c r="DO27" s="1054"/>
      <c r="DP27" s="1055"/>
      <c r="DQ27" s="1053"/>
      <c r="DR27" s="1054"/>
      <c r="DS27" s="1054"/>
      <c r="DT27" s="1054"/>
      <c r="DU27" s="1055"/>
      <c r="DV27" s="1056"/>
      <c r="DW27" s="1057"/>
      <c r="DX27" s="1057"/>
      <c r="DY27" s="1057"/>
      <c r="DZ27" s="1058"/>
      <c r="EA27" s="233"/>
    </row>
    <row r="28" spans="1:131" ht="26.25" customHeight="1" thickTop="1" x14ac:dyDescent="0.15">
      <c r="A28" s="245">
        <v>1</v>
      </c>
      <c r="B28" s="1111" t="s">
        <v>401</v>
      </c>
      <c r="C28" s="1112"/>
      <c r="D28" s="1112"/>
      <c r="E28" s="1112"/>
      <c r="F28" s="1112"/>
      <c r="G28" s="1112"/>
      <c r="H28" s="1112"/>
      <c r="I28" s="1112"/>
      <c r="J28" s="1112"/>
      <c r="K28" s="1112"/>
      <c r="L28" s="1112"/>
      <c r="M28" s="1112"/>
      <c r="N28" s="1112"/>
      <c r="O28" s="1112"/>
      <c r="P28" s="1113"/>
      <c r="Q28" s="1114">
        <v>717</v>
      </c>
      <c r="R28" s="1115"/>
      <c r="S28" s="1115"/>
      <c r="T28" s="1115"/>
      <c r="U28" s="1115"/>
      <c r="V28" s="1115">
        <v>667</v>
      </c>
      <c r="W28" s="1115"/>
      <c r="X28" s="1115"/>
      <c r="Y28" s="1115"/>
      <c r="Z28" s="1115"/>
      <c r="AA28" s="1115">
        <v>50</v>
      </c>
      <c r="AB28" s="1115"/>
      <c r="AC28" s="1115"/>
      <c r="AD28" s="1115"/>
      <c r="AE28" s="1116"/>
      <c r="AF28" s="1117">
        <v>50</v>
      </c>
      <c r="AG28" s="1115"/>
      <c r="AH28" s="1115"/>
      <c r="AI28" s="1115"/>
      <c r="AJ28" s="1118"/>
      <c r="AK28" s="1106">
        <v>49</v>
      </c>
      <c r="AL28" s="1107"/>
      <c r="AM28" s="1107"/>
      <c r="AN28" s="1107"/>
      <c r="AO28" s="1107"/>
      <c r="AP28" s="1107" t="s">
        <v>597</v>
      </c>
      <c r="AQ28" s="1107"/>
      <c r="AR28" s="1107"/>
      <c r="AS28" s="1107"/>
      <c r="AT28" s="1107"/>
      <c r="AU28" s="1107" t="s">
        <v>597</v>
      </c>
      <c r="AV28" s="1107"/>
      <c r="AW28" s="1107"/>
      <c r="AX28" s="1107"/>
      <c r="AY28" s="1107"/>
      <c r="AZ28" s="1108" t="s">
        <v>597</v>
      </c>
      <c r="BA28" s="1108"/>
      <c r="BB28" s="1108"/>
      <c r="BC28" s="1108"/>
      <c r="BD28" s="1108"/>
      <c r="BE28" s="1109"/>
      <c r="BF28" s="1109"/>
      <c r="BG28" s="1109"/>
      <c r="BH28" s="1109"/>
      <c r="BI28" s="1110"/>
      <c r="BJ28" s="235"/>
      <c r="BK28" s="235"/>
      <c r="BL28" s="235"/>
      <c r="BM28" s="235"/>
      <c r="BN28" s="235"/>
      <c r="BO28" s="244"/>
      <c r="BP28" s="244"/>
      <c r="BQ28" s="241">
        <v>22</v>
      </c>
      <c r="BR28" s="242"/>
      <c r="BS28" s="1056"/>
      <c r="BT28" s="1057"/>
      <c r="BU28" s="1057"/>
      <c r="BV28" s="1057"/>
      <c r="BW28" s="1057"/>
      <c r="BX28" s="1057"/>
      <c r="BY28" s="1057"/>
      <c r="BZ28" s="1057"/>
      <c r="CA28" s="1057"/>
      <c r="CB28" s="1057"/>
      <c r="CC28" s="1057"/>
      <c r="CD28" s="1057"/>
      <c r="CE28" s="1057"/>
      <c r="CF28" s="1057"/>
      <c r="CG28" s="1078"/>
      <c r="CH28" s="1053"/>
      <c r="CI28" s="1054"/>
      <c r="CJ28" s="1054"/>
      <c r="CK28" s="1054"/>
      <c r="CL28" s="1055"/>
      <c r="CM28" s="1053"/>
      <c r="CN28" s="1054"/>
      <c r="CO28" s="1054"/>
      <c r="CP28" s="1054"/>
      <c r="CQ28" s="1055"/>
      <c r="CR28" s="1053"/>
      <c r="CS28" s="1054"/>
      <c r="CT28" s="1054"/>
      <c r="CU28" s="1054"/>
      <c r="CV28" s="1055"/>
      <c r="CW28" s="1053"/>
      <c r="CX28" s="1054"/>
      <c r="CY28" s="1054"/>
      <c r="CZ28" s="1054"/>
      <c r="DA28" s="1055"/>
      <c r="DB28" s="1053"/>
      <c r="DC28" s="1054"/>
      <c r="DD28" s="1054"/>
      <c r="DE28" s="1054"/>
      <c r="DF28" s="1055"/>
      <c r="DG28" s="1053"/>
      <c r="DH28" s="1054"/>
      <c r="DI28" s="1054"/>
      <c r="DJ28" s="1054"/>
      <c r="DK28" s="1055"/>
      <c r="DL28" s="1053"/>
      <c r="DM28" s="1054"/>
      <c r="DN28" s="1054"/>
      <c r="DO28" s="1054"/>
      <c r="DP28" s="1055"/>
      <c r="DQ28" s="1053"/>
      <c r="DR28" s="1054"/>
      <c r="DS28" s="1054"/>
      <c r="DT28" s="1054"/>
      <c r="DU28" s="1055"/>
      <c r="DV28" s="1056"/>
      <c r="DW28" s="1057"/>
      <c r="DX28" s="1057"/>
      <c r="DY28" s="1057"/>
      <c r="DZ28" s="1058"/>
      <c r="EA28" s="233"/>
    </row>
    <row r="29" spans="1:131" ht="26.25" customHeight="1" x14ac:dyDescent="0.15">
      <c r="A29" s="245">
        <v>2</v>
      </c>
      <c r="B29" s="1094" t="s">
        <v>402</v>
      </c>
      <c r="C29" s="1095"/>
      <c r="D29" s="1095"/>
      <c r="E29" s="1095"/>
      <c r="F29" s="1095"/>
      <c r="G29" s="1095"/>
      <c r="H29" s="1095"/>
      <c r="I29" s="1095"/>
      <c r="J29" s="1095"/>
      <c r="K29" s="1095"/>
      <c r="L29" s="1095"/>
      <c r="M29" s="1095"/>
      <c r="N29" s="1095"/>
      <c r="O29" s="1095"/>
      <c r="P29" s="1096"/>
      <c r="Q29" s="1102">
        <v>905</v>
      </c>
      <c r="R29" s="1103"/>
      <c r="S29" s="1103"/>
      <c r="T29" s="1103"/>
      <c r="U29" s="1103"/>
      <c r="V29" s="1103">
        <v>828</v>
      </c>
      <c r="W29" s="1103"/>
      <c r="X29" s="1103"/>
      <c r="Y29" s="1103"/>
      <c r="Z29" s="1103"/>
      <c r="AA29" s="1103">
        <v>76</v>
      </c>
      <c r="AB29" s="1103"/>
      <c r="AC29" s="1103"/>
      <c r="AD29" s="1103"/>
      <c r="AE29" s="1104"/>
      <c r="AF29" s="1099">
        <v>76</v>
      </c>
      <c r="AG29" s="1100"/>
      <c r="AH29" s="1100"/>
      <c r="AI29" s="1100"/>
      <c r="AJ29" s="1101"/>
      <c r="AK29" s="1044">
        <v>132</v>
      </c>
      <c r="AL29" s="1035"/>
      <c r="AM29" s="1035"/>
      <c r="AN29" s="1035"/>
      <c r="AO29" s="1035"/>
      <c r="AP29" s="1035" t="s">
        <v>597</v>
      </c>
      <c r="AQ29" s="1035"/>
      <c r="AR29" s="1035"/>
      <c r="AS29" s="1035"/>
      <c r="AT29" s="1035"/>
      <c r="AU29" s="1035" t="s">
        <v>597</v>
      </c>
      <c r="AV29" s="1035"/>
      <c r="AW29" s="1035"/>
      <c r="AX29" s="1035"/>
      <c r="AY29" s="1035"/>
      <c r="AZ29" s="1105" t="s">
        <v>597</v>
      </c>
      <c r="BA29" s="1105"/>
      <c r="BB29" s="1105"/>
      <c r="BC29" s="1105"/>
      <c r="BD29" s="1105"/>
      <c r="BE29" s="1036"/>
      <c r="BF29" s="1036"/>
      <c r="BG29" s="1036"/>
      <c r="BH29" s="1036"/>
      <c r="BI29" s="1037"/>
      <c r="BJ29" s="235"/>
      <c r="BK29" s="235"/>
      <c r="BL29" s="235"/>
      <c r="BM29" s="235"/>
      <c r="BN29" s="235"/>
      <c r="BO29" s="244"/>
      <c r="BP29" s="244"/>
      <c r="BQ29" s="241">
        <v>23</v>
      </c>
      <c r="BR29" s="242"/>
      <c r="BS29" s="1056"/>
      <c r="BT29" s="1057"/>
      <c r="BU29" s="1057"/>
      <c r="BV29" s="1057"/>
      <c r="BW29" s="1057"/>
      <c r="BX29" s="1057"/>
      <c r="BY29" s="1057"/>
      <c r="BZ29" s="1057"/>
      <c r="CA29" s="1057"/>
      <c r="CB29" s="1057"/>
      <c r="CC29" s="1057"/>
      <c r="CD29" s="1057"/>
      <c r="CE29" s="1057"/>
      <c r="CF29" s="1057"/>
      <c r="CG29" s="1078"/>
      <c r="CH29" s="1053"/>
      <c r="CI29" s="1054"/>
      <c r="CJ29" s="1054"/>
      <c r="CK29" s="1054"/>
      <c r="CL29" s="1055"/>
      <c r="CM29" s="1053"/>
      <c r="CN29" s="1054"/>
      <c r="CO29" s="1054"/>
      <c r="CP29" s="1054"/>
      <c r="CQ29" s="1055"/>
      <c r="CR29" s="1053"/>
      <c r="CS29" s="1054"/>
      <c r="CT29" s="1054"/>
      <c r="CU29" s="1054"/>
      <c r="CV29" s="1055"/>
      <c r="CW29" s="1053"/>
      <c r="CX29" s="1054"/>
      <c r="CY29" s="1054"/>
      <c r="CZ29" s="1054"/>
      <c r="DA29" s="1055"/>
      <c r="DB29" s="1053"/>
      <c r="DC29" s="1054"/>
      <c r="DD29" s="1054"/>
      <c r="DE29" s="1054"/>
      <c r="DF29" s="1055"/>
      <c r="DG29" s="1053"/>
      <c r="DH29" s="1054"/>
      <c r="DI29" s="1054"/>
      <c r="DJ29" s="1054"/>
      <c r="DK29" s="1055"/>
      <c r="DL29" s="1053"/>
      <c r="DM29" s="1054"/>
      <c r="DN29" s="1054"/>
      <c r="DO29" s="1054"/>
      <c r="DP29" s="1055"/>
      <c r="DQ29" s="1053"/>
      <c r="DR29" s="1054"/>
      <c r="DS29" s="1054"/>
      <c r="DT29" s="1054"/>
      <c r="DU29" s="1055"/>
      <c r="DV29" s="1056"/>
      <c r="DW29" s="1057"/>
      <c r="DX29" s="1057"/>
      <c r="DY29" s="1057"/>
      <c r="DZ29" s="1058"/>
      <c r="EA29" s="233"/>
    </row>
    <row r="30" spans="1:131" ht="26.25" customHeight="1" x14ac:dyDescent="0.15">
      <c r="A30" s="245">
        <v>3</v>
      </c>
      <c r="B30" s="1094" t="s">
        <v>403</v>
      </c>
      <c r="C30" s="1095"/>
      <c r="D30" s="1095"/>
      <c r="E30" s="1095"/>
      <c r="F30" s="1095"/>
      <c r="G30" s="1095"/>
      <c r="H30" s="1095"/>
      <c r="I30" s="1095"/>
      <c r="J30" s="1095"/>
      <c r="K30" s="1095"/>
      <c r="L30" s="1095"/>
      <c r="M30" s="1095"/>
      <c r="N30" s="1095"/>
      <c r="O30" s="1095"/>
      <c r="P30" s="1096"/>
      <c r="Q30" s="1102">
        <v>0</v>
      </c>
      <c r="R30" s="1103"/>
      <c r="S30" s="1103"/>
      <c r="T30" s="1103"/>
      <c r="U30" s="1103"/>
      <c r="V30" s="1103">
        <v>0</v>
      </c>
      <c r="W30" s="1103"/>
      <c r="X30" s="1103"/>
      <c r="Y30" s="1103"/>
      <c r="Z30" s="1103"/>
      <c r="AA30" s="1103">
        <v>0</v>
      </c>
      <c r="AB30" s="1103"/>
      <c r="AC30" s="1103"/>
      <c r="AD30" s="1103"/>
      <c r="AE30" s="1104"/>
      <c r="AF30" s="1099">
        <v>0</v>
      </c>
      <c r="AG30" s="1100"/>
      <c r="AH30" s="1100"/>
      <c r="AI30" s="1100"/>
      <c r="AJ30" s="1101"/>
      <c r="AK30" s="1044">
        <v>0</v>
      </c>
      <c r="AL30" s="1035"/>
      <c r="AM30" s="1035"/>
      <c r="AN30" s="1035"/>
      <c r="AO30" s="1035"/>
      <c r="AP30" s="1035" t="s">
        <v>597</v>
      </c>
      <c r="AQ30" s="1035"/>
      <c r="AR30" s="1035"/>
      <c r="AS30" s="1035"/>
      <c r="AT30" s="1035"/>
      <c r="AU30" s="1035" t="s">
        <v>597</v>
      </c>
      <c r="AV30" s="1035"/>
      <c r="AW30" s="1035"/>
      <c r="AX30" s="1035"/>
      <c r="AY30" s="1035"/>
      <c r="AZ30" s="1105" t="s">
        <v>597</v>
      </c>
      <c r="BA30" s="1105"/>
      <c r="BB30" s="1105"/>
      <c r="BC30" s="1105"/>
      <c r="BD30" s="1105"/>
      <c r="BE30" s="1036"/>
      <c r="BF30" s="1036"/>
      <c r="BG30" s="1036"/>
      <c r="BH30" s="1036"/>
      <c r="BI30" s="1037"/>
      <c r="BJ30" s="235"/>
      <c r="BK30" s="235"/>
      <c r="BL30" s="235"/>
      <c r="BM30" s="235"/>
      <c r="BN30" s="235"/>
      <c r="BO30" s="244"/>
      <c r="BP30" s="244"/>
      <c r="BQ30" s="241">
        <v>24</v>
      </c>
      <c r="BR30" s="242"/>
      <c r="BS30" s="1056"/>
      <c r="BT30" s="1057"/>
      <c r="BU30" s="1057"/>
      <c r="BV30" s="1057"/>
      <c r="BW30" s="1057"/>
      <c r="BX30" s="1057"/>
      <c r="BY30" s="1057"/>
      <c r="BZ30" s="1057"/>
      <c r="CA30" s="1057"/>
      <c r="CB30" s="1057"/>
      <c r="CC30" s="1057"/>
      <c r="CD30" s="1057"/>
      <c r="CE30" s="1057"/>
      <c r="CF30" s="1057"/>
      <c r="CG30" s="1078"/>
      <c r="CH30" s="1053"/>
      <c r="CI30" s="1054"/>
      <c r="CJ30" s="1054"/>
      <c r="CK30" s="1054"/>
      <c r="CL30" s="1055"/>
      <c r="CM30" s="1053"/>
      <c r="CN30" s="1054"/>
      <c r="CO30" s="1054"/>
      <c r="CP30" s="1054"/>
      <c r="CQ30" s="1055"/>
      <c r="CR30" s="1053"/>
      <c r="CS30" s="1054"/>
      <c r="CT30" s="1054"/>
      <c r="CU30" s="1054"/>
      <c r="CV30" s="1055"/>
      <c r="CW30" s="1053"/>
      <c r="CX30" s="1054"/>
      <c r="CY30" s="1054"/>
      <c r="CZ30" s="1054"/>
      <c r="DA30" s="1055"/>
      <c r="DB30" s="1053"/>
      <c r="DC30" s="1054"/>
      <c r="DD30" s="1054"/>
      <c r="DE30" s="1054"/>
      <c r="DF30" s="1055"/>
      <c r="DG30" s="1053"/>
      <c r="DH30" s="1054"/>
      <c r="DI30" s="1054"/>
      <c r="DJ30" s="1054"/>
      <c r="DK30" s="1055"/>
      <c r="DL30" s="1053"/>
      <c r="DM30" s="1054"/>
      <c r="DN30" s="1054"/>
      <c r="DO30" s="1054"/>
      <c r="DP30" s="1055"/>
      <c r="DQ30" s="1053"/>
      <c r="DR30" s="1054"/>
      <c r="DS30" s="1054"/>
      <c r="DT30" s="1054"/>
      <c r="DU30" s="1055"/>
      <c r="DV30" s="1056"/>
      <c r="DW30" s="1057"/>
      <c r="DX30" s="1057"/>
      <c r="DY30" s="1057"/>
      <c r="DZ30" s="1058"/>
      <c r="EA30" s="233"/>
    </row>
    <row r="31" spans="1:131" ht="26.25" customHeight="1" x14ac:dyDescent="0.15">
      <c r="A31" s="245">
        <v>4</v>
      </c>
      <c r="B31" s="1094" t="s">
        <v>404</v>
      </c>
      <c r="C31" s="1095"/>
      <c r="D31" s="1095"/>
      <c r="E31" s="1095"/>
      <c r="F31" s="1095"/>
      <c r="G31" s="1095"/>
      <c r="H31" s="1095"/>
      <c r="I31" s="1095"/>
      <c r="J31" s="1095"/>
      <c r="K31" s="1095"/>
      <c r="L31" s="1095"/>
      <c r="M31" s="1095"/>
      <c r="N31" s="1095"/>
      <c r="O31" s="1095"/>
      <c r="P31" s="1096"/>
      <c r="Q31" s="1102">
        <v>88</v>
      </c>
      <c r="R31" s="1103"/>
      <c r="S31" s="1103"/>
      <c r="T31" s="1103"/>
      <c r="U31" s="1103"/>
      <c r="V31" s="1103">
        <v>84</v>
      </c>
      <c r="W31" s="1103"/>
      <c r="X31" s="1103"/>
      <c r="Y31" s="1103"/>
      <c r="Z31" s="1103"/>
      <c r="AA31" s="1103">
        <v>4</v>
      </c>
      <c r="AB31" s="1103"/>
      <c r="AC31" s="1103"/>
      <c r="AD31" s="1103"/>
      <c r="AE31" s="1104"/>
      <c r="AF31" s="1099">
        <v>4</v>
      </c>
      <c r="AG31" s="1100"/>
      <c r="AH31" s="1100"/>
      <c r="AI31" s="1100"/>
      <c r="AJ31" s="1101"/>
      <c r="AK31" s="1044">
        <v>20</v>
      </c>
      <c r="AL31" s="1035"/>
      <c r="AM31" s="1035"/>
      <c r="AN31" s="1035"/>
      <c r="AO31" s="1035"/>
      <c r="AP31" s="1035" t="s">
        <v>597</v>
      </c>
      <c r="AQ31" s="1035"/>
      <c r="AR31" s="1035"/>
      <c r="AS31" s="1035"/>
      <c r="AT31" s="1035"/>
      <c r="AU31" s="1035" t="s">
        <v>597</v>
      </c>
      <c r="AV31" s="1035"/>
      <c r="AW31" s="1035"/>
      <c r="AX31" s="1035"/>
      <c r="AY31" s="1035"/>
      <c r="AZ31" s="1105" t="s">
        <v>597</v>
      </c>
      <c r="BA31" s="1105"/>
      <c r="BB31" s="1105"/>
      <c r="BC31" s="1105"/>
      <c r="BD31" s="1105"/>
      <c r="BE31" s="1036"/>
      <c r="BF31" s="1036"/>
      <c r="BG31" s="1036"/>
      <c r="BH31" s="1036"/>
      <c r="BI31" s="1037"/>
      <c r="BJ31" s="235"/>
      <c r="BK31" s="235"/>
      <c r="BL31" s="235"/>
      <c r="BM31" s="235"/>
      <c r="BN31" s="235"/>
      <c r="BO31" s="244"/>
      <c r="BP31" s="244"/>
      <c r="BQ31" s="241">
        <v>25</v>
      </c>
      <c r="BR31" s="242"/>
      <c r="BS31" s="1056"/>
      <c r="BT31" s="1057"/>
      <c r="BU31" s="1057"/>
      <c r="BV31" s="1057"/>
      <c r="BW31" s="1057"/>
      <c r="BX31" s="1057"/>
      <c r="BY31" s="1057"/>
      <c r="BZ31" s="1057"/>
      <c r="CA31" s="1057"/>
      <c r="CB31" s="1057"/>
      <c r="CC31" s="1057"/>
      <c r="CD31" s="1057"/>
      <c r="CE31" s="1057"/>
      <c r="CF31" s="1057"/>
      <c r="CG31" s="1078"/>
      <c r="CH31" s="1053"/>
      <c r="CI31" s="1054"/>
      <c r="CJ31" s="1054"/>
      <c r="CK31" s="1054"/>
      <c r="CL31" s="1055"/>
      <c r="CM31" s="1053"/>
      <c r="CN31" s="1054"/>
      <c r="CO31" s="1054"/>
      <c r="CP31" s="1054"/>
      <c r="CQ31" s="1055"/>
      <c r="CR31" s="1053"/>
      <c r="CS31" s="1054"/>
      <c r="CT31" s="1054"/>
      <c r="CU31" s="1054"/>
      <c r="CV31" s="1055"/>
      <c r="CW31" s="1053"/>
      <c r="CX31" s="1054"/>
      <c r="CY31" s="1054"/>
      <c r="CZ31" s="1054"/>
      <c r="DA31" s="1055"/>
      <c r="DB31" s="1053"/>
      <c r="DC31" s="1054"/>
      <c r="DD31" s="1054"/>
      <c r="DE31" s="1054"/>
      <c r="DF31" s="1055"/>
      <c r="DG31" s="1053"/>
      <c r="DH31" s="1054"/>
      <c r="DI31" s="1054"/>
      <c r="DJ31" s="1054"/>
      <c r="DK31" s="1055"/>
      <c r="DL31" s="1053"/>
      <c r="DM31" s="1054"/>
      <c r="DN31" s="1054"/>
      <c r="DO31" s="1054"/>
      <c r="DP31" s="1055"/>
      <c r="DQ31" s="1053"/>
      <c r="DR31" s="1054"/>
      <c r="DS31" s="1054"/>
      <c r="DT31" s="1054"/>
      <c r="DU31" s="1055"/>
      <c r="DV31" s="1056"/>
      <c r="DW31" s="1057"/>
      <c r="DX31" s="1057"/>
      <c r="DY31" s="1057"/>
      <c r="DZ31" s="1058"/>
      <c r="EA31" s="233"/>
    </row>
    <row r="32" spans="1:131" ht="26.25" customHeight="1" x14ac:dyDescent="0.15">
      <c r="A32" s="245">
        <v>5</v>
      </c>
      <c r="B32" s="1094" t="s">
        <v>405</v>
      </c>
      <c r="C32" s="1095"/>
      <c r="D32" s="1095"/>
      <c r="E32" s="1095"/>
      <c r="F32" s="1095"/>
      <c r="G32" s="1095"/>
      <c r="H32" s="1095"/>
      <c r="I32" s="1095"/>
      <c r="J32" s="1095"/>
      <c r="K32" s="1095"/>
      <c r="L32" s="1095"/>
      <c r="M32" s="1095"/>
      <c r="N32" s="1095"/>
      <c r="O32" s="1095"/>
      <c r="P32" s="1096"/>
      <c r="Q32" s="1102">
        <v>216</v>
      </c>
      <c r="R32" s="1103"/>
      <c r="S32" s="1103"/>
      <c r="T32" s="1103"/>
      <c r="U32" s="1103"/>
      <c r="V32" s="1103">
        <v>212</v>
      </c>
      <c r="W32" s="1103"/>
      <c r="X32" s="1103"/>
      <c r="Y32" s="1103"/>
      <c r="Z32" s="1103"/>
      <c r="AA32" s="1103">
        <v>4</v>
      </c>
      <c r="AB32" s="1103"/>
      <c r="AC32" s="1103"/>
      <c r="AD32" s="1103"/>
      <c r="AE32" s="1104"/>
      <c r="AF32" s="1099">
        <v>376</v>
      </c>
      <c r="AG32" s="1100"/>
      <c r="AH32" s="1100"/>
      <c r="AI32" s="1100"/>
      <c r="AJ32" s="1101"/>
      <c r="AK32" s="1044">
        <v>30</v>
      </c>
      <c r="AL32" s="1035"/>
      <c r="AM32" s="1035"/>
      <c r="AN32" s="1035"/>
      <c r="AO32" s="1035"/>
      <c r="AP32" s="1035">
        <v>589</v>
      </c>
      <c r="AQ32" s="1035"/>
      <c r="AR32" s="1035"/>
      <c r="AS32" s="1035"/>
      <c r="AT32" s="1035"/>
      <c r="AU32" s="1035">
        <v>178</v>
      </c>
      <c r="AV32" s="1035"/>
      <c r="AW32" s="1035"/>
      <c r="AX32" s="1035"/>
      <c r="AY32" s="1035"/>
      <c r="AZ32" s="1105" t="s">
        <v>597</v>
      </c>
      <c r="BA32" s="1105"/>
      <c r="BB32" s="1105"/>
      <c r="BC32" s="1105"/>
      <c r="BD32" s="1105"/>
      <c r="BE32" s="1036" t="s">
        <v>406</v>
      </c>
      <c r="BF32" s="1036"/>
      <c r="BG32" s="1036"/>
      <c r="BH32" s="1036"/>
      <c r="BI32" s="1037"/>
      <c r="BJ32" s="235"/>
      <c r="BK32" s="235"/>
      <c r="BL32" s="235"/>
      <c r="BM32" s="235"/>
      <c r="BN32" s="235"/>
      <c r="BO32" s="244"/>
      <c r="BP32" s="244"/>
      <c r="BQ32" s="241">
        <v>26</v>
      </c>
      <c r="BR32" s="242"/>
      <c r="BS32" s="1056"/>
      <c r="BT32" s="1057"/>
      <c r="BU32" s="1057"/>
      <c r="BV32" s="1057"/>
      <c r="BW32" s="1057"/>
      <c r="BX32" s="1057"/>
      <c r="BY32" s="1057"/>
      <c r="BZ32" s="1057"/>
      <c r="CA32" s="1057"/>
      <c r="CB32" s="1057"/>
      <c r="CC32" s="1057"/>
      <c r="CD32" s="1057"/>
      <c r="CE32" s="1057"/>
      <c r="CF32" s="1057"/>
      <c r="CG32" s="1078"/>
      <c r="CH32" s="1053"/>
      <c r="CI32" s="1054"/>
      <c r="CJ32" s="1054"/>
      <c r="CK32" s="1054"/>
      <c r="CL32" s="1055"/>
      <c r="CM32" s="1053"/>
      <c r="CN32" s="1054"/>
      <c r="CO32" s="1054"/>
      <c r="CP32" s="1054"/>
      <c r="CQ32" s="1055"/>
      <c r="CR32" s="1053"/>
      <c r="CS32" s="1054"/>
      <c r="CT32" s="1054"/>
      <c r="CU32" s="1054"/>
      <c r="CV32" s="1055"/>
      <c r="CW32" s="1053"/>
      <c r="CX32" s="1054"/>
      <c r="CY32" s="1054"/>
      <c r="CZ32" s="1054"/>
      <c r="DA32" s="1055"/>
      <c r="DB32" s="1053"/>
      <c r="DC32" s="1054"/>
      <c r="DD32" s="1054"/>
      <c r="DE32" s="1054"/>
      <c r="DF32" s="1055"/>
      <c r="DG32" s="1053"/>
      <c r="DH32" s="1054"/>
      <c r="DI32" s="1054"/>
      <c r="DJ32" s="1054"/>
      <c r="DK32" s="1055"/>
      <c r="DL32" s="1053"/>
      <c r="DM32" s="1054"/>
      <c r="DN32" s="1054"/>
      <c r="DO32" s="1054"/>
      <c r="DP32" s="1055"/>
      <c r="DQ32" s="1053"/>
      <c r="DR32" s="1054"/>
      <c r="DS32" s="1054"/>
      <c r="DT32" s="1054"/>
      <c r="DU32" s="1055"/>
      <c r="DV32" s="1056"/>
      <c r="DW32" s="1057"/>
      <c r="DX32" s="1057"/>
      <c r="DY32" s="1057"/>
      <c r="DZ32" s="1058"/>
      <c r="EA32" s="233"/>
    </row>
    <row r="33" spans="1:131" ht="26.25" customHeight="1" x14ac:dyDescent="0.15">
      <c r="A33" s="245">
        <v>6</v>
      </c>
      <c r="B33" s="1094" t="s">
        <v>407</v>
      </c>
      <c r="C33" s="1095"/>
      <c r="D33" s="1095"/>
      <c r="E33" s="1095"/>
      <c r="F33" s="1095"/>
      <c r="G33" s="1095"/>
      <c r="H33" s="1095"/>
      <c r="I33" s="1095"/>
      <c r="J33" s="1095"/>
      <c r="K33" s="1095"/>
      <c r="L33" s="1095"/>
      <c r="M33" s="1095"/>
      <c r="N33" s="1095"/>
      <c r="O33" s="1095"/>
      <c r="P33" s="1096"/>
      <c r="Q33" s="1102">
        <v>8</v>
      </c>
      <c r="R33" s="1103"/>
      <c r="S33" s="1103"/>
      <c r="T33" s="1103"/>
      <c r="U33" s="1103"/>
      <c r="V33" s="1103">
        <v>5</v>
      </c>
      <c r="W33" s="1103"/>
      <c r="X33" s="1103"/>
      <c r="Y33" s="1103"/>
      <c r="Z33" s="1103"/>
      <c r="AA33" s="1103">
        <v>3</v>
      </c>
      <c r="AB33" s="1103"/>
      <c r="AC33" s="1103"/>
      <c r="AD33" s="1103"/>
      <c r="AE33" s="1104"/>
      <c r="AF33" s="1099">
        <v>71</v>
      </c>
      <c r="AG33" s="1100"/>
      <c r="AH33" s="1100"/>
      <c r="AI33" s="1100"/>
      <c r="AJ33" s="1101"/>
      <c r="AK33" s="1044" t="s">
        <v>597</v>
      </c>
      <c r="AL33" s="1035"/>
      <c r="AM33" s="1035"/>
      <c r="AN33" s="1035"/>
      <c r="AO33" s="1035"/>
      <c r="AP33" s="1035" t="s">
        <v>597</v>
      </c>
      <c r="AQ33" s="1035"/>
      <c r="AR33" s="1035"/>
      <c r="AS33" s="1035"/>
      <c r="AT33" s="1035"/>
      <c r="AU33" s="1035" t="s">
        <v>597</v>
      </c>
      <c r="AV33" s="1035"/>
      <c r="AW33" s="1035"/>
      <c r="AX33" s="1035"/>
      <c r="AY33" s="1035"/>
      <c r="AZ33" s="1105" t="s">
        <v>597</v>
      </c>
      <c r="BA33" s="1105"/>
      <c r="BB33" s="1105"/>
      <c r="BC33" s="1105"/>
      <c r="BD33" s="1105"/>
      <c r="BE33" s="1036" t="s">
        <v>406</v>
      </c>
      <c r="BF33" s="1036"/>
      <c r="BG33" s="1036"/>
      <c r="BH33" s="1036"/>
      <c r="BI33" s="1037"/>
      <c r="BJ33" s="235"/>
      <c r="BK33" s="235"/>
      <c r="BL33" s="235"/>
      <c r="BM33" s="235"/>
      <c r="BN33" s="235"/>
      <c r="BO33" s="244"/>
      <c r="BP33" s="244"/>
      <c r="BQ33" s="241">
        <v>27</v>
      </c>
      <c r="BR33" s="242"/>
      <c r="BS33" s="1056"/>
      <c r="BT33" s="1057"/>
      <c r="BU33" s="1057"/>
      <c r="BV33" s="1057"/>
      <c r="BW33" s="1057"/>
      <c r="BX33" s="1057"/>
      <c r="BY33" s="1057"/>
      <c r="BZ33" s="1057"/>
      <c r="CA33" s="1057"/>
      <c r="CB33" s="1057"/>
      <c r="CC33" s="1057"/>
      <c r="CD33" s="1057"/>
      <c r="CE33" s="1057"/>
      <c r="CF33" s="1057"/>
      <c r="CG33" s="1078"/>
      <c r="CH33" s="1053"/>
      <c r="CI33" s="1054"/>
      <c r="CJ33" s="1054"/>
      <c r="CK33" s="1054"/>
      <c r="CL33" s="1055"/>
      <c r="CM33" s="1053"/>
      <c r="CN33" s="1054"/>
      <c r="CO33" s="1054"/>
      <c r="CP33" s="1054"/>
      <c r="CQ33" s="1055"/>
      <c r="CR33" s="1053"/>
      <c r="CS33" s="1054"/>
      <c r="CT33" s="1054"/>
      <c r="CU33" s="1054"/>
      <c r="CV33" s="1055"/>
      <c r="CW33" s="1053"/>
      <c r="CX33" s="1054"/>
      <c r="CY33" s="1054"/>
      <c r="CZ33" s="1054"/>
      <c r="DA33" s="1055"/>
      <c r="DB33" s="1053"/>
      <c r="DC33" s="1054"/>
      <c r="DD33" s="1054"/>
      <c r="DE33" s="1054"/>
      <c r="DF33" s="1055"/>
      <c r="DG33" s="1053"/>
      <c r="DH33" s="1054"/>
      <c r="DI33" s="1054"/>
      <c r="DJ33" s="1054"/>
      <c r="DK33" s="1055"/>
      <c r="DL33" s="1053"/>
      <c r="DM33" s="1054"/>
      <c r="DN33" s="1054"/>
      <c r="DO33" s="1054"/>
      <c r="DP33" s="1055"/>
      <c r="DQ33" s="1053"/>
      <c r="DR33" s="1054"/>
      <c r="DS33" s="1054"/>
      <c r="DT33" s="1054"/>
      <c r="DU33" s="1055"/>
      <c r="DV33" s="1056"/>
      <c r="DW33" s="1057"/>
      <c r="DX33" s="1057"/>
      <c r="DY33" s="1057"/>
      <c r="DZ33" s="1058"/>
      <c r="EA33" s="233"/>
    </row>
    <row r="34" spans="1:131" ht="26.25" customHeight="1" x14ac:dyDescent="0.15">
      <c r="A34" s="245">
        <v>7</v>
      </c>
      <c r="B34" s="1094" t="s">
        <v>408</v>
      </c>
      <c r="C34" s="1095"/>
      <c r="D34" s="1095"/>
      <c r="E34" s="1095"/>
      <c r="F34" s="1095"/>
      <c r="G34" s="1095"/>
      <c r="H34" s="1095"/>
      <c r="I34" s="1095"/>
      <c r="J34" s="1095"/>
      <c r="K34" s="1095"/>
      <c r="L34" s="1095"/>
      <c r="M34" s="1095"/>
      <c r="N34" s="1095"/>
      <c r="O34" s="1095"/>
      <c r="P34" s="1096"/>
      <c r="Q34" s="1102">
        <v>300</v>
      </c>
      <c r="R34" s="1103"/>
      <c r="S34" s="1103"/>
      <c r="T34" s="1103"/>
      <c r="U34" s="1103"/>
      <c r="V34" s="1103">
        <v>292</v>
      </c>
      <c r="W34" s="1103"/>
      <c r="X34" s="1103"/>
      <c r="Y34" s="1103"/>
      <c r="Z34" s="1103"/>
      <c r="AA34" s="1103">
        <v>8</v>
      </c>
      <c r="AB34" s="1103"/>
      <c r="AC34" s="1103"/>
      <c r="AD34" s="1103"/>
      <c r="AE34" s="1104"/>
      <c r="AF34" s="1099">
        <v>142</v>
      </c>
      <c r="AG34" s="1100"/>
      <c r="AH34" s="1100"/>
      <c r="AI34" s="1100"/>
      <c r="AJ34" s="1101"/>
      <c r="AK34" s="1044">
        <v>127</v>
      </c>
      <c r="AL34" s="1035"/>
      <c r="AM34" s="1035"/>
      <c r="AN34" s="1035"/>
      <c r="AO34" s="1035"/>
      <c r="AP34" s="1035">
        <v>2114</v>
      </c>
      <c r="AQ34" s="1035"/>
      <c r="AR34" s="1035"/>
      <c r="AS34" s="1035"/>
      <c r="AT34" s="1035"/>
      <c r="AU34" s="1035">
        <v>1985</v>
      </c>
      <c r="AV34" s="1035"/>
      <c r="AW34" s="1035"/>
      <c r="AX34" s="1035"/>
      <c r="AY34" s="1035"/>
      <c r="AZ34" s="1105" t="s">
        <v>597</v>
      </c>
      <c r="BA34" s="1105"/>
      <c r="BB34" s="1105"/>
      <c r="BC34" s="1105"/>
      <c r="BD34" s="1105"/>
      <c r="BE34" s="1036" t="s">
        <v>409</v>
      </c>
      <c r="BF34" s="1036"/>
      <c r="BG34" s="1036"/>
      <c r="BH34" s="1036"/>
      <c r="BI34" s="1037"/>
      <c r="BJ34" s="235"/>
      <c r="BK34" s="235"/>
      <c r="BL34" s="235"/>
      <c r="BM34" s="235"/>
      <c r="BN34" s="235"/>
      <c r="BO34" s="244"/>
      <c r="BP34" s="244"/>
      <c r="BQ34" s="241">
        <v>28</v>
      </c>
      <c r="BR34" s="242"/>
      <c r="BS34" s="1056"/>
      <c r="BT34" s="1057"/>
      <c r="BU34" s="1057"/>
      <c r="BV34" s="1057"/>
      <c r="BW34" s="1057"/>
      <c r="BX34" s="1057"/>
      <c r="BY34" s="1057"/>
      <c r="BZ34" s="1057"/>
      <c r="CA34" s="1057"/>
      <c r="CB34" s="1057"/>
      <c r="CC34" s="1057"/>
      <c r="CD34" s="1057"/>
      <c r="CE34" s="1057"/>
      <c r="CF34" s="1057"/>
      <c r="CG34" s="1078"/>
      <c r="CH34" s="1053"/>
      <c r="CI34" s="1054"/>
      <c r="CJ34" s="1054"/>
      <c r="CK34" s="1054"/>
      <c r="CL34" s="1055"/>
      <c r="CM34" s="1053"/>
      <c r="CN34" s="1054"/>
      <c r="CO34" s="1054"/>
      <c r="CP34" s="1054"/>
      <c r="CQ34" s="1055"/>
      <c r="CR34" s="1053"/>
      <c r="CS34" s="1054"/>
      <c r="CT34" s="1054"/>
      <c r="CU34" s="1054"/>
      <c r="CV34" s="1055"/>
      <c r="CW34" s="1053"/>
      <c r="CX34" s="1054"/>
      <c r="CY34" s="1054"/>
      <c r="CZ34" s="1054"/>
      <c r="DA34" s="1055"/>
      <c r="DB34" s="1053"/>
      <c r="DC34" s="1054"/>
      <c r="DD34" s="1054"/>
      <c r="DE34" s="1054"/>
      <c r="DF34" s="1055"/>
      <c r="DG34" s="1053"/>
      <c r="DH34" s="1054"/>
      <c r="DI34" s="1054"/>
      <c r="DJ34" s="1054"/>
      <c r="DK34" s="1055"/>
      <c r="DL34" s="1053"/>
      <c r="DM34" s="1054"/>
      <c r="DN34" s="1054"/>
      <c r="DO34" s="1054"/>
      <c r="DP34" s="1055"/>
      <c r="DQ34" s="1053"/>
      <c r="DR34" s="1054"/>
      <c r="DS34" s="1054"/>
      <c r="DT34" s="1054"/>
      <c r="DU34" s="1055"/>
      <c r="DV34" s="1056"/>
      <c r="DW34" s="1057"/>
      <c r="DX34" s="1057"/>
      <c r="DY34" s="1057"/>
      <c r="DZ34" s="1058"/>
      <c r="EA34" s="233"/>
    </row>
    <row r="35" spans="1:131" ht="26.25" customHeight="1" x14ac:dyDescent="0.15">
      <c r="A35" s="245">
        <v>8</v>
      </c>
      <c r="B35" s="1094" t="s">
        <v>410</v>
      </c>
      <c r="C35" s="1095"/>
      <c r="D35" s="1095"/>
      <c r="E35" s="1095"/>
      <c r="F35" s="1095"/>
      <c r="G35" s="1095"/>
      <c r="H35" s="1095"/>
      <c r="I35" s="1095"/>
      <c r="J35" s="1095"/>
      <c r="K35" s="1095"/>
      <c r="L35" s="1095"/>
      <c r="M35" s="1095"/>
      <c r="N35" s="1095"/>
      <c r="O35" s="1095"/>
      <c r="P35" s="1096"/>
      <c r="Q35" s="1102">
        <v>61</v>
      </c>
      <c r="R35" s="1103"/>
      <c r="S35" s="1103"/>
      <c r="T35" s="1103"/>
      <c r="U35" s="1103"/>
      <c r="V35" s="1103">
        <v>2</v>
      </c>
      <c r="W35" s="1103"/>
      <c r="X35" s="1103"/>
      <c r="Y35" s="1103"/>
      <c r="Z35" s="1103"/>
      <c r="AA35" s="1103">
        <v>60</v>
      </c>
      <c r="AB35" s="1103"/>
      <c r="AC35" s="1103"/>
      <c r="AD35" s="1103"/>
      <c r="AE35" s="1104"/>
      <c r="AF35" s="1099">
        <v>60</v>
      </c>
      <c r="AG35" s="1100"/>
      <c r="AH35" s="1100"/>
      <c r="AI35" s="1100"/>
      <c r="AJ35" s="1101"/>
      <c r="AK35" s="1044" t="s">
        <v>597</v>
      </c>
      <c r="AL35" s="1035"/>
      <c r="AM35" s="1035"/>
      <c r="AN35" s="1035"/>
      <c r="AO35" s="1035"/>
      <c r="AP35" s="1035" t="s">
        <v>597</v>
      </c>
      <c r="AQ35" s="1035"/>
      <c r="AR35" s="1035"/>
      <c r="AS35" s="1035"/>
      <c r="AT35" s="1035"/>
      <c r="AU35" s="1035" t="s">
        <v>597</v>
      </c>
      <c r="AV35" s="1035"/>
      <c r="AW35" s="1035"/>
      <c r="AX35" s="1035"/>
      <c r="AY35" s="1035"/>
      <c r="AZ35" s="1105" t="s">
        <v>597</v>
      </c>
      <c r="BA35" s="1105"/>
      <c r="BB35" s="1105"/>
      <c r="BC35" s="1105"/>
      <c r="BD35" s="1105"/>
      <c r="BE35" s="1036" t="s">
        <v>411</v>
      </c>
      <c r="BF35" s="1036"/>
      <c r="BG35" s="1036"/>
      <c r="BH35" s="1036"/>
      <c r="BI35" s="1037"/>
      <c r="BJ35" s="235"/>
      <c r="BK35" s="235"/>
      <c r="BL35" s="235"/>
      <c r="BM35" s="235"/>
      <c r="BN35" s="235"/>
      <c r="BO35" s="244"/>
      <c r="BP35" s="244"/>
      <c r="BQ35" s="241">
        <v>29</v>
      </c>
      <c r="BR35" s="242"/>
      <c r="BS35" s="1056"/>
      <c r="BT35" s="1057"/>
      <c r="BU35" s="1057"/>
      <c r="BV35" s="1057"/>
      <c r="BW35" s="1057"/>
      <c r="BX35" s="1057"/>
      <c r="BY35" s="1057"/>
      <c r="BZ35" s="1057"/>
      <c r="CA35" s="1057"/>
      <c r="CB35" s="1057"/>
      <c r="CC35" s="1057"/>
      <c r="CD35" s="1057"/>
      <c r="CE35" s="1057"/>
      <c r="CF35" s="1057"/>
      <c r="CG35" s="1078"/>
      <c r="CH35" s="1053"/>
      <c r="CI35" s="1054"/>
      <c r="CJ35" s="1054"/>
      <c r="CK35" s="1054"/>
      <c r="CL35" s="1055"/>
      <c r="CM35" s="1053"/>
      <c r="CN35" s="1054"/>
      <c r="CO35" s="1054"/>
      <c r="CP35" s="1054"/>
      <c r="CQ35" s="1055"/>
      <c r="CR35" s="1053"/>
      <c r="CS35" s="1054"/>
      <c r="CT35" s="1054"/>
      <c r="CU35" s="1054"/>
      <c r="CV35" s="1055"/>
      <c r="CW35" s="1053"/>
      <c r="CX35" s="1054"/>
      <c r="CY35" s="1054"/>
      <c r="CZ35" s="1054"/>
      <c r="DA35" s="1055"/>
      <c r="DB35" s="1053"/>
      <c r="DC35" s="1054"/>
      <c r="DD35" s="1054"/>
      <c r="DE35" s="1054"/>
      <c r="DF35" s="1055"/>
      <c r="DG35" s="1053"/>
      <c r="DH35" s="1054"/>
      <c r="DI35" s="1054"/>
      <c r="DJ35" s="1054"/>
      <c r="DK35" s="1055"/>
      <c r="DL35" s="1053"/>
      <c r="DM35" s="1054"/>
      <c r="DN35" s="1054"/>
      <c r="DO35" s="1054"/>
      <c r="DP35" s="1055"/>
      <c r="DQ35" s="1053"/>
      <c r="DR35" s="1054"/>
      <c r="DS35" s="1054"/>
      <c r="DT35" s="1054"/>
      <c r="DU35" s="1055"/>
      <c r="DV35" s="1056"/>
      <c r="DW35" s="1057"/>
      <c r="DX35" s="1057"/>
      <c r="DY35" s="1057"/>
      <c r="DZ35" s="1058"/>
      <c r="EA35" s="233"/>
    </row>
    <row r="36" spans="1:131" ht="26.25" customHeight="1" x14ac:dyDescent="0.15">
      <c r="A36" s="245">
        <v>9</v>
      </c>
      <c r="B36" s="1094"/>
      <c r="C36" s="1095"/>
      <c r="D36" s="1095"/>
      <c r="E36" s="1095"/>
      <c r="F36" s="1095"/>
      <c r="G36" s="1095"/>
      <c r="H36" s="1095"/>
      <c r="I36" s="1095"/>
      <c r="J36" s="1095"/>
      <c r="K36" s="1095"/>
      <c r="L36" s="1095"/>
      <c r="M36" s="1095"/>
      <c r="N36" s="1095"/>
      <c r="O36" s="1095"/>
      <c r="P36" s="1096"/>
      <c r="Q36" s="1102"/>
      <c r="R36" s="1103"/>
      <c r="S36" s="1103"/>
      <c r="T36" s="1103"/>
      <c r="U36" s="1103"/>
      <c r="V36" s="1103"/>
      <c r="W36" s="1103"/>
      <c r="X36" s="1103"/>
      <c r="Y36" s="1103"/>
      <c r="Z36" s="1103"/>
      <c r="AA36" s="1103"/>
      <c r="AB36" s="1103"/>
      <c r="AC36" s="1103"/>
      <c r="AD36" s="1103"/>
      <c r="AE36" s="1104"/>
      <c r="AF36" s="1099"/>
      <c r="AG36" s="1100"/>
      <c r="AH36" s="1100"/>
      <c r="AI36" s="1100"/>
      <c r="AJ36" s="1101"/>
      <c r="AK36" s="1044"/>
      <c r="AL36" s="1035"/>
      <c r="AM36" s="1035"/>
      <c r="AN36" s="1035"/>
      <c r="AO36" s="1035"/>
      <c r="AP36" s="1035"/>
      <c r="AQ36" s="1035"/>
      <c r="AR36" s="1035"/>
      <c r="AS36" s="1035"/>
      <c r="AT36" s="1035"/>
      <c r="AU36" s="1035"/>
      <c r="AV36" s="1035"/>
      <c r="AW36" s="1035"/>
      <c r="AX36" s="1035"/>
      <c r="AY36" s="1035"/>
      <c r="AZ36" s="1105"/>
      <c r="BA36" s="1105"/>
      <c r="BB36" s="1105"/>
      <c r="BC36" s="1105"/>
      <c r="BD36" s="1105"/>
      <c r="BE36" s="1036"/>
      <c r="BF36" s="1036"/>
      <c r="BG36" s="1036"/>
      <c r="BH36" s="1036"/>
      <c r="BI36" s="1037"/>
      <c r="BJ36" s="235"/>
      <c r="BK36" s="235"/>
      <c r="BL36" s="235"/>
      <c r="BM36" s="235"/>
      <c r="BN36" s="235"/>
      <c r="BO36" s="244"/>
      <c r="BP36" s="244"/>
      <c r="BQ36" s="241">
        <v>30</v>
      </c>
      <c r="BR36" s="242"/>
      <c r="BS36" s="1056"/>
      <c r="BT36" s="1057"/>
      <c r="BU36" s="1057"/>
      <c r="BV36" s="1057"/>
      <c r="BW36" s="1057"/>
      <c r="BX36" s="1057"/>
      <c r="BY36" s="1057"/>
      <c r="BZ36" s="1057"/>
      <c r="CA36" s="1057"/>
      <c r="CB36" s="1057"/>
      <c r="CC36" s="1057"/>
      <c r="CD36" s="1057"/>
      <c r="CE36" s="1057"/>
      <c r="CF36" s="1057"/>
      <c r="CG36" s="1078"/>
      <c r="CH36" s="1053"/>
      <c r="CI36" s="1054"/>
      <c r="CJ36" s="1054"/>
      <c r="CK36" s="1054"/>
      <c r="CL36" s="1055"/>
      <c r="CM36" s="1053"/>
      <c r="CN36" s="1054"/>
      <c r="CO36" s="1054"/>
      <c r="CP36" s="1054"/>
      <c r="CQ36" s="1055"/>
      <c r="CR36" s="1053"/>
      <c r="CS36" s="1054"/>
      <c r="CT36" s="1054"/>
      <c r="CU36" s="1054"/>
      <c r="CV36" s="1055"/>
      <c r="CW36" s="1053"/>
      <c r="CX36" s="1054"/>
      <c r="CY36" s="1054"/>
      <c r="CZ36" s="1054"/>
      <c r="DA36" s="1055"/>
      <c r="DB36" s="1053"/>
      <c r="DC36" s="1054"/>
      <c r="DD36" s="1054"/>
      <c r="DE36" s="1054"/>
      <c r="DF36" s="1055"/>
      <c r="DG36" s="1053"/>
      <c r="DH36" s="1054"/>
      <c r="DI36" s="1054"/>
      <c r="DJ36" s="1054"/>
      <c r="DK36" s="1055"/>
      <c r="DL36" s="1053"/>
      <c r="DM36" s="1054"/>
      <c r="DN36" s="1054"/>
      <c r="DO36" s="1054"/>
      <c r="DP36" s="1055"/>
      <c r="DQ36" s="1053"/>
      <c r="DR36" s="1054"/>
      <c r="DS36" s="1054"/>
      <c r="DT36" s="1054"/>
      <c r="DU36" s="1055"/>
      <c r="DV36" s="1056"/>
      <c r="DW36" s="1057"/>
      <c r="DX36" s="1057"/>
      <c r="DY36" s="1057"/>
      <c r="DZ36" s="1058"/>
      <c r="EA36" s="233"/>
    </row>
    <row r="37" spans="1:131" ht="26.25" customHeight="1" x14ac:dyDescent="0.15">
      <c r="A37" s="245">
        <v>10</v>
      </c>
      <c r="B37" s="1094"/>
      <c r="C37" s="1095"/>
      <c r="D37" s="1095"/>
      <c r="E37" s="1095"/>
      <c r="F37" s="1095"/>
      <c r="G37" s="1095"/>
      <c r="H37" s="1095"/>
      <c r="I37" s="1095"/>
      <c r="J37" s="1095"/>
      <c r="K37" s="1095"/>
      <c r="L37" s="1095"/>
      <c r="M37" s="1095"/>
      <c r="N37" s="1095"/>
      <c r="O37" s="1095"/>
      <c r="P37" s="1096"/>
      <c r="Q37" s="1102"/>
      <c r="R37" s="1103"/>
      <c r="S37" s="1103"/>
      <c r="T37" s="1103"/>
      <c r="U37" s="1103"/>
      <c r="V37" s="1103"/>
      <c r="W37" s="1103"/>
      <c r="X37" s="1103"/>
      <c r="Y37" s="1103"/>
      <c r="Z37" s="1103"/>
      <c r="AA37" s="1103"/>
      <c r="AB37" s="1103"/>
      <c r="AC37" s="1103"/>
      <c r="AD37" s="1103"/>
      <c r="AE37" s="1104"/>
      <c r="AF37" s="1099"/>
      <c r="AG37" s="1100"/>
      <c r="AH37" s="1100"/>
      <c r="AI37" s="1100"/>
      <c r="AJ37" s="1101"/>
      <c r="AK37" s="1044"/>
      <c r="AL37" s="1035"/>
      <c r="AM37" s="1035"/>
      <c r="AN37" s="1035"/>
      <c r="AO37" s="1035"/>
      <c r="AP37" s="1035"/>
      <c r="AQ37" s="1035"/>
      <c r="AR37" s="1035"/>
      <c r="AS37" s="1035"/>
      <c r="AT37" s="1035"/>
      <c r="AU37" s="1035"/>
      <c r="AV37" s="1035"/>
      <c r="AW37" s="1035"/>
      <c r="AX37" s="1035"/>
      <c r="AY37" s="1035"/>
      <c r="AZ37" s="1105"/>
      <c r="BA37" s="1105"/>
      <c r="BB37" s="1105"/>
      <c r="BC37" s="1105"/>
      <c r="BD37" s="1105"/>
      <c r="BE37" s="1036"/>
      <c r="BF37" s="1036"/>
      <c r="BG37" s="1036"/>
      <c r="BH37" s="1036"/>
      <c r="BI37" s="1037"/>
      <c r="BJ37" s="235"/>
      <c r="BK37" s="235"/>
      <c r="BL37" s="235"/>
      <c r="BM37" s="235"/>
      <c r="BN37" s="235"/>
      <c r="BO37" s="244"/>
      <c r="BP37" s="244"/>
      <c r="BQ37" s="241">
        <v>31</v>
      </c>
      <c r="BR37" s="242"/>
      <c r="BS37" s="1056"/>
      <c r="BT37" s="1057"/>
      <c r="BU37" s="1057"/>
      <c r="BV37" s="1057"/>
      <c r="BW37" s="1057"/>
      <c r="BX37" s="1057"/>
      <c r="BY37" s="1057"/>
      <c r="BZ37" s="1057"/>
      <c r="CA37" s="1057"/>
      <c r="CB37" s="1057"/>
      <c r="CC37" s="1057"/>
      <c r="CD37" s="1057"/>
      <c r="CE37" s="1057"/>
      <c r="CF37" s="1057"/>
      <c r="CG37" s="1078"/>
      <c r="CH37" s="1053"/>
      <c r="CI37" s="1054"/>
      <c r="CJ37" s="1054"/>
      <c r="CK37" s="1054"/>
      <c r="CL37" s="1055"/>
      <c r="CM37" s="1053"/>
      <c r="CN37" s="1054"/>
      <c r="CO37" s="1054"/>
      <c r="CP37" s="1054"/>
      <c r="CQ37" s="1055"/>
      <c r="CR37" s="1053"/>
      <c r="CS37" s="1054"/>
      <c r="CT37" s="1054"/>
      <c r="CU37" s="1054"/>
      <c r="CV37" s="1055"/>
      <c r="CW37" s="1053"/>
      <c r="CX37" s="1054"/>
      <c r="CY37" s="1054"/>
      <c r="CZ37" s="1054"/>
      <c r="DA37" s="1055"/>
      <c r="DB37" s="1053"/>
      <c r="DC37" s="1054"/>
      <c r="DD37" s="1054"/>
      <c r="DE37" s="1054"/>
      <c r="DF37" s="1055"/>
      <c r="DG37" s="1053"/>
      <c r="DH37" s="1054"/>
      <c r="DI37" s="1054"/>
      <c r="DJ37" s="1054"/>
      <c r="DK37" s="1055"/>
      <c r="DL37" s="1053"/>
      <c r="DM37" s="1054"/>
      <c r="DN37" s="1054"/>
      <c r="DO37" s="1054"/>
      <c r="DP37" s="1055"/>
      <c r="DQ37" s="1053"/>
      <c r="DR37" s="1054"/>
      <c r="DS37" s="1054"/>
      <c r="DT37" s="1054"/>
      <c r="DU37" s="1055"/>
      <c r="DV37" s="1056"/>
      <c r="DW37" s="1057"/>
      <c r="DX37" s="1057"/>
      <c r="DY37" s="1057"/>
      <c r="DZ37" s="1058"/>
      <c r="EA37" s="233"/>
    </row>
    <row r="38" spans="1:131" ht="26.25" customHeight="1" x14ac:dyDescent="0.15">
      <c r="A38" s="245">
        <v>11</v>
      </c>
      <c r="B38" s="1094"/>
      <c r="C38" s="1095"/>
      <c r="D38" s="1095"/>
      <c r="E38" s="1095"/>
      <c r="F38" s="1095"/>
      <c r="G38" s="1095"/>
      <c r="H38" s="1095"/>
      <c r="I38" s="1095"/>
      <c r="J38" s="1095"/>
      <c r="K38" s="1095"/>
      <c r="L38" s="1095"/>
      <c r="M38" s="1095"/>
      <c r="N38" s="1095"/>
      <c r="O38" s="1095"/>
      <c r="P38" s="1096"/>
      <c r="Q38" s="1102"/>
      <c r="R38" s="1103"/>
      <c r="S38" s="1103"/>
      <c r="T38" s="1103"/>
      <c r="U38" s="1103"/>
      <c r="V38" s="1103"/>
      <c r="W38" s="1103"/>
      <c r="X38" s="1103"/>
      <c r="Y38" s="1103"/>
      <c r="Z38" s="1103"/>
      <c r="AA38" s="1103"/>
      <c r="AB38" s="1103"/>
      <c r="AC38" s="1103"/>
      <c r="AD38" s="1103"/>
      <c r="AE38" s="1104"/>
      <c r="AF38" s="1099"/>
      <c r="AG38" s="1100"/>
      <c r="AH38" s="1100"/>
      <c r="AI38" s="1100"/>
      <c r="AJ38" s="1101"/>
      <c r="AK38" s="1044"/>
      <c r="AL38" s="1035"/>
      <c r="AM38" s="1035"/>
      <c r="AN38" s="1035"/>
      <c r="AO38" s="1035"/>
      <c r="AP38" s="1035"/>
      <c r="AQ38" s="1035"/>
      <c r="AR38" s="1035"/>
      <c r="AS38" s="1035"/>
      <c r="AT38" s="1035"/>
      <c r="AU38" s="1035"/>
      <c r="AV38" s="1035"/>
      <c r="AW38" s="1035"/>
      <c r="AX38" s="1035"/>
      <c r="AY38" s="1035"/>
      <c r="AZ38" s="1105"/>
      <c r="BA38" s="1105"/>
      <c r="BB38" s="1105"/>
      <c r="BC38" s="1105"/>
      <c r="BD38" s="1105"/>
      <c r="BE38" s="1036"/>
      <c r="BF38" s="1036"/>
      <c r="BG38" s="1036"/>
      <c r="BH38" s="1036"/>
      <c r="BI38" s="1037"/>
      <c r="BJ38" s="235"/>
      <c r="BK38" s="235"/>
      <c r="BL38" s="235"/>
      <c r="BM38" s="235"/>
      <c r="BN38" s="235"/>
      <c r="BO38" s="244"/>
      <c r="BP38" s="244"/>
      <c r="BQ38" s="241">
        <v>32</v>
      </c>
      <c r="BR38" s="242"/>
      <c r="BS38" s="1056"/>
      <c r="BT38" s="1057"/>
      <c r="BU38" s="1057"/>
      <c r="BV38" s="1057"/>
      <c r="BW38" s="1057"/>
      <c r="BX38" s="1057"/>
      <c r="BY38" s="1057"/>
      <c r="BZ38" s="1057"/>
      <c r="CA38" s="1057"/>
      <c r="CB38" s="1057"/>
      <c r="CC38" s="1057"/>
      <c r="CD38" s="1057"/>
      <c r="CE38" s="1057"/>
      <c r="CF38" s="1057"/>
      <c r="CG38" s="1078"/>
      <c r="CH38" s="1053"/>
      <c r="CI38" s="1054"/>
      <c r="CJ38" s="1054"/>
      <c r="CK38" s="1054"/>
      <c r="CL38" s="1055"/>
      <c r="CM38" s="1053"/>
      <c r="CN38" s="1054"/>
      <c r="CO38" s="1054"/>
      <c r="CP38" s="1054"/>
      <c r="CQ38" s="1055"/>
      <c r="CR38" s="1053"/>
      <c r="CS38" s="1054"/>
      <c r="CT38" s="1054"/>
      <c r="CU38" s="1054"/>
      <c r="CV38" s="1055"/>
      <c r="CW38" s="1053"/>
      <c r="CX38" s="1054"/>
      <c r="CY38" s="1054"/>
      <c r="CZ38" s="1054"/>
      <c r="DA38" s="1055"/>
      <c r="DB38" s="1053"/>
      <c r="DC38" s="1054"/>
      <c r="DD38" s="1054"/>
      <c r="DE38" s="1054"/>
      <c r="DF38" s="1055"/>
      <c r="DG38" s="1053"/>
      <c r="DH38" s="1054"/>
      <c r="DI38" s="1054"/>
      <c r="DJ38" s="1054"/>
      <c r="DK38" s="1055"/>
      <c r="DL38" s="1053"/>
      <c r="DM38" s="1054"/>
      <c r="DN38" s="1054"/>
      <c r="DO38" s="1054"/>
      <c r="DP38" s="1055"/>
      <c r="DQ38" s="1053"/>
      <c r="DR38" s="1054"/>
      <c r="DS38" s="1054"/>
      <c r="DT38" s="1054"/>
      <c r="DU38" s="1055"/>
      <c r="DV38" s="1056"/>
      <c r="DW38" s="1057"/>
      <c r="DX38" s="1057"/>
      <c r="DY38" s="1057"/>
      <c r="DZ38" s="1058"/>
      <c r="EA38" s="233"/>
    </row>
    <row r="39" spans="1:131" ht="26.25" customHeight="1" x14ac:dyDescent="0.15">
      <c r="A39" s="245">
        <v>12</v>
      </c>
      <c r="B39" s="1094"/>
      <c r="C39" s="1095"/>
      <c r="D39" s="1095"/>
      <c r="E39" s="1095"/>
      <c r="F39" s="1095"/>
      <c r="G39" s="1095"/>
      <c r="H39" s="1095"/>
      <c r="I39" s="1095"/>
      <c r="J39" s="1095"/>
      <c r="K39" s="1095"/>
      <c r="L39" s="1095"/>
      <c r="M39" s="1095"/>
      <c r="N39" s="1095"/>
      <c r="O39" s="1095"/>
      <c r="P39" s="1096"/>
      <c r="Q39" s="1102"/>
      <c r="R39" s="1103"/>
      <c r="S39" s="1103"/>
      <c r="T39" s="1103"/>
      <c r="U39" s="1103"/>
      <c r="V39" s="1103"/>
      <c r="W39" s="1103"/>
      <c r="X39" s="1103"/>
      <c r="Y39" s="1103"/>
      <c r="Z39" s="1103"/>
      <c r="AA39" s="1103"/>
      <c r="AB39" s="1103"/>
      <c r="AC39" s="1103"/>
      <c r="AD39" s="1103"/>
      <c r="AE39" s="1104"/>
      <c r="AF39" s="1099"/>
      <c r="AG39" s="1100"/>
      <c r="AH39" s="1100"/>
      <c r="AI39" s="1100"/>
      <c r="AJ39" s="1101"/>
      <c r="AK39" s="1044"/>
      <c r="AL39" s="1035"/>
      <c r="AM39" s="1035"/>
      <c r="AN39" s="1035"/>
      <c r="AO39" s="1035"/>
      <c r="AP39" s="1035"/>
      <c r="AQ39" s="1035"/>
      <c r="AR39" s="1035"/>
      <c r="AS39" s="1035"/>
      <c r="AT39" s="1035"/>
      <c r="AU39" s="1035"/>
      <c r="AV39" s="1035"/>
      <c r="AW39" s="1035"/>
      <c r="AX39" s="1035"/>
      <c r="AY39" s="1035"/>
      <c r="AZ39" s="1105"/>
      <c r="BA39" s="1105"/>
      <c r="BB39" s="1105"/>
      <c r="BC39" s="1105"/>
      <c r="BD39" s="1105"/>
      <c r="BE39" s="1036"/>
      <c r="BF39" s="1036"/>
      <c r="BG39" s="1036"/>
      <c r="BH39" s="1036"/>
      <c r="BI39" s="1037"/>
      <c r="BJ39" s="235"/>
      <c r="BK39" s="235"/>
      <c r="BL39" s="235"/>
      <c r="BM39" s="235"/>
      <c r="BN39" s="235"/>
      <c r="BO39" s="244"/>
      <c r="BP39" s="244"/>
      <c r="BQ39" s="241">
        <v>33</v>
      </c>
      <c r="BR39" s="242"/>
      <c r="BS39" s="1056"/>
      <c r="BT39" s="1057"/>
      <c r="BU39" s="1057"/>
      <c r="BV39" s="1057"/>
      <c r="BW39" s="1057"/>
      <c r="BX39" s="1057"/>
      <c r="BY39" s="1057"/>
      <c r="BZ39" s="1057"/>
      <c r="CA39" s="1057"/>
      <c r="CB39" s="1057"/>
      <c r="CC39" s="1057"/>
      <c r="CD39" s="1057"/>
      <c r="CE39" s="1057"/>
      <c r="CF39" s="1057"/>
      <c r="CG39" s="1078"/>
      <c r="CH39" s="1053"/>
      <c r="CI39" s="1054"/>
      <c r="CJ39" s="1054"/>
      <c r="CK39" s="1054"/>
      <c r="CL39" s="1055"/>
      <c r="CM39" s="1053"/>
      <c r="CN39" s="1054"/>
      <c r="CO39" s="1054"/>
      <c r="CP39" s="1054"/>
      <c r="CQ39" s="1055"/>
      <c r="CR39" s="1053"/>
      <c r="CS39" s="1054"/>
      <c r="CT39" s="1054"/>
      <c r="CU39" s="1054"/>
      <c r="CV39" s="1055"/>
      <c r="CW39" s="1053"/>
      <c r="CX39" s="1054"/>
      <c r="CY39" s="1054"/>
      <c r="CZ39" s="1054"/>
      <c r="DA39" s="1055"/>
      <c r="DB39" s="1053"/>
      <c r="DC39" s="1054"/>
      <c r="DD39" s="1054"/>
      <c r="DE39" s="1054"/>
      <c r="DF39" s="1055"/>
      <c r="DG39" s="1053"/>
      <c r="DH39" s="1054"/>
      <c r="DI39" s="1054"/>
      <c r="DJ39" s="1054"/>
      <c r="DK39" s="1055"/>
      <c r="DL39" s="1053"/>
      <c r="DM39" s="1054"/>
      <c r="DN39" s="1054"/>
      <c r="DO39" s="1054"/>
      <c r="DP39" s="1055"/>
      <c r="DQ39" s="1053"/>
      <c r="DR39" s="1054"/>
      <c r="DS39" s="1054"/>
      <c r="DT39" s="1054"/>
      <c r="DU39" s="1055"/>
      <c r="DV39" s="1056"/>
      <c r="DW39" s="1057"/>
      <c r="DX39" s="1057"/>
      <c r="DY39" s="1057"/>
      <c r="DZ39" s="1058"/>
      <c r="EA39" s="233"/>
    </row>
    <row r="40" spans="1:131" ht="26.25" customHeight="1" x14ac:dyDescent="0.15">
      <c r="A40" s="241">
        <v>13</v>
      </c>
      <c r="B40" s="1094"/>
      <c r="C40" s="1095"/>
      <c r="D40" s="1095"/>
      <c r="E40" s="1095"/>
      <c r="F40" s="1095"/>
      <c r="G40" s="1095"/>
      <c r="H40" s="1095"/>
      <c r="I40" s="1095"/>
      <c r="J40" s="1095"/>
      <c r="K40" s="1095"/>
      <c r="L40" s="1095"/>
      <c r="M40" s="1095"/>
      <c r="N40" s="1095"/>
      <c r="O40" s="1095"/>
      <c r="P40" s="1096"/>
      <c r="Q40" s="1102"/>
      <c r="R40" s="1103"/>
      <c r="S40" s="1103"/>
      <c r="T40" s="1103"/>
      <c r="U40" s="1103"/>
      <c r="V40" s="1103"/>
      <c r="W40" s="1103"/>
      <c r="X40" s="1103"/>
      <c r="Y40" s="1103"/>
      <c r="Z40" s="1103"/>
      <c r="AA40" s="1103"/>
      <c r="AB40" s="1103"/>
      <c r="AC40" s="1103"/>
      <c r="AD40" s="1103"/>
      <c r="AE40" s="1104"/>
      <c r="AF40" s="1099"/>
      <c r="AG40" s="1100"/>
      <c r="AH40" s="1100"/>
      <c r="AI40" s="1100"/>
      <c r="AJ40" s="1101"/>
      <c r="AK40" s="1044"/>
      <c r="AL40" s="1035"/>
      <c r="AM40" s="1035"/>
      <c r="AN40" s="1035"/>
      <c r="AO40" s="1035"/>
      <c r="AP40" s="1035"/>
      <c r="AQ40" s="1035"/>
      <c r="AR40" s="1035"/>
      <c r="AS40" s="1035"/>
      <c r="AT40" s="1035"/>
      <c r="AU40" s="1035"/>
      <c r="AV40" s="1035"/>
      <c r="AW40" s="1035"/>
      <c r="AX40" s="1035"/>
      <c r="AY40" s="1035"/>
      <c r="AZ40" s="1105"/>
      <c r="BA40" s="1105"/>
      <c r="BB40" s="1105"/>
      <c r="BC40" s="1105"/>
      <c r="BD40" s="1105"/>
      <c r="BE40" s="1036"/>
      <c r="BF40" s="1036"/>
      <c r="BG40" s="1036"/>
      <c r="BH40" s="1036"/>
      <c r="BI40" s="1037"/>
      <c r="BJ40" s="235"/>
      <c r="BK40" s="235"/>
      <c r="BL40" s="235"/>
      <c r="BM40" s="235"/>
      <c r="BN40" s="235"/>
      <c r="BO40" s="244"/>
      <c r="BP40" s="244"/>
      <c r="BQ40" s="241">
        <v>34</v>
      </c>
      <c r="BR40" s="242"/>
      <c r="BS40" s="1056"/>
      <c r="BT40" s="1057"/>
      <c r="BU40" s="1057"/>
      <c r="BV40" s="1057"/>
      <c r="BW40" s="1057"/>
      <c r="BX40" s="1057"/>
      <c r="BY40" s="1057"/>
      <c r="BZ40" s="1057"/>
      <c r="CA40" s="1057"/>
      <c r="CB40" s="1057"/>
      <c r="CC40" s="1057"/>
      <c r="CD40" s="1057"/>
      <c r="CE40" s="1057"/>
      <c r="CF40" s="1057"/>
      <c r="CG40" s="1078"/>
      <c r="CH40" s="1053"/>
      <c r="CI40" s="1054"/>
      <c r="CJ40" s="1054"/>
      <c r="CK40" s="1054"/>
      <c r="CL40" s="1055"/>
      <c r="CM40" s="1053"/>
      <c r="CN40" s="1054"/>
      <c r="CO40" s="1054"/>
      <c r="CP40" s="1054"/>
      <c r="CQ40" s="1055"/>
      <c r="CR40" s="1053"/>
      <c r="CS40" s="1054"/>
      <c r="CT40" s="1054"/>
      <c r="CU40" s="1054"/>
      <c r="CV40" s="1055"/>
      <c r="CW40" s="1053"/>
      <c r="CX40" s="1054"/>
      <c r="CY40" s="1054"/>
      <c r="CZ40" s="1054"/>
      <c r="DA40" s="1055"/>
      <c r="DB40" s="1053"/>
      <c r="DC40" s="1054"/>
      <c r="DD40" s="1054"/>
      <c r="DE40" s="1054"/>
      <c r="DF40" s="1055"/>
      <c r="DG40" s="1053"/>
      <c r="DH40" s="1054"/>
      <c r="DI40" s="1054"/>
      <c r="DJ40" s="1054"/>
      <c r="DK40" s="1055"/>
      <c r="DL40" s="1053"/>
      <c r="DM40" s="1054"/>
      <c r="DN40" s="1054"/>
      <c r="DO40" s="1054"/>
      <c r="DP40" s="1055"/>
      <c r="DQ40" s="1053"/>
      <c r="DR40" s="1054"/>
      <c r="DS40" s="1054"/>
      <c r="DT40" s="1054"/>
      <c r="DU40" s="1055"/>
      <c r="DV40" s="1056"/>
      <c r="DW40" s="1057"/>
      <c r="DX40" s="1057"/>
      <c r="DY40" s="1057"/>
      <c r="DZ40" s="1058"/>
      <c r="EA40" s="233"/>
    </row>
    <row r="41" spans="1:131" ht="26.25" customHeight="1" x14ac:dyDescent="0.15">
      <c r="A41" s="241">
        <v>14</v>
      </c>
      <c r="B41" s="1094"/>
      <c r="C41" s="1095"/>
      <c r="D41" s="1095"/>
      <c r="E41" s="1095"/>
      <c r="F41" s="1095"/>
      <c r="G41" s="1095"/>
      <c r="H41" s="1095"/>
      <c r="I41" s="1095"/>
      <c r="J41" s="1095"/>
      <c r="K41" s="1095"/>
      <c r="L41" s="1095"/>
      <c r="M41" s="1095"/>
      <c r="N41" s="1095"/>
      <c r="O41" s="1095"/>
      <c r="P41" s="1096"/>
      <c r="Q41" s="1102"/>
      <c r="R41" s="1103"/>
      <c r="S41" s="1103"/>
      <c r="T41" s="1103"/>
      <c r="U41" s="1103"/>
      <c r="V41" s="1103"/>
      <c r="W41" s="1103"/>
      <c r="X41" s="1103"/>
      <c r="Y41" s="1103"/>
      <c r="Z41" s="1103"/>
      <c r="AA41" s="1103"/>
      <c r="AB41" s="1103"/>
      <c r="AC41" s="1103"/>
      <c r="AD41" s="1103"/>
      <c r="AE41" s="1104"/>
      <c r="AF41" s="1099"/>
      <c r="AG41" s="1100"/>
      <c r="AH41" s="1100"/>
      <c r="AI41" s="1100"/>
      <c r="AJ41" s="1101"/>
      <c r="AK41" s="1044"/>
      <c r="AL41" s="1035"/>
      <c r="AM41" s="1035"/>
      <c r="AN41" s="1035"/>
      <c r="AO41" s="1035"/>
      <c r="AP41" s="1035"/>
      <c r="AQ41" s="1035"/>
      <c r="AR41" s="1035"/>
      <c r="AS41" s="1035"/>
      <c r="AT41" s="1035"/>
      <c r="AU41" s="1035"/>
      <c r="AV41" s="1035"/>
      <c r="AW41" s="1035"/>
      <c r="AX41" s="1035"/>
      <c r="AY41" s="1035"/>
      <c r="AZ41" s="1105"/>
      <c r="BA41" s="1105"/>
      <c r="BB41" s="1105"/>
      <c r="BC41" s="1105"/>
      <c r="BD41" s="1105"/>
      <c r="BE41" s="1036"/>
      <c r="BF41" s="1036"/>
      <c r="BG41" s="1036"/>
      <c r="BH41" s="1036"/>
      <c r="BI41" s="1037"/>
      <c r="BJ41" s="235"/>
      <c r="BK41" s="235"/>
      <c r="BL41" s="235"/>
      <c r="BM41" s="235"/>
      <c r="BN41" s="235"/>
      <c r="BO41" s="244"/>
      <c r="BP41" s="244"/>
      <c r="BQ41" s="241">
        <v>35</v>
      </c>
      <c r="BR41" s="242"/>
      <c r="BS41" s="1056"/>
      <c r="BT41" s="1057"/>
      <c r="BU41" s="1057"/>
      <c r="BV41" s="1057"/>
      <c r="BW41" s="1057"/>
      <c r="BX41" s="1057"/>
      <c r="BY41" s="1057"/>
      <c r="BZ41" s="1057"/>
      <c r="CA41" s="1057"/>
      <c r="CB41" s="1057"/>
      <c r="CC41" s="1057"/>
      <c r="CD41" s="1057"/>
      <c r="CE41" s="1057"/>
      <c r="CF41" s="1057"/>
      <c r="CG41" s="1078"/>
      <c r="CH41" s="1053"/>
      <c r="CI41" s="1054"/>
      <c r="CJ41" s="1054"/>
      <c r="CK41" s="1054"/>
      <c r="CL41" s="1055"/>
      <c r="CM41" s="1053"/>
      <c r="CN41" s="1054"/>
      <c r="CO41" s="1054"/>
      <c r="CP41" s="1054"/>
      <c r="CQ41" s="1055"/>
      <c r="CR41" s="1053"/>
      <c r="CS41" s="1054"/>
      <c r="CT41" s="1054"/>
      <c r="CU41" s="1054"/>
      <c r="CV41" s="1055"/>
      <c r="CW41" s="1053"/>
      <c r="CX41" s="1054"/>
      <c r="CY41" s="1054"/>
      <c r="CZ41" s="1054"/>
      <c r="DA41" s="1055"/>
      <c r="DB41" s="1053"/>
      <c r="DC41" s="1054"/>
      <c r="DD41" s="1054"/>
      <c r="DE41" s="1054"/>
      <c r="DF41" s="1055"/>
      <c r="DG41" s="1053"/>
      <c r="DH41" s="1054"/>
      <c r="DI41" s="1054"/>
      <c r="DJ41" s="1054"/>
      <c r="DK41" s="1055"/>
      <c r="DL41" s="1053"/>
      <c r="DM41" s="1054"/>
      <c r="DN41" s="1054"/>
      <c r="DO41" s="1054"/>
      <c r="DP41" s="1055"/>
      <c r="DQ41" s="1053"/>
      <c r="DR41" s="1054"/>
      <c r="DS41" s="1054"/>
      <c r="DT41" s="1054"/>
      <c r="DU41" s="1055"/>
      <c r="DV41" s="1056"/>
      <c r="DW41" s="1057"/>
      <c r="DX41" s="1057"/>
      <c r="DY41" s="1057"/>
      <c r="DZ41" s="1058"/>
      <c r="EA41" s="233"/>
    </row>
    <row r="42" spans="1:131" ht="26.25" customHeight="1" x14ac:dyDescent="0.15">
      <c r="A42" s="241">
        <v>15</v>
      </c>
      <c r="B42" s="1094"/>
      <c r="C42" s="1095"/>
      <c r="D42" s="1095"/>
      <c r="E42" s="1095"/>
      <c r="F42" s="1095"/>
      <c r="G42" s="1095"/>
      <c r="H42" s="1095"/>
      <c r="I42" s="1095"/>
      <c r="J42" s="1095"/>
      <c r="K42" s="1095"/>
      <c r="L42" s="1095"/>
      <c r="M42" s="1095"/>
      <c r="N42" s="1095"/>
      <c r="O42" s="1095"/>
      <c r="P42" s="1096"/>
      <c r="Q42" s="1102"/>
      <c r="R42" s="1103"/>
      <c r="S42" s="1103"/>
      <c r="T42" s="1103"/>
      <c r="U42" s="1103"/>
      <c r="V42" s="1103"/>
      <c r="W42" s="1103"/>
      <c r="X42" s="1103"/>
      <c r="Y42" s="1103"/>
      <c r="Z42" s="1103"/>
      <c r="AA42" s="1103"/>
      <c r="AB42" s="1103"/>
      <c r="AC42" s="1103"/>
      <c r="AD42" s="1103"/>
      <c r="AE42" s="1104"/>
      <c r="AF42" s="1099"/>
      <c r="AG42" s="1100"/>
      <c r="AH42" s="1100"/>
      <c r="AI42" s="1100"/>
      <c r="AJ42" s="1101"/>
      <c r="AK42" s="1044"/>
      <c r="AL42" s="1035"/>
      <c r="AM42" s="1035"/>
      <c r="AN42" s="1035"/>
      <c r="AO42" s="1035"/>
      <c r="AP42" s="1035"/>
      <c r="AQ42" s="1035"/>
      <c r="AR42" s="1035"/>
      <c r="AS42" s="1035"/>
      <c r="AT42" s="1035"/>
      <c r="AU42" s="1035"/>
      <c r="AV42" s="1035"/>
      <c r="AW42" s="1035"/>
      <c r="AX42" s="1035"/>
      <c r="AY42" s="1035"/>
      <c r="AZ42" s="1105"/>
      <c r="BA42" s="1105"/>
      <c r="BB42" s="1105"/>
      <c r="BC42" s="1105"/>
      <c r="BD42" s="1105"/>
      <c r="BE42" s="1036"/>
      <c r="BF42" s="1036"/>
      <c r="BG42" s="1036"/>
      <c r="BH42" s="1036"/>
      <c r="BI42" s="1037"/>
      <c r="BJ42" s="235"/>
      <c r="BK42" s="235"/>
      <c r="BL42" s="235"/>
      <c r="BM42" s="235"/>
      <c r="BN42" s="235"/>
      <c r="BO42" s="244"/>
      <c r="BP42" s="244"/>
      <c r="BQ42" s="241">
        <v>36</v>
      </c>
      <c r="BR42" s="242"/>
      <c r="BS42" s="1056"/>
      <c r="BT42" s="1057"/>
      <c r="BU42" s="1057"/>
      <c r="BV42" s="1057"/>
      <c r="BW42" s="1057"/>
      <c r="BX42" s="1057"/>
      <c r="BY42" s="1057"/>
      <c r="BZ42" s="1057"/>
      <c r="CA42" s="1057"/>
      <c r="CB42" s="1057"/>
      <c r="CC42" s="1057"/>
      <c r="CD42" s="1057"/>
      <c r="CE42" s="1057"/>
      <c r="CF42" s="1057"/>
      <c r="CG42" s="1078"/>
      <c r="CH42" s="1053"/>
      <c r="CI42" s="1054"/>
      <c r="CJ42" s="1054"/>
      <c r="CK42" s="1054"/>
      <c r="CL42" s="1055"/>
      <c r="CM42" s="1053"/>
      <c r="CN42" s="1054"/>
      <c r="CO42" s="1054"/>
      <c r="CP42" s="1054"/>
      <c r="CQ42" s="1055"/>
      <c r="CR42" s="1053"/>
      <c r="CS42" s="1054"/>
      <c r="CT42" s="1054"/>
      <c r="CU42" s="1054"/>
      <c r="CV42" s="1055"/>
      <c r="CW42" s="1053"/>
      <c r="CX42" s="1054"/>
      <c r="CY42" s="1054"/>
      <c r="CZ42" s="1054"/>
      <c r="DA42" s="1055"/>
      <c r="DB42" s="1053"/>
      <c r="DC42" s="1054"/>
      <c r="DD42" s="1054"/>
      <c r="DE42" s="1054"/>
      <c r="DF42" s="1055"/>
      <c r="DG42" s="1053"/>
      <c r="DH42" s="1054"/>
      <c r="DI42" s="1054"/>
      <c r="DJ42" s="1054"/>
      <c r="DK42" s="1055"/>
      <c r="DL42" s="1053"/>
      <c r="DM42" s="1054"/>
      <c r="DN42" s="1054"/>
      <c r="DO42" s="1054"/>
      <c r="DP42" s="1055"/>
      <c r="DQ42" s="1053"/>
      <c r="DR42" s="1054"/>
      <c r="DS42" s="1054"/>
      <c r="DT42" s="1054"/>
      <c r="DU42" s="1055"/>
      <c r="DV42" s="1056"/>
      <c r="DW42" s="1057"/>
      <c r="DX42" s="1057"/>
      <c r="DY42" s="1057"/>
      <c r="DZ42" s="1058"/>
      <c r="EA42" s="233"/>
    </row>
    <row r="43" spans="1:131" ht="26.25" customHeight="1" x14ac:dyDescent="0.15">
      <c r="A43" s="241">
        <v>16</v>
      </c>
      <c r="B43" s="1094"/>
      <c r="C43" s="1095"/>
      <c r="D43" s="1095"/>
      <c r="E43" s="1095"/>
      <c r="F43" s="1095"/>
      <c r="G43" s="1095"/>
      <c r="H43" s="1095"/>
      <c r="I43" s="1095"/>
      <c r="J43" s="1095"/>
      <c r="K43" s="1095"/>
      <c r="L43" s="1095"/>
      <c r="M43" s="1095"/>
      <c r="N43" s="1095"/>
      <c r="O43" s="1095"/>
      <c r="P43" s="1096"/>
      <c r="Q43" s="1102"/>
      <c r="R43" s="1103"/>
      <c r="S43" s="1103"/>
      <c r="T43" s="1103"/>
      <c r="U43" s="1103"/>
      <c r="V43" s="1103"/>
      <c r="W43" s="1103"/>
      <c r="X43" s="1103"/>
      <c r="Y43" s="1103"/>
      <c r="Z43" s="1103"/>
      <c r="AA43" s="1103"/>
      <c r="AB43" s="1103"/>
      <c r="AC43" s="1103"/>
      <c r="AD43" s="1103"/>
      <c r="AE43" s="1104"/>
      <c r="AF43" s="1099"/>
      <c r="AG43" s="1100"/>
      <c r="AH43" s="1100"/>
      <c r="AI43" s="1100"/>
      <c r="AJ43" s="1101"/>
      <c r="AK43" s="1044"/>
      <c r="AL43" s="1035"/>
      <c r="AM43" s="1035"/>
      <c r="AN43" s="1035"/>
      <c r="AO43" s="1035"/>
      <c r="AP43" s="1035"/>
      <c r="AQ43" s="1035"/>
      <c r="AR43" s="1035"/>
      <c r="AS43" s="1035"/>
      <c r="AT43" s="1035"/>
      <c r="AU43" s="1035"/>
      <c r="AV43" s="1035"/>
      <c r="AW43" s="1035"/>
      <c r="AX43" s="1035"/>
      <c r="AY43" s="1035"/>
      <c r="AZ43" s="1105"/>
      <c r="BA43" s="1105"/>
      <c r="BB43" s="1105"/>
      <c r="BC43" s="1105"/>
      <c r="BD43" s="1105"/>
      <c r="BE43" s="1036"/>
      <c r="BF43" s="1036"/>
      <c r="BG43" s="1036"/>
      <c r="BH43" s="1036"/>
      <c r="BI43" s="1037"/>
      <c r="BJ43" s="235"/>
      <c r="BK43" s="235"/>
      <c r="BL43" s="235"/>
      <c r="BM43" s="235"/>
      <c r="BN43" s="235"/>
      <c r="BO43" s="244"/>
      <c r="BP43" s="244"/>
      <c r="BQ43" s="241">
        <v>37</v>
      </c>
      <c r="BR43" s="242"/>
      <c r="BS43" s="1056"/>
      <c r="BT43" s="1057"/>
      <c r="BU43" s="1057"/>
      <c r="BV43" s="1057"/>
      <c r="BW43" s="1057"/>
      <c r="BX43" s="1057"/>
      <c r="BY43" s="1057"/>
      <c r="BZ43" s="1057"/>
      <c r="CA43" s="1057"/>
      <c r="CB43" s="1057"/>
      <c r="CC43" s="1057"/>
      <c r="CD43" s="1057"/>
      <c r="CE43" s="1057"/>
      <c r="CF43" s="1057"/>
      <c r="CG43" s="1078"/>
      <c r="CH43" s="1053"/>
      <c r="CI43" s="1054"/>
      <c r="CJ43" s="1054"/>
      <c r="CK43" s="1054"/>
      <c r="CL43" s="1055"/>
      <c r="CM43" s="1053"/>
      <c r="CN43" s="1054"/>
      <c r="CO43" s="1054"/>
      <c r="CP43" s="1054"/>
      <c r="CQ43" s="1055"/>
      <c r="CR43" s="1053"/>
      <c r="CS43" s="1054"/>
      <c r="CT43" s="1054"/>
      <c r="CU43" s="1054"/>
      <c r="CV43" s="1055"/>
      <c r="CW43" s="1053"/>
      <c r="CX43" s="1054"/>
      <c r="CY43" s="1054"/>
      <c r="CZ43" s="1054"/>
      <c r="DA43" s="1055"/>
      <c r="DB43" s="1053"/>
      <c r="DC43" s="1054"/>
      <c r="DD43" s="1054"/>
      <c r="DE43" s="1054"/>
      <c r="DF43" s="1055"/>
      <c r="DG43" s="1053"/>
      <c r="DH43" s="1054"/>
      <c r="DI43" s="1054"/>
      <c r="DJ43" s="1054"/>
      <c r="DK43" s="1055"/>
      <c r="DL43" s="1053"/>
      <c r="DM43" s="1054"/>
      <c r="DN43" s="1054"/>
      <c r="DO43" s="1054"/>
      <c r="DP43" s="1055"/>
      <c r="DQ43" s="1053"/>
      <c r="DR43" s="1054"/>
      <c r="DS43" s="1054"/>
      <c r="DT43" s="1054"/>
      <c r="DU43" s="1055"/>
      <c r="DV43" s="1056"/>
      <c r="DW43" s="1057"/>
      <c r="DX43" s="1057"/>
      <c r="DY43" s="1057"/>
      <c r="DZ43" s="1058"/>
      <c r="EA43" s="233"/>
    </row>
    <row r="44" spans="1:131" ht="26.25" customHeight="1" x14ac:dyDescent="0.15">
      <c r="A44" s="241">
        <v>17</v>
      </c>
      <c r="B44" s="1094"/>
      <c r="C44" s="1095"/>
      <c r="D44" s="1095"/>
      <c r="E44" s="1095"/>
      <c r="F44" s="1095"/>
      <c r="G44" s="1095"/>
      <c r="H44" s="1095"/>
      <c r="I44" s="1095"/>
      <c r="J44" s="1095"/>
      <c r="K44" s="1095"/>
      <c r="L44" s="1095"/>
      <c r="M44" s="1095"/>
      <c r="N44" s="1095"/>
      <c r="O44" s="1095"/>
      <c r="P44" s="1096"/>
      <c r="Q44" s="1102"/>
      <c r="R44" s="1103"/>
      <c r="S44" s="1103"/>
      <c r="T44" s="1103"/>
      <c r="U44" s="1103"/>
      <c r="V44" s="1103"/>
      <c r="W44" s="1103"/>
      <c r="X44" s="1103"/>
      <c r="Y44" s="1103"/>
      <c r="Z44" s="1103"/>
      <c r="AA44" s="1103"/>
      <c r="AB44" s="1103"/>
      <c r="AC44" s="1103"/>
      <c r="AD44" s="1103"/>
      <c r="AE44" s="1104"/>
      <c r="AF44" s="1099"/>
      <c r="AG44" s="1100"/>
      <c r="AH44" s="1100"/>
      <c r="AI44" s="1100"/>
      <c r="AJ44" s="1101"/>
      <c r="AK44" s="1044"/>
      <c r="AL44" s="1035"/>
      <c r="AM44" s="1035"/>
      <c r="AN44" s="1035"/>
      <c r="AO44" s="1035"/>
      <c r="AP44" s="1035"/>
      <c r="AQ44" s="1035"/>
      <c r="AR44" s="1035"/>
      <c r="AS44" s="1035"/>
      <c r="AT44" s="1035"/>
      <c r="AU44" s="1035"/>
      <c r="AV44" s="1035"/>
      <c r="AW44" s="1035"/>
      <c r="AX44" s="1035"/>
      <c r="AY44" s="1035"/>
      <c r="AZ44" s="1105"/>
      <c r="BA44" s="1105"/>
      <c r="BB44" s="1105"/>
      <c r="BC44" s="1105"/>
      <c r="BD44" s="1105"/>
      <c r="BE44" s="1036"/>
      <c r="BF44" s="1036"/>
      <c r="BG44" s="1036"/>
      <c r="BH44" s="1036"/>
      <c r="BI44" s="1037"/>
      <c r="BJ44" s="235"/>
      <c r="BK44" s="235"/>
      <c r="BL44" s="235"/>
      <c r="BM44" s="235"/>
      <c r="BN44" s="235"/>
      <c r="BO44" s="244"/>
      <c r="BP44" s="244"/>
      <c r="BQ44" s="241">
        <v>38</v>
      </c>
      <c r="BR44" s="242"/>
      <c r="BS44" s="1056"/>
      <c r="BT44" s="1057"/>
      <c r="BU44" s="1057"/>
      <c r="BV44" s="1057"/>
      <c r="BW44" s="1057"/>
      <c r="BX44" s="1057"/>
      <c r="BY44" s="1057"/>
      <c r="BZ44" s="1057"/>
      <c r="CA44" s="1057"/>
      <c r="CB44" s="1057"/>
      <c r="CC44" s="1057"/>
      <c r="CD44" s="1057"/>
      <c r="CE44" s="1057"/>
      <c r="CF44" s="1057"/>
      <c r="CG44" s="1078"/>
      <c r="CH44" s="1053"/>
      <c r="CI44" s="1054"/>
      <c r="CJ44" s="1054"/>
      <c r="CK44" s="1054"/>
      <c r="CL44" s="1055"/>
      <c r="CM44" s="1053"/>
      <c r="CN44" s="1054"/>
      <c r="CO44" s="1054"/>
      <c r="CP44" s="1054"/>
      <c r="CQ44" s="1055"/>
      <c r="CR44" s="1053"/>
      <c r="CS44" s="1054"/>
      <c r="CT44" s="1054"/>
      <c r="CU44" s="1054"/>
      <c r="CV44" s="1055"/>
      <c r="CW44" s="1053"/>
      <c r="CX44" s="1054"/>
      <c r="CY44" s="1054"/>
      <c r="CZ44" s="1054"/>
      <c r="DA44" s="1055"/>
      <c r="DB44" s="1053"/>
      <c r="DC44" s="1054"/>
      <c r="DD44" s="1054"/>
      <c r="DE44" s="1054"/>
      <c r="DF44" s="1055"/>
      <c r="DG44" s="1053"/>
      <c r="DH44" s="1054"/>
      <c r="DI44" s="1054"/>
      <c r="DJ44" s="1054"/>
      <c r="DK44" s="1055"/>
      <c r="DL44" s="1053"/>
      <c r="DM44" s="1054"/>
      <c r="DN44" s="1054"/>
      <c r="DO44" s="1054"/>
      <c r="DP44" s="1055"/>
      <c r="DQ44" s="1053"/>
      <c r="DR44" s="1054"/>
      <c r="DS44" s="1054"/>
      <c r="DT44" s="1054"/>
      <c r="DU44" s="1055"/>
      <c r="DV44" s="1056"/>
      <c r="DW44" s="1057"/>
      <c r="DX44" s="1057"/>
      <c r="DY44" s="1057"/>
      <c r="DZ44" s="1058"/>
      <c r="EA44" s="233"/>
    </row>
    <row r="45" spans="1:131" ht="26.25" customHeight="1" x14ac:dyDescent="0.15">
      <c r="A45" s="241">
        <v>18</v>
      </c>
      <c r="B45" s="1094"/>
      <c r="C45" s="1095"/>
      <c r="D45" s="1095"/>
      <c r="E45" s="1095"/>
      <c r="F45" s="1095"/>
      <c r="G45" s="1095"/>
      <c r="H45" s="1095"/>
      <c r="I45" s="1095"/>
      <c r="J45" s="1095"/>
      <c r="K45" s="1095"/>
      <c r="L45" s="1095"/>
      <c r="M45" s="1095"/>
      <c r="N45" s="1095"/>
      <c r="O45" s="1095"/>
      <c r="P45" s="1096"/>
      <c r="Q45" s="1102"/>
      <c r="R45" s="1103"/>
      <c r="S45" s="1103"/>
      <c r="T45" s="1103"/>
      <c r="U45" s="1103"/>
      <c r="V45" s="1103"/>
      <c r="W45" s="1103"/>
      <c r="X45" s="1103"/>
      <c r="Y45" s="1103"/>
      <c r="Z45" s="1103"/>
      <c r="AA45" s="1103"/>
      <c r="AB45" s="1103"/>
      <c r="AC45" s="1103"/>
      <c r="AD45" s="1103"/>
      <c r="AE45" s="1104"/>
      <c r="AF45" s="1099"/>
      <c r="AG45" s="1100"/>
      <c r="AH45" s="1100"/>
      <c r="AI45" s="1100"/>
      <c r="AJ45" s="1101"/>
      <c r="AK45" s="1044"/>
      <c r="AL45" s="1035"/>
      <c r="AM45" s="1035"/>
      <c r="AN45" s="1035"/>
      <c r="AO45" s="1035"/>
      <c r="AP45" s="1035"/>
      <c r="AQ45" s="1035"/>
      <c r="AR45" s="1035"/>
      <c r="AS45" s="1035"/>
      <c r="AT45" s="1035"/>
      <c r="AU45" s="1035"/>
      <c r="AV45" s="1035"/>
      <c r="AW45" s="1035"/>
      <c r="AX45" s="1035"/>
      <c r="AY45" s="1035"/>
      <c r="AZ45" s="1105"/>
      <c r="BA45" s="1105"/>
      <c r="BB45" s="1105"/>
      <c r="BC45" s="1105"/>
      <c r="BD45" s="1105"/>
      <c r="BE45" s="1036"/>
      <c r="BF45" s="1036"/>
      <c r="BG45" s="1036"/>
      <c r="BH45" s="1036"/>
      <c r="BI45" s="1037"/>
      <c r="BJ45" s="235"/>
      <c r="BK45" s="235"/>
      <c r="BL45" s="235"/>
      <c r="BM45" s="235"/>
      <c r="BN45" s="235"/>
      <c r="BO45" s="244"/>
      <c r="BP45" s="244"/>
      <c r="BQ45" s="241">
        <v>39</v>
      </c>
      <c r="BR45" s="242"/>
      <c r="BS45" s="1056"/>
      <c r="BT45" s="1057"/>
      <c r="BU45" s="1057"/>
      <c r="BV45" s="1057"/>
      <c r="BW45" s="1057"/>
      <c r="BX45" s="1057"/>
      <c r="BY45" s="1057"/>
      <c r="BZ45" s="1057"/>
      <c r="CA45" s="1057"/>
      <c r="CB45" s="1057"/>
      <c r="CC45" s="1057"/>
      <c r="CD45" s="1057"/>
      <c r="CE45" s="1057"/>
      <c r="CF45" s="1057"/>
      <c r="CG45" s="1078"/>
      <c r="CH45" s="1053"/>
      <c r="CI45" s="1054"/>
      <c r="CJ45" s="1054"/>
      <c r="CK45" s="1054"/>
      <c r="CL45" s="1055"/>
      <c r="CM45" s="1053"/>
      <c r="CN45" s="1054"/>
      <c r="CO45" s="1054"/>
      <c r="CP45" s="1054"/>
      <c r="CQ45" s="1055"/>
      <c r="CR45" s="1053"/>
      <c r="CS45" s="1054"/>
      <c r="CT45" s="1054"/>
      <c r="CU45" s="1054"/>
      <c r="CV45" s="1055"/>
      <c r="CW45" s="1053"/>
      <c r="CX45" s="1054"/>
      <c r="CY45" s="1054"/>
      <c r="CZ45" s="1054"/>
      <c r="DA45" s="1055"/>
      <c r="DB45" s="1053"/>
      <c r="DC45" s="1054"/>
      <c r="DD45" s="1054"/>
      <c r="DE45" s="1054"/>
      <c r="DF45" s="1055"/>
      <c r="DG45" s="1053"/>
      <c r="DH45" s="1054"/>
      <c r="DI45" s="1054"/>
      <c r="DJ45" s="1054"/>
      <c r="DK45" s="1055"/>
      <c r="DL45" s="1053"/>
      <c r="DM45" s="1054"/>
      <c r="DN45" s="1054"/>
      <c r="DO45" s="1054"/>
      <c r="DP45" s="1055"/>
      <c r="DQ45" s="1053"/>
      <c r="DR45" s="1054"/>
      <c r="DS45" s="1054"/>
      <c r="DT45" s="1054"/>
      <c r="DU45" s="1055"/>
      <c r="DV45" s="1056"/>
      <c r="DW45" s="1057"/>
      <c r="DX45" s="1057"/>
      <c r="DY45" s="1057"/>
      <c r="DZ45" s="1058"/>
      <c r="EA45" s="233"/>
    </row>
    <row r="46" spans="1:131" ht="26.25" customHeight="1" x14ac:dyDescent="0.15">
      <c r="A46" s="241">
        <v>19</v>
      </c>
      <c r="B46" s="1094"/>
      <c r="C46" s="1095"/>
      <c r="D46" s="1095"/>
      <c r="E46" s="1095"/>
      <c r="F46" s="1095"/>
      <c r="G46" s="1095"/>
      <c r="H46" s="1095"/>
      <c r="I46" s="1095"/>
      <c r="J46" s="1095"/>
      <c r="K46" s="1095"/>
      <c r="L46" s="1095"/>
      <c r="M46" s="1095"/>
      <c r="N46" s="1095"/>
      <c r="O46" s="1095"/>
      <c r="P46" s="1096"/>
      <c r="Q46" s="1102"/>
      <c r="R46" s="1103"/>
      <c r="S46" s="1103"/>
      <c r="T46" s="1103"/>
      <c r="U46" s="1103"/>
      <c r="V46" s="1103"/>
      <c r="W46" s="1103"/>
      <c r="X46" s="1103"/>
      <c r="Y46" s="1103"/>
      <c r="Z46" s="1103"/>
      <c r="AA46" s="1103"/>
      <c r="AB46" s="1103"/>
      <c r="AC46" s="1103"/>
      <c r="AD46" s="1103"/>
      <c r="AE46" s="1104"/>
      <c r="AF46" s="1099"/>
      <c r="AG46" s="1100"/>
      <c r="AH46" s="1100"/>
      <c r="AI46" s="1100"/>
      <c r="AJ46" s="1101"/>
      <c r="AK46" s="1044"/>
      <c r="AL46" s="1035"/>
      <c r="AM46" s="1035"/>
      <c r="AN46" s="1035"/>
      <c r="AO46" s="1035"/>
      <c r="AP46" s="1035"/>
      <c r="AQ46" s="1035"/>
      <c r="AR46" s="1035"/>
      <c r="AS46" s="1035"/>
      <c r="AT46" s="1035"/>
      <c r="AU46" s="1035"/>
      <c r="AV46" s="1035"/>
      <c r="AW46" s="1035"/>
      <c r="AX46" s="1035"/>
      <c r="AY46" s="1035"/>
      <c r="AZ46" s="1105"/>
      <c r="BA46" s="1105"/>
      <c r="BB46" s="1105"/>
      <c r="BC46" s="1105"/>
      <c r="BD46" s="1105"/>
      <c r="BE46" s="1036"/>
      <c r="BF46" s="1036"/>
      <c r="BG46" s="1036"/>
      <c r="BH46" s="1036"/>
      <c r="BI46" s="1037"/>
      <c r="BJ46" s="235"/>
      <c r="BK46" s="235"/>
      <c r="BL46" s="235"/>
      <c r="BM46" s="235"/>
      <c r="BN46" s="235"/>
      <c r="BO46" s="244"/>
      <c r="BP46" s="244"/>
      <c r="BQ46" s="241">
        <v>40</v>
      </c>
      <c r="BR46" s="242"/>
      <c r="BS46" s="1056"/>
      <c r="BT46" s="1057"/>
      <c r="BU46" s="1057"/>
      <c r="BV46" s="1057"/>
      <c r="BW46" s="1057"/>
      <c r="BX46" s="1057"/>
      <c r="BY46" s="1057"/>
      <c r="BZ46" s="1057"/>
      <c r="CA46" s="1057"/>
      <c r="CB46" s="1057"/>
      <c r="CC46" s="1057"/>
      <c r="CD46" s="1057"/>
      <c r="CE46" s="1057"/>
      <c r="CF46" s="1057"/>
      <c r="CG46" s="1078"/>
      <c r="CH46" s="1053"/>
      <c r="CI46" s="1054"/>
      <c r="CJ46" s="1054"/>
      <c r="CK46" s="1054"/>
      <c r="CL46" s="1055"/>
      <c r="CM46" s="1053"/>
      <c r="CN46" s="1054"/>
      <c r="CO46" s="1054"/>
      <c r="CP46" s="1054"/>
      <c r="CQ46" s="1055"/>
      <c r="CR46" s="1053"/>
      <c r="CS46" s="1054"/>
      <c r="CT46" s="1054"/>
      <c r="CU46" s="1054"/>
      <c r="CV46" s="1055"/>
      <c r="CW46" s="1053"/>
      <c r="CX46" s="1054"/>
      <c r="CY46" s="1054"/>
      <c r="CZ46" s="1054"/>
      <c r="DA46" s="1055"/>
      <c r="DB46" s="1053"/>
      <c r="DC46" s="1054"/>
      <c r="DD46" s="1054"/>
      <c r="DE46" s="1054"/>
      <c r="DF46" s="1055"/>
      <c r="DG46" s="1053"/>
      <c r="DH46" s="1054"/>
      <c r="DI46" s="1054"/>
      <c r="DJ46" s="1054"/>
      <c r="DK46" s="1055"/>
      <c r="DL46" s="1053"/>
      <c r="DM46" s="1054"/>
      <c r="DN46" s="1054"/>
      <c r="DO46" s="1054"/>
      <c r="DP46" s="1055"/>
      <c r="DQ46" s="1053"/>
      <c r="DR46" s="1054"/>
      <c r="DS46" s="1054"/>
      <c r="DT46" s="1054"/>
      <c r="DU46" s="1055"/>
      <c r="DV46" s="1056"/>
      <c r="DW46" s="1057"/>
      <c r="DX46" s="1057"/>
      <c r="DY46" s="1057"/>
      <c r="DZ46" s="1058"/>
      <c r="EA46" s="233"/>
    </row>
    <row r="47" spans="1:131" ht="26.25" customHeight="1" x14ac:dyDescent="0.15">
      <c r="A47" s="241">
        <v>20</v>
      </c>
      <c r="B47" s="1094"/>
      <c r="C47" s="1095"/>
      <c r="D47" s="1095"/>
      <c r="E47" s="1095"/>
      <c r="F47" s="1095"/>
      <c r="G47" s="1095"/>
      <c r="H47" s="1095"/>
      <c r="I47" s="1095"/>
      <c r="J47" s="1095"/>
      <c r="K47" s="1095"/>
      <c r="L47" s="1095"/>
      <c r="M47" s="1095"/>
      <c r="N47" s="1095"/>
      <c r="O47" s="1095"/>
      <c r="P47" s="1096"/>
      <c r="Q47" s="1102"/>
      <c r="R47" s="1103"/>
      <c r="S47" s="1103"/>
      <c r="T47" s="1103"/>
      <c r="U47" s="1103"/>
      <c r="V47" s="1103"/>
      <c r="W47" s="1103"/>
      <c r="X47" s="1103"/>
      <c r="Y47" s="1103"/>
      <c r="Z47" s="1103"/>
      <c r="AA47" s="1103"/>
      <c r="AB47" s="1103"/>
      <c r="AC47" s="1103"/>
      <c r="AD47" s="1103"/>
      <c r="AE47" s="1104"/>
      <c r="AF47" s="1099"/>
      <c r="AG47" s="1100"/>
      <c r="AH47" s="1100"/>
      <c r="AI47" s="1100"/>
      <c r="AJ47" s="1101"/>
      <c r="AK47" s="1044"/>
      <c r="AL47" s="1035"/>
      <c r="AM47" s="1035"/>
      <c r="AN47" s="1035"/>
      <c r="AO47" s="1035"/>
      <c r="AP47" s="1035"/>
      <c r="AQ47" s="1035"/>
      <c r="AR47" s="1035"/>
      <c r="AS47" s="1035"/>
      <c r="AT47" s="1035"/>
      <c r="AU47" s="1035"/>
      <c r="AV47" s="1035"/>
      <c r="AW47" s="1035"/>
      <c r="AX47" s="1035"/>
      <c r="AY47" s="1035"/>
      <c r="AZ47" s="1105"/>
      <c r="BA47" s="1105"/>
      <c r="BB47" s="1105"/>
      <c r="BC47" s="1105"/>
      <c r="BD47" s="1105"/>
      <c r="BE47" s="1036"/>
      <c r="BF47" s="1036"/>
      <c r="BG47" s="1036"/>
      <c r="BH47" s="1036"/>
      <c r="BI47" s="1037"/>
      <c r="BJ47" s="235"/>
      <c r="BK47" s="235"/>
      <c r="BL47" s="235"/>
      <c r="BM47" s="235"/>
      <c r="BN47" s="235"/>
      <c r="BO47" s="244"/>
      <c r="BP47" s="244"/>
      <c r="BQ47" s="241">
        <v>41</v>
      </c>
      <c r="BR47" s="242"/>
      <c r="BS47" s="1056"/>
      <c r="BT47" s="1057"/>
      <c r="BU47" s="1057"/>
      <c r="BV47" s="1057"/>
      <c r="BW47" s="1057"/>
      <c r="BX47" s="1057"/>
      <c r="BY47" s="1057"/>
      <c r="BZ47" s="1057"/>
      <c r="CA47" s="1057"/>
      <c r="CB47" s="1057"/>
      <c r="CC47" s="1057"/>
      <c r="CD47" s="1057"/>
      <c r="CE47" s="1057"/>
      <c r="CF47" s="1057"/>
      <c r="CG47" s="1078"/>
      <c r="CH47" s="1053"/>
      <c r="CI47" s="1054"/>
      <c r="CJ47" s="1054"/>
      <c r="CK47" s="1054"/>
      <c r="CL47" s="1055"/>
      <c r="CM47" s="1053"/>
      <c r="CN47" s="1054"/>
      <c r="CO47" s="1054"/>
      <c r="CP47" s="1054"/>
      <c r="CQ47" s="1055"/>
      <c r="CR47" s="1053"/>
      <c r="CS47" s="1054"/>
      <c r="CT47" s="1054"/>
      <c r="CU47" s="1054"/>
      <c r="CV47" s="1055"/>
      <c r="CW47" s="1053"/>
      <c r="CX47" s="1054"/>
      <c r="CY47" s="1054"/>
      <c r="CZ47" s="1054"/>
      <c r="DA47" s="1055"/>
      <c r="DB47" s="1053"/>
      <c r="DC47" s="1054"/>
      <c r="DD47" s="1054"/>
      <c r="DE47" s="1054"/>
      <c r="DF47" s="1055"/>
      <c r="DG47" s="1053"/>
      <c r="DH47" s="1054"/>
      <c r="DI47" s="1054"/>
      <c r="DJ47" s="1054"/>
      <c r="DK47" s="1055"/>
      <c r="DL47" s="1053"/>
      <c r="DM47" s="1054"/>
      <c r="DN47" s="1054"/>
      <c r="DO47" s="1054"/>
      <c r="DP47" s="1055"/>
      <c r="DQ47" s="1053"/>
      <c r="DR47" s="1054"/>
      <c r="DS47" s="1054"/>
      <c r="DT47" s="1054"/>
      <c r="DU47" s="1055"/>
      <c r="DV47" s="1056"/>
      <c r="DW47" s="1057"/>
      <c r="DX47" s="1057"/>
      <c r="DY47" s="1057"/>
      <c r="DZ47" s="1058"/>
      <c r="EA47" s="233"/>
    </row>
    <row r="48" spans="1:131" ht="26.25" customHeight="1" x14ac:dyDescent="0.15">
      <c r="A48" s="241">
        <v>21</v>
      </c>
      <c r="B48" s="1094"/>
      <c r="C48" s="1095"/>
      <c r="D48" s="1095"/>
      <c r="E48" s="1095"/>
      <c r="F48" s="1095"/>
      <c r="G48" s="1095"/>
      <c r="H48" s="1095"/>
      <c r="I48" s="1095"/>
      <c r="J48" s="1095"/>
      <c r="K48" s="1095"/>
      <c r="L48" s="1095"/>
      <c r="M48" s="1095"/>
      <c r="N48" s="1095"/>
      <c r="O48" s="1095"/>
      <c r="P48" s="1096"/>
      <c r="Q48" s="1102"/>
      <c r="R48" s="1103"/>
      <c r="S48" s="1103"/>
      <c r="T48" s="1103"/>
      <c r="U48" s="1103"/>
      <c r="V48" s="1103"/>
      <c r="W48" s="1103"/>
      <c r="X48" s="1103"/>
      <c r="Y48" s="1103"/>
      <c r="Z48" s="1103"/>
      <c r="AA48" s="1103"/>
      <c r="AB48" s="1103"/>
      <c r="AC48" s="1103"/>
      <c r="AD48" s="1103"/>
      <c r="AE48" s="1104"/>
      <c r="AF48" s="1099"/>
      <c r="AG48" s="1100"/>
      <c r="AH48" s="1100"/>
      <c r="AI48" s="1100"/>
      <c r="AJ48" s="1101"/>
      <c r="AK48" s="1044"/>
      <c r="AL48" s="1035"/>
      <c r="AM48" s="1035"/>
      <c r="AN48" s="1035"/>
      <c r="AO48" s="1035"/>
      <c r="AP48" s="1035"/>
      <c r="AQ48" s="1035"/>
      <c r="AR48" s="1035"/>
      <c r="AS48" s="1035"/>
      <c r="AT48" s="1035"/>
      <c r="AU48" s="1035"/>
      <c r="AV48" s="1035"/>
      <c r="AW48" s="1035"/>
      <c r="AX48" s="1035"/>
      <c r="AY48" s="1035"/>
      <c r="AZ48" s="1105"/>
      <c r="BA48" s="1105"/>
      <c r="BB48" s="1105"/>
      <c r="BC48" s="1105"/>
      <c r="BD48" s="1105"/>
      <c r="BE48" s="1036"/>
      <c r="BF48" s="1036"/>
      <c r="BG48" s="1036"/>
      <c r="BH48" s="1036"/>
      <c r="BI48" s="1037"/>
      <c r="BJ48" s="235"/>
      <c r="BK48" s="235"/>
      <c r="BL48" s="235"/>
      <c r="BM48" s="235"/>
      <c r="BN48" s="235"/>
      <c r="BO48" s="244"/>
      <c r="BP48" s="244"/>
      <c r="BQ48" s="241">
        <v>42</v>
      </c>
      <c r="BR48" s="242"/>
      <c r="BS48" s="1056"/>
      <c r="BT48" s="1057"/>
      <c r="BU48" s="1057"/>
      <c r="BV48" s="1057"/>
      <c r="BW48" s="1057"/>
      <c r="BX48" s="1057"/>
      <c r="BY48" s="1057"/>
      <c r="BZ48" s="1057"/>
      <c r="CA48" s="1057"/>
      <c r="CB48" s="1057"/>
      <c r="CC48" s="1057"/>
      <c r="CD48" s="1057"/>
      <c r="CE48" s="1057"/>
      <c r="CF48" s="1057"/>
      <c r="CG48" s="1078"/>
      <c r="CH48" s="1053"/>
      <c r="CI48" s="1054"/>
      <c r="CJ48" s="1054"/>
      <c r="CK48" s="1054"/>
      <c r="CL48" s="1055"/>
      <c r="CM48" s="1053"/>
      <c r="CN48" s="1054"/>
      <c r="CO48" s="1054"/>
      <c r="CP48" s="1054"/>
      <c r="CQ48" s="1055"/>
      <c r="CR48" s="1053"/>
      <c r="CS48" s="1054"/>
      <c r="CT48" s="1054"/>
      <c r="CU48" s="1054"/>
      <c r="CV48" s="1055"/>
      <c r="CW48" s="1053"/>
      <c r="CX48" s="1054"/>
      <c r="CY48" s="1054"/>
      <c r="CZ48" s="1054"/>
      <c r="DA48" s="1055"/>
      <c r="DB48" s="1053"/>
      <c r="DC48" s="1054"/>
      <c r="DD48" s="1054"/>
      <c r="DE48" s="1054"/>
      <c r="DF48" s="1055"/>
      <c r="DG48" s="1053"/>
      <c r="DH48" s="1054"/>
      <c r="DI48" s="1054"/>
      <c r="DJ48" s="1054"/>
      <c r="DK48" s="1055"/>
      <c r="DL48" s="1053"/>
      <c r="DM48" s="1054"/>
      <c r="DN48" s="1054"/>
      <c r="DO48" s="1054"/>
      <c r="DP48" s="1055"/>
      <c r="DQ48" s="1053"/>
      <c r="DR48" s="1054"/>
      <c r="DS48" s="1054"/>
      <c r="DT48" s="1054"/>
      <c r="DU48" s="1055"/>
      <c r="DV48" s="1056"/>
      <c r="DW48" s="1057"/>
      <c r="DX48" s="1057"/>
      <c r="DY48" s="1057"/>
      <c r="DZ48" s="1058"/>
      <c r="EA48" s="233"/>
    </row>
    <row r="49" spans="1:131" ht="26.25" customHeight="1" x14ac:dyDescent="0.15">
      <c r="A49" s="241">
        <v>22</v>
      </c>
      <c r="B49" s="1094"/>
      <c r="C49" s="1095"/>
      <c r="D49" s="1095"/>
      <c r="E49" s="1095"/>
      <c r="F49" s="1095"/>
      <c r="G49" s="1095"/>
      <c r="H49" s="1095"/>
      <c r="I49" s="1095"/>
      <c r="J49" s="1095"/>
      <c r="K49" s="1095"/>
      <c r="L49" s="1095"/>
      <c r="M49" s="1095"/>
      <c r="N49" s="1095"/>
      <c r="O49" s="1095"/>
      <c r="P49" s="1096"/>
      <c r="Q49" s="1102"/>
      <c r="R49" s="1103"/>
      <c r="S49" s="1103"/>
      <c r="T49" s="1103"/>
      <c r="U49" s="1103"/>
      <c r="V49" s="1103"/>
      <c r="W49" s="1103"/>
      <c r="X49" s="1103"/>
      <c r="Y49" s="1103"/>
      <c r="Z49" s="1103"/>
      <c r="AA49" s="1103"/>
      <c r="AB49" s="1103"/>
      <c r="AC49" s="1103"/>
      <c r="AD49" s="1103"/>
      <c r="AE49" s="1104"/>
      <c r="AF49" s="1099"/>
      <c r="AG49" s="1100"/>
      <c r="AH49" s="1100"/>
      <c r="AI49" s="1100"/>
      <c r="AJ49" s="1101"/>
      <c r="AK49" s="1044"/>
      <c r="AL49" s="1035"/>
      <c r="AM49" s="1035"/>
      <c r="AN49" s="1035"/>
      <c r="AO49" s="1035"/>
      <c r="AP49" s="1035"/>
      <c r="AQ49" s="1035"/>
      <c r="AR49" s="1035"/>
      <c r="AS49" s="1035"/>
      <c r="AT49" s="1035"/>
      <c r="AU49" s="1035"/>
      <c r="AV49" s="1035"/>
      <c r="AW49" s="1035"/>
      <c r="AX49" s="1035"/>
      <c r="AY49" s="1035"/>
      <c r="AZ49" s="1105"/>
      <c r="BA49" s="1105"/>
      <c r="BB49" s="1105"/>
      <c r="BC49" s="1105"/>
      <c r="BD49" s="1105"/>
      <c r="BE49" s="1036"/>
      <c r="BF49" s="1036"/>
      <c r="BG49" s="1036"/>
      <c r="BH49" s="1036"/>
      <c r="BI49" s="1037"/>
      <c r="BJ49" s="235"/>
      <c r="BK49" s="235"/>
      <c r="BL49" s="235"/>
      <c r="BM49" s="235"/>
      <c r="BN49" s="235"/>
      <c r="BO49" s="244"/>
      <c r="BP49" s="244"/>
      <c r="BQ49" s="241">
        <v>43</v>
      </c>
      <c r="BR49" s="242"/>
      <c r="BS49" s="1056"/>
      <c r="BT49" s="1057"/>
      <c r="BU49" s="1057"/>
      <c r="BV49" s="1057"/>
      <c r="BW49" s="1057"/>
      <c r="BX49" s="1057"/>
      <c r="BY49" s="1057"/>
      <c r="BZ49" s="1057"/>
      <c r="CA49" s="1057"/>
      <c r="CB49" s="1057"/>
      <c r="CC49" s="1057"/>
      <c r="CD49" s="1057"/>
      <c r="CE49" s="1057"/>
      <c r="CF49" s="1057"/>
      <c r="CG49" s="1078"/>
      <c r="CH49" s="1053"/>
      <c r="CI49" s="1054"/>
      <c r="CJ49" s="1054"/>
      <c r="CK49" s="1054"/>
      <c r="CL49" s="1055"/>
      <c r="CM49" s="1053"/>
      <c r="CN49" s="1054"/>
      <c r="CO49" s="1054"/>
      <c r="CP49" s="1054"/>
      <c r="CQ49" s="1055"/>
      <c r="CR49" s="1053"/>
      <c r="CS49" s="1054"/>
      <c r="CT49" s="1054"/>
      <c r="CU49" s="1054"/>
      <c r="CV49" s="1055"/>
      <c r="CW49" s="1053"/>
      <c r="CX49" s="1054"/>
      <c r="CY49" s="1054"/>
      <c r="CZ49" s="1054"/>
      <c r="DA49" s="1055"/>
      <c r="DB49" s="1053"/>
      <c r="DC49" s="1054"/>
      <c r="DD49" s="1054"/>
      <c r="DE49" s="1054"/>
      <c r="DF49" s="1055"/>
      <c r="DG49" s="1053"/>
      <c r="DH49" s="1054"/>
      <c r="DI49" s="1054"/>
      <c r="DJ49" s="1054"/>
      <c r="DK49" s="1055"/>
      <c r="DL49" s="1053"/>
      <c r="DM49" s="1054"/>
      <c r="DN49" s="1054"/>
      <c r="DO49" s="1054"/>
      <c r="DP49" s="1055"/>
      <c r="DQ49" s="1053"/>
      <c r="DR49" s="1054"/>
      <c r="DS49" s="1054"/>
      <c r="DT49" s="1054"/>
      <c r="DU49" s="1055"/>
      <c r="DV49" s="1056"/>
      <c r="DW49" s="1057"/>
      <c r="DX49" s="1057"/>
      <c r="DY49" s="1057"/>
      <c r="DZ49" s="1058"/>
      <c r="EA49" s="233"/>
    </row>
    <row r="50" spans="1:131" ht="26.25" customHeight="1" x14ac:dyDescent="0.15">
      <c r="A50" s="241">
        <v>23</v>
      </c>
      <c r="B50" s="1094"/>
      <c r="C50" s="1095"/>
      <c r="D50" s="1095"/>
      <c r="E50" s="1095"/>
      <c r="F50" s="1095"/>
      <c r="G50" s="1095"/>
      <c r="H50" s="1095"/>
      <c r="I50" s="1095"/>
      <c r="J50" s="1095"/>
      <c r="K50" s="1095"/>
      <c r="L50" s="1095"/>
      <c r="M50" s="1095"/>
      <c r="N50" s="1095"/>
      <c r="O50" s="1095"/>
      <c r="P50" s="1096"/>
      <c r="Q50" s="1097"/>
      <c r="R50" s="1089"/>
      <c r="S50" s="1089"/>
      <c r="T50" s="1089"/>
      <c r="U50" s="1089"/>
      <c r="V50" s="1089"/>
      <c r="W50" s="1089"/>
      <c r="X50" s="1089"/>
      <c r="Y50" s="1089"/>
      <c r="Z50" s="1089"/>
      <c r="AA50" s="1089"/>
      <c r="AB50" s="1089"/>
      <c r="AC50" s="1089"/>
      <c r="AD50" s="1089"/>
      <c r="AE50" s="1098"/>
      <c r="AF50" s="1099"/>
      <c r="AG50" s="1100"/>
      <c r="AH50" s="1100"/>
      <c r="AI50" s="1100"/>
      <c r="AJ50" s="1101"/>
      <c r="AK50" s="1088"/>
      <c r="AL50" s="1089"/>
      <c r="AM50" s="1089"/>
      <c r="AN50" s="1089"/>
      <c r="AO50" s="1089"/>
      <c r="AP50" s="1089"/>
      <c r="AQ50" s="1089"/>
      <c r="AR50" s="1089"/>
      <c r="AS50" s="1089"/>
      <c r="AT50" s="1089"/>
      <c r="AU50" s="1089"/>
      <c r="AV50" s="1089"/>
      <c r="AW50" s="1089"/>
      <c r="AX50" s="1089"/>
      <c r="AY50" s="1089"/>
      <c r="AZ50" s="1090"/>
      <c r="BA50" s="1090"/>
      <c r="BB50" s="1090"/>
      <c r="BC50" s="1090"/>
      <c r="BD50" s="1090"/>
      <c r="BE50" s="1036"/>
      <c r="BF50" s="1036"/>
      <c r="BG50" s="1036"/>
      <c r="BH50" s="1036"/>
      <c r="BI50" s="1037"/>
      <c r="BJ50" s="235"/>
      <c r="BK50" s="235"/>
      <c r="BL50" s="235"/>
      <c r="BM50" s="235"/>
      <c r="BN50" s="235"/>
      <c r="BO50" s="244"/>
      <c r="BP50" s="244"/>
      <c r="BQ50" s="241">
        <v>44</v>
      </c>
      <c r="BR50" s="242"/>
      <c r="BS50" s="1056"/>
      <c r="BT50" s="1057"/>
      <c r="BU50" s="1057"/>
      <c r="BV50" s="1057"/>
      <c r="BW50" s="1057"/>
      <c r="BX50" s="1057"/>
      <c r="BY50" s="1057"/>
      <c r="BZ50" s="1057"/>
      <c r="CA50" s="1057"/>
      <c r="CB50" s="1057"/>
      <c r="CC50" s="1057"/>
      <c r="CD50" s="1057"/>
      <c r="CE50" s="1057"/>
      <c r="CF50" s="1057"/>
      <c r="CG50" s="1078"/>
      <c r="CH50" s="1053"/>
      <c r="CI50" s="1054"/>
      <c r="CJ50" s="1054"/>
      <c r="CK50" s="1054"/>
      <c r="CL50" s="1055"/>
      <c r="CM50" s="1053"/>
      <c r="CN50" s="1054"/>
      <c r="CO50" s="1054"/>
      <c r="CP50" s="1054"/>
      <c r="CQ50" s="1055"/>
      <c r="CR50" s="1053"/>
      <c r="CS50" s="1054"/>
      <c r="CT50" s="1054"/>
      <c r="CU50" s="1054"/>
      <c r="CV50" s="1055"/>
      <c r="CW50" s="1053"/>
      <c r="CX50" s="1054"/>
      <c r="CY50" s="1054"/>
      <c r="CZ50" s="1054"/>
      <c r="DA50" s="1055"/>
      <c r="DB50" s="1053"/>
      <c r="DC50" s="1054"/>
      <c r="DD50" s="1054"/>
      <c r="DE50" s="1054"/>
      <c r="DF50" s="1055"/>
      <c r="DG50" s="1053"/>
      <c r="DH50" s="1054"/>
      <c r="DI50" s="1054"/>
      <c r="DJ50" s="1054"/>
      <c r="DK50" s="1055"/>
      <c r="DL50" s="1053"/>
      <c r="DM50" s="1054"/>
      <c r="DN50" s="1054"/>
      <c r="DO50" s="1054"/>
      <c r="DP50" s="1055"/>
      <c r="DQ50" s="1053"/>
      <c r="DR50" s="1054"/>
      <c r="DS50" s="1054"/>
      <c r="DT50" s="1054"/>
      <c r="DU50" s="1055"/>
      <c r="DV50" s="1056"/>
      <c r="DW50" s="1057"/>
      <c r="DX50" s="1057"/>
      <c r="DY50" s="1057"/>
      <c r="DZ50" s="1058"/>
      <c r="EA50" s="233"/>
    </row>
    <row r="51" spans="1:131" ht="26.25" customHeight="1" x14ac:dyDescent="0.15">
      <c r="A51" s="241">
        <v>24</v>
      </c>
      <c r="B51" s="1094"/>
      <c r="C51" s="1095"/>
      <c r="D51" s="1095"/>
      <c r="E51" s="1095"/>
      <c r="F51" s="1095"/>
      <c r="G51" s="1095"/>
      <c r="H51" s="1095"/>
      <c r="I51" s="1095"/>
      <c r="J51" s="1095"/>
      <c r="K51" s="1095"/>
      <c r="L51" s="1095"/>
      <c r="M51" s="1095"/>
      <c r="N51" s="1095"/>
      <c r="O51" s="1095"/>
      <c r="P51" s="1096"/>
      <c r="Q51" s="1097"/>
      <c r="R51" s="1089"/>
      <c r="S51" s="1089"/>
      <c r="T51" s="1089"/>
      <c r="U51" s="1089"/>
      <c r="V51" s="1089"/>
      <c r="W51" s="1089"/>
      <c r="X51" s="1089"/>
      <c r="Y51" s="1089"/>
      <c r="Z51" s="1089"/>
      <c r="AA51" s="1089"/>
      <c r="AB51" s="1089"/>
      <c r="AC51" s="1089"/>
      <c r="AD51" s="1089"/>
      <c r="AE51" s="1098"/>
      <c r="AF51" s="1099"/>
      <c r="AG51" s="1100"/>
      <c r="AH51" s="1100"/>
      <c r="AI51" s="1100"/>
      <c r="AJ51" s="1101"/>
      <c r="AK51" s="1088"/>
      <c r="AL51" s="1089"/>
      <c r="AM51" s="1089"/>
      <c r="AN51" s="1089"/>
      <c r="AO51" s="1089"/>
      <c r="AP51" s="1089"/>
      <c r="AQ51" s="1089"/>
      <c r="AR51" s="1089"/>
      <c r="AS51" s="1089"/>
      <c r="AT51" s="1089"/>
      <c r="AU51" s="1089"/>
      <c r="AV51" s="1089"/>
      <c r="AW51" s="1089"/>
      <c r="AX51" s="1089"/>
      <c r="AY51" s="1089"/>
      <c r="AZ51" s="1090"/>
      <c r="BA51" s="1090"/>
      <c r="BB51" s="1090"/>
      <c r="BC51" s="1090"/>
      <c r="BD51" s="1090"/>
      <c r="BE51" s="1036"/>
      <c r="BF51" s="1036"/>
      <c r="BG51" s="1036"/>
      <c r="BH51" s="1036"/>
      <c r="BI51" s="1037"/>
      <c r="BJ51" s="235"/>
      <c r="BK51" s="235"/>
      <c r="BL51" s="235"/>
      <c r="BM51" s="235"/>
      <c r="BN51" s="235"/>
      <c r="BO51" s="244"/>
      <c r="BP51" s="244"/>
      <c r="BQ51" s="241">
        <v>45</v>
      </c>
      <c r="BR51" s="242"/>
      <c r="BS51" s="1056"/>
      <c r="BT51" s="1057"/>
      <c r="BU51" s="1057"/>
      <c r="BV51" s="1057"/>
      <c r="BW51" s="1057"/>
      <c r="BX51" s="1057"/>
      <c r="BY51" s="1057"/>
      <c r="BZ51" s="1057"/>
      <c r="CA51" s="1057"/>
      <c r="CB51" s="1057"/>
      <c r="CC51" s="1057"/>
      <c r="CD51" s="1057"/>
      <c r="CE51" s="1057"/>
      <c r="CF51" s="1057"/>
      <c r="CG51" s="1078"/>
      <c r="CH51" s="1053"/>
      <c r="CI51" s="1054"/>
      <c r="CJ51" s="1054"/>
      <c r="CK51" s="1054"/>
      <c r="CL51" s="1055"/>
      <c r="CM51" s="1053"/>
      <c r="CN51" s="1054"/>
      <c r="CO51" s="1054"/>
      <c r="CP51" s="1054"/>
      <c r="CQ51" s="1055"/>
      <c r="CR51" s="1053"/>
      <c r="CS51" s="1054"/>
      <c r="CT51" s="1054"/>
      <c r="CU51" s="1054"/>
      <c r="CV51" s="1055"/>
      <c r="CW51" s="1053"/>
      <c r="CX51" s="1054"/>
      <c r="CY51" s="1054"/>
      <c r="CZ51" s="1054"/>
      <c r="DA51" s="1055"/>
      <c r="DB51" s="1053"/>
      <c r="DC51" s="1054"/>
      <c r="DD51" s="1054"/>
      <c r="DE51" s="1054"/>
      <c r="DF51" s="1055"/>
      <c r="DG51" s="1053"/>
      <c r="DH51" s="1054"/>
      <c r="DI51" s="1054"/>
      <c r="DJ51" s="1054"/>
      <c r="DK51" s="1055"/>
      <c r="DL51" s="1053"/>
      <c r="DM51" s="1054"/>
      <c r="DN51" s="1054"/>
      <c r="DO51" s="1054"/>
      <c r="DP51" s="1055"/>
      <c r="DQ51" s="1053"/>
      <c r="DR51" s="1054"/>
      <c r="DS51" s="1054"/>
      <c r="DT51" s="1054"/>
      <c r="DU51" s="1055"/>
      <c r="DV51" s="1056"/>
      <c r="DW51" s="1057"/>
      <c r="DX51" s="1057"/>
      <c r="DY51" s="1057"/>
      <c r="DZ51" s="1058"/>
      <c r="EA51" s="233"/>
    </row>
    <row r="52" spans="1:131" ht="26.25" customHeight="1" x14ac:dyDescent="0.15">
      <c r="A52" s="241">
        <v>25</v>
      </c>
      <c r="B52" s="1094"/>
      <c r="C52" s="1095"/>
      <c r="D52" s="1095"/>
      <c r="E52" s="1095"/>
      <c r="F52" s="1095"/>
      <c r="G52" s="1095"/>
      <c r="H52" s="1095"/>
      <c r="I52" s="1095"/>
      <c r="J52" s="1095"/>
      <c r="K52" s="1095"/>
      <c r="L52" s="1095"/>
      <c r="M52" s="1095"/>
      <c r="N52" s="1095"/>
      <c r="O52" s="1095"/>
      <c r="P52" s="1096"/>
      <c r="Q52" s="1097"/>
      <c r="R52" s="1089"/>
      <c r="S52" s="1089"/>
      <c r="T52" s="1089"/>
      <c r="U52" s="1089"/>
      <c r="V52" s="1089"/>
      <c r="W52" s="1089"/>
      <c r="X52" s="1089"/>
      <c r="Y52" s="1089"/>
      <c r="Z52" s="1089"/>
      <c r="AA52" s="1089"/>
      <c r="AB52" s="1089"/>
      <c r="AC52" s="1089"/>
      <c r="AD52" s="1089"/>
      <c r="AE52" s="1098"/>
      <c r="AF52" s="1099"/>
      <c r="AG52" s="1100"/>
      <c r="AH52" s="1100"/>
      <c r="AI52" s="1100"/>
      <c r="AJ52" s="1101"/>
      <c r="AK52" s="1088"/>
      <c r="AL52" s="1089"/>
      <c r="AM52" s="1089"/>
      <c r="AN52" s="1089"/>
      <c r="AO52" s="1089"/>
      <c r="AP52" s="1089"/>
      <c r="AQ52" s="1089"/>
      <c r="AR52" s="1089"/>
      <c r="AS52" s="1089"/>
      <c r="AT52" s="1089"/>
      <c r="AU52" s="1089"/>
      <c r="AV52" s="1089"/>
      <c r="AW52" s="1089"/>
      <c r="AX52" s="1089"/>
      <c r="AY52" s="1089"/>
      <c r="AZ52" s="1090"/>
      <c r="BA52" s="1090"/>
      <c r="BB52" s="1090"/>
      <c r="BC52" s="1090"/>
      <c r="BD52" s="1090"/>
      <c r="BE52" s="1036"/>
      <c r="BF52" s="1036"/>
      <c r="BG52" s="1036"/>
      <c r="BH52" s="1036"/>
      <c r="BI52" s="1037"/>
      <c r="BJ52" s="235"/>
      <c r="BK52" s="235"/>
      <c r="BL52" s="235"/>
      <c r="BM52" s="235"/>
      <c r="BN52" s="235"/>
      <c r="BO52" s="244"/>
      <c r="BP52" s="244"/>
      <c r="BQ52" s="241">
        <v>46</v>
      </c>
      <c r="BR52" s="242"/>
      <c r="BS52" s="1056"/>
      <c r="BT52" s="1057"/>
      <c r="BU52" s="1057"/>
      <c r="BV52" s="1057"/>
      <c r="BW52" s="1057"/>
      <c r="BX52" s="1057"/>
      <c r="BY52" s="1057"/>
      <c r="BZ52" s="1057"/>
      <c r="CA52" s="1057"/>
      <c r="CB52" s="1057"/>
      <c r="CC52" s="1057"/>
      <c r="CD52" s="1057"/>
      <c r="CE52" s="1057"/>
      <c r="CF52" s="1057"/>
      <c r="CG52" s="1078"/>
      <c r="CH52" s="1053"/>
      <c r="CI52" s="1054"/>
      <c r="CJ52" s="1054"/>
      <c r="CK52" s="1054"/>
      <c r="CL52" s="1055"/>
      <c r="CM52" s="1053"/>
      <c r="CN52" s="1054"/>
      <c r="CO52" s="1054"/>
      <c r="CP52" s="1054"/>
      <c r="CQ52" s="1055"/>
      <c r="CR52" s="1053"/>
      <c r="CS52" s="1054"/>
      <c r="CT52" s="1054"/>
      <c r="CU52" s="1054"/>
      <c r="CV52" s="1055"/>
      <c r="CW52" s="1053"/>
      <c r="CX52" s="1054"/>
      <c r="CY52" s="1054"/>
      <c r="CZ52" s="1054"/>
      <c r="DA52" s="1055"/>
      <c r="DB52" s="1053"/>
      <c r="DC52" s="1054"/>
      <c r="DD52" s="1054"/>
      <c r="DE52" s="1054"/>
      <c r="DF52" s="1055"/>
      <c r="DG52" s="1053"/>
      <c r="DH52" s="1054"/>
      <c r="DI52" s="1054"/>
      <c r="DJ52" s="1054"/>
      <c r="DK52" s="1055"/>
      <c r="DL52" s="1053"/>
      <c r="DM52" s="1054"/>
      <c r="DN52" s="1054"/>
      <c r="DO52" s="1054"/>
      <c r="DP52" s="1055"/>
      <c r="DQ52" s="1053"/>
      <c r="DR52" s="1054"/>
      <c r="DS52" s="1054"/>
      <c r="DT52" s="1054"/>
      <c r="DU52" s="1055"/>
      <c r="DV52" s="1056"/>
      <c r="DW52" s="1057"/>
      <c r="DX52" s="1057"/>
      <c r="DY52" s="1057"/>
      <c r="DZ52" s="1058"/>
      <c r="EA52" s="233"/>
    </row>
    <row r="53" spans="1:131" ht="26.25" customHeight="1" x14ac:dyDescent="0.15">
      <c r="A53" s="241">
        <v>26</v>
      </c>
      <c r="B53" s="1094"/>
      <c r="C53" s="1095"/>
      <c r="D53" s="1095"/>
      <c r="E53" s="1095"/>
      <c r="F53" s="1095"/>
      <c r="G53" s="1095"/>
      <c r="H53" s="1095"/>
      <c r="I53" s="1095"/>
      <c r="J53" s="1095"/>
      <c r="K53" s="1095"/>
      <c r="L53" s="1095"/>
      <c r="M53" s="1095"/>
      <c r="N53" s="1095"/>
      <c r="O53" s="1095"/>
      <c r="P53" s="1096"/>
      <c r="Q53" s="1097"/>
      <c r="R53" s="1089"/>
      <c r="S53" s="1089"/>
      <c r="T53" s="1089"/>
      <c r="U53" s="1089"/>
      <c r="V53" s="1089"/>
      <c r="W53" s="1089"/>
      <c r="X53" s="1089"/>
      <c r="Y53" s="1089"/>
      <c r="Z53" s="1089"/>
      <c r="AA53" s="1089"/>
      <c r="AB53" s="1089"/>
      <c r="AC53" s="1089"/>
      <c r="AD53" s="1089"/>
      <c r="AE53" s="1098"/>
      <c r="AF53" s="1099"/>
      <c r="AG53" s="1100"/>
      <c r="AH53" s="1100"/>
      <c r="AI53" s="1100"/>
      <c r="AJ53" s="1101"/>
      <c r="AK53" s="1088"/>
      <c r="AL53" s="1089"/>
      <c r="AM53" s="1089"/>
      <c r="AN53" s="1089"/>
      <c r="AO53" s="1089"/>
      <c r="AP53" s="1089"/>
      <c r="AQ53" s="1089"/>
      <c r="AR53" s="1089"/>
      <c r="AS53" s="1089"/>
      <c r="AT53" s="1089"/>
      <c r="AU53" s="1089"/>
      <c r="AV53" s="1089"/>
      <c r="AW53" s="1089"/>
      <c r="AX53" s="1089"/>
      <c r="AY53" s="1089"/>
      <c r="AZ53" s="1090"/>
      <c r="BA53" s="1090"/>
      <c r="BB53" s="1090"/>
      <c r="BC53" s="1090"/>
      <c r="BD53" s="1090"/>
      <c r="BE53" s="1036"/>
      <c r="BF53" s="1036"/>
      <c r="BG53" s="1036"/>
      <c r="BH53" s="1036"/>
      <c r="BI53" s="1037"/>
      <c r="BJ53" s="235"/>
      <c r="BK53" s="235"/>
      <c r="BL53" s="235"/>
      <c r="BM53" s="235"/>
      <c r="BN53" s="235"/>
      <c r="BO53" s="244"/>
      <c r="BP53" s="244"/>
      <c r="BQ53" s="241">
        <v>47</v>
      </c>
      <c r="BR53" s="242"/>
      <c r="BS53" s="1056"/>
      <c r="BT53" s="1057"/>
      <c r="BU53" s="1057"/>
      <c r="BV53" s="1057"/>
      <c r="BW53" s="1057"/>
      <c r="BX53" s="1057"/>
      <c r="BY53" s="1057"/>
      <c r="BZ53" s="1057"/>
      <c r="CA53" s="1057"/>
      <c r="CB53" s="1057"/>
      <c r="CC53" s="1057"/>
      <c r="CD53" s="1057"/>
      <c r="CE53" s="1057"/>
      <c r="CF53" s="1057"/>
      <c r="CG53" s="1078"/>
      <c r="CH53" s="1053"/>
      <c r="CI53" s="1054"/>
      <c r="CJ53" s="1054"/>
      <c r="CK53" s="1054"/>
      <c r="CL53" s="1055"/>
      <c r="CM53" s="1053"/>
      <c r="CN53" s="1054"/>
      <c r="CO53" s="1054"/>
      <c r="CP53" s="1054"/>
      <c r="CQ53" s="1055"/>
      <c r="CR53" s="1053"/>
      <c r="CS53" s="1054"/>
      <c r="CT53" s="1054"/>
      <c r="CU53" s="1054"/>
      <c r="CV53" s="1055"/>
      <c r="CW53" s="1053"/>
      <c r="CX53" s="1054"/>
      <c r="CY53" s="1054"/>
      <c r="CZ53" s="1054"/>
      <c r="DA53" s="1055"/>
      <c r="DB53" s="1053"/>
      <c r="DC53" s="1054"/>
      <c r="DD53" s="1054"/>
      <c r="DE53" s="1054"/>
      <c r="DF53" s="1055"/>
      <c r="DG53" s="1053"/>
      <c r="DH53" s="1054"/>
      <c r="DI53" s="1054"/>
      <c r="DJ53" s="1054"/>
      <c r="DK53" s="1055"/>
      <c r="DL53" s="1053"/>
      <c r="DM53" s="1054"/>
      <c r="DN53" s="1054"/>
      <c r="DO53" s="1054"/>
      <c r="DP53" s="1055"/>
      <c r="DQ53" s="1053"/>
      <c r="DR53" s="1054"/>
      <c r="DS53" s="1054"/>
      <c r="DT53" s="1054"/>
      <c r="DU53" s="1055"/>
      <c r="DV53" s="1056"/>
      <c r="DW53" s="1057"/>
      <c r="DX53" s="1057"/>
      <c r="DY53" s="1057"/>
      <c r="DZ53" s="1058"/>
      <c r="EA53" s="233"/>
    </row>
    <row r="54" spans="1:131" ht="26.25" customHeight="1" x14ac:dyDescent="0.15">
      <c r="A54" s="241">
        <v>27</v>
      </c>
      <c r="B54" s="1094"/>
      <c r="C54" s="1095"/>
      <c r="D54" s="1095"/>
      <c r="E54" s="1095"/>
      <c r="F54" s="1095"/>
      <c r="G54" s="1095"/>
      <c r="H54" s="1095"/>
      <c r="I54" s="1095"/>
      <c r="J54" s="1095"/>
      <c r="K54" s="1095"/>
      <c r="L54" s="1095"/>
      <c r="M54" s="1095"/>
      <c r="N54" s="1095"/>
      <c r="O54" s="1095"/>
      <c r="P54" s="1096"/>
      <c r="Q54" s="1097"/>
      <c r="R54" s="1089"/>
      <c r="S54" s="1089"/>
      <c r="T54" s="1089"/>
      <c r="U54" s="1089"/>
      <c r="V54" s="1089"/>
      <c r="W54" s="1089"/>
      <c r="X54" s="1089"/>
      <c r="Y54" s="1089"/>
      <c r="Z54" s="1089"/>
      <c r="AA54" s="1089"/>
      <c r="AB54" s="1089"/>
      <c r="AC54" s="1089"/>
      <c r="AD54" s="1089"/>
      <c r="AE54" s="1098"/>
      <c r="AF54" s="1099"/>
      <c r="AG54" s="1100"/>
      <c r="AH54" s="1100"/>
      <c r="AI54" s="1100"/>
      <c r="AJ54" s="1101"/>
      <c r="AK54" s="1088"/>
      <c r="AL54" s="1089"/>
      <c r="AM54" s="1089"/>
      <c r="AN54" s="1089"/>
      <c r="AO54" s="1089"/>
      <c r="AP54" s="1089"/>
      <c r="AQ54" s="1089"/>
      <c r="AR54" s="1089"/>
      <c r="AS54" s="1089"/>
      <c r="AT54" s="1089"/>
      <c r="AU54" s="1089"/>
      <c r="AV54" s="1089"/>
      <c r="AW54" s="1089"/>
      <c r="AX54" s="1089"/>
      <c r="AY54" s="1089"/>
      <c r="AZ54" s="1090"/>
      <c r="BA54" s="1090"/>
      <c r="BB54" s="1090"/>
      <c r="BC54" s="1090"/>
      <c r="BD54" s="1090"/>
      <c r="BE54" s="1036"/>
      <c r="BF54" s="1036"/>
      <c r="BG54" s="1036"/>
      <c r="BH54" s="1036"/>
      <c r="BI54" s="1037"/>
      <c r="BJ54" s="235"/>
      <c r="BK54" s="235"/>
      <c r="BL54" s="235"/>
      <c r="BM54" s="235"/>
      <c r="BN54" s="235"/>
      <c r="BO54" s="244"/>
      <c r="BP54" s="244"/>
      <c r="BQ54" s="241">
        <v>48</v>
      </c>
      <c r="BR54" s="242"/>
      <c r="BS54" s="1056"/>
      <c r="BT54" s="1057"/>
      <c r="BU54" s="1057"/>
      <c r="BV54" s="1057"/>
      <c r="BW54" s="1057"/>
      <c r="BX54" s="1057"/>
      <c r="BY54" s="1057"/>
      <c r="BZ54" s="1057"/>
      <c r="CA54" s="1057"/>
      <c r="CB54" s="1057"/>
      <c r="CC54" s="1057"/>
      <c r="CD54" s="1057"/>
      <c r="CE54" s="1057"/>
      <c r="CF54" s="1057"/>
      <c r="CG54" s="1078"/>
      <c r="CH54" s="1053"/>
      <c r="CI54" s="1054"/>
      <c r="CJ54" s="1054"/>
      <c r="CK54" s="1054"/>
      <c r="CL54" s="1055"/>
      <c r="CM54" s="1053"/>
      <c r="CN54" s="1054"/>
      <c r="CO54" s="1054"/>
      <c r="CP54" s="1054"/>
      <c r="CQ54" s="1055"/>
      <c r="CR54" s="1053"/>
      <c r="CS54" s="1054"/>
      <c r="CT54" s="1054"/>
      <c r="CU54" s="1054"/>
      <c r="CV54" s="1055"/>
      <c r="CW54" s="1053"/>
      <c r="CX54" s="1054"/>
      <c r="CY54" s="1054"/>
      <c r="CZ54" s="1054"/>
      <c r="DA54" s="1055"/>
      <c r="DB54" s="1053"/>
      <c r="DC54" s="1054"/>
      <c r="DD54" s="1054"/>
      <c r="DE54" s="1054"/>
      <c r="DF54" s="1055"/>
      <c r="DG54" s="1053"/>
      <c r="DH54" s="1054"/>
      <c r="DI54" s="1054"/>
      <c r="DJ54" s="1054"/>
      <c r="DK54" s="1055"/>
      <c r="DL54" s="1053"/>
      <c r="DM54" s="1054"/>
      <c r="DN54" s="1054"/>
      <c r="DO54" s="1054"/>
      <c r="DP54" s="1055"/>
      <c r="DQ54" s="1053"/>
      <c r="DR54" s="1054"/>
      <c r="DS54" s="1054"/>
      <c r="DT54" s="1054"/>
      <c r="DU54" s="1055"/>
      <c r="DV54" s="1056"/>
      <c r="DW54" s="1057"/>
      <c r="DX54" s="1057"/>
      <c r="DY54" s="1057"/>
      <c r="DZ54" s="1058"/>
      <c r="EA54" s="233"/>
    </row>
    <row r="55" spans="1:131" ht="26.25" customHeight="1" x14ac:dyDescent="0.15">
      <c r="A55" s="241">
        <v>28</v>
      </c>
      <c r="B55" s="1094"/>
      <c r="C55" s="1095"/>
      <c r="D55" s="1095"/>
      <c r="E55" s="1095"/>
      <c r="F55" s="1095"/>
      <c r="G55" s="1095"/>
      <c r="H55" s="1095"/>
      <c r="I55" s="1095"/>
      <c r="J55" s="1095"/>
      <c r="K55" s="1095"/>
      <c r="L55" s="1095"/>
      <c r="M55" s="1095"/>
      <c r="N55" s="1095"/>
      <c r="O55" s="1095"/>
      <c r="P55" s="1096"/>
      <c r="Q55" s="1097"/>
      <c r="R55" s="1089"/>
      <c r="S55" s="1089"/>
      <c r="T55" s="1089"/>
      <c r="U55" s="1089"/>
      <c r="V55" s="1089"/>
      <c r="W55" s="1089"/>
      <c r="X55" s="1089"/>
      <c r="Y55" s="1089"/>
      <c r="Z55" s="1089"/>
      <c r="AA55" s="1089"/>
      <c r="AB55" s="1089"/>
      <c r="AC55" s="1089"/>
      <c r="AD55" s="1089"/>
      <c r="AE55" s="1098"/>
      <c r="AF55" s="1099"/>
      <c r="AG55" s="1100"/>
      <c r="AH55" s="1100"/>
      <c r="AI55" s="1100"/>
      <c r="AJ55" s="1101"/>
      <c r="AK55" s="1088"/>
      <c r="AL55" s="1089"/>
      <c r="AM55" s="1089"/>
      <c r="AN55" s="1089"/>
      <c r="AO55" s="1089"/>
      <c r="AP55" s="1089"/>
      <c r="AQ55" s="1089"/>
      <c r="AR55" s="1089"/>
      <c r="AS55" s="1089"/>
      <c r="AT55" s="1089"/>
      <c r="AU55" s="1089"/>
      <c r="AV55" s="1089"/>
      <c r="AW55" s="1089"/>
      <c r="AX55" s="1089"/>
      <c r="AY55" s="1089"/>
      <c r="AZ55" s="1090"/>
      <c r="BA55" s="1090"/>
      <c r="BB55" s="1090"/>
      <c r="BC55" s="1090"/>
      <c r="BD55" s="1090"/>
      <c r="BE55" s="1036"/>
      <c r="BF55" s="1036"/>
      <c r="BG55" s="1036"/>
      <c r="BH55" s="1036"/>
      <c r="BI55" s="1037"/>
      <c r="BJ55" s="235"/>
      <c r="BK55" s="235"/>
      <c r="BL55" s="235"/>
      <c r="BM55" s="235"/>
      <c r="BN55" s="235"/>
      <c r="BO55" s="244"/>
      <c r="BP55" s="244"/>
      <c r="BQ55" s="241">
        <v>49</v>
      </c>
      <c r="BR55" s="242"/>
      <c r="BS55" s="1056"/>
      <c r="BT55" s="1057"/>
      <c r="BU55" s="1057"/>
      <c r="BV55" s="1057"/>
      <c r="BW55" s="1057"/>
      <c r="BX55" s="1057"/>
      <c r="BY55" s="1057"/>
      <c r="BZ55" s="1057"/>
      <c r="CA55" s="1057"/>
      <c r="CB55" s="1057"/>
      <c r="CC55" s="1057"/>
      <c r="CD55" s="1057"/>
      <c r="CE55" s="1057"/>
      <c r="CF55" s="1057"/>
      <c r="CG55" s="1078"/>
      <c r="CH55" s="1053"/>
      <c r="CI55" s="1054"/>
      <c r="CJ55" s="1054"/>
      <c r="CK55" s="1054"/>
      <c r="CL55" s="1055"/>
      <c r="CM55" s="1053"/>
      <c r="CN55" s="1054"/>
      <c r="CO55" s="1054"/>
      <c r="CP55" s="1054"/>
      <c r="CQ55" s="1055"/>
      <c r="CR55" s="1053"/>
      <c r="CS55" s="1054"/>
      <c r="CT55" s="1054"/>
      <c r="CU55" s="1054"/>
      <c r="CV55" s="1055"/>
      <c r="CW55" s="1053"/>
      <c r="CX55" s="1054"/>
      <c r="CY55" s="1054"/>
      <c r="CZ55" s="1054"/>
      <c r="DA55" s="1055"/>
      <c r="DB55" s="1053"/>
      <c r="DC55" s="1054"/>
      <c r="DD55" s="1054"/>
      <c r="DE55" s="1054"/>
      <c r="DF55" s="1055"/>
      <c r="DG55" s="1053"/>
      <c r="DH55" s="1054"/>
      <c r="DI55" s="1054"/>
      <c r="DJ55" s="1054"/>
      <c r="DK55" s="1055"/>
      <c r="DL55" s="1053"/>
      <c r="DM55" s="1054"/>
      <c r="DN55" s="1054"/>
      <c r="DO55" s="1054"/>
      <c r="DP55" s="1055"/>
      <c r="DQ55" s="1053"/>
      <c r="DR55" s="1054"/>
      <c r="DS55" s="1054"/>
      <c r="DT55" s="1054"/>
      <c r="DU55" s="1055"/>
      <c r="DV55" s="1056"/>
      <c r="DW55" s="1057"/>
      <c r="DX55" s="1057"/>
      <c r="DY55" s="1057"/>
      <c r="DZ55" s="1058"/>
      <c r="EA55" s="233"/>
    </row>
    <row r="56" spans="1:131" ht="26.25" customHeight="1" x14ac:dyDescent="0.15">
      <c r="A56" s="241">
        <v>29</v>
      </c>
      <c r="B56" s="1094"/>
      <c r="C56" s="1095"/>
      <c r="D56" s="1095"/>
      <c r="E56" s="1095"/>
      <c r="F56" s="1095"/>
      <c r="G56" s="1095"/>
      <c r="H56" s="1095"/>
      <c r="I56" s="1095"/>
      <c r="J56" s="1095"/>
      <c r="K56" s="1095"/>
      <c r="L56" s="1095"/>
      <c r="M56" s="1095"/>
      <c r="N56" s="1095"/>
      <c r="O56" s="1095"/>
      <c r="P56" s="1096"/>
      <c r="Q56" s="1097"/>
      <c r="R56" s="1089"/>
      <c r="S56" s="1089"/>
      <c r="T56" s="1089"/>
      <c r="U56" s="1089"/>
      <c r="V56" s="1089"/>
      <c r="W56" s="1089"/>
      <c r="X56" s="1089"/>
      <c r="Y56" s="1089"/>
      <c r="Z56" s="1089"/>
      <c r="AA56" s="1089"/>
      <c r="AB56" s="1089"/>
      <c r="AC56" s="1089"/>
      <c r="AD56" s="1089"/>
      <c r="AE56" s="1098"/>
      <c r="AF56" s="1099"/>
      <c r="AG56" s="1100"/>
      <c r="AH56" s="1100"/>
      <c r="AI56" s="1100"/>
      <c r="AJ56" s="1101"/>
      <c r="AK56" s="1088"/>
      <c r="AL56" s="1089"/>
      <c r="AM56" s="1089"/>
      <c r="AN56" s="1089"/>
      <c r="AO56" s="1089"/>
      <c r="AP56" s="1089"/>
      <c r="AQ56" s="1089"/>
      <c r="AR56" s="1089"/>
      <c r="AS56" s="1089"/>
      <c r="AT56" s="1089"/>
      <c r="AU56" s="1089"/>
      <c r="AV56" s="1089"/>
      <c r="AW56" s="1089"/>
      <c r="AX56" s="1089"/>
      <c r="AY56" s="1089"/>
      <c r="AZ56" s="1090"/>
      <c r="BA56" s="1090"/>
      <c r="BB56" s="1090"/>
      <c r="BC56" s="1090"/>
      <c r="BD56" s="1090"/>
      <c r="BE56" s="1036"/>
      <c r="BF56" s="1036"/>
      <c r="BG56" s="1036"/>
      <c r="BH56" s="1036"/>
      <c r="BI56" s="1037"/>
      <c r="BJ56" s="235"/>
      <c r="BK56" s="235"/>
      <c r="BL56" s="235"/>
      <c r="BM56" s="235"/>
      <c r="BN56" s="235"/>
      <c r="BO56" s="244"/>
      <c r="BP56" s="244"/>
      <c r="BQ56" s="241">
        <v>50</v>
      </c>
      <c r="BR56" s="242"/>
      <c r="BS56" s="1056"/>
      <c r="BT56" s="1057"/>
      <c r="BU56" s="1057"/>
      <c r="BV56" s="1057"/>
      <c r="BW56" s="1057"/>
      <c r="BX56" s="1057"/>
      <c r="BY56" s="1057"/>
      <c r="BZ56" s="1057"/>
      <c r="CA56" s="1057"/>
      <c r="CB56" s="1057"/>
      <c r="CC56" s="1057"/>
      <c r="CD56" s="1057"/>
      <c r="CE56" s="1057"/>
      <c r="CF56" s="1057"/>
      <c r="CG56" s="1078"/>
      <c r="CH56" s="1053"/>
      <c r="CI56" s="1054"/>
      <c r="CJ56" s="1054"/>
      <c r="CK56" s="1054"/>
      <c r="CL56" s="1055"/>
      <c r="CM56" s="1053"/>
      <c r="CN56" s="1054"/>
      <c r="CO56" s="1054"/>
      <c r="CP56" s="1054"/>
      <c r="CQ56" s="1055"/>
      <c r="CR56" s="1053"/>
      <c r="CS56" s="1054"/>
      <c r="CT56" s="1054"/>
      <c r="CU56" s="1054"/>
      <c r="CV56" s="1055"/>
      <c r="CW56" s="1053"/>
      <c r="CX56" s="1054"/>
      <c r="CY56" s="1054"/>
      <c r="CZ56" s="1054"/>
      <c r="DA56" s="1055"/>
      <c r="DB56" s="1053"/>
      <c r="DC56" s="1054"/>
      <c r="DD56" s="1054"/>
      <c r="DE56" s="1054"/>
      <c r="DF56" s="1055"/>
      <c r="DG56" s="1053"/>
      <c r="DH56" s="1054"/>
      <c r="DI56" s="1054"/>
      <c r="DJ56" s="1054"/>
      <c r="DK56" s="1055"/>
      <c r="DL56" s="1053"/>
      <c r="DM56" s="1054"/>
      <c r="DN56" s="1054"/>
      <c r="DO56" s="1054"/>
      <c r="DP56" s="1055"/>
      <c r="DQ56" s="1053"/>
      <c r="DR56" s="1054"/>
      <c r="DS56" s="1054"/>
      <c r="DT56" s="1054"/>
      <c r="DU56" s="1055"/>
      <c r="DV56" s="1056"/>
      <c r="DW56" s="1057"/>
      <c r="DX56" s="1057"/>
      <c r="DY56" s="1057"/>
      <c r="DZ56" s="1058"/>
      <c r="EA56" s="233"/>
    </row>
    <row r="57" spans="1:131" ht="26.25" customHeight="1" x14ac:dyDescent="0.15">
      <c r="A57" s="241">
        <v>30</v>
      </c>
      <c r="B57" s="1094"/>
      <c r="C57" s="1095"/>
      <c r="D57" s="1095"/>
      <c r="E57" s="1095"/>
      <c r="F57" s="1095"/>
      <c r="G57" s="1095"/>
      <c r="H57" s="1095"/>
      <c r="I57" s="1095"/>
      <c r="J57" s="1095"/>
      <c r="K57" s="1095"/>
      <c r="L57" s="1095"/>
      <c r="M57" s="1095"/>
      <c r="N57" s="1095"/>
      <c r="O57" s="1095"/>
      <c r="P57" s="1096"/>
      <c r="Q57" s="1097"/>
      <c r="R57" s="1089"/>
      <c r="S57" s="1089"/>
      <c r="T57" s="1089"/>
      <c r="U57" s="1089"/>
      <c r="V57" s="1089"/>
      <c r="W57" s="1089"/>
      <c r="X57" s="1089"/>
      <c r="Y57" s="1089"/>
      <c r="Z57" s="1089"/>
      <c r="AA57" s="1089"/>
      <c r="AB57" s="1089"/>
      <c r="AC57" s="1089"/>
      <c r="AD57" s="1089"/>
      <c r="AE57" s="1098"/>
      <c r="AF57" s="1099"/>
      <c r="AG57" s="1100"/>
      <c r="AH57" s="1100"/>
      <c r="AI57" s="1100"/>
      <c r="AJ57" s="1101"/>
      <c r="AK57" s="1088"/>
      <c r="AL57" s="1089"/>
      <c r="AM57" s="1089"/>
      <c r="AN57" s="1089"/>
      <c r="AO57" s="1089"/>
      <c r="AP57" s="1089"/>
      <c r="AQ57" s="1089"/>
      <c r="AR57" s="1089"/>
      <c r="AS57" s="1089"/>
      <c r="AT57" s="1089"/>
      <c r="AU57" s="1089"/>
      <c r="AV57" s="1089"/>
      <c r="AW57" s="1089"/>
      <c r="AX57" s="1089"/>
      <c r="AY57" s="1089"/>
      <c r="AZ57" s="1090"/>
      <c r="BA57" s="1090"/>
      <c r="BB57" s="1090"/>
      <c r="BC57" s="1090"/>
      <c r="BD57" s="1090"/>
      <c r="BE57" s="1036"/>
      <c r="BF57" s="1036"/>
      <c r="BG57" s="1036"/>
      <c r="BH57" s="1036"/>
      <c r="BI57" s="1037"/>
      <c r="BJ57" s="235"/>
      <c r="BK57" s="235"/>
      <c r="BL57" s="235"/>
      <c r="BM57" s="235"/>
      <c r="BN57" s="235"/>
      <c r="BO57" s="244"/>
      <c r="BP57" s="244"/>
      <c r="BQ57" s="241">
        <v>51</v>
      </c>
      <c r="BR57" s="242"/>
      <c r="BS57" s="1056"/>
      <c r="BT57" s="1057"/>
      <c r="BU57" s="1057"/>
      <c r="BV57" s="1057"/>
      <c r="BW57" s="1057"/>
      <c r="BX57" s="1057"/>
      <c r="BY57" s="1057"/>
      <c r="BZ57" s="1057"/>
      <c r="CA57" s="1057"/>
      <c r="CB57" s="1057"/>
      <c r="CC57" s="1057"/>
      <c r="CD57" s="1057"/>
      <c r="CE57" s="1057"/>
      <c r="CF57" s="1057"/>
      <c r="CG57" s="1078"/>
      <c r="CH57" s="1053"/>
      <c r="CI57" s="1054"/>
      <c r="CJ57" s="1054"/>
      <c r="CK57" s="1054"/>
      <c r="CL57" s="1055"/>
      <c r="CM57" s="1053"/>
      <c r="CN57" s="1054"/>
      <c r="CO57" s="1054"/>
      <c r="CP57" s="1054"/>
      <c r="CQ57" s="1055"/>
      <c r="CR57" s="1053"/>
      <c r="CS57" s="1054"/>
      <c r="CT57" s="1054"/>
      <c r="CU57" s="1054"/>
      <c r="CV57" s="1055"/>
      <c r="CW57" s="1053"/>
      <c r="CX57" s="1054"/>
      <c r="CY57" s="1054"/>
      <c r="CZ57" s="1054"/>
      <c r="DA57" s="1055"/>
      <c r="DB57" s="1053"/>
      <c r="DC57" s="1054"/>
      <c r="DD57" s="1054"/>
      <c r="DE57" s="1054"/>
      <c r="DF57" s="1055"/>
      <c r="DG57" s="1053"/>
      <c r="DH57" s="1054"/>
      <c r="DI57" s="1054"/>
      <c r="DJ57" s="1054"/>
      <c r="DK57" s="1055"/>
      <c r="DL57" s="1053"/>
      <c r="DM57" s="1054"/>
      <c r="DN57" s="1054"/>
      <c r="DO57" s="1054"/>
      <c r="DP57" s="1055"/>
      <c r="DQ57" s="1053"/>
      <c r="DR57" s="1054"/>
      <c r="DS57" s="1054"/>
      <c r="DT57" s="1054"/>
      <c r="DU57" s="1055"/>
      <c r="DV57" s="1056"/>
      <c r="DW57" s="1057"/>
      <c r="DX57" s="1057"/>
      <c r="DY57" s="1057"/>
      <c r="DZ57" s="1058"/>
      <c r="EA57" s="233"/>
    </row>
    <row r="58" spans="1:131" ht="26.25" customHeight="1" x14ac:dyDescent="0.15">
      <c r="A58" s="241">
        <v>31</v>
      </c>
      <c r="B58" s="1094"/>
      <c r="C58" s="1095"/>
      <c r="D58" s="1095"/>
      <c r="E58" s="1095"/>
      <c r="F58" s="1095"/>
      <c r="G58" s="1095"/>
      <c r="H58" s="1095"/>
      <c r="I58" s="1095"/>
      <c r="J58" s="1095"/>
      <c r="K58" s="1095"/>
      <c r="L58" s="1095"/>
      <c r="M58" s="1095"/>
      <c r="N58" s="1095"/>
      <c r="O58" s="1095"/>
      <c r="P58" s="1096"/>
      <c r="Q58" s="1097"/>
      <c r="R58" s="1089"/>
      <c r="S58" s="1089"/>
      <c r="T58" s="1089"/>
      <c r="U58" s="1089"/>
      <c r="V58" s="1089"/>
      <c r="W58" s="1089"/>
      <c r="X58" s="1089"/>
      <c r="Y58" s="1089"/>
      <c r="Z58" s="1089"/>
      <c r="AA58" s="1089"/>
      <c r="AB58" s="1089"/>
      <c r="AC58" s="1089"/>
      <c r="AD58" s="1089"/>
      <c r="AE58" s="1098"/>
      <c r="AF58" s="1099"/>
      <c r="AG58" s="1100"/>
      <c r="AH58" s="1100"/>
      <c r="AI58" s="1100"/>
      <c r="AJ58" s="1101"/>
      <c r="AK58" s="1088"/>
      <c r="AL58" s="1089"/>
      <c r="AM58" s="1089"/>
      <c r="AN58" s="1089"/>
      <c r="AO58" s="1089"/>
      <c r="AP58" s="1089"/>
      <c r="AQ58" s="1089"/>
      <c r="AR58" s="1089"/>
      <c r="AS58" s="1089"/>
      <c r="AT58" s="1089"/>
      <c r="AU58" s="1089"/>
      <c r="AV58" s="1089"/>
      <c r="AW58" s="1089"/>
      <c r="AX58" s="1089"/>
      <c r="AY58" s="1089"/>
      <c r="AZ58" s="1090"/>
      <c r="BA58" s="1090"/>
      <c r="BB58" s="1090"/>
      <c r="BC58" s="1090"/>
      <c r="BD58" s="1090"/>
      <c r="BE58" s="1036"/>
      <c r="BF58" s="1036"/>
      <c r="BG58" s="1036"/>
      <c r="BH58" s="1036"/>
      <c r="BI58" s="1037"/>
      <c r="BJ58" s="235"/>
      <c r="BK58" s="235"/>
      <c r="BL58" s="235"/>
      <c r="BM58" s="235"/>
      <c r="BN58" s="235"/>
      <c r="BO58" s="244"/>
      <c r="BP58" s="244"/>
      <c r="BQ58" s="241">
        <v>52</v>
      </c>
      <c r="BR58" s="242"/>
      <c r="BS58" s="1056"/>
      <c r="BT58" s="1057"/>
      <c r="BU58" s="1057"/>
      <c r="BV58" s="1057"/>
      <c r="BW58" s="1057"/>
      <c r="BX58" s="1057"/>
      <c r="BY58" s="1057"/>
      <c r="BZ58" s="1057"/>
      <c r="CA58" s="1057"/>
      <c r="CB58" s="1057"/>
      <c r="CC58" s="1057"/>
      <c r="CD58" s="1057"/>
      <c r="CE58" s="1057"/>
      <c r="CF58" s="1057"/>
      <c r="CG58" s="1078"/>
      <c r="CH58" s="1053"/>
      <c r="CI58" s="1054"/>
      <c r="CJ58" s="1054"/>
      <c r="CK58" s="1054"/>
      <c r="CL58" s="1055"/>
      <c r="CM58" s="1053"/>
      <c r="CN58" s="1054"/>
      <c r="CO58" s="1054"/>
      <c r="CP58" s="1054"/>
      <c r="CQ58" s="1055"/>
      <c r="CR58" s="1053"/>
      <c r="CS58" s="1054"/>
      <c r="CT58" s="1054"/>
      <c r="CU58" s="1054"/>
      <c r="CV58" s="1055"/>
      <c r="CW58" s="1053"/>
      <c r="CX58" s="1054"/>
      <c r="CY58" s="1054"/>
      <c r="CZ58" s="1054"/>
      <c r="DA58" s="1055"/>
      <c r="DB58" s="1053"/>
      <c r="DC58" s="1054"/>
      <c r="DD58" s="1054"/>
      <c r="DE58" s="1054"/>
      <c r="DF58" s="1055"/>
      <c r="DG58" s="1053"/>
      <c r="DH58" s="1054"/>
      <c r="DI58" s="1054"/>
      <c r="DJ58" s="1054"/>
      <c r="DK58" s="1055"/>
      <c r="DL58" s="1053"/>
      <c r="DM58" s="1054"/>
      <c r="DN58" s="1054"/>
      <c r="DO58" s="1054"/>
      <c r="DP58" s="1055"/>
      <c r="DQ58" s="1053"/>
      <c r="DR58" s="1054"/>
      <c r="DS58" s="1054"/>
      <c r="DT58" s="1054"/>
      <c r="DU58" s="1055"/>
      <c r="DV58" s="1056"/>
      <c r="DW58" s="1057"/>
      <c r="DX58" s="1057"/>
      <c r="DY58" s="1057"/>
      <c r="DZ58" s="1058"/>
      <c r="EA58" s="233"/>
    </row>
    <row r="59" spans="1:131" ht="26.25" customHeight="1" x14ac:dyDescent="0.15">
      <c r="A59" s="241">
        <v>32</v>
      </c>
      <c r="B59" s="1094"/>
      <c r="C59" s="1095"/>
      <c r="D59" s="1095"/>
      <c r="E59" s="1095"/>
      <c r="F59" s="1095"/>
      <c r="G59" s="1095"/>
      <c r="H59" s="1095"/>
      <c r="I59" s="1095"/>
      <c r="J59" s="1095"/>
      <c r="K59" s="1095"/>
      <c r="L59" s="1095"/>
      <c r="M59" s="1095"/>
      <c r="N59" s="1095"/>
      <c r="O59" s="1095"/>
      <c r="P59" s="1096"/>
      <c r="Q59" s="1097"/>
      <c r="R59" s="1089"/>
      <c r="S59" s="1089"/>
      <c r="T59" s="1089"/>
      <c r="U59" s="1089"/>
      <c r="V59" s="1089"/>
      <c r="W59" s="1089"/>
      <c r="X59" s="1089"/>
      <c r="Y59" s="1089"/>
      <c r="Z59" s="1089"/>
      <c r="AA59" s="1089"/>
      <c r="AB59" s="1089"/>
      <c r="AC59" s="1089"/>
      <c r="AD59" s="1089"/>
      <c r="AE59" s="1098"/>
      <c r="AF59" s="1099"/>
      <c r="AG59" s="1100"/>
      <c r="AH59" s="1100"/>
      <c r="AI59" s="1100"/>
      <c r="AJ59" s="1101"/>
      <c r="AK59" s="1088"/>
      <c r="AL59" s="1089"/>
      <c r="AM59" s="1089"/>
      <c r="AN59" s="1089"/>
      <c r="AO59" s="1089"/>
      <c r="AP59" s="1089"/>
      <c r="AQ59" s="1089"/>
      <c r="AR59" s="1089"/>
      <c r="AS59" s="1089"/>
      <c r="AT59" s="1089"/>
      <c r="AU59" s="1089"/>
      <c r="AV59" s="1089"/>
      <c r="AW59" s="1089"/>
      <c r="AX59" s="1089"/>
      <c r="AY59" s="1089"/>
      <c r="AZ59" s="1090"/>
      <c r="BA59" s="1090"/>
      <c r="BB59" s="1090"/>
      <c r="BC59" s="1090"/>
      <c r="BD59" s="1090"/>
      <c r="BE59" s="1036"/>
      <c r="BF59" s="1036"/>
      <c r="BG59" s="1036"/>
      <c r="BH59" s="1036"/>
      <c r="BI59" s="1037"/>
      <c r="BJ59" s="235"/>
      <c r="BK59" s="235"/>
      <c r="BL59" s="235"/>
      <c r="BM59" s="235"/>
      <c r="BN59" s="235"/>
      <c r="BO59" s="244"/>
      <c r="BP59" s="244"/>
      <c r="BQ59" s="241">
        <v>53</v>
      </c>
      <c r="BR59" s="242"/>
      <c r="BS59" s="1056"/>
      <c r="BT59" s="1057"/>
      <c r="BU59" s="1057"/>
      <c r="BV59" s="1057"/>
      <c r="BW59" s="1057"/>
      <c r="BX59" s="1057"/>
      <c r="BY59" s="1057"/>
      <c r="BZ59" s="1057"/>
      <c r="CA59" s="1057"/>
      <c r="CB59" s="1057"/>
      <c r="CC59" s="1057"/>
      <c r="CD59" s="1057"/>
      <c r="CE59" s="1057"/>
      <c r="CF59" s="1057"/>
      <c r="CG59" s="1078"/>
      <c r="CH59" s="1053"/>
      <c r="CI59" s="1054"/>
      <c r="CJ59" s="1054"/>
      <c r="CK59" s="1054"/>
      <c r="CL59" s="1055"/>
      <c r="CM59" s="1053"/>
      <c r="CN59" s="1054"/>
      <c r="CO59" s="1054"/>
      <c r="CP59" s="1054"/>
      <c r="CQ59" s="1055"/>
      <c r="CR59" s="1053"/>
      <c r="CS59" s="1054"/>
      <c r="CT59" s="1054"/>
      <c r="CU59" s="1054"/>
      <c r="CV59" s="1055"/>
      <c r="CW59" s="1053"/>
      <c r="CX59" s="1054"/>
      <c r="CY59" s="1054"/>
      <c r="CZ59" s="1054"/>
      <c r="DA59" s="1055"/>
      <c r="DB59" s="1053"/>
      <c r="DC59" s="1054"/>
      <c r="DD59" s="1054"/>
      <c r="DE59" s="1054"/>
      <c r="DF59" s="1055"/>
      <c r="DG59" s="1053"/>
      <c r="DH59" s="1054"/>
      <c r="DI59" s="1054"/>
      <c r="DJ59" s="1054"/>
      <c r="DK59" s="1055"/>
      <c r="DL59" s="1053"/>
      <c r="DM59" s="1054"/>
      <c r="DN59" s="1054"/>
      <c r="DO59" s="1054"/>
      <c r="DP59" s="1055"/>
      <c r="DQ59" s="1053"/>
      <c r="DR59" s="1054"/>
      <c r="DS59" s="1054"/>
      <c r="DT59" s="1054"/>
      <c r="DU59" s="1055"/>
      <c r="DV59" s="1056"/>
      <c r="DW59" s="1057"/>
      <c r="DX59" s="1057"/>
      <c r="DY59" s="1057"/>
      <c r="DZ59" s="1058"/>
      <c r="EA59" s="233"/>
    </row>
    <row r="60" spans="1:131" ht="26.25" customHeight="1" x14ac:dyDescent="0.15">
      <c r="A60" s="241">
        <v>33</v>
      </c>
      <c r="B60" s="1094"/>
      <c r="C60" s="1095"/>
      <c r="D60" s="1095"/>
      <c r="E60" s="1095"/>
      <c r="F60" s="1095"/>
      <c r="G60" s="1095"/>
      <c r="H60" s="1095"/>
      <c r="I60" s="1095"/>
      <c r="J60" s="1095"/>
      <c r="K60" s="1095"/>
      <c r="L60" s="1095"/>
      <c r="M60" s="1095"/>
      <c r="N60" s="1095"/>
      <c r="O60" s="1095"/>
      <c r="P60" s="1096"/>
      <c r="Q60" s="1097"/>
      <c r="R60" s="1089"/>
      <c r="S60" s="1089"/>
      <c r="T60" s="1089"/>
      <c r="U60" s="1089"/>
      <c r="V60" s="1089"/>
      <c r="W60" s="1089"/>
      <c r="X60" s="1089"/>
      <c r="Y60" s="1089"/>
      <c r="Z60" s="1089"/>
      <c r="AA60" s="1089"/>
      <c r="AB60" s="1089"/>
      <c r="AC60" s="1089"/>
      <c r="AD60" s="1089"/>
      <c r="AE60" s="1098"/>
      <c r="AF60" s="1099"/>
      <c r="AG60" s="1100"/>
      <c r="AH60" s="1100"/>
      <c r="AI60" s="1100"/>
      <c r="AJ60" s="1101"/>
      <c r="AK60" s="1088"/>
      <c r="AL60" s="1089"/>
      <c r="AM60" s="1089"/>
      <c r="AN60" s="1089"/>
      <c r="AO60" s="1089"/>
      <c r="AP60" s="1089"/>
      <c r="AQ60" s="1089"/>
      <c r="AR60" s="1089"/>
      <c r="AS60" s="1089"/>
      <c r="AT60" s="1089"/>
      <c r="AU60" s="1089"/>
      <c r="AV60" s="1089"/>
      <c r="AW60" s="1089"/>
      <c r="AX60" s="1089"/>
      <c r="AY60" s="1089"/>
      <c r="AZ60" s="1090"/>
      <c r="BA60" s="1090"/>
      <c r="BB60" s="1090"/>
      <c r="BC60" s="1090"/>
      <c r="BD60" s="1090"/>
      <c r="BE60" s="1036"/>
      <c r="BF60" s="1036"/>
      <c r="BG60" s="1036"/>
      <c r="BH60" s="1036"/>
      <c r="BI60" s="1037"/>
      <c r="BJ60" s="235"/>
      <c r="BK60" s="235"/>
      <c r="BL60" s="235"/>
      <c r="BM60" s="235"/>
      <c r="BN60" s="235"/>
      <c r="BO60" s="244"/>
      <c r="BP60" s="244"/>
      <c r="BQ60" s="241">
        <v>54</v>
      </c>
      <c r="BR60" s="242"/>
      <c r="BS60" s="1056"/>
      <c r="BT60" s="1057"/>
      <c r="BU60" s="1057"/>
      <c r="BV60" s="1057"/>
      <c r="BW60" s="1057"/>
      <c r="BX60" s="1057"/>
      <c r="BY60" s="1057"/>
      <c r="BZ60" s="1057"/>
      <c r="CA60" s="1057"/>
      <c r="CB60" s="1057"/>
      <c r="CC60" s="1057"/>
      <c r="CD60" s="1057"/>
      <c r="CE60" s="1057"/>
      <c r="CF60" s="1057"/>
      <c r="CG60" s="1078"/>
      <c r="CH60" s="1053"/>
      <c r="CI60" s="1054"/>
      <c r="CJ60" s="1054"/>
      <c r="CK60" s="1054"/>
      <c r="CL60" s="1055"/>
      <c r="CM60" s="1053"/>
      <c r="CN60" s="1054"/>
      <c r="CO60" s="1054"/>
      <c r="CP60" s="1054"/>
      <c r="CQ60" s="1055"/>
      <c r="CR60" s="1053"/>
      <c r="CS60" s="1054"/>
      <c r="CT60" s="1054"/>
      <c r="CU60" s="1054"/>
      <c r="CV60" s="1055"/>
      <c r="CW60" s="1053"/>
      <c r="CX60" s="1054"/>
      <c r="CY60" s="1054"/>
      <c r="CZ60" s="1054"/>
      <c r="DA60" s="1055"/>
      <c r="DB60" s="1053"/>
      <c r="DC60" s="1054"/>
      <c r="DD60" s="1054"/>
      <c r="DE60" s="1054"/>
      <c r="DF60" s="1055"/>
      <c r="DG60" s="1053"/>
      <c r="DH60" s="1054"/>
      <c r="DI60" s="1054"/>
      <c r="DJ60" s="1054"/>
      <c r="DK60" s="1055"/>
      <c r="DL60" s="1053"/>
      <c r="DM60" s="1054"/>
      <c r="DN60" s="1054"/>
      <c r="DO60" s="1054"/>
      <c r="DP60" s="1055"/>
      <c r="DQ60" s="1053"/>
      <c r="DR60" s="1054"/>
      <c r="DS60" s="1054"/>
      <c r="DT60" s="1054"/>
      <c r="DU60" s="1055"/>
      <c r="DV60" s="1056"/>
      <c r="DW60" s="1057"/>
      <c r="DX60" s="1057"/>
      <c r="DY60" s="1057"/>
      <c r="DZ60" s="1058"/>
      <c r="EA60" s="233"/>
    </row>
    <row r="61" spans="1:131" ht="26.25" customHeight="1" thickBot="1" x14ac:dyDescent="0.2">
      <c r="A61" s="241">
        <v>34</v>
      </c>
      <c r="B61" s="1094"/>
      <c r="C61" s="1095"/>
      <c r="D61" s="1095"/>
      <c r="E61" s="1095"/>
      <c r="F61" s="1095"/>
      <c r="G61" s="1095"/>
      <c r="H61" s="1095"/>
      <c r="I61" s="1095"/>
      <c r="J61" s="1095"/>
      <c r="K61" s="1095"/>
      <c r="L61" s="1095"/>
      <c r="M61" s="1095"/>
      <c r="N61" s="1095"/>
      <c r="O61" s="1095"/>
      <c r="P61" s="1096"/>
      <c r="Q61" s="1097"/>
      <c r="R61" s="1089"/>
      <c r="S61" s="1089"/>
      <c r="T61" s="1089"/>
      <c r="U61" s="1089"/>
      <c r="V61" s="1089"/>
      <c r="W61" s="1089"/>
      <c r="X61" s="1089"/>
      <c r="Y61" s="1089"/>
      <c r="Z61" s="1089"/>
      <c r="AA61" s="1089"/>
      <c r="AB61" s="1089"/>
      <c r="AC61" s="1089"/>
      <c r="AD61" s="1089"/>
      <c r="AE61" s="1098"/>
      <c r="AF61" s="1099"/>
      <c r="AG61" s="1100"/>
      <c r="AH61" s="1100"/>
      <c r="AI61" s="1100"/>
      <c r="AJ61" s="1101"/>
      <c r="AK61" s="1088"/>
      <c r="AL61" s="1089"/>
      <c r="AM61" s="1089"/>
      <c r="AN61" s="1089"/>
      <c r="AO61" s="1089"/>
      <c r="AP61" s="1089"/>
      <c r="AQ61" s="1089"/>
      <c r="AR61" s="1089"/>
      <c r="AS61" s="1089"/>
      <c r="AT61" s="1089"/>
      <c r="AU61" s="1089"/>
      <c r="AV61" s="1089"/>
      <c r="AW61" s="1089"/>
      <c r="AX61" s="1089"/>
      <c r="AY61" s="1089"/>
      <c r="AZ61" s="1090"/>
      <c r="BA61" s="1090"/>
      <c r="BB61" s="1090"/>
      <c r="BC61" s="1090"/>
      <c r="BD61" s="1090"/>
      <c r="BE61" s="1036"/>
      <c r="BF61" s="1036"/>
      <c r="BG61" s="1036"/>
      <c r="BH61" s="1036"/>
      <c r="BI61" s="1037"/>
      <c r="BJ61" s="235"/>
      <c r="BK61" s="235"/>
      <c r="BL61" s="235"/>
      <c r="BM61" s="235"/>
      <c r="BN61" s="235"/>
      <c r="BO61" s="244"/>
      <c r="BP61" s="244"/>
      <c r="BQ61" s="241">
        <v>55</v>
      </c>
      <c r="BR61" s="242"/>
      <c r="BS61" s="1056"/>
      <c r="BT61" s="1057"/>
      <c r="BU61" s="1057"/>
      <c r="BV61" s="1057"/>
      <c r="BW61" s="1057"/>
      <c r="BX61" s="1057"/>
      <c r="BY61" s="1057"/>
      <c r="BZ61" s="1057"/>
      <c r="CA61" s="1057"/>
      <c r="CB61" s="1057"/>
      <c r="CC61" s="1057"/>
      <c r="CD61" s="1057"/>
      <c r="CE61" s="1057"/>
      <c r="CF61" s="1057"/>
      <c r="CG61" s="1078"/>
      <c r="CH61" s="1053"/>
      <c r="CI61" s="1054"/>
      <c r="CJ61" s="1054"/>
      <c r="CK61" s="1054"/>
      <c r="CL61" s="1055"/>
      <c r="CM61" s="1053"/>
      <c r="CN61" s="1054"/>
      <c r="CO61" s="1054"/>
      <c r="CP61" s="1054"/>
      <c r="CQ61" s="1055"/>
      <c r="CR61" s="1053"/>
      <c r="CS61" s="1054"/>
      <c r="CT61" s="1054"/>
      <c r="CU61" s="1054"/>
      <c r="CV61" s="1055"/>
      <c r="CW61" s="1053"/>
      <c r="CX61" s="1054"/>
      <c r="CY61" s="1054"/>
      <c r="CZ61" s="1054"/>
      <c r="DA61" s="1055"/>
      <c r="DB61" s="1053"/>
      <c r="DC61" s="1054"/>
      <c r="DD61" s="1054"/>
      <c r="DE61" s="1054"/>
      <c r="DF61" s="1055"/>
      <c r="DG61" s="1053"/>
      <c r="DH61" s="1054"/>
      <c r="DI61" s="1054"/>
      <c r="DJ61" s="1054"/>
      <c r="DK61" s="1055"/>
      <c r="DL61" s="1053"/>
      <c r="DM61" s="1054"/>
      <c r="DN61" s="1054"/>
      <c r="DO61" s="1054"/>
      <c r="DP61" s="1055"/>
      <c r="DQ61" s="1053"/>
      <c r="DR61" s="1054"/>
      <c r="DS61" s="1054"/>
      <c r="DT61" s="1054"/>
      <c r="DU61" s="1055"/>
      <c r="DV61" s="1056"/>
      <c r="DW61" s="1057"/>
      <c r="DX61" s="1057"/>
      <c r="DY61" s="1057"/>
      <c r="DZ61" s="1058"/>
      <c r="EA61" s="233"/>
    </row>
    <row r="62" spans="1:131" ht="26.25" customHeight="1" x14ac:dyDescent="0.15">
      <c r="A62" s="241">
        <v>35</v>
      </c>
      <c r="B62" s="1094"/>
      <c r="C62" s="1095"/>
      <c r="D62" s="1095"/>
      <c r="E62" s="1095"/>
      <c r="F62" s="1095"/>
      <c r="G62" s="1095"/>
      <c r="H62" s="1095"/>
      <c r="I62" s="1095"/>
      <c r="J62" s="1095"/>
      <c r="K62" s="1095"/>
      <c r="L62" s="1095"/>
      <c r="M62" s="1095"/>
      <c r="N62" s="1095"/>
      <c r="O62" s="1095"/>
      <c r="P62" s="1096"/>
      <c r="Q62" s="1097"/>
      <c r="R62" s="1089"/>
      <c r="S62" s="1089"/>
      <c r="T62" s="1089"/>
      <c r="U62" s="1089"/>
      <c r="V62" s="1089"/>
      <c r="W62" s="1089"/>
      <c r="X62" s="1089"/>
      <c r="Y62" s="1089"/>
      <c r="Z62" s="1089"/>
      <c r="AA62" s="1089"/>
      <c r="AB62" s="1089"/>
      <c r="AC62" s="1089"/>
      <c r="AD62" s="1089"/>
      <c r="AE62" s="1098"/>
      <c r="AF62" s="1099"/>
      <c r="AG62" s="1100"/>
      <c r="AH62" s="1100"/>
      <c r="AI62" s="1100"/>
      <c r="AJ62" s="1101"/>
      <c r="AK62" s="1088"/>
      <c r="AL62" s="1089"/>
      <c r="AM62" s="1089"/>
      <c r="AN62" s="1089"/>
      <c r="AO62" s="1089"/>
      <c r="AP62" s="1089"/>
      <c r="AQ62" s="1089"/>
      <c r="AR62" s="1089"/>
      <c r="AS62" s="1089"/>
      <c r="AT62" s="1089"/>
      <c r="AU62" s="1089"/>
      <c r="AV62" s="1089"/>
      <c r="AW62" s="1089"/>
      <c r="AX62" s="1089"/>
      <c r="AY62" s="1089"/>
      <c r="AZ62" s="1090"/>
      <c r="BA62" s="1090"/>
      <c r="BB62" s="1090"/>
      <c r="BC62" s="1090"/>
      <c r="BD62" s="1090"/>
      <c r="BE62" s="1036"/>
      <c r="BF62" s="1036"/>
      <c r="BG62" s="1036"/>
      <c r="BH62" s="1036"/>
      <c r="BI62" s="1037"/>
      <c r="BJ62" s="1091" t="s">
        <v>412</v>
      </c>
      <c r="BK62" s="1092"/>
      <c r="BL62" s="1092"/>
      <c r="BM62" s="1092"/>
      <c r="BN62" s="1093"/>
      <c r="BO62" s="244"/>
      <c r="BP62" s="244"/>
      <c r="BQ62" s="241">
        <v>56</v>
      </c>
      <c r="BR62" s="242"/>
      <c r="BS62" s="1056"/>
      <c r="BT62" s="1057"/>
      <c r="BU62" s="1057"/>
      <c r="BV62" s="1057"/>
      <c r="BW62" s="1057"/>
      <c r="BX62" s="1057"/>
      <c r="BY62" s="1057"/>
      <c r="BZ62" s="1057"/>
      <c r="CA62" s="1057"/>
      <c r="CB62" s="1057"/>
      <c r="CC62" s="1057"/>
      <c r="CD62" s="1057"/>
      <c r="CE62" s="1057"/>
      <c r="CF62" s="1057"/>
      <c r="CG62" s="1078"/>
      <c r="CH62" s="1053"/>
      <c r="CI62" s="1054"/>
      <c r="CJ62" s="1054"/>
      <c r="CK62" s="1054"/>
      <c r="CL62" s="1055"/>
      <c r="CM62" s="1053"/>
      <c r="CN62" s="1054"/>
      <c r="CO62" s="1054"/>
      <c r="CP62" s="1054"/>
      <c r="CQ62" s="1055"/>
      <c r="CR62" s="1053"/>
      <c r="CS62" s="1054"/>
      <c r="CT62" s="1054"/>
      <c r="CU62" s="1054"/>
      <c r="CV62" s="1055"/>
      <c r="CW62" s="1053"/>
      <c r="CX62" s="1054"/>
      <c r="CY62" s="1054"/>
      <c r="CZ62" s="1054"/>
      <c r="DA62" s="1055"/>
      <c r="DB62" s="1053"/>
      <c r="DC62" s="1054"/>
      <c r="DD62" s="1054"/>
      <c r="DE62" s="1054"/>
      <c r="DF62" s="1055"/>
      <c r="DG62" s="1053"/>
      <c r="DH62" s="1054"/>
      <c r="DI62" s="1054"/>
      <c r="DJ62" s="1054"/>
      <c r="DK62" s="1055"/>
      <c r="DL62" s="1053"/>
      <c r="DM62" s="1054"/>
      <c r="DN62" s="1054"/>
      <c r="DO62" s="1054"/>
      <c r="DP62" s="1055"/>
      <c r="DQ62" s="1053"/>
      <c r="DR62" s="1054"/>
      <c r="DS62" s="1054"/>
      <c r="DT62" s="1054"/>
      <c r="DU62" s="1055"/>
      <c r="DV62" s="1056"/>
      <c r="DW62" s="1057"/>
      <c r="DX62" s="1057"/>
      <c r="DY62" s="1057"/>
      <c r="DZ62" s="1058"/>
      <c r="EA62" s="233"/>
    </row>
    <row r="63" spans="1:131" ht="26.25" customHeight="1" thickBot="1" x14ac:dyDescent="0.2">
      <c r="A63" s="243" t="s">
        <v>389</v>
      </c>
      <c r="B63" s="1001" t="s">
        <v>413</v>
      </c>
      <c r="C63" s="1002"/>
      <c r="D63" s="1002"/>
      <c r="E63" s="1002"/>
      <c r="F63" s="1002"/>
      <c r="G63" s="1002"/>
      <c r="H63" s="1002"/>
      <c r="I63" s="1002"/>
      <c r="J63" s="1002"/>
      <c r="K63" s="1002"/>
      <c r="L63" s="1002"/>
      <c r="M63" s="1002"/>
      <c r="N63" s="1002"/>
      <c r="O63" s="1002"/>
      <c r="P63" s="1012"/>
      <c r="Q63" s="1026"/>
      <c r="R63" s="1027"/>
      <c r="S63" s="1027"/>
      <c r="T63" s="1027"/>
      <c r="U63" s="1027"/>
      <c r="V63" s="1027"/>
      <c r="W63" s="1027"/>
      <c r="X63" s="1027"/>
      <c r="Y63" s="1027"/>
      <c r="Z63" s="1027"/>
      <c r="AA63" s="1027"/>
      <c r="AB63" s="1027"/>
      <c r="AC63" s="1027"/>
      <c r="AD63" s="1027"/>
      <c r="AE63" s="1084"/>
      <c r="AF63" s="1085">
        <v>779</v>
      </c>
      <c r="AG63" s="1023"/>
      <c r="AH63" s="1023"/>
      <c r="AI63" s="1023"/>
      <c r="AJ63" s="1086"/>
      <c r="AK63" s="1087"/>
      <c r="AL63" s="1027"/>
      <c r="AM63" s="1027"/>
      <c r="AN63" s="1027"/>
      <c r="AO63" s="1027"/>
      <c r="AP63" s="1023">
        <v>2703</v>
      </c>
      <c r="AQ63" s="1023"/>
      <c r="AR63" s="1023"/>
      <c r="AS63" s="1023"/>
      <c r="AT63" s="1023"/>
      <c r="AU63" s="1023">
        <v>2163</v>
      </c>
      <c r="AV63" s="1023"/>
      <c r="AW63" s="1023"/>
      <c r="AX63" s="1023"/>
      <c r="AY63" s="1023"/>
      <c r="AZ63" s="1081"/>
      <c r="BA63" s="1081"/>
      <c r="BB63" s="1081"/>
      <c r="BC63" s="1081"/>
      <c r="BD63" s="1081"/>
      <c r="BE63" s="1024"/>
      <c r="BF63" s="1024"/>
      <c r="BG63" s="1024"/>
      <c r="BH63" s="1024"/>
      <c r="BI63" s="1025"/>
      <c r="BJ63" s="1082" t="s">
        <v>414</v>
      </c>
      <c r="BK63" s="1017"/>
      <c r="BL63" s="1017"/>
      <c r="BM63" s="1017"/>
      <c r="BN63" s="1083"/>
      <c r="BO63" s="244"/>
      <c r="BP63" s="244"/>
      <c r="BQ63" s="241">
        <v>57</v>
      </c>
      <c r="BR63" s="242"/>
      <c r="BS63" s="1056"/>
      <c r="BT63" s="1057"/>
      <c r="BU63" s="1057"/>
      <c r="BV63" s="1057"/>
      <c r="BW63" s="1057"/>
      <c r="BX63" s="1057"/>
      <c r="BY63" s="1057"/>
      <c r="BZ63" s="1057"/>
      <c r="CA63" s="1057"/>
      <c r="CB63" s="1057"/>
      <c r="CC63" s="1057"/>
      <c r="CD63" s="1057"/>
      <c r="CE63" s="1057"/>
      <c r="CF63" s="1057"/>
      <c r="CG63" s="1078"/>
      <c r="CH63" s="1053"/>
      <c r="CI63" s="1054"/>
      <c r="CJ63" s="1054"/>
      <c r="CK63" s="1054"/>
      <c r="CL63" s="1055"/>
      <c r="CM63" s="1053"/>
      <c r="CN63" s="1054"/>
      <c r="CO63" s="1054"/>
      <c r="CP63" s="1054"/>
      <c r="CQ63" s="1055"/>
      <c r="CR63" s="1053"/>
      <c r="CS63" s="1054"/>
      <c r="CT63" s="1054"/>
      <c r="CU63" s="1054"/>
      <c r="CV63" s="1055"/>
      <c r="CW63" s="1053"/>
      <c r="CX63" s="1054"/>
      <c r="CY63" s="1054"/>
      <c r="CZ63" s="1054"/>
      <c r="DA63" s="1055"/>
      <c r="DB63" s="1053"/>
      <c r="DC63" s="1054"/>
      <c r="DD63" s="1054"/>
      <c r="DE63" s="1054"/>
      <c r="DF63" s="1055"/>
      <c r="DG63" s="1053"/>
      <c r="DH63" s="1054"/>
      <c r="DI63" s="1054"/>
      <c r="DJ63" s="1054"/>
      <c r="DK63" s="1055"/>
      <c r="DL63" s="1053"/>
      <c r="DM63" s="1054"/>
      <c r="DN63" s="1054"/>
      <c r="DO63" s="1054"/>
      <c r="DP63" s="1055"/>
      <c r="DQ63" s="1053"/>
      <c r="DR63" s="1054"/>
      <c r="DS63" s="1054"/>
      <c r="DT63" s="1054"/>
      <c r="DU63" s="1055"/>
      <c r="DV63" s="1056"/>
      <c r="DW63" s="1057"/>
      <c r="DX63" s="1057"/>
      <c r="DY63" s="1057"/>
      <c r="DZ63" s="1058"/>
      <c r="EA63" s="233"/>
    </row>
    <row r="64" spans="1:131" ht="26.25" customHeight="1" x14ac:dyDescent="0.15">
      <c r="A64" s="244"/>
      <c r="B64" s="244"/>
      <c r="C64" s="244"/>
      <c r="D64" s="244"/>
      <c r="E64" s="244"/>
      <c r="F64" s="244"/>
      <c r="G64" s="244"/>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4"/>
      <c r="AY64" s="244"/>
      <c r="AZ64" s="244"/>
      <c r="BA64" s="244"/>
      <c r="BB64" s="244"/>
      <c r="BC64" s="244"/>
      <c r="BD64" s="244"/>
      <c r="BE64" s="244"/>
      <c r="BF64" s="244"/>
      <c r="BG64" s="244"/>
      <c r="BH64" s="244"/>
      <c r="BI64" s="244"/>
      <c r="BJ64" s="244"/>
      <c r="BK64" s="244"/>
      <c r="BL64" s="244"/>
      <c r="BM64" s="244"/>
      <c r="BN64" s="244"/>
      <c r="BO64" s="244"/>
      <c r="BP64" s="244"/>
      <c r="BQ64" s="241">
        <v>58</v>
      </c>
      <c r="BR64" s="242"/>
      <c r="BS64" s="1056"/>
      <c r="BT64" s="1057"/>
      <c r="BU64" s="1057"/>
      <c r="BV64" s="1057"/>
      <c r="BW64" s="1057"/>
      <c r="BX64" s="1057"/>
      <c r="BY64" s="1057"/>
      <c r="BZ64" s="1057"/>
      <c r="CA64" s="1057"/>
      <c r="CB64" s="1057"/>
      <c r="CC64" s="1057"/>
      <c r="CD64" s="1057"/>
      <c r="CE64" s="1057"/>
      <c r="CF64" s="1057"/>
      <c r="CG64" s="1078"/>
      <c r="CH64" s="1053"/>
      <c r="CI64" s="1054"/>
      <c r="CJ64" s="1054"/>
      <c r="CK64" s="1054"/>
      <c r="CL64" s="1055"/>
      <c r="CM64" s="1053"/>
      <c r="CN64" s="1054"/>
      <c r="CO64" s="1054"/>
      <c r="CP64" s="1054"/>
      <c r="CQ64" s="1055"/>
      <c r="CR64" s="1053"/>
      <c r="CS64" s="1054"/>
      <c r="CT64" s="1054"/>
      <c r="CU64" s="1054"/>
      <c r="CV64" s="1055"/>
      <c r="CW64" s="1053"/>
      <c r="CX64" s="1054"/>
      <c r="CY64" s="1054"/>
      <c r="CZ64" s="1054"/>
      <c r="DA64" s="1055"/>
      <c r="DB64" s="1053"/>
      <c r="DC64" s="1054"/>
      <c r="DD64" s="1054"/>
      <c r="DE64" s="1054"/>
      <c r="DF64" s="1055"/>
      <c r="DG64" s="1053"/>
      <c r="DH64" s="1054"/>
      <c r="DI64" s="1054"/>
      <c r="DJ64" s="1054"/>
      <c r="DK64" s="1055"/>
      <c r="DL64" s="1053"/>
      <c r="DM64" s="1054"/>
      <c r="DN64" s="1054"/>
      <c r="DO64" s="1054"/>
      <c r="DP64" s="1055"/>
      <c r="DQ64" s="1053"/>
      <c r="DR64" s="1054"/>
      <c r="DS64" s="1054"/>
      <c r="DT64" s="1054"/>
      <c r="DU64" s="1055"/>
      <c r="DV64" s="1056"/>
      <c r="DW64" s="1057"/>
      <c r="DX64" s="1057"/>
      <c r="DY64" s="1057"/>
      <c r="DZ64" s="1058"/>
      <c r="EA64" s="233"/>
    </row>
    <row r="65" spans="1:131" ht="26.25" customHeight="1" thickBot="1" x14ac:dyDescent="0.2">
      <c r="A65" s="235" t="s">
        <v>415</v>
      </c>
      <c r="B65" s="235"/>
      <c r="C65" s="235"/>
      <c r="D65" s="235"/>
      <c r="E65" s="235"/>
      <c r="F65" s="235"/>
      <c r="G65" s="235"/>
      <c r="H65" s="235"/>
      <c r="I65" s="235"/>
      <c r="J65" s="235"/>
      <c r="K65" s="235"/>
      <c r="L65" s="235"/>
      <c r="M65" s="235"/>
      <c r="N65" s="235"/>
      <c r="O65" s="235"/>
      <c r="P65" s="235"/>
      <c r="Q65" s="235"/>
      <c r="R65" s="235"/>
      <c r="S65" s="235"/>
      <c r="T65" s="235"/>
      <c r="U65" s="235"/>
      <c r="V65" s="235"/>
      <c r="W65" s="235"/>
      <c r="X65" s="235"/>
      <c r="Y65" s="235"/>
      <c r="Z65" s="235"/>
      <c r="AA65" s="235"/>
      <c r="AB65" s="235"/>
      <c r="AC65" s="235"/>
      <c r="AD65" s="235"/>
      <c r="AE65" s="235"/>
      <c r="AF65" s="235"/>
      <c r="AG65" s="235"/>
      <c r="AH65" s="235"/>
      <c r="AI65" s="235"/>
      <c r="AJ65" s="235"/>
      <c r="AK65" s="235"/>
      <c r="AL65" s="235"/>
      <c r="AM65" s="235"/>
      <c r="AN65" s="235"/>
      <c r="AO65" s="235"/>
      <c r="AP65" s="235"/>
      <c r="AQ65" s="235"/>
      <c r="AR65" s="235"/>
      <c r="AS65" s="235"/>
      <c r="AT65" s="235"/>
      <c r="AU65" s="235"/>
      <c r="AV65" s="235"/>
      <c r="AW65" s="235"/>
      <c r="AX65" s="235"/>
      <c r="AY65" s="235"/>
      <c r="AZ65" s="235"/>
      <c r="BA65" s="235"/>
      <c r="BB65" s="235"/>
      <c r="BC65" s="235"/>
      <c r="BD65" s="235"/>
      <c r="BE65" s="244"/>
      <c r="BF65" s="244"/>
      <c r="BG65" s="244"/>
      <c r="BH65" s="244"/>
      <c r="BI65" s="244"/>
      <c r="BJ65" s="244"/>
      <c r="BK65" s="244"/>
      <c r="BL65" s="244"/>
      <c r="BM65" s="244"/>
      <c r="BN65" s="244"/>
      <c r="BO65" s="244"/>
      <c r="BP65" s="244"/>
      <c r="BQ65" s="241">
        <v>59</v>
      </c>
      <c r="BR65" s="242"/>
      <c r="BS65" s="1056"/>
      <c r="BT65" s="1057"/>
      <c r="BU65" s="1057"/>
      <c r="BV65" s="1057"/>
      <c r="BW65" s="1057"/>
      <c r="BX65" s="1057"/>
      <c r="BY65" s="1057"/>
      <c r="BZ65" s="1057"/>
      <c r="CA65" s="1057"/>
      <c r="CB65" s="1057"/>
      <c r="CC65" s="1057"/>
      <c r="CD65" s="1057"/>
      <c r="CE65" s="1057"/>
      <c r="CF65" s="1057"/>
      <c r="CG65" s="1078"/>
      <c r="CH65" s="1053"/>
      <c r="CI65" s="1054"/>
      <c r="CJ65" s="1054"/>
      <c r="CK65" s="1054"/>
      <c r="CL65" s="1055"/>
      <c r="CM65" s="1053"/>
      <c r="CN65" s="1054"/>
      <c r="CO65" s="1054"/>
      <c r="CP65" s="1054"/>
      <c r="CQ65" s="1055"/>
      <c r="CR65" s="1053"/>
      <c r="CS65" s="1054"/>
      <c r="CT65" s="1054"/>
      <c r="CU65" s="1054"/>
      <c r="CV65" s="1055"/>
      <c r="CW65" s="1053"/>
      <c r="CX65" s="1054"/>
      <c r="CY65" s="1054"/>
      <c r="CZ65" s="1054"/>
      <c r="DA65" s="1055"/>
      <c r="DB65" s="1053"/>
      <c r="DC65" s="1054"/>
      <c r="DD65" s="1054"/>
      <c r="DE65" s="1054"/>
      <c r="DF65" s="1055"/>
      <c r="DG65" s="1053"/>
      <c r="DH65" s="1054"/>
      <c r="DI65" s="1054"/>
      <c r="DJ65" s="1054"/>
      <c r="DK65" s="1055"/>
      <c r="DL65" s="1053"/>
      <c r="DM65" s="1054"/>
      <c r="DN65" s="1054"/>
      <c r="DO65" s="1054"/>
      <c r="DP65" s="1055"/>
      <c r="DQ65" s="1053"/>
      <c r="DR65" s="1054"/>
      <c r="DS65" s="1054"/>
      <c r="DT65" s="1054"/>
      <c r="DU65" s="1055"/>
      <c r="DV65" s="1056"/>
      <c r="DW65" s="1057"/>
      <c r="DX65" s="1057"/>
      <c r="DY65" s="1057"/>
      <c r="DZ65" s="1058"/>
      <c r="EA65" s="233"/>
    </row>
    <row r="66" spans="1:131" ht="26.25" customHeight="1" x14ac:dyDescent="0.15">
      <c r="A66" s="1059" t="s">
        <v>416</v>
      </c>
      <c r="B66" s="1060"/>
      <c r="C66" s="1060"/>
      <c r="D66" s="1060"/>
      <c r="E66" s="1060"/>
      <c r="F66" s="1060"/>
      <c r="G66" s="1060"/>
      <c r="H66" s="1060"/>
      <c r="I66" s="1060"/>
      <c r="J66" s="1060"/>
      <c r="K66" s="1060"/>
      <c r="L66" s="1060"/>
      <c r="M66" s="1060"/>
      <c r="N66" s="1060"/>
      <c r="O66" s="1060"/>
      <c r="P66" s="1061"/>
      <c r="Q66" s="1065" t="s">
        <v>417</v>
      </c>
      <c r="R66" s="1066"/>
      <c r="S66" s="1066"/>
      <c r="T66" s="1066"/>
      <c r="U66" s="1067"/>
      <c r="V66" s="1065" t="s">
        <v>418</v>
      </c>
      <c r="W66" s="1066"/>
      <c r="X66" s="1066"/>
      <c r="Y66" s="1066"/>
      <c r="Z66" s="1067"/>
      <c r="AA66" s="1065" t="s">
        <v>395</v>
      </c>
      <c r="AB66" s="1066"/>
      <c r="AC66" s="1066"/>
      <c r="AD66" s="1066"/>
      <c r="AE66" s="1067"/>
      <c r="AF66" s="1071" t="s">
        <v>396</v>
      </c>
      <c r="AG66" s="1072"/>
      <c r="AH66" s="1072"/>
      <c r="AI66" s="1072"/>
      <c r="AJ66" s="1073"/>
      <c r="AK66" s="1065" t="s">
        <v>419</v>
      </c>
      <c r="AL66" s="1060"/>
      <c r="AM66" s="1060"/>
      <c r="AN66" s="1060"/>
      <c r="AO66" s="1061"/>
      <c r="AP66" s="1065" t="s">
        <v>420</v>
      </c>
      <c r="AQ66" s="1066"/>
      <c r="AR66" s="1066"/>
      <c r="AS66" s="1066"/>
      <c r="AT66" s="1067"/>
      <c r="AU66" s="1065" t="s">
        <v>421</v>
      </c>
      <c r="AV66" s="1066"/>
      <c r="AW66" s="1066"/>
      <c r="AX66" s="1066"/>
      <c r="AY66" s="1067"/>
      <c r="AZ66" s="1065" t="s">
        <v>377</v>
      </c>
      <c r="BA66" s="1066"/>
      <c r="BB66" s="1066"/>
      <c r="BC66" s="1066"/>
      <c r="BD66" s="1079"/>
      <c r="BE66" s="244"/>
      <c r="BF66" s="244"/>
      <c r="BG66" s="244"/>
      <c r="BH66" s="244"/>
      <c r="BI66" s="244"/>
      <c r="BJ66" s="244"/>
      <c r="BK66" s="244"/>
      <c r="BL66" s="244"/>
      <c r="BM66" s="244"/>
      <c r="BN66" s="244"/>
      <c r="BO66" s="244"/>
      <c r="BP66" s="244"/>
      <c r="BQ66" s="241">
        <v>60</v>
      </c>
      <c r="BR66" s="246"/>
      <c r="BS66" s="1009"/>
      <c r="BT66" s="1010"/>
      <c r="BU66" s="1010"/>
      <c r="BV66" s="1010"/>
      <c r="BW66" s="1010"/>
      <c r="BX66" s="1010"/>
      <c r="BY66" s="1010"/>
      <c r="BZ66" s="1010"/>
      <c r="CA66" s="1010"/>
      <c r="CB66" s="1010"/>
      <c r="CC66" s="1010"/>
      <c r="CD66" s="1010"/>
      <c r="CE66" s="1010"/>
      <c r="CF66" s="1010"/>
      <c r="CG66" s="1019"/>
      <c r="CH66" s="1020"/>
      <c r="CI66" s="1021"/>
      <c r="CJ66" s="1021"/>
      <c r="CK66" s="1021"/>
      <c r="CL66" s="1022"/>
      <c r="CM66" s="1020"/>
      <c r="CN66" s="1021"/>
      <c r="CO66" s="1021"/>
      <c r="CP66" s="1021"/>
      <c r="CQ66" s="1022"/>
      <c r="CR66" s="1020"/>
      <c r="CS66" s="1021"/>
      <c r="CT66" s="1021"/>
      <c r="CU66" s="1021"/>
      <c r="CV66" s="1022"/>
      <c r="CW66" s="1020"/>
      <c r="CX66" s="1021"/>
      <c r="CY66" s="1021"/>
      <c r="CZ66" s="1021"/>
      <c r="DA66" s="1022"/>
      <c r="DB66" s="1020"/>
      <c r="DC66" s="1021"/>
      <c r="DD66" s="1021"/>
      <c r="DE66" s="1021"/>
      <c r="DF66" s="1022"/>
      <c r="DG66" s="1020"/>
      <c r="DH66" s="1021"/>
      <c r="DI66" s="1021"/>
      <c r="DJ66" s="1021"/>
      <c r="DK66" s="1022"/>
      <c r="DL66" s="1020"/>
      <c r="DM66" s="1021"/>
      <c r="DN66" s="1021"/>
      <c r="DO66" s="1021"/>
      <c r="DP66" s="1022"/>
      <c r="DQ66" s="1020"/>
      <c r="DR66" s="1021"/>
      <c r="DS66" s="1021"/>
      <c r="DT66" s="1021"/>
      <c r="DU66" s="1022"/>
      <c r="DV66" s="1009"/>
      <c r="DW66" s="1010"/>
      <c r="DX66" s="1010"/>
      <c r="DY66" s="1010"/>
      <c r="DZ66" s="1011"/>
      <c r="EA66" s="233"/>
    </row>
    <row r="67" spans="1:131" ht="26.25" customHeight="1" thickBot="1" x14ac:dyDescent="0.2">
      <c r="A67" s="1062"/>
      <c r="B67" s="1063"/>
      <c r="C67" s="1063"/>
      <c r="D67" s="1063"/>
      <c r="E67" s="1063"/>
      <c r="F67" s="1063"/>
      <c r="G67" s="1063"/>
      <c r="H67" s="1063"/>
      <c r="I67" s="1063"/>
      <c r="J67" s="1063"/>
      <c r="K67" s="1063"/>
      <c r="L67" s="1063"/>
      <c r="M67" s="1063"/>
      <c r="N67" s="1063"/>
      <c r="O67" s="1063"/>
      <c r="P67" s="1064"/>
      <c r="Q67" s="1068"/>
      <c r="R67" s="1069"/>
      <c r="S67" s="1069"/>
      <c r="T67" s="1069"/>
      <c r="U67" s="1070"/>
      <c r="V67" s="1068"/>
      <c r="W67" s="1069"/>
      <c r="X67" s="1069"/>
      <c r="Y67" s="1069"/>
      <c r="Z67" s="1070"/>
      <c r="AA67" s="1068"/>
      <c r="AB67" s="1069"/>
      <c r="AC67" s="1069"/>
      <c r="AD67" s="1069"/>
      <c r="AE67" s="1070"/>
      <c r="AF67" s="1074"/>
      <c r="AG67" s="1075"/>
      <c r="AH67" s="1075"/>
      <c r="AI67" s="1075"/>
      <c r="AJ67" s="1076"/>
      <c r="AK67" s="1077"/>
      <c r="AL67" s="1063"/>
      <c r="AM67" s="1063"/>
      <c r="AN67" s="1063"/>
      <c r="AO67" s="1064"/>
      <c r="AP67" s="1068"/>
      <c r="AQ67" s="1069"/>
      <c r="AR67" s="1069"/>
      <c r="AS67" s="1069"/>
      <c r="AT67" s="1070"/>
      <c r="AU67" s="1068"/>
      <c r="AV67" s="1069"/>
      <c r="AW67" s="1069"/>
      <c r="AX67" s="1069"/>
      <c r="AY67" s="1070"/>
      <c r="AZ67" s="1068"/>
      <c r="BA67" s="1069"/>
      <c r="BB67" s="1069"/>
      <c r="BC67" s="1069"/>
      <c r="BD67" s="1080"/>
      <c r="BE67" s="244"/>
      <c r="BF67" s="244"/>
      <c r="BG67" s="244"/>
      <c r="BH67" s="244"/>
      <c r="BI67" s="244"/>
      <c r="BJ67" s="244"/>
      <c r="BK67" s="244"/>
      <c r="BL67" s="244"/>
      <c r="BM67" s="244"/>
      <c r="BN67" s="244"/>
      <c r="BO67" s="244"/>
      <c r="BP67" s="244"/>
      <c r="BQ67" s="241">
        <v>61</v>
      </c>
      <c r="BR67" s="246"/>
      <c r="BS67" s="1009"/>
      <c r="BT67" s="1010"/>
      <c r="BU67" s="1010"/>
      <c r="BV67" s="1010"/>
      <c r="BW67" s="1010"/>
      <c r="BX67" s="1010"/>
      <c r="BY67" s="1010"/>
      <c r="BZ67" s="1010"/>
      <c r="CA67" s="1010"/>
      <c r="CB67" s="1010"/>
      <c r="CC67" s="1010"/>
      <c r="CD67" s="1010"/>
      <c r="CE67" s="1010"/>
      <c r="CF67" s="1010"/>
      <c r="CG67" s="1019"/>
      <c r="CH67" s="1020"/>
      <c r="CI67" s="1021"/>
      <c r="CJ67" s="1021"/>
      <c r="CK67" s="1021"/>
      <c r="CL67" s="1022"/>
      <c r="CM67" s="1020"/>
      <c r="CN67" s="1021"/>
      <c r="CO67" s="1021"/>
      <c r="CP67" s="1021"/>
      <c r="CQ67" s="1022"/>
      <c r="CR67" s="1020"/>
      <c r="CS67" s="1021"/>
      <c r="CT67" s="1021"/>
      <c r="CU67" s="1021"/>
      <c r="CV67" s="1022"/>
      <c r="CW67" s="1020"/>
      <c r="CX67" s="1021"/>
      <c r="CY67" s="1021"/>
      <c r="CZ67" s="1021"/>
      <c r="DA67" s="1022"/>
      <c r="DB67" s="1020"/>
      <c r="DC67" s="1021"/>
      <c r="DD67" s="1021"/>
      <c r="DE67" s="1021"/>
      <c r="DF67" s="1022"/>
      <c r="DG67" s="1020"/>
      <c r="DH67" s="1021"/>
      <c r="DI67" s="1021"/>
      <c r="DJ67" s="1021"/>
      <c r="DK67" s="1022"/>
      <c r="DL67" s="1020"/>
      <c r="DM67" s="1021"/>
      <c r="DN67" s="1021"/>
      <c r="DO67" s="1021"/>
      <c r="DP67" s="1022"/>
      <c r="DQ67" s="1020"/>
      <c r="DR67" s="1021"/>
      <c r="DS67" s="1021"/>
      <c r="DT67" s="1021"/>
      <c r="DU67" s="1022"/>
      <c r="DV67" s="1009"/>
      <c r="DW67" s="1010"/>
      <c r="DX67" s="1010"/>
      <c r="DY67" s="1010"/>
      <c r="DZ67" s="1011"/>
      <c r="EA67" s="233"/>
    </row>
    <row r="68" spans="1:131" ht="26.25" customHeight="1" thickTop="1" x14ac:dyDescent="0.15">
      <c r="A68" s="239">
        <v>1</v>
      </c>
      <c r="B68" s="1049" t="s">
        <v>579</v>
      </c>
      <c r="C68" s="1050"/>
      <c r="D68" s="1050"/>
      <c r="E68" s="1050"/>
      <c r="F68" s="1050"/>
      <c r="G68" s="1050"/>
      <c r="H68" s="1050"/>
      <c r="I68" s="1050"/>
      <c r="J68" s="1050"/>
      <c r="K68" s="1050"/>
      <c r="L68" s="1050"/>
      <c r="M68" s="1050"/>
      <c r="N68" s="1050"/>
      <c r="O68" s="1050"/>
      <c r="P68" s="1051"/>
      <c r="Q68" s="1052">
        <v>110</v>
      </c>
      <c r="R68" s="1046"/>
      <c r="S68" s="1046"/>
      <c r="T68" s="1046"/>
      <c r="U68" s="1046"/>
      <c r="V68" s="1046">
        <v>90</v>
      </c>
      <c r="W68" s="1046"/>
      <c r="X68" s="1046"/>
      <c r="Y68" s="1046"/>
      <c r="Z68" s="1046"/>
      <c r="AA68" s="1046">
        <v>20</v>
      </c>
      <c r="AB68" s="1046"/>
      <c r="AC68" s="1046"/>
      <c r="AD68" s="1046"/>
      <c r="AE68" s="1046"/>
      <c r="AF68" s="1046">
        <v>20</v>
      </c>
      <c r="AG68" s="1046"/>
      <c r="AH68" s="1046"/>
      <c r="AI68" s="1046"/>
      <c r="AJ68" s="1046"/>
      <c r="AK68" s="1046" t="s">
        <v>595</v>
      </c>
      <c r="AL68" s="1046"/>
      <c r="AM68" s="1046"/>
      <c r="AN68" s="1046"/>
      <c r="AO68" s="1046"/>
      <c r="AP68" s="1046" t="s">
        <v>595</v>
      </c>
      <c r="AQ68" s="1046"/>
      <c r="AR68" s="1046"/>
      <c r="AS68" s="1046"/>
      <c r="AT68" s="1046"/>
      <c r="AU68" s="1046" t="s">
        <v>595</v>
      </c>
      <c r="AV68" s="1046"/>
      <c r="AW68" s="1046"/>
      <c r="AX68" s="1046"/>
      <c r="AY68" s="1046"/>
      <c r="AZ68" s="1047"/>
      <c r="BA68" s="1047"/>
      <c r="BB68" s="1047"/>
      <c r="BC68" s="1047"/>
      <c r="BD68" s="1048"/>
      <c r="BE68" s="244"/>
      <c r="BF68" s="244"/>
      <c r="BG68" s="244"/>
      <c r="BH68" s="244"/>
      <c r="BI68" s="244"/>
      <c r="BJ68" s="244"/>
      <c r="BK68" s="244"/>
      <c r="BL68" s="244"/>
      <c r="BM68" s="244"/>
      <c r="BN68" s="244"/>
      <c r="BO68" s="244"/>
      <c r="BP68" s="244"/>
      <c r="BQ68" s="241">
        <v>62</v>
      </c>
      <c r="BR68" s="246"/>
      <c r="BS68" s="1009"/>
      <c r="BT68" s="1010"/>
      <c r="BU68" s="1010"/>
      <c r="BV68" s="1010"/>
      <c r="BW68" s="1010"/>
      <c r="BX68" s="1010"/>
      <c r="BY68" s="1010"/>
      <c r="BZ68" s="1010"/>
      <c r="CA68" s="1010"/>
      <c r="CB68" s="1010"/>
      <c r="CC68" s="1010"/>
      <c r="CD68" s="1010"/>
      <c r="CE68" s="1010"/>
      <c r="CF68" s="1010"/>
      <c r="CG68" s="1019"/>
      <c r="CH68" s="1020"/>
      <c r="CI68" s="1021"/>
      <c r="CJ68" s="1021"/>
      <c r="CK68" s="1021"/>
      <c r="CL68" s="1022"/>
      <c r="CM68" s="1020"/>
      <c r="CN68" s="1021"/>
      <c r="CO68" s="1021"/>
      <c r="CP68" s="1021"/>
      <c r="CQ68" s="1022"/>
      <c r="CR68" s="1020"/>
      <c r="CS68" s="1021"/>
      <c r="CT68" s="1021"/>
      <c r="CU68" s="1021"/>
      <c r="CV68" s="1022"/>
      <c r="CW68" s="1020"/>
      <c r="CX68" s="1021"/>
      <c r="CY68" s="1021"/>
      <c r="CZ68" s="1021"/>
      <c r="DA68" s="1022"/>
      <c r="DB68" s="1020"/>
      <c r="DC68" s="1021"/>
      <c r="DD68" s="1021"/>
      <c r="DE68" s="1021"/>
      <c r="DF68" s="1022"/>
      <c r="DG68" s="1020"/>
      <c r="DH68" s="1021"/>
      <c r="DI68" s="1021"/>
      <c r="DJ68" s="1021"/>
      <c r="DK68" s="1022"/>
      <c r="DL68" s="1020"/>
      <c r="DM68" s="1021"/>
      <c r="DN68" s="1021"/>
      <c r="DO68" s="1021"/>
      <c r="DP68" s="1022"/>
      <c r="DQ68" s="1020"/>
      <c r="DR68" s="1021"/>
      <c r="DS68" s="1021"/>
      <c r="DT68" s="1021"/>
      <c r="DU68" s="1022"/>
      <c r="DV68" s="1009"/>
      <c r="DW68" s="1010"/>
      <c r="DX68" s="1010"/>
      <c r="DY68" s="1010"/>
      <c r="DZ68" s="1011"/>
      <c r="EA68" s="233"/>
    </row>
    <row r="69" spans="1:131" ht="26.25" customHeight="1" x14ac:dyDescent="0.15">
      <c r="A69" s="241">
        <v>2</v>
      </c>
      <c r="B69" s="1038" t="s">
        <v>580</v>
      </c>
      <c r="C69" s="1039"/>
      <c r="D69" s="1039"/>
      <c r="E69" s="1039"/>
      <c r="F69" s="1039"/>
      <c r="G69" s="1039"/>
      <c r="H69" s="1039"/>
      <c r="I69" s="1039"/>
      <c r="J69" s="1039"/>
      <c r="K69" s="1039"/>
      <c r="L69" s="1039"/>
      <c r="M69" s="1039"/>
      <c r="N69" s="1039"/>
      <c r="O69" s="1039"/>
      <c r="P69" s="1040"/>
      <c r="Q69" s="1041">
        <v>35</v>
      </c>
      <c r="R69" s="1035"/>
      <c r="S69" s="1035"/>
      <c r="T69" s="1035"/>
      <c r="U69" s="1035"/>
      <c r="V69" s="1035">
        <v>29</v>
      </c>
      <c r="W69" s="1035"/>
      <c r="X69" s="1035"/>
      <c r="Y69" s="1035"/>
      <c r="Z69" s="1035"/>
      <c r="AA69" s="1035">
        <v>6</v>
      </c>
      <c r="AB69" s="1035"/>
      <c r="AC69" s="1035"/>
      <c r="AD69" s="1035"/>
      <c r="AE69" s="1035"/>
      <c r="AF69" s="1035">
        <v>6</v>
      </c>
      <c r="AG69" s="1035"/>
      <c r="AH69" s="1035"/>
      <c r="AI69" s="1035"/>
      <c r="AJ69" s="1035"/>
      <c r="AK69" s="1035" t="s">
        <v>595</v>
      </c>
      <c r="AL69" s="1035"/>
      <c r="AM69" s="1035"/>
      <c r="AN69" s="1035"/>
      <c r="AO69" s="1035"/>
      <c r="AP69" s="1035" t="s">
        <v>595</v>
      </c>
      <c r="AQ69" s="1035"/>
      <c r="AR69" s="1035"/>
      <c r="AS69" s="1035"/>
      <c r="AT69" s="1035"/>
      <c r="AU69" s="1035" t="s">
        <v>595</v>
      </c>
      <c r="AV69" s="1035"/>
      <c r="AW69" s="1035"/>
      <c r="AX69" s="1035"/>
      <c r="AY69" s="1035"/>
      <c r="AZ69" s="1036"/>
      <c r="BA69" s="1036"/>
      <c r="BB69" s="1036"/>
      <c r="BC69" s="1036"/>
      <c r="BD69" s="1037"/>
      <c r="BE69" s="244"/>
      <c r="BF69" s="244"/>
      <c r="BG69" s="244"/>
      <c r="BH69" s="244"/>
      <c r="BI69" s="244"/>
      <c r="BJ69" s="244"/>
      <c r="BK69" s="244"/>
      <c r="BL69" s="244"/>
      <c r="BM69" s="244"/>
      <c r="BN69" s="244"/>
      <c r="BO69" s="244"/>
      <c r="BP69" s="244"/>
      <c r="BQ69" s="241">
        <v>63</v>
      </c>
      <c r="BR69" s="246"/>
      <c r="BS69" s="1009"/>
      <c r="BT69" s="1010"/>
      <c r="BU69" s="1010"/>
      <c r="BV69" s="1010"/>
      <c r="BW69" s="1010"/>
      <c r="BX69" s="1010"/>
      <c r="BY69" s="1010"/>
      <c r="BZ69" s="1010"/>
      <c r="CA69" s="1010"/>
      <c r="CB69" s="1010"/>
      <c r="CC69" s="1010"/>
      <c r="CD69" s="1010"/>
      <c r="CE69" s="1010"/>
      <c r="CF69" s="1010"/>
      <c r="CG69" s="1019"/>
      <c r="CH69" s="1020"/>
      <c r="CI69" s="1021"/>
      <c r="CJ69" s="1021"/>
      <c r="CK69" s="1021"/>
      <c r="CL69" s="1022"/>
      <c r="CM69" s="1020"/>
      <c r="CN69" s="1021"/>
      <c r="CO69" s="1021"/>
      <c r="CP69" s="1021"/>
      <c r="CQ69" s="1022"/>
      <c r="CR69" s="1020"/>
      <c r="CS69" s="1021"/>
      <c r="CT69" s="1021"/>
      <c r="CU69" s="1021"/>
      <c r="CV69" s="1022"/>
      <c r="CW69" s="1020"/>
      <c r="CX69" s="1021"/>
      <c r="CY69" s="1021"/>
      <c r="CZ69" s="1021"/>
      <c r="DA69" s="1022"/>
      <c r="DB69" s="1020"/>
      <c r="DC69" s="1021"/>
      <c r="DD69" s="1021"/>
      <c r="DE69" s="1021"/>
      <c r="DF69" s="1022"/>
      <c r="DG69" s="1020"/>
      <c r="DH69" s="1021"/>
      <c r="DI69" s="1021"/>
      <c r="DJ69" s="1021"/>
      <c r="DK69" s="1022"/>
      <c r="DL69" s="1020"/>
      <c r="DM69" s="1021"/>
      <c r="DN69" s="1021"/>
      <c r="DO69" s="1021"/>
      <c r="DP69" s="1022"/>
      <c r="DQ69" s="1020"/>
      <c r="DR69" s="1021"/>
      <c r="DS69" s="1021"/>
      <c r="DT69" s="1021"/>
      <c r="DU69" s="1022"/>
      <c r="DV69" s="1009"/>
      <c r="DW69" s="1010"/>
      <c r="DX69" s="1010"/>
      <c r="DY69" s="1010"/>
      <c r="DZ69" s="1011"/>
      <c r="EA69" s="233"/>
    </row>
    <row r="70" spans="1:131" ht="26.25" customHeight="1" x14ac:dyDescent="0.15">
      <c r="A70" s="241">
        <v>3</v>
      </c>
      <c r="B70" s="1038" t="s">
        <v>581</v>
      </c>
      <c r="C70" s="1039"/>
      <c r="D70" s="1039"/>
      <c r="E70" s="1039"/>
      <c r="F70" s="1039"/>
      <c r="G70" s="1039"/>
      <c r="H70" s="1039"/>
      <c r="I70" s="1039"/>
      <c r="J70" s="1039"/>
      <c r="K70" s="1039"/>
      <c r="L70" s="1039"/>
      <c r="M70" s="1039"/>
      <c r="N70" s="1039"/>
      <c r="O70" s="1039"/>
      <c r="P70" s="1040"/>
      <c r="Q70" s="1041">
        <v>10</v>
      </c>
      <c r="R70" s="1035"/>
      <c r="S70" s="1035"/>
      <c r="T70" s="1035"/>
      <c r="U70" s="1035"/>
      <c r="V70" s="1035">
        <v>2</v>
      </c>
      <c r="W70" s="1035"/>
      <c r="X70" s="1035"/>
      <c r="Y70" s="1035"/>
      <c r="Z70" s="1035"/>
      <c r="AA70" s="1035">
        <v>8</v>
      </c>
      <c r="AB70" s="1035"/>
      <c r="AC70" s="1035"/>
      <c r="AD70" s="1035"/>
      <c r="AE70" s="1035"/>
      <c r="AF70" s="1035">
        <v>8</v>
      </c>
      <c r="AG70" s="1035"/>
      <c r="AH70" s="1035"/>
      <c r="AI70" s="1035"/>
      <c r="AJ70" s="1035"/>
      <c r="AK70" s="1035" t="s">
        <v>595</v>
      </c>
      <c r="AL70" s="1035"/>
      <c r="AM70" s="1035"/>
      <c r="AN70" s="1035"/>
      <c r="AO70" s="1035"/>
      <c r="AP70" s="1035" t="s">
        <v>595</v>
      </c>
      <c r="AQ70" s="1035"/>
      <c r="AR70" s="1035"/>
      <c r="AS70" s="1035"/>
      <c r="AT70" s="1035"/>
      <c r="AU70" s="1035" t="s">
        <v>595</v>
      </c>
      <c r="AV70" s="1035"/>
      <c r="AW70" s="1035"/>
      <c r="AX70" s="1035"/>
      <c r="AY70" s="1035"/>
      <c r="AZ70" s="1036"/>
      <c r="BA70" s="1036"/>
      <c r="BB70" s="1036"/>
      <c r="BC70" s="1036"/>
      <c r="BD70" s="1037"/>
      <c r="BE70" s="244"/>
      <c r="BF70" s="244"/>
      <c r="BG70" s="244"/>
      <c r="BH70" s="244"/>
      <c r="BI70" s="244"/>
      <c r="BJ70" s="244"/>
      <c r="BK70" s="244"/>
      <c r="BL70" s="244"/>
      <c r="BM70" s="244"/>
      <c r="BN70" s="244"/>
      <c r="BO70" s="244"/>
      <c r="BP70" s="244"/>
      <c r="BQ70" s="241">
        <v>64</v>
      </c>
      <c r="BR70" s="246"/>
      <c r="BS70" s="1009"/>
      <c r="BT70" s="1010"/>
      <c r="BU70" s="1010"/>
      <c r="BV70" s="1010"/>
      <c r="BW70" s="1010"/>
      <c r="BX70" s="1010"/>
      <c r="BY70" s="1010"/>
      <c r="BZ70" s="1010"/>
      <c r="CA70" s="1010"/>
      <c r="CB70" s="1010"/>
      <c r="CC70" s="1010"/>
      <c r="CD70" s="1010"/>
      <c r="CE70" s="1010"/>
      <c r="CF70" s="1010"/>
      <c r="CG70" s="1019"/>
      <c r="CH70" s="1020"/>
      <c r="CI70" s="1021"/>
      <c r="CJ70" s="1021"/>
      <c r="CK70" s="1021"/>
      <c r="CL70" s="1022"/>
      <c r="CM70" s="1020"/>
      <c r="CN70" s="1021"/>
      <c r="CO70" s="1021"/>
      <c r="CP70" s="1021"/>
      <c r="CQ70" s="1022"/>
      <c r="CR70" s="1020"/>
      <c r="CS70" s="1021"/>
      <c r="CT70" s="1021"/>
      <c r="CU70" s="1021"/>
      <c r="CV70" s="1022"/>
      <c r="CW70" s="1020"/>
      <c r="CX70" s="1021"/>
      <c r="CY70" s="1021"/>
      <c r="CZ70" s="1021"/>
      <c r="DA70" s="1022"/>
      <c r="DB70" s="1020"/>
      <c r="DC70" s="1021"/>
      <c r="DD70" s="1021"/>
      <c r="DE70" s="1021"/>
      <c r="DF70" s="1022"/>
      <c r="DG70" s="1020"/>
      <c r="DH70" s="1021"/>
      <c r="DI70" s="1021"/>
      <c r="DJ70" s="1021"/>
      <c r="DK70" s="1022"/>
      <c r="DL70" s="1020"/>
      <c r="DM70" s="1021"/>
      <c r="DN70" s="1021"/>
      <c r="DO70" s="1021"/>
      <c r="DP70" s="1022"/>
      <c r="DQ70" s="1020"/>
      <c r="DR70" s="1021"/>
      <c r="DS70" s="1021"/>
      <c r="DT70" s="1021"/>
      <c r="DU70" s="1022"/>
      <c r="DV70" s="1009"/>
      <c r="DW70" s="1010"/>
      <c r="DX70" s="1010"/>
      <c r="DY70" s="1010"/>
      <c r="DZ70" s="1011"/>
      <c r="EA70" s="233"/>
    </row>
    <row r="71" spans="1:131" ht="26.25" customHeight="1" x14ac:dyDescent="0.15">
      <c r="A71" s="241">
        <v>4</v>
      </c>
      <c r="B71" s="1038" t="s">
        <v>582</v>
      </c>
      <c r="C71" s="1039"/>
      <c r="D71" s="1039"/>
      <c r="E71" s="1039"/>
      <c r="F71" s="1039"/>
      <c r="G71" s="1039"/>
      <c r="H71" s="1039"/>
      <c r="I71" s="1039"/>
      <c r="J71" s="1039"/>
      <c r="K71" s="1039"/>
      <c r="L71" s="1039"/>
      <c r="M71" s="1039"/>
      <c r="N71" s="1039"/>
      <c r="O71" s="1039"/>
      <c r="P71" s="1040"/>
      <c r="Q71" s="1041">
        <v>38</v>
      </c>
      <c r="R71" s="1035"/>
      <c r="S71" s="1035"/>
      <c r="T71" s="1035"/>
      <c r="U71" s="1035"/>
      <c r="V71" s="1035">
        <v>34</v>
      </c>
      <c r="W71" s="1035"/>
      <c r="X71" s="1035"/>
      <c r="Y71" s="1035"/>
      <c r="Z71" s="1035"/>
      <c r="AA71" s="1035">
        <v>4</v>
      </c>
      <c r="AB71" s="1035"/>
      <c r="AC71" s="1035"/>
      <c r="AD71" s="1035"/>
      <c r="AE71" s="1035"/>
      <c r="AF71" s="1035">
        <v>4</v>
      </c>
      <c r="AG71" s="1035"/>
      <c r="AH71" s="1035"/>
      <c r="AI71" s="1035"/>
      <c r="AJ71" s="1035"/>
      <c r="AK71" s="1035" t="s">
        <v>595</v>
      </c>
      <c r="AL71" s="1035"/>
      <c r="AM71" s="1035"/>
      <c r="AN71" s="1035"/>
      <c r="AO71" s="1035"/>
      <c r="AP71" s="1035" t="s">
        <v>595</v>
      </c>
      <c r="AQ71" s="1035"/>
      <c r="AR71" s="1035"/>
      <c r="AS71" s="1035"/>
      <c r="AT71" s="1035"/>
      <c r="AU71" s="1035" t="s">
        <v>595</v>
      </c>
      <c r="AV71" s="1035"/>
      <c r="AW71" s="1035"/>
      <c r="AX71" s="1035"/>
      <c r="AY71" s="1035"/>
      <c r="AZ71" s="1036"/>
      <c r="BA71" s="1036"/>
      <c r="BB71" s="1036"/>
      <c r="BC71" s="1036"/>
      <c r="BD71" s="1037"/>
      <c r="BE71" s="244"/>
      <c r="BF71" s="244"/>
      <c r="BG71" s="244"/>
      <c r="BH71" s="244"/>
      <c r="BI71" s="244"/>
      <c r="BJ71" s="244"/>
      <c r="BK71" s="244"/>
      <c r="BL71" s="244"/>
      <c r="BM71" s="244"/>
      <c r="BN71" s="244"/>
      <c r="BO71" s="244"/>
      <c r="BP71" s="244"/>
      <c r="BQ71" s="241">
        <v>65</v>
      </c>
      <c r="BR71" s="246"/>
      <c r="BS71" s="1009"/>
      <c r="BT71" s="1010"/>
      <c r="BU71" s="1010"/>
      <c r="BV71" s="1010"/>
      <c r="BW71" s="1010"/>
      <c r="BX71" s="1010"/>
      <c r="BY71" s="1010"/>
      <c r="BZ71" s="1010"/>
      <c r="CA71" s="1010"/>
      <c r="CB71" s="1010"/>
      <c r="CC71" s="1010"/>
      <c r="CD71" s="1010"/>
      <c r="CE71" s="1010"/>
      <c r="CF71" s="1010"/>
      <c r="CG71" s="1019"/>
      <c r="CH71" s="1020"/>
      <c r="CI71" s="1021"/>
      <c r="CJ71" s="1021"/>
      <c r="CK71" s="1021"/>
      <c r="CL71" s="1022"/>
      <c r="CM71" s="1020"/>
      <c r="CN71" s="1021"/>
      <c r="CO71" s="1021"/>
      <c r="CP71" s="1021"/>
      <c r="CQ71" s="1022"/>
      <c r="CR71" s="1020"/>
      <c r="CS71" s="1021"/>
      <c r="CT71" s="1021"/>
      <c r="CU71" s="1021"/>
      <c r="CV71" s="1022"/>
      <c r="CW71" s="1020"/>
      <c r="CX71" s="1021"/>
      <c r="CY71" s="1021"/>
      <c r="CZ71" s="1021"/>
      <c r="DA71" s="1022"/>
      <c r="DB71" s="1020"/>
      <c r="DC71" s="1021"/>
      <c r="DD71" s="1021"/>
      <c r="DE71" s="1021"/>
      <c r="DF71" s="1022"/>
      <c r="DG71" s="1020"/>
      <c r="DH71" s="1021"/>
      <c r="DI71" s="1021"/>
      <c r="DJ71" s="1021"/>
      <c r="DK71" s="1022"/>
      <c r="DL71" s="1020"/>
      <c r="DM71" s="1021"/>
      <c r="DN71" s="1021"/>
      <c r="DO71" s="1021"/>
      <c r="DP71" s="1022"/>
      <c r="DQ71" s="1020"/>
      <c r="DR71" s="1021"/>
      <c r="DS71" s="1021"/>
      <c r="DT71" s="1021"/>
      <c r="DU71" s="1022"/>
      <c r="DV71" s="1009"/>
      <c r="DW71" s="1010"/>
      <c r="DX71" s="1010"/>
      <c r="DY71" s="1010"/>
      <c r="DZ71" s="1011"/>
      <c r="EA71" s="233"/>
    </row>
    <row r="72" spans="1:131" ht="26.25" customHeight="1" x14ac:dyDescent="0.15">
      <c r="A72" s="241">
        <v>5</v>
      </c>
      <c r="B72" s="1038" t="s">
        <v>583</v>
      </c>
      <c r="C72" s="1039"/>
      <c r="D72" s="1039"/>
      <c r="E72" s="1039"/>
      <c r="F72" s="1039"/>
      <c r="G72" s="1039"/>
      <c r="H72" s="1039"/>
      <c r="I72" s="1039"/>
      <c r="J72" s="1039"/>
      <c r="K72" s="1039"/>
      <c r="L72" s="1039"/>
      <c r="M72" s="1039"/>
      <c r="N72" s="1039"/>
      <c r="O72" s="1039"/>
      <c r="P72" s="1040"/>
      <c r="Q72" s="1041" t="s">
        <v>595</v>
      </c>
      <c r="R72" s="1035"/>
      <c r="S72" s="1035"/>
      <c r="T72" s="1035"/>
      <c r="U72" s="1035"/>
      <c r="V72" s="1035" t="s">
        <v>595</v>
      </c>
      <c r="W72" s="1035"/>
      <c r="X72" s="1035"/>
      <c r="Y72" s="1035"/>
      <c r="Z72" s="1035"/>
      <c r="AA72" s="1035" t="s">
        <v>595</v>
      </c>
      <c r="AB72" s="1035"/>
      <c r="AC72" s="1035"/>
      <c r="AD72" s="1035"/>
      <c r="AE72" s="1035"/>
      <c r="AF72" s="1035" t="s">
        <v>595</v>
      </c>
      <c r="AG72" s="1035"/>
      <c r="AH72" s="1035"/>
      <c r="AI72" s="1035"/>
      <c r="AJ72" s="1035"/>
      <c r="AK72" s="1035" t="s">
        <v>595</v>
      </c>
      <c r="AL72" s="1035"/>
      <c r="AM72" s="1035"/>
      <c r="AN72" s="1035"/>
      <c r="AO72" s="1035"/>
      <c r="AP72" s="1035" t="s">
        <v>595</v>
      </c>
      <c r="AQ72" s="1035"/>
      <c r="AR72" s="1035"/>
      <c r="AS72" s="1035"/>
      <c r="AT72" s="1035"/>
      <c r="AU72" s="1035" t="s">
        <v>595</v>
      </c>
      <c r="AV72" s="1035"/>
      <c r="AW72" s="1035"/>
      <c r="AX72" s="1035"/>
      <c r="AY72" s="1035"/>
      <c r="AZ72" s="1036" t="s">
        <v>596</v>
      </c>
      <c r="BA72" s="1036"/>
      <c r="BB72" s="1036"/>
      <c r="BC72" s="1036"/>
      <c r="BD72" s="1037"/>
      <c r="BE72" s="244"/>
      <c r="BF72" s="244"/>
      <c r="BG72" s="244"/>
      <c r="BH72" s="244"/>
      <c r="BI72" s="244"/>
      <c r="BJ72" s="244"/>
      <c r="BK72" s="244"/>
      <c r="BL72" s="244"/>
      <c r="BM72" s="244"/>
      <c r="BN72" s="244"/>
      <c r="BO72" s="244"/>
      <c r="BP72" s="244"/>
      <c r="BQ72" s="241">
        <v>66</v>
      </c>
      <c r="BR72" s="246"/>
      <c r="BS72" s="1009"/>
      <c r="BT72" s="1010"/>
      <c r="BU72" s="1010"/>
      <c r="BV72" s="1010"/>
      <c r="BW72" s="1010"/>
      <c r="BX72" s="1010"/>
      <c r="BY72" s="1010"/>
      <c r="BZ72" s="1010"/>
      <c r="CA72" s="1010"/>
      <c r="CB72" s="1010"/>
      <c r="CC72" s="1010"/>
      <c r="CD72" s="1010"/>
      <c r="CE72" s="1010"/>
      <c r="CF72" s="1010"/>
      <c r="CG72" s="1019"/>
      <c r="CH72" s="1020"/>
      <c r="CI72" s="1021"/>
      <c r="CJ72" s="1021"/>
      <c r="CK72" s="1021"/>
      <c r="CL72" s="1022"/>
      <c r="CM72" s="1020"/>
      <c r="CN72" s="1021"/>
      <c r="CO72" s="1021"/>
      <c r="CP72" s="1021"/>
      <c r="CQ72" s="1022"/>
      <c r="CR72" s="1020"/>
      <c r="CS72" s="1021"/>
      <c r="CT72" s="1021"/>
      <c r="CU72" s="1021"/>
      <c r="CV72" s="1022"/>
      <c r="CW72" s="1020"/>
      <c r="CX72" s="1021"/>
      <c r="CY72" s="1021"/>
      <c r="CZ72" s="1021"/>
      <c r="DA72" s="1022"/>
      <c r="DB72" s="1020"/>
      <c r="DC72" s="1021"/>
      <c r="DD72" s="1021"/>
      <c r="DE72" s="1021"/>
      <c r="DF72" s="1022"/>
      <c r="DG72" s="1020"/>
      <c r="DH72" s="1021"/>
      <c r="DI72" s="1021"/>
      <c r="DJ72" s="1021"/>
      <c r="DK72" s="1022"/>
      <c r="DL72" s="1020"/>
      <c r="DM72" s="1021"/>
      <c r="DN72" s="1021"/>
      <c r="DO72" s="1021"/>
      <c r="DP72" s="1022"/>
      <c r="DQ72" s="1020"/>
      <c r="DR72" s="1021"/>
      <c r="DS72" s="1021"/>
      <c r="DT72" s="1021"/>
      <c r="DU72" s="1022"/>
      <c r="DV72" s="1009"/>
      <c r="DW72" s="1010"/>
      <c r="DX72" s="1010"/>
      <c r="DY72" s="1010"/>
      <c r="DZ72" s="1011"/>
      <c r="EA72" s="233"/>
    </row>
    <row r="73" spans="1:131" ht="26.25" customHeight="1" x14ac:dyDescent="0.15">
      <c r="A73" s="241">
        <v>6</v>
      </c>
      <c r="B73" s="1038" t="s">
        <v>584</v>
      </c>
      <c r="C73" s="1039"/>
      <c r="D73" s="1039"/>
      <c r="E73" s="1039"/>
      <c r="F73" s="1039"/>
      <c r="G73" s="1039"/>
      <c r="H73" s="1039"/>
      <c r="I73" s="1039"/>
      <c r="J73" s="1039"/>
      <c r="K73" s="1039"/>
      <c r="L73" s="1039"/>
      <c r="M73" s="1039"/>
      <c r="N73" s="1039"/>
      <c r="O73" s="1039"/>
      <c r="P73" s="1040"/>
      <c r="Q73" s="1041">
        <v>1823</v>
      </c>
      <c r="R73" s="1035"/>
      <c r="S73" s="1035"/>
      <c r="T73" s="1035"/>
      <c r="U73" s="1035"/>
      <c r="V73" s="1035">
        <v>1763</v>
      </c>
      <c r="W73" s="1035"/>
      <c r="X73" s="1035"/>
      <c r="Y73" s="1035"/>
      <c r="Z73" s="1035"/>
      <c r="AA73" s="1035">
        <v>60</v>
      </c>
      <c r="AB73" s="1035"/>
      <c r="AC73" s="1035"/>
      <c r="AD73" s="1035"/>
      <c r="AE73" s="1035"/>
      <c r="AF73" s="1035">
        <v>60</v>
      </c>
      <c r="AG73" s="1035"/>
      <c r="AH73" s="1035"/>
      <c r="AI73" s="1035"/>
      <c r="AJ73" s="1035"/>
      <c r="AK73" s="1035" t="s">
        <v>595</v>
      </c>
      <c r="AL73" s="1035"/>
      <c r="AM73" s="1035"/>
      <c r="AN73" s="1035"/>
      <c r="AO73" s="1035"/>
      <c r="AP73" s="1035">
        <v>6297</v>
      </c>
      <c r="AQ73" s="1035"/>
      <c r="AR73" s="1035"/>
      <c r="AS73" s="1035"/>
      <c r="AT73" s="1035"/>
      <c r="AU73" s="1035">
        <v>251</v>
      </c>
      <c r="AV73" s="1035"/>
      <c r="AW73" s="1035"/>
      <c r="AX73" s="1035"/>
      <c r="AY73" s="1035"/>
      <c r="AZ73" s="1036"/>
      <c r="BA73" s="1036"/>
      <c r="BB73" s="1036"/>
      <c r="BC73" s="1036"/>
      <c r="BD73" s="1037"/>
      <c r="BE73" s="244"/>
      <c r="BF73" s="244"/>
      <c r="BG73" s="244"/>
      <c r="BH73" s="244"/>
      <c r="BI73" s="244"/>
      <c r="BJ73" s="244"/>
      <c r="BK73" s="244"/>
      <c r="BL73" s="244"/>
      <c r="BM73" s="244"/>
      <c r="BN73" s="244"/>
      <c r="BO73" s="244"/>
      <c r="BP73" s="244"/>
      <c r="BQ73" s="241">
        <v>67</v>
      </c>
      <c r="BR73" s="246"/>
      <c r="BS73" s="1009"/>
      <c r="BT73" s="1010"/>
      <c r="BU73" s="1010"/>
      <c r="BV73" s="1010"/>
      <c r="BW73" s="1010"/>
      <c r="BX73" s="1010"/>
      <c r="BY73" s="1010"/>
      <c r="BZ73" s="1010"/>
      <c r="CA73" s="1010"/>
      <c r="CB73" s="1010"/>
      <c r="CC73" s="1010"/>
      <c r="CD73" s="1010"/>
      <c r="CE73" s="1010"/>
      <c r="CF73" s="1010"/>
      <c r="CG73" s="1019"/>
      <c r="CH73" s="1020"/>
      <c r="CI73" s="1021"/>
      <c r="CJ73" s="1021"/>
      <c r="CK73" s="1021"/>
      <c r="CL73" s="1022"/>
      <c r="CM73" s="1020"/>
      <c r="CN73" s="1021"/>
      <c r="CO73" s="1021"/>
      <c r="CP73" s="1021"/>
      <c r="CQ73" s="1022"/>
      <c r="CR73" s="1020"/>
      <c r="CS73" s="1021"/>
      <c r="CT73" s="1021"/>
      <c r="CU73" s="1021"/>
      <c r="CV73" s="1022"/>
      <c r="CW73" s="1020"/>
      <c r="CX73" s="1021"/>
      <c r="CY73" s="1021"/>
      <c r="CZ73" s="1021"/>
      <c r="DA73" s="1022"/>
      <c r="DB73" s="1020"/>
      <c r="DC73" s="1021"/>
      <c r="DD73" s="1021"/>
      <c r="DE73" s="1021"/>
      <c r="DF73" s="1022"/>
      <c r="DG73" s="1020"/>
      <c r="DH73" s="1021"/>
      <c r="DI73" s="1021"/>
      <c r="DJ73" s="1021"/>
      <c r="DK73" s="1022"/>
      <c r="DL73" s="1020"/>
      <c r="DM73" s="1021"/>
      <c r="DN73" s="1021"/>
      <c r="DO73" s="1021"/>
      <c r="DP73" s="1022"/>
      <c r="DQ73" s="1020"/>
      <c r="DR73" s="1021"/>
      <c r="DS73" s="1021"/>
      <c r="DT73" s="1021"/>
      <c r="DU73" s="1022"/>
      <c r="DV73" s="1009"/>
      <c r="DW73" s="1010"/>
      <c r="DX73" s="1010"/>
      <c r="DY73" s="1010"/>
      <c r="DZ73" s="1011"/>
      <c r="EA73" s="233"/>
    </row>
    <row r="74" spans="1:131" ht="26.25" customHeight="1" x14ac:dyDescent="0.15">
      <c r="A74" s="241">
        <v>7</v>
      </c>
      <c r="B74" s="1038" t="s">
        <v>585</v>
      </c>
      <c r="C74" s="1039"/>
      <c r="D74" s="1039"/>
      <c r="E74" s="1039"/>
      <c r="F74" s="1039"/>
      <c r="G74" s="1039"/>
      <c r="H74" s="1039"/>
      <c r="I74" s="1039"/>
      <c r="J74" s="1039"/>
      <c r="K74" s="1039"/>
      <c r="L74" s="1039"/>
      <c r="M74" s="1039"/>
      <c r="N74" s="1039"/>
      <c r="O74" s="1039"/>
      <c r="P74" s="1040"/>
      <c r="Q74" s="1041">
        <v>3455</v>
      </c>
      <c r="R74" s="1035"/>
      <c r="S74" s="1035"/>
      <c r="T74" s="1035"/>
      <c r="U74" s="1035"/>
      <c r="V74" s="1035">
        <v>3336</v>
      </c>
      <c r="W74" s="1035"/>
      <c r="X74" s="1035"/>
      <c r="Y74" s="1035"/>
      <c r="Z74" s="1035"/>
      <c r="AA74" s="1035">
        <v>119</v>
      </c>
      <c r="AB74" s="1035"/>
      <c r="AC74" s="1035"/>
      <c r="AD74" s="1035"/>
      <c r="AE74" s="1035"/>
      <c r="AF74" s="1035">
        <v>119</v>
      </c>
      <c r="AG74" s="1035"/>
      <c r="AH74" s="1035"/>
      <c r="AI74" s="1035"/>
      <c r="AJ74" s="1035"/>
      <c r="AK74" s="1035">
        <v>3</v>
      </c>
      <c r="AL74" s="1035"/>
      <c r="AM74" s="1035"/>
      <c r="AN74" s="1035"/>
      <c r="AO74" s="1035"/>
      <c r="AP74" s="1035">
        <v>2000</v>
      </c>
      <c r="AQ74" s="1035"/>
      <c r="AR74" s="1035"/>
      <c r="AS74" s="1035"/>
      <c r="AT74" s="1035"/>
      <c r="AU74" s="1035">
        <v>69</v>
      </c>
      <c r="AV74" s="1035"/>
      <c r="AW74" s="1035"/>
      <c r="AX74" s="1035"/>
      <c r="AY74" s="1035"/>
      <c r="AZ74" s="1036"/>
      <c r="BA74" s="1036"/>
      <c r="BB74" s="1036"/>
      <c r="BC74" s="1036"/>
      <c r="BD74" s="1037"/>
      <c r="BE74" s="244"/>
      <c r="BF74" s="244"/>
      <c r="BG74" s="244"/>
      <c r="BH74" s="244"/>
      <c r="BI74" s="244"/>
      <c r="BJ74" s="244"/>
      <c r="BK74" s="244"/>
      <c r="BL74" s="244"/>
      <c r="BM74" s="244"/>
      <c r="BN74" s="244"/>
      <c r="BO74" s="244"/>
      <c r="BP74" s="244"/>
      <c r="BQ74" s="241">
        <v>68</v>
      </c>
      <c r="BR74" s="246"/>
      <c r="BS74" s="1009"/>
      <c r="BT74" s="1010"/>
      <c r="BU74" s="1010"/>
      <c r="BV74" s="1010"/>
      <c r="BW74" s="1010"/>
      <c r="BX74" s="1010"/>
      <c r="BY74" s="1010"/>
      <c r="BZ74" s="1010"/>
      <c r="CA74" s="1010"/>
      <c r="CB74" s="1010"/>
      <c r="CC74" s="1010"/>
      <c r="CD74" s="1010"/>
      <c r="CE74" s="1010"/>
      <c r="CF74" s="1010"/>
      <c r="CG74" s="1019"/>
      <c r="CH74" s="1020"/>
      <c r="CI74" s="1021"/>
      <c r="CJ74" s="1021"/>
      <c r="CK74" s="1021"/>
      <c r="CL74" s="1022"/>
      <c r="CM74" s="1020"/>
      <c r="CN74" s="1021"/>
      <c r="CO74" s="1021"/>
      <c r="CP74" s="1021"/>
      <c r="CQ74" s="1022"/>
      <c r="CR74" s="1020"/>
      <c r="CS74" s="1021"/>
      <c r="CT74" s="1021"/>
      <c r="CU74" s="1021"/>
      <c r="CV74" s="1022"/>
      <c r="CW74" s="1020"/>
      <c r="CX74" s="1021"/>
      <c r="CY74" s="1021"/>
      <c r="CZ74" s="1021"/>
      <c r="DA74" s="1022"/>
      <c r="DB74" s="1020"/>
      <c r="DC74" s="1021"/>
      <c r="DD74" s="1021"/>
      <c r="DE74" s="1021"/>
      <c r="DF74" s="1022"/>
      <c r="DG74" s="1020"/>
      <c r="DH74" s="1021"/>
      <c r="DI74" s="1021"/>
      <c r="DJ74" s="1021"/>
      <c r="DK74" s="1022"/>
      <c r="DL74" s="1020"/>
      <c r="DM74" s="1021"/>
      <c r="DN74" s="1021"/>
      <c r="DO74" s="1021"/>
      <c r="DP74" s="1022"/>
      <c r="DQ74" s="1020"/>
      <c r="DR74" s="1021"/>
      <c r="DS74" s="1021"/>
      <c r="DT74" s="1021"/>
      <c r="DU74" s="1022"/>
      <c r="DV74" s="1009"/>
      <c r="DW74" s="1010"/>
      <c r="DX74" s="1010"/>
      <c r="DY74" s="1010"/>
      <c r="DZ74" s="1011"/>
      <c r="EA74" s="233"/>
    </row>
    <row r="75" spans="1:131" ht="26.25" customHeight="1" x14ac:dyDescent="0.15">
      <c r="A75" s="241">
        <v>8</v>
      </c>
      <c r="B75" s="1038" t="s">
        <v>586</v>
      </c>
      <c r="C75" s="1039" t="s">
        <v>586</v>
      </c>
      <c r="D75" s="1039" t="s">
        <v>586</v>
      </c>
      <c r="E75" s="1039" t="s">
        <v>586</v>
      </c>
      <c r="F75" s="1039" t="s">
        <v>586</v>
      </c>
      <c r="G75" s="1039" t="s">
        <v>586</v>
      </c>
      <c r="H75" s="1039" t="s">
        <v>586</v>
      </c>
      <c r="I75" s="1039" t="s">
        <v>586</v>
      </c>
      <c r="J75" s="1039" t="s">
        <v>586</v>
      </c>
      <c r="K75" s="1039" t="s">
        <v>586</v>
      </c>
      <c r="L75" s="1039" t="s">
        <v>586</v>
      </c>
      <c r="M75" s="1039" t="s">
        <v>586</v>
      </c>
      <c r="N75" s="1039" t="s">
        <v>586</v>
      </c>
      <c r="O75" s="1039" t="s">
        <v>586</v>
      </c>
      <c r="P75" s="1040" t="s">
        <v>586</v>
      </c>
      <c r="Q75" s="1042">
        <v>6390</v>
      </c>
      <c r="R75" s="1043"/>
      <c r="S75" s="1043"/>
      <c r="T75" s="1043"/>
      <c r="U75" s="1044"/>
      <c r="V75" s="1045">
        <v>6838</v>
      </c>
      <c r="W75" s="1043"/>
      <c r="X75" s="1043"/>
      <c r="Y75" s="1043"/>
      <c r="Z75" s="1044"/>
      <c r="AA75" s="1045">
        <v>-448</v>
      </c>
      <c r="AB75" s="1043"/>
      <c r="AC75" s="1043"/>
      <c r="AD75" s="1043"/>
      <c r="AE75" s="1044"/>
      <c r="AF75" s="1045">
        <v>3444</v>
      </c>
      <c r="AG75" s="1043"/>
      <c r="AH75" s="1043"/>
      <c r="AI75" s="1043"/>
      <c r="AJ75" s="1044"/>
      <c r="AK75" s="1045">
        <v>0</v>
      </c>
      <c r="AL75" s="1043"/>
      <c r="AM75" s="1043"/>
      <c r="AN75" s="1043"/>
      <c r="AO75" s="1044"/>
      <c r="AP75" s="1045">
        <v>19401</v>
      </c>
      <c r="AQ75" s="1043"/>
      <c r="AR75" s="1043"/>
      <c r="AS75" s="1043"/>
      <c r="AT75" s="1044"/>
      <c r="AU75" s="1045">
        <v>0</v>
      </c>
      <c r="AV75" s="1043"/>
      <c r="AW75" s="1043"/>
      <c r="AX75" s="1043"/>
      <c r="AY75" s="1044"/>
      <c r="AZ75" s="1036"/>
      <c r="BA75" s="1036"/>
      <c r="BB75" s="1036"/>
      <c r="BC75" s="1036"/>
      <c r="BD75" s="1037"/>
      <c r="BE75" s="244"/>
      <c r="BF75" s="244"/>
      <c r="BG75" s="244"/>
      <c r="BH75" s="244"/>
      <c r="BI75" s="244"/>
      <c r="BJ75" s="244"/>
      <c r="BK75" s="244"/>
      <c r="BL75" s="244"/>
      <c r="BM75" s="244"/>
      <c r="BN75" s="244"/>
      <c r="BO75" s="244"/>
      <c r="BP75" s="244"/>
      <c r="BQ75" s="241">
        <v>69</v>
      </c>
      <c r="BR75" s="246"/>
      <c r="BS75" s="1009"/>
      <c r="BT75" s="1010"/>
      <c r="BU75" s="1010"/>
      <c r="BV75" s="1010"/>
      <c r="BW75" s="1010"/>
      <c r="BX75" s="1010"/>
      <c r="BY75" s="1010"/>
      <c r="BZ75" s="1010"/>
      <c r="CA75" s="1010"/>
      <c r="CB75" s="1010"/>
      <c r="CC75" s="1010"/>
      <c r="CD75" s="1010"/>
      <c r="CE75" s="1010"/>
      <c r="CF75" s="1010"/>
      <c r="CG75" s="1019"/>
      <c r="CH75" s="1020"/>
      <c r="CI75" s="1021"/>
      <c r="CJ75" s="1021"/>
      <c r="CK75" s="1021"/>
      <c r="CL75" s="1022"/>
      <c r="CM75" s="1020"/>
      <c r="CN75" s="1021"/>
      <c r="CO75" s="1021"/>
      <c r="CP75" s="1021"/>
      <c r="CQ75" s="1022"/>
      <c r="CR75" s="1020"/>
      <c r="CS75" s="1021"/>
      <c r="CT75" s="1021"/>
      <c r="CU75" s="1021"/>
      <c r="CV75" s="1022"/>
      <c r="CW75" s="1020"/>
      <c r="CX75" s="1021"/>
      <c r="CY75" s="1021"/>
      <c r="CZ75" s="1021"/>
      <c r="DA75" s="1022"/>
      <c r="DB75" s="1020"/>
      <c r="DC75" s="1021"/>
      <c r="DD75" s="1021"/>
      <c r="DE75" s="1021"/>
      <c r="DF75" s="1022"/>
      <c r="DG75" s="1020"/>
      <c r="DH75" s="1021"/>
      <c r="DI75" s="1021"/>
      <c r="DJ75" s="1021"/>
      <c r="DK75" s="1022"/>
      <c r="DL75" s="1020"/>
      <c r="DM75" s="1021"/>
      <c r="DN75" s="1021"/>
      <c r="DO75" s="1021"/>
      <c r="DP75" s="1022"/>
      <c r="DQ75" s="1020"/>
      <c r="DR75" s="1021"/>
      <c r="DS75" s="1021"/>
      <c r="DT75" s="1021"/>
      <c r="DU75" s="1022"/>
      <c r="DV75" s="1009"/>
      <c r="DW75" s="1010"/>
      <c r="DX75" s="1010"/>
      <c r="DY75" s="1010"/>
      <c r="DZ75" s="1011"/>
      <c r="EA75" s="233"/>
    </row>
    <row r="76" spans="1:131" ht="26.25" customHeight="1" x14ac:dyDescent="0.15">
      <c r="A76" s="241">
        <v>9</v>
      </c>
      <c r="B76" s="1038" t="s">
        <v>587</v>
      </c>
      <c r="C76" s="1039" t="s">
        <v>587</v>
      </c>
      <c r="D76" s="1039" t="s">
        <v>587</v>
      </c>
      <c r="E76" s="1039" t="s">
        <v>587</v>
      </c>
      <c r="F76" s="1039" t="s">
        <v>587</v>
      </c>
      <c r="G76" s="1039" t="s">
        <v>587</v>
      </c>
      <c r="H76" s="1039" t="s">
        <v>587</v>
      </c>
      <c r="I76" s="1039" t="s">
        <v>587</v>
      </c>
      <c r="J76" s="1039" t="s">
        <v>587</v>
      </c>
      <c r="K76" s="1039" t="s">
        <v>587</v>
      </c>
      <c r="L76" s="1039" t="s">
        <v>587</v>
      </c>
      <c r="M76" s="1039" t="s">
        <v>587</v>
      </c>
      <c r="N76" s="1039" t="s">
        <v>587</v>
      </c>
      <c r="O76" s="1039" t="s">
        <v>587</v>
      </c>
      <c r="P76" s="1040" t="s">
        <v>587</v>
      </c>
      <c r="Q76" s="1042">
        <v>78</v>
      </c>
      <c r="R76" s="1043"/>
      <c r="S76" s="1043"/>
      <c r="T76" s="1043"/>
      <c r="U76" s="1044"/>
      <c r="V76" s="1045">
        <v>74</v>
      </c>
      <c r="W76" s="1043"/>
      <c r="X76" s="1043"/>
      <c r="Y76" s="1043"/>
      <c r="Z76" s="1044"/>
      <c r="AA76" s="1045">
        <v>4</v>
      </c>
      <c r="AB76" s="1043"/>
      <c r="AC76" s="1043"/>
      <c r="AD76" s="1043"/>
      <c r="AE76" s="1044"/>
      <c r="AF76" s="1045">
        <v>4</v>
      </c>
      <c r="AG76" s="1043"/>
      <c r="AH76" s="1043"/>
      <c r="AI76" s="1043"/>
      <c r="AJ76" s="1044"/>
      <c r="AK76" s="1045">
        <v>0</v>
      </c>
      <c r="AL76" s="1043"/>
      <c r="AM76" s="1043"/>
      <c r="AN76" s="1043"/>
      <c r="AO76" s="1044"/>
      <c r="AP76" s="1045">
        <v>0</v>
      </c>
      <c r="AQ76" s="1043"/>
      <c r="AR76" s="1043"/>
      <c r="AS76" s="1043"/>
      <c r="AT76" s="1044"/>
      <c r="AU76" s="1045">
        <v>0</v>
      </c>
      <c r="AV76" s="1043"/>
      <c r="AW76" s="1043"/>
      <c r="AX76" s="1043"/>
      <c r="AY76" s="1044"/>
      <c r="AZ76" s="1036"/>
      <c r="BA76" s="1036"/>
      <c r="BB76" s="1036"/>
      <c r="BC76" s="1036"/>
      <c r="BD76" s="1037"/>
      <c r="BE76" s="244"/>
      <c r="BF76" s="244"/>
      <c r="BG76" s="244"/>
      <c r="BH76" s="244"/>
      <c r="BI76" s="244"/>
      <c r="BJ76" s="244"/>
      <c r="BK76" s="244"/>
      <c r="BL76" s="244"/>
      <c r="BM76" s="244"/>
      <c r="BN76" s="244"/>
      <c r="BO76" s="244"/>
      <c r="BP76" s="244"/>
      <c r="BQ76" s="241">
        <v>70</v>
      </c>
      <c r="BR76" s="246"/>
      <c r="BS76" s="1009"/>
      <c r="BT76" s="1010"/>
      <c r="BU76" s="1010"/>
      <c r="BV76" s="1010"/>
      <c r="BW76" s="1010"/>
      <c r="BX76" s="1010"/>
      <c r="BY76" s="1010"/>
      <c r="BZ76" s="1010"/>
      <c r="CA76" s="1010"/>
      <c r="CB76" s="1010"/>
      <c r="CC76" s="1010"/>
      <c r="CD76" s="1010"/>
      <c r="CE76" s="1010"/>
      <c r="CF76" s="1010"/>
      <c r="CG76" s="1019"/>
      <c r="CH76" s="1020"/>
      <c r="CI76" s="1021"/>
      <c r="CJ76" s="1021"/>
      <c r="CK76" s="1021"/>
      <c r="CL76" s="1022"/>
      <c r="CM76" s="1020"/>
      <c r="CN76" s="1021"/>
      <c r="CO76" s="1021"/>
      <c r="CP76" s="1021"/>
      <c r="CQ76" s="1022"/>
      <c r="CR76" s="1020"/>
      <c r="CS76" s="1021"/>
      <c r="CT76" s="1021"/>
      <c r="CU76" s="1021"/>
      <c r="CV76" s="1022"/>
      <c r="CW76" s="1020"/>
      <c r="CX76" s="1021"/>
      <c r="CY76" s="1021"/>
      <c r="CZ76" s="1021"/>
      <c r="DA76" s="1022"/>
      <c r="DB76" s="1020"/>
      <c r="DC76" s="1021"/>
      <c r="DD76" s="1021"/>
      <c r="DE76" s="1021"/>
      <c r="DF76" s="1022"/>
      <c r="DG76" s="1020"/>
      <c r="DH76" s="1021"/>
      <c r="DI76" s="1021"/>
      <c r="DJ76" s="1021"/>
      <c r="DK76" s="1022"/>
      <c r="DL76" s="1020"/>
      <c r="DM76" s="1021"/>
      <c r="DN76" s="1021"/>
      <c r="DO76" s="1021"/>
      <c r="DP76" s="1022"/>
      <c r="DQ76" s="1020"/>
      <c r="DR76" s="1021"/>
      <c r="DS76" s="1021"/>
      <c r="DT76" s="1021"/>
      <c r="DU76" s="1022"/>
      <c r="DV76" s="1009"/>
      <c r="DW76" s="1010"/>
      <c r="DX76" s="1010"/>
      <c r="DY76" s="1010"/>
      <c r="DZ76" s="1011"/>
      <c r="EA76" s="233"/>
    </row>
    <row r="77" spans="1:131" ht="26.25" customHeight="1" x14ac:dyDescent="0.15">
      <c r="A77" s="241">
        <v>10</v>
      </c>
      <c r="B77" s="1038" t="s">
        <v>588</v>
      </c>
      <c r="C77" s="1039" t="s">
        <v>588</v>
      </c>
      <c r="D77" s="1039" t="s">
        <v>588</v>
      </c>
      <c r="E77" s="1039" t="s">
        <v>588</v>
      </c>
      <c r="F77" s="1039" t="s">
        <v>588</v>
      </c>
      <c r="G77" s="1039" t="s">
        <v>588</v>
      </c>
      <c r="H77" s="1039" t="s">
        <v>588</v>
      </c>
      <c r="I77" s="1039" t="s">
        <v>588</v>
      </c>
      <c r="J77" s="1039" t="s">
        <v>588</v>
      </c>
      <c r="K77" s="1039" t="s">
        <v>588</v>
      </c>
      <c r="L77" s="1039" t="s">
        <v>588</v>
      </c>
      <c r="M77" s="1039" t="s">
        <v>588</v>
      </c>
      <c r="N77" s="1039" t="s">
        <v>588</v>
      </c>
      <c r="O77" s="1039" t="s">
        <v>588</v>
      </c>
      <c r="P77" s="1040" t="s">
        <v>588</v>
      </c>
      <c r="Q77" s="1042">
        <v>287333</v>
      </c>
      <c r="R77" s="1043"/>
      <c r="S77" s="1043"/>
      <c r="T77" s="1043"/>
      <c r="U77" s="1044"/>
      <c r="V77" s="1045">
        <v>287319</v>
      </c>
      <c r="W77" s="1043"/>
      <c r="X77" s="1043"/>
      <c r="Y77" s="1043"/>
      <c r="Z77" s="1044"/>
      <c r="AA77" s="1045">
        <v>13</v>
      </c>
      <c r="AB77" s="1043"/>
      <c r="AC77" s="1043"/>
      <c r="AD77" s="1043"/>
      <c r="AE77" s="1044"/>
      <c r="AF77" s="1045">
        <v>13</v>
      </c>
      <c r="AG77" s="1043"/>
      <c r="AH77" s="1043"/>
      <c r="AI77" s="1043"/>
      <c r="AJ77" s="1044"/>
      <c r="AK77" s="1045">
        <v>11126</v>
      </c>
      <c r="AL77" s="1043"/>
      <c r="AM77" s="1043"/>
      <c r="AN77" s="1043"/>
      <c r="AO77" s="1044"/>
      <c r="AP77" s="1045">
        <v>0</v>
      </c>
      <c r="AQ77" s="1043"/>
      <c r="AR77" s="1043"/>
      <c r="AS77" s="1043"/>
      <c r="AT77" s="1044"/>
      <c r="AU77" s="1045">
        <v>0</v>
      </c>
      <c r="AV77" s="1043"/>
      <c r="AW77" s="1043"/>
      <c r="AX77" s="1043"/>
      <c r="AY77" s="1044"/>
      <c r="AZ77" s="1036"/>
      <c r="BA77" s="1036"/>
      <c r="BB77" s="1036"/>
      <c r="BC77" s="1036"/>
      <c r="BD77" s="1037"/>
      <c r="BE77" s="244"/>
      <c r="BF77" s="244"/>
      <c r="BG77" s="244"/>
      <c r="BH77" s="244"/>
      <c r="BI77" s="244"/>
      <c r="BJ77" s="244"/>
      <c r="BK77" s="244"/>
      <c r="BL77" s="244"/>
      <c r="BM77" s="244"/>
      <c r="BN77" s="244"/>
      <c r="BO77" s="244"/>
      <c r="BP77" s="244"/>
      <c r="BQ77" s="241">
        <v>71</v>
      </c>
      <c r="BR77" s="246"/>
      <c r="BS77" s="1009"/>
      <c r="BT77" s="1010"/>
      <c r="BU77" s="1010"/>
      <c r="BV77" s="1010"/>
      <c r="BW77" s="1010"/>
      <c r="BX77" s="1010"/>
      <c r="BY77" s="1010"/>
      <c r="BZ77" s="1010"/>
      <c r="CA77" s="1010"/>
      <c r="CB77" s="1010"/>
      <c r="CC77" s="1010"/>
      <c r="CD77" s="1010"/>
      <c r="CE77" s="1010"/>
      <c r="CF77" s="1010"/>
      <c r="CG77" s="1019"/>
      <c r="CH77" s="1020"/>
      <c r="CI77" s="1021"/>
      <c r="CJ77" s="1021"/>
      <c r="CK77" s="1021"/>
      <c r="CL77" s="1022"/>
      <c r="CM77" s="1020"/>
      <c r="CN77" s="1021"/>
      <c r="CO77" s="1021"/>
      <c r="CP77" s="1021"/>
      <c r="CQ77" s="1022"/>
      <c r="CR77" s="1020"/>
      <c r="CS77" s="1021"/>
      <c r="CT77" s="1021"/>
      <c r="CU77" s="1021"/>
      <c r="CV77" s="1022"/>
      <c r="CW77" s="1020"/>
      <c r="CX77" s="1021"/>
      <c r="CY77" s="1021"/>
      <c r="CZ77" s="1021"/>
      <c r="DA77" s="1022"/>
      <c r="DB77" s="1020"/>
      <c r="DC77" s="1021"/>
      <c r="DD77" s="1021"/>
      <c r="DE77" s="1021"/>
      <c r="DF77" s="1022"/>
      <c r="DG77" s="1020"/>
      <c r="DH77" s="1021"/>
      <c r="DI77" s="1021"/>
      <c r="DJ77" s="1021"/>
      <c r="DK77" s="1022"/>
      <c r="DL77" s="1020"/>
      <c r="DM77" s="1021"/>
      <c r="DN77" s="1021"/>
      <c r="DO77" s="1021"/>
      <c r="DP77" s="1022"/>
      <c r="DQ77" s="1020"/>
      <c r="DR77" s="1021"/>
      <c r="DS77" s="1021"/>
      <c r="DT77" s="1021"/>
      <c r="DU77" s="1022"/>
      <c r="DV77" s="1009"/>
      <c r="DW77" s="1010"/>
      <c r="DX77" s="1010"/>
      <c r="DY77" s="1010"/>
      <c r="DZ77" s="1011"/>
      <c r="EA77" s="233"/>
    </row>
    <row r="78" spans="1:131" ht="26.25" customHeight="1" x14ac:dyDescent="0.15">
      <c r="A78" s="241">
        <v>11</v>
      </c>
      <c r="B78" s="1038" t="s">
        <v>589</v>
      </c>
      <c r="C78" s="1039" t="s">
        <v>589</v>
      </c>
      <c r="D78" s="1039" t="s">
        <v>589</v>
      </c>
      <c r="E78" s="1039" t="s">
        <v>589</v>
      </c>
      <c r="F78" s="1039" t="s">
        <v>589</v>
      </c>
      <c r="G78" s="1039" t="s">
        <v>589</v>
      </c>
      <c r="H78" s="1039" t="s">
        <v>589</v>
      </c>
      <c r="I78" s="1039" t="s">
        <v>589</v>
      </c>
      <c r="J78" s="1039" t="s">
        <v>589</v>
      </c>
      <c r="K78" s="1039" t="s">
        <v>589</v>
      </c>
      <c r="L78" s="1039" t="s">
        <v>589</v>
      </c>
      <c r="M78" s="1039" t="s">
        <v>589</v>
      </c>
      <c r="N78" s="1039" t="s">
        <v>589</v>
      </c>
      <c r="O78" s="1039" t="s">
        <v>589</v>
      </c>
      <c r="P78" s="1040" t="s">
        <v>589</v>
      </c>
      <c r="Q78" s="1041">
        <v>6793</v>
      </c>
      <c r="R78" s="1035"/>
      <c r="S78" s="1035"/>
      <c r="T78" s="1035"/>
      <c r="U78" s="1035"/>
      <c r="V78" s="1035">
        <v>6562</v>
      </c>
      <c r="W78" s="1035"/>
      <c r="X78" s="1035"/>
      <c r="Y78" s="1035"/>
      <c r="Z78" s="1035"/>
      <c r="AA78" s="1035">
        <v>231</v>
      </c>
      <c r="AB78" s="1035"/>
      <c r="AC78" s="1035"/>
      <c r="AD78" s="1035"/>
      <c r="AE78" s="1035"/>
      <c r="AF78" s="1035">
        <v>231</v>
      </c>
      <c r="AG78" s="1035"/>
      <c r="AH78" s="1035"/>
      <c r="AI78" s="1035"/>
      <c r="AJ78" s="1035"/>
      <c r="AK78" s="1035">
        <v>318</v>
      </c>
      <c r="AL78" s="1035"/>
      <c r="AM78" s="1035"/>
      <c r="AN78" s="1035"/>
      <c r="AO78" s="1035"/>
      <c r="AP78" s="1035" t="s">
        <v>597</v>
      </c>
      <c r="AQ78" s="1035"/>
      <c r="AR78" s="1035"/>
      <c r="AS78" s="1035"/>
      <c r="AT78" s="1035"/>
      <c r="AU78" s="1035" t="s">
        <v>597</v>
      </c>
      <c r="AV78" s="1035"/>
      <c r="AW78" s="1035"/>
      <c r="AX78" s="1035"/>
      <c r="AY78" s="1035"/>
      <c r="AZ78" s="1036"/>
      <c r="BA78" s="1036"/>
      <c r="BB78" s="1036"/>
      <c r="BC78" s="1036"/>
      <c r="BD78" s="1037"/>
      <c r="BE78" s="244"/>
      <c r="BF78" s="244"/>
      <c r="BG78" s="244"/>
      <c r="BH78" s="244"/>
      <c r="BI78" s="244"/>
      <c r="BJ78" s="233"/>
      <c r="BK78" s="233"/>
      <c r="BL78" s="233"/>
      <c r="BM78" s="233"/>
      <c r="BN78" s="233"/>
      <c r="BO78" s="244"/>
      <c r="BP78" s="244"/>
      <c r="BQ78" s="241">
        <v>72</v>
      </c>
      <c r="BR78" s="246"/>
      <c r="BS78" s="1009"/>
      <c r="BT78" s="1010"/>
      <c r="BU78" s="1010"/>
      <c r="BV78" s="1010"/>
      <c r="BW78" s="1010"/>
      <c r="BX78" s="1010"/>
      <c r="BY78" s="1010"/>
      <c r="BZ78" s="1010"/>
      <c r="CA78" s="1010"/>
      <c r="CB78" s="1010"/>
      <c r="CC78" s="1010"/>
      <c r="CD78" s="1010"/>
      <c r="CE78" s="1010"/>
      <c r="CF78" s="1010"/>
      <c r="CG78" s="1019"/>
      <c r="CH78" s="1020"/>
      <c r="CI78" s="1021"/>
      <c r="CJ78" s="1021"/>
      <c r="CK78" s="1021"/>
      <c r="CL78" s="1022"/>
      <c r="CM78" s="1020"/>
      <c r="CN78" s="1021"/>
      <c r="CO78" s="1021"/>
      <c r="CP78" s="1021"/>
      <c r="CQ78" s="1022"/>
      <c r="CR78" s="1020"/>
      <c r="CS78" s="1021"/>
      <c r="CT78" s="1021"/>
      <c r="CU78" s="1021"/>
      <c r="CV78" s="1022"/>
      <c r="CW78" s="1020"/>
      <c r="CX78" s="1021"/>
      <c r="CY78" s="1021"/>
      <c r="CZ78" s="1021"/>
      <c r="DA78" s="1022"/>
      <c r="DB78" s="1020"/>
      <c r="DC78" s="1021"/>
      <c r="DD78" s="1021"/>
      <c r="DE78" s="1021"/>
      <c r="DF78" s="1022"/>
      <c r="DG78" s="1020"/>
      <c r="DH78" s="1021"/>
      <c r="DI78" s="1021"/>
      <c r="DJ78" s="1021"/>
      <c r="DK78" s="1022"/>
      <c r="DL78" s="1020"/>
      <c r="DM78" s="1021"/>
      <c r="DN78" s="1021"/>
      <c r="DO78" s="1021"/>
      <c r="DP78" s="1022"/>
      <c r="DQ78" s="1020"/>
      <c r="DR78" s="1021"/>
      <c r="DS78" s="1021"/>
      <c r="DT78" s="1021"/>
      <c r="DU78" s="1022"/>
      <c r="DV78" s="1009"/>
      <c r="DW78" s="1010"/>
      <c r="DX78" s="1010"/>
      <c r="DY78" s="1010"/>
      <c r="DZ78" s="1011"/>
      <c r="EA78" s="233"/>
    </row>
    <row r="79" spans="1:131" ht="26.25" customHeight="1" x14ac:dyDescent="0.15">
      <c r="A79" s="241">
        <v>12</v>
      </c>
      <c r="B79" s="1038" t="s">
        <v>590</v>
      </c>
      <c r="C79" s="1039" t="s">
        <v>590</v>
      </c>
      <c r="D79" s="1039" t="s">
        <v>590</v>
      </c>
      <c r="E79" s="1039" t="s">
        <v>590</v>
      </c>
      <c r="F79" s="1039" t="s">
        <v>590</v>
      </c>
      <c r="G79" s="1039" t="s">
        <v>590</v>
      </c>
      <c r="H79" s="1039" t="s">
        <v>590</v>
      </c>
      <c r="I79" s="1039" t="s">
        <v>590</v>
      </c>
      <c r="J79" s="1039" t="s">
        <v>590</v>
      </c>
      <c r="K79" s="1039" t="s">
        <v>590</v>
      </c>
      <c r="L79" s="1039" t="s">
        <v>590</v>
      </c>
      <c r="M79" s="1039" t="s">
        <v>590</v>
      </c>
      <c r="N79" s="1039" t="s">
        <v>590</v>
      </c>
      <c r="O79" s="1039" t="s">
        <v>590</v>
      </c>
      <c r="P79" s="1040" t="s">
        <v>590</v>
      </c>
      <c r="Q79" s="1041">
        <v>975</v>
      </c>
      <c r="R79" s="1035"/>
      <c r="S79" s="1035"/>
      <c r="T79" s="1035"/>
      <c r="U79" s="1035"/>
      <c r="V79" s="1035">
        <v>756</v>
      </c>
      <c r="W79" s="1035"/>
      <c r="X79" s="1035"/>
      <c r="Y79" s="1035"/>
      <c r="Z79" s="1035"/>
      <c r="AA79" s="1035">
        <v>219</v>
      </c>
      <c r="AB79" s="1035"/>
      <c r="AC79" s="1035"/>
      <c r="AD79" s="1035"/>
      <c r="AE79" s="1035"/>
      <c r="AF79" s="1035">
        <v>219</v>
      </c>
      <c r="AG79" s="1035"/>
      <c r="AH79" s="1035"/>
      <c r="AI79" s="1035"/>
      <c r="AJ79" s="1035"/>
      <c r="AK79" s="1035" t="s">
        <v>597</v>
      </c>
      <c r="AL79" s="1035"/>
      <c r="AM79" s="1035"/>
      <c r="AN79" s="1035"/>
      <c r="AO79" s="1035"/>
      <c r="AP79" s="1035" t="s">
        <v>597</v>
      </c>
      <c r="AQ79" s="1035"/>
      <c r="AR79" s="1035"/>
      <c r="AS79" s="1035"/>
      <c r="AT79" s="1035"/>
      <c r="AU79" s="1035" t="s">
        <v>597</v>
      </c>
      <c r="AV79" s="1035"/>
      <c r="AW79" s="1035"/>
      <c r="AX79" s="1035"/>
      <c r="AY79" s="1035"/>
      <c r="AZ79" s="1036"/>
      <c r="BA79" s="1036"/>
      <c r="BB79" s="1036"/>
      <c r="BC79" s="1036"/>
      <c r="BD79" s="1037"/>
      <c r="BE79" s="244"/>
      <c r="BF79" s="244"/>
      <c r="BG79" s="244"/>
      <c r="BH79" s="244"/>
      <c r="BI79" s="244"/>
      <c r="BJ79" s="233"/>
      <c r="BK79" s="233"/>
      <c r="BL79" s="233"/>
      <c r="BM79" s="233"/>
      <c r="BN79" s="233"/>
      <c r="BO79" s="244"/>
      <c r="BP79" s="244"/>
      <c r="BQ79" s="241">
        <v>73</v>
      </c>
      <c r="BR79" s="246"/>
      <c r="BS79" s="1009"/>
      <c r="BT79" s="1010"/>
      <c r="BU79" s="1010"/>
      <c r="BV79" s="1010"/>
      <c r="BW79" s="1010"/>
      <c r="BX79" s="1010"/>
      <c r="BY79" s="1010"/>
      <c r="BZ79" s="1010"/>
      <c r="CA79" s="1010"/>
      <c r="CB79" s="1010"/>
      <c r="CC79" s="1010"/>
      <c r="CD79" s="1010"/>
      <c r="CE79" s="1010"/>
      <c r="CF79" s="1010"/>
      <c r="CG79" s="1019"/>
      <c r="CH79" s="1020"/>
      <c r="CI79" s="1021"/>
      <c r="CJ79" s="1021"/>
      <c r="CK79" s="1021"/>
      <c r="CL79" s="1022"/>
      <c r="CM79" s="1020"/>
      <c r="CN79" s="1021"/>
      <c r="CO79" s="1021"/>
      <c r="CP79" s="1021"/>
      <c r="CQ79" s="1022"/>
      <c r="CR79" s="1020"/>
      <c r="CS79" s="1021"/>
      <c r="CT79" s="1021"/>
      <c r="CU79" s="1021"/>
      <c r="CV79" s="1022"/>
      <c r="CW79" s="1020"/>
      <c r="CX79" s="1021"/>
      <c r="CY79" s="1021"/>
      <c r="CZ79" s="1021"/>
      <c r="DA79" s="1022"/>
      <c r="DB79" s="1020"/>
      <c r="DC79" s="1021"/>
      <c r="DD79" s="1021"/>
      <c r="DE79" s="1021"/>
      <c r="DF79" s="1022"/>
      <c r="DG79" s="1020"/>
      <c r="DH79" s="1021"/>
      <c r="DI79" s="1021"/>
      <c r="DJ79" s="1021"/>
      <c r="DK79" s="1022"/>
      <c r="DL79" s="1020"/>
      <c r="DM79" s="1021"/>
      <c r="DN79" s="1021"/>
      <c r="DO79" s="1021"/>
      <c r="DP79" s="1022"/>
      <c r="DQ79" s="1020"/>
      <c r="DR79" s="1021"/>
      <c r="DS79" s="1021"/>
      <c r="DT79" s="1021"/>
      <c r="DU79" s="1022"/>
      <c r="DV79" s="1009"/>
      <c r="DW79" s="1010"/>
      <c r="DX79" s="1010"/>
      <c r="DY79" s="1010"/>
      <c r="DZ79" s="1011"/>
      <c r="EA79" s="233"/>
    </row>
    <row r="80" spans="1:131" ht="26.25" customHeight="1" x14ac:dyDescent="0.15">
      <c r="A80" s="241">
        <v>13</v>
      </c>
      <c r="B80" s="1038" t="s">
        <v>591</v>
      </c>
      <c r="C80" s="1039" t="s">
        <v>592</v>
      </c>
      <c r="D80" s="1039" t="s">
        <v>592</v>
      </c>
      <c r="E80" s="1039" t="s">
        <v>592</v>
      </c>
      <c r="F80" s="1039" t="s">
        <v>592</v>
      </c>
      <c r="G80" s="1039" t="s">
        <v>592</v>
      </c>
      <c r="H80" s="1039" t="s">
        <v>592</v>
      </c>
      <c r="I80" s="1039" t="s">
        <v>592</v>
      </c>
      <c r="J80" s="1039" t="s">
        <v>592</v>
      </c>
      <c r="K80" s="1039" t="s">
        <v>592</v>
      </c>
      <c r="L80" s="1039" t="s">
        <v>592</v>
      </c>
      <c r="M80" s="1039" t="s">
        <v>592</v>
      </c>
      <c r="N80" s="1039" t="s">
        <v>592</v>
      </c>
      <c r="O80" s="1039" t="s">
        <v>592</v>
      </c>
      <c r="P80" s="1040" t="s">
        <v>592</v>
      </c>
      <c r="Q80" s="1041">
        <v>11</v>
      </c>
      <c r="R80" s="1035"/>
      <c r="S80" s="1035"/>
      <c r="T80" s="1035"/>
      <c r="U80" s="1035"/>
      <c r="V80" s="1035">
        <v>11</v>
      </c>
      <c r="W80" s="1035"/>
      <c r="X80" s="1035"/>
      <c r="Y80" s="1035"/>
      <c r="Z80" s="1035"/>
      <c r="AA80" s="1035">
        <v>0</v>
      </c>
      <c r="AB80" s="1035"/>
      <c r="AC80" s="1035"/>
      <c r="AD80" s="1035"/>
      <c r="AE80" s="1035"/>
      <c r="AF80" s="1035">
        <v>0</v>
      </c>
      <c r="AG80" s="1035"/>
      <c r="AH80" s="1035"/>
      <c r="AI80" s="1035"/>
      <c r="AJ80" s="1035"/>
      <c r="AK80" s="1035" t="s">
        <v>597</v>
      </c>
      <c r="AL80" s="1035"/>
      <c r="AM80" s="1035"/>
      <c r="AN80" s="1035"/>
      <c r="AO80" s="1035"/>
      <c r="AP80" s="1035" t="s">
        <v>597</v>
      </c>
      <c r="AQ80" s="1035"/>
      <c r="AR80" s="1035"/>
      <c r="AS80" s="1035"/>
      <c r="AT80" s="1035"/>
      <c r="AU80" s="1035" t="s">
        <v>597</v>
      </c>
      <c r="AV80" s="1035"/>
      <c r="AW80" s="1035"/>
      <c r="AX80" s="1035"/>
      <c r="AY80" s="1035"/>
      <c r="AZ80" s="1036"/>
      <c r="BA80" s="1036"/>
      <c r="BB80" s="1036"/>
      <c r="BC80" s="1036"/>
      <c r="BD80" s="1037"/>
      <c r="BE80" s="244"/>
      <c r="BF80" s="244"/>
      <c r="BG80" s="244"/>
      <c r="BH80" s="244"/>
      <c r="BI80" s="244"/>
      <c r="BJ80" s="244"/>
      <c r="BK80" s="244"/>
      <c r="BL80" s="244"/>
      <c r="BM80" s="244"/>
      <c r="BN80" s="244"/>
      <c r="BO80" s="244"/>
      <c r="BP80" s="244"/>
      <c r="BQ80" s="241">
        <v>74</v>
      </c>
      <c r="BR80" s="246"/>
      <c r="BS80" s="1009"/>
      <c r="BT80" s="1010"/>
      <c r="BU80" s="1010"/>
      <c r="BV80" s="1010"/>
      <c r="BW80" s="1010"/>
      <c r="BX80" s="1010"/>
      <c r="BY80" s="1010"/>
      <c r="BZ80" s="1010"/>
      <c r="CA80" s="1010"/>
      <c r="CB80" s="1010"/>
      <c r="CC80" s="1010"/>
      <c r="CD80" s="1010"/>
      <c r="CE80" s="1010"/>
      <c r="CF80" s="1010"/>
      <c r="CG80" s="1019"/>
      <c r="CH80" s="1020"/>
      <c r="CI80" s="1021"/>
      <c r="CJ80" s="1021"/>
      <c r="CK80" s="1021"/>
      <c r="CL80" s="1022"/>
      <c r="CM80" s="1020"/>
      <c r="CN80" s="1021"/>
      <c r="CO80" s="1021"/>
      <c r="CP80" s="1021"/>
      <c r="CQ80" s="1022"/>
      <c r="CR80" s="1020"/>
      <c r="CS80" s="1021"/>
      <c r="CT80" s="1021"/>
      <c r="CU80" s="1021"/>
      <c r="CV80" s="1022"/>
      <c r="CW80" s="1020"/>
      <c r="CX80" s="1021"/>
      <c r="CY80" s="1021"/>
      <c r="CZ80" s="1021"/>
      <c r="DA80" s="1022"/>
      <c r="DB80" s="1020"/>
      <c r="DC80" s="1021"/>
      <c r="DD80" s="1021"/>
      <c r="DE80" s="1021"/>
      <c r="DF80" s="1022"/>
      <c r="DG80" s="1020"/>
      <c r="DH80" s="1021"/>
      <c r="DI80" s="1021"/>
      <c r="DJ80" s="1021"/>
      <c r="DK80" s="1022"/>
      <c r="DL80" s="1020"/>
      <c r="DM80" s="1021"/>
      <c r="DN80" s="1021"/>
      <c r="DO80" s="1021"/>
      <c r="DP80" s="1022"/>
      <c r="DQ80" s="1020"/>
      <c r="DR80" s="1021"/>
      <c r="DS80" s="1021"/>
      <c r="DT80" s="1021"/>
      <c r="DU80" s="1022"/>
      <c r="DV80" s="1009"/>
      <c r="DW80" s="1010"/>
      <c r="DX80" s="1010"/>
      <c r="DY80" s="1010"/>
      <c r="DZ80" s="1011"/>
      <c r="EA80" s="233"/>
    </row>
    <row r="81" spans="1:131" ht="26.25" customHeight="1" x14ac:dyDescent="0.15">
      <c r="A81" s="241">
        <v>14</v>
      </c>
      <c r="B81" s="1038" t="s">
        <v>593</v>
      </c>
      <c r="C81" s="1039" t="s">
        <v>593</v>
      </c>
      <c r="D81" s="1039" t="s">
        <v>593</v>
      </c>
      <c r="E81" s="1039" t="s">
        <v>593</v>
      </c>
      <c r="F81" s="1039" t="s">
        <v>593</v>
      </c>
      <c r="G81" s="1039" t="s">
        <v>593</v>
      </c>
      <c r="H81" s="1039" t="s">
        <v>593</v>
      </c>
      <c r="I81" s="1039" t="s">
        <v>593</v>
      </c>
      <c r="J81" s="1039" t="s">
        <v>593</v>
      </c>
      <c r="K81" s="1039" t="s">
        <v>593</v>
      </c>
      <c r="L81" s="1039" t="s">
        <v>593</v>
      </c>
      <c r="M81" s="1039" t="s">
        <v>593</v>
      </c>
      <c r="N81" s="1039" t="s">
        <v>593</v>
      </c>
      <c r="O81" s="1039" t="s">
        <v>593</v>
      </c>
      <c r="P81" s="1040" t="s">
        <v>593</v>
      </c>
      <c r="Q81" s="1041">
        <v>236</v>
      </c>
      <c r="R81" s="1035"/>
      <c r="S81" s="1035"/>
      <c r="T81" s="1035"/>
      <c r="U81" s="1035"/>
      <c r="V81" s="1035">
        <v>232</v>
      </c>
      <c r="W81" s="1035"/>
      <c r="X81" s="1035"/>
      <c r="Y81" s="1035"/>
      <c r="Z81" s="1035"/>
      <c r="AA81" s="1035">
        <v>4</v>
      </c>
      <c r="AB81" s="1035"/>
      <c r="AC81" s="1035"/>
      <c r="AD81" s="1035"/>
      <c r="AE81" s="1035"/>
      <c r="AF81" s="1035">
        <v>4</v>
      </c>
      <c r="AG81" s="1035"/>
      <c r="AH81" s="1035"/>
      <c r="AI81" s="1035"/>
      <c r="AJ81" s="1035"/>
      <c r="AK81" s="1035">
        <v>229</v>
      </c>
      <c r="AL81" s="1035"/>
      <c r="AM81" s="1035"/>
      <c r="AN81" s="1035"/>
      <c r="AO81" s="1035"/>
      <c r="AP81" s="1035" t="s">
        <v>597</v>
      </c>
      <c r="AQ81" s="1035"/>
      <c r="AR81" s="1035"/>
      <c r="AS81" s="1035"/>
      <c r="AT81" s="1035"/>
      <c r="AU81" s="1035" t="s">
        <v>597</v>
      </c>
      <c r="AV81" s="1035"/>
      <c r="AW81" s="1035"/>
      <c r="AX81" s="1035"/>
      <c r="AY81" s="1035"/>
      <c r="AZ81" s="1036"/>
      <c r="BA81" s="1036"/>
      <c r="BB81" s="1036"/>
      <c r="BC81" s="1036"/>
      <c r="BD81" s="1037"/>
      <c r="BE81" s="244"/>
      <c r="BF81" s="244"/>
      <c r="BG81" s="244"/>
      <c r="BH81" s="244"/>
      <c r="BI81" s="244"/>
      <c r="BJ81" s="244"/>
      <c r="BK81" s="244"/>
      <c r="BL81" s="244"/>
      <c r="BM81" s="244"/>
      <c r="BN81" s="244"/>
      <c r="BO81" s="244"/>
      <c r="BP81" s="244"/>
      <c r="BQ81" s="241">
        <v>75</v>
      </c>
      <c r="BR81" s="246"/>
      <c r="BS81" s="1009"/>
      <c r="BT81" s="1010"/>
      <c r="BU81" s="1010"/>
      <c r="BV81" s="1010"/>
      <c r="BW81" s="1010"/>
      <c r="BX81" s="1010"/>
      <c r="BY81" s="1010"/>
      <c r="BZ81" s="1010"/>
      <c r="CA81" s="1010"/>
      <c r="CB81" s="1010"/>
      <c r="CC81" s="1010"/>
      <c r="CD81" s="1010"/>
      <c r="CE81" s="1010"/>
      <c r="CF81" s="1010"/>
      <c r="CG81" s="1019"/>
      <c r="CH81" s="1020"/>
      <c r="CI81" s="1021"/>
      <c r="CJ81" s="1021"/>
      <c r="CK81" s="1021"/>
      <c r="CL81" s="1022"/>
      <c r="CM81" s="1020"/>
      <c r="CN81" s="1021"/>
      <c r="CO81" s="1021"/>
      <c r="CP81" s="1021"/>
      <c r="CQ81" s="1022"/>
      <c r="CR81" s="1020"/>
      <c r="CS81" s="1021"/>
      <c r="CT81" s="1021"/>
      <c r="CU81" s="1021"/>
      <c r="CV81" s="1022"/>
      <c r="CW81" s="1020"/>
      <c r="CX81" s="1021"/>
      <c r="CY81" s="1021"/>
      <c r="CZ81" s="1021"/>
      <c r="DA81" s="1022"/>
      <c r="DB81" s="1020"/>
      <c r="DC81" s="1021"/>
      <c r="DD81" s="1021"/>
      <c r="DE81" s="1021"/>
      <c r="DF81" s="1022"/>
      <c r="DG81" s="1020"/>
      <c r="DH81" s="1021"/>
      <c r="DI81" s="1021"/>
      <c r="DJ81" s="1021"/>
      <c r="DK81" s="1022"/>
      <c r="DL81" s="1020"/>
      <c r="DM81" s="1021"/>
      <c r="DN81" s="1021"/>
      <c r="DO81" s="1021"/>
      <c r="DP81" s="1022"/>
      <c r="DQ81" s="1020"/>
      <c r="DR81" s="1021"/>
      <c r="DS81" s="1021"/>
      <c r="DT81" s="1021"/>
      <c r="DU81" s="1022"/>
      <c r="DV81" s="1009"/>
      <c r="DW81" s="1010"/>
      <c r="DX81" s="1010"/>
      <c r="DY81" s="1010"/>
      <c r="DZ81" s="1011"/>
      <c r="EA81" s="233"/>
    </row>
    <row r="82" spans="1:131" ht="26.25" customHeight="1" x14ac:dyDescent="0.15">
      <c r="A82" s="241">
        <v>15</v>
      </c>
      <c r="B82" s="1038" t="s">
        <v>594</v>
      </c>
      <c r="C82" s="1039" t="s">
        <v>594</v>
      </c>
      <c r="D82" s="1039" t="s">
        <v>594</v>
      </c>
      <c r="E82" s="1039" t="s">
        <v>594</v>
      </c>
      <c r="F82" s="1039" t="s">
        <v>594</v>
      </c>
      <c r="G82" s="1039" t="s">
        <v>594</v>
      </c>
      <c r="H82" s="1039" t="s">
        <v>594</v>
      </c>
      <c r="I82" s="1039" t="s">
        <v>594</v>
      </c>
      <c r="J82" s="1039" t="s">
        <v>594</v>
      </c>
      <c r="K82" s="1039" t="s">
        <v>594</v>
      </c>
      <c r="L82" s="1039" t="s">
        <v>594</v>
      </c>
      <c r="M82" s="1039" t="s">
        <v>594</v>
      </c>
      <c r="N82" s="1039" t="s">
        <v>594</v>
      </c>
      <c r="O82" s="1039" t="s">
        <v>594</v>
      </c>
      <c r="P82" s="1040" t="s">
        <v>594</v>
      </c>
      <c r="Q82" s="1041">
        <v>107</v>
      </c>
      <c r="R82" s="1035"/>
      <c r="S82" s="1035"/>
      <c r="T82" s="1035"/>
      <c r="U82" s="1035"/>
      <c r="V82" s="1035">
        <v>85</v>
      </c>
      <c r="W82" s="1035"/>
      <c r="X82" s="1035"/>
      <c r="Y82" s="1035"/>
      <c r="Z82" s="1035"/>
      <c r="AA82" s="1035">
        <v>22</v>
      </c>
      <c r="AB82" s="1035"/>
      <c r="AC82" s="1035"/>
      <c r="AD82" s="1035"/>
      <c r="AE82" s="1035"/>
      <c r="AF82" s="1035">
        <v>22</v>
      </c>
      <c r="AG82" s="1035"/>
      <c r="AH82" s="1035"/>
      <c r="AI82" s="1035"/>
      <c r="AJ82" s="1035"/>
      <c r="AK82" s="1035">
        <v>33</v>
      </c>
      <c r="AL82" s="1035"/>
      <c r="AM82" s="1035"/>
      <c r="AN82" s="1035"/>
      <c r="AO82" s="1035"/>
      <c r="AP82" s="1035" t="s">
        <v>597</v>
      </c>
      <c r="AQ82" s="1035"/>
      <c r="AR82" s="1035"/>
      <c r="AS82" s="1035"/>
      <c r="AT82" s="1035"/>
      <c r="AU82" s="1035" t="s">
        <v>597</v>
      </c>
      <c r="AV82" s="1035"/>
      <c r="AW82" s="1035"/>
      <c r="AX82" s="1035"/>
      <c r="AY82" s="1035"/>
      <c r="AZ82" s="1036"/>
      <c r="BA82" s="1036"/>
      <c r="BB82" s="1036"/>
      <c r="BC82" s="1036"/>
      <c r="BD82" s="1037"/>
      <c r="BE82" s="244"/>
      <c r="BF82" s="244"/>
      <c r="BG82" s="244"/>
      <c r="BH82" s="244"/>
      <c r="BI82" s="244"/>
      <c r="BJ82" s="244"/>
      <c r="BK82" s="244"/>
      <c r="BL82" s="244"/>
      <c r="BM82" s="244"/>
      <c r="BN82" s="244"/>
      <c r="BO82" s="244"/>
      <c r="BP82" s="244"/>
      <c r="BQ82" s="241">
        <v>76</v>
      </c>
      <c r="BR82" s="246"/>
      <c r="BS82" s="1009"/>
      <c r="BT82" s="1010"/>
      <c r="BU82" s="1010"/>
      <c r="BV82" s="1010"/>
      <c r="BW82" s="1010"/>
      <c r="BX82" s="1010"/>
      <c r="BY82" s="1010"/>
      <c r="BZ82" s="1010"/>
      <c r="CA82" s="1010"/>
      <c r="CB82" s="1010"/>
      <c r="CC82" s="1010"/>
      <c r="CD82" s="1010"/>
      <c r="CE82" s="1010"/>
      <c r="CF82" s="1010"/>
      <c r="CG82" s="1019"/>
      <c r="CH82" s="1020"/>
      <c r="CI82" s="1021"/>
      <c r="CJ82" s="1021"/>
      <c r="CK82" s="1021"/>
      <c r="CL82" s="1022"/>
      <c r="CM82" s="1020"/>
      <c r="CN82" s="1021"/>
      <c r="CO82" s="1021"/>
      <c r="CP82" s="1021"/>
      <c r="CQ82" s="1022"/>
      <c r="CR82" s="1020"/>
      <c r="CS82" s="1021"/>
      <c r="CT82" s="1021"/>
      <c r="CU82" s="1021"/>
      <c r="CV82" s="1022"/>
      <c r="CW82" s="1020"/>
      <c r="CX82" s="1021"/>
      <c r="CY82" s="1021"/>
      <c r="CZ82" s="1021"/>
      <c r="DA82" s="1022"/>
      <c r="DB82" s="1020"/>
      <c r="DC82" s="1021"/>
      <c r="DD82" s="1021"/>
      <c r="DE82" s="1021"/>
      <c r="DF82" s="1022"/>
      <c r="DG82" s="1020"/>
      <c r="DH82" s="1021"/>
      <c r="DI82" s="1021"/>
      <c r="DJ82" s="1021"/>
      <c r="DK82" s="1022"/>
      <c r="DL82" s="1020"/>
      <c r="DM82" s="1021"/>
      <c r="DN82" s="1021"/>
      <c r="DO82" s="1021"/>
      <c r="DP82" s="1022"/>
      <c r="DQ82" s="1020"/>
      <c r="DR82" s="1021"/>
      <c r="DS82" s="1021"/>
      <c r="DT82" s="1021"/>
      <c r="DU82" s="1022"/>
      <c r="DV82" s="1009"/>
      <c r="DW82" s="1010"/>
      <c r="DX82" s="1010"/>
      <c r="DY82" s="1010"/>
      <c r="DZ82" s="1011"/>
      <c r="EA82" s="233"/>
    </row>
    <row r="83" spans="1:131" ht="26.25" customHeight="1" x14ac:dyDescent="0.15">
      <c r="A83" s="241">
        <v>16</v>
      </c>
      <c r="B83" s="1038"/>
      <c r="C83" s="1039"/>
      <c r="D83" s="1039"/>
      <c r="E83" s="1039"/>
      <c r="F83" s="1039"/>
      <c r="G83" s="1039"/>
      <c r="H83" s="1039"/>
      <c r="I83" s="1039"/>
      <c r="J83" s="1039"/>
      <c r="K83" s="1039"/>
      <c r="L83" s="1039"/>
      <c r="M83" s="1039"/>
      <c r="N83" s="1039"/>
      <c r="O83" s="1039"/>
      <c r="P83" s="1040"/>
      <c r="Q83" s="1041"/>
      <c r="R83" s="1035"/>
      <c r="S83" s="1035"/>
      <c r="T83" s="1035"/>
      <c r="U83" s="1035"/>
      <c r="V83" s="1035"/>
      <c r="W83" s="1035"/>
      <c r="X83" s="1035"/>
      <c r="Y83" s="1035"/>
      <c r="Z83" s="1035"/>
      <c r="AA83" s="1035"/>
      <c r="AB83" s="1035"/>
      <c r="AC83" s="1035"/>
      <c r="AD83" s="1035"/>
      <c r="AE83" s="1035"/>
      <c r="AF83" s="1035"/>
      <c r="AG83" s="1035"/>
      <c r="AH83" s="1035"/>
      <c r="AI83" s="1035"/>
      <c r="AJ83" s="1035"/>
      <c r="AK83" s="1035"/>
      <c r="AL83" s="1035"/>
      <c r="AM83" s="1035"/>
      <c r="AN83" s="1035"/>
      <c r="AO83" s="1035"/>
      <c r="AP83" s="1035"/>
      <c r="AQ83" s="1035"/>
      <c r="AR83" s="1035"/>
      <c r="AS83" s="1035"/>
      <c r="AT83" s="1035"/>
      <c r="AU83" s="1035"/>
      <c r="AV83" s="1035"/>
      <c r="AW83" s="1035"/>
      <c r="AX83" s="1035"/>
      <c r="AY83" s="1035"/>
      <c r="AZ83" s="1036"/>
      <c r="BA83" s="1036"/>
      <c r="BB83" s="1036"/>
      <c r="BC83" s="1036"/>
      <c r="BD83" s="1037"/>
      <c r="BE83" s="244"/>
      <c r="BF83" s="244"/>
      <c r="BG83" s="244"/>
      <c r="BH83" s="244"/>
      <c r="BI83" s="244"/>
      <c r="BJ83" s="244"/>
      <c r="BK83" s="244"/>
      <c r="BL83" s="244"/>
      <c r="BM83" s="244"/>
      <c r="BN83" s="244"/>
      <c r="BO83" s="244"/>
      <c r="BP83" s="244"/>
      <c r="BQ83" s="241">
        <v>77</v>
      </c>
      <c r="BR83" s="246"/>
      <c r="BS83" s="1009"/>
      <c r="BT83" s="1010"/>
      <c r="BU83" s="1010"/>
      <c r="BV83" s="1010"/>
      <c r="BW83" s="1010"/>
      <c r="BX83" s="1010"/>
      <c r="BY83" s="1010"/>
      <c r="BZ83" s="1010"/>
      <c r="CA83" s="1010"/>
      <c r="CB83" s="1010"/>
      <c r="CC83" s="1010"/>
      <c r="CD83" s="1010"/>
      <c r="CE83" s="1010"/>
      <c r="CF83" s="1010"/>
      <c r="CG83" s="1019"/>
      <c r="CH83" s="1020"/>
      <c r="CI83" s="1021"/>
      <c r="CJ83" s="1021"/>
      <c r="CK83" s="1021"/>
      <c r="CL83" s="1022"/>
      <c r="CM83" s="1020"/>
      <c r="CN83" s="1021"/>
      <c r="CO83" s="1021"/>
      <c r="CP83" s="1021"/>
      <c r="CQ83" s="1022"/>
      <c r="CR83" s="1020"/>
      <c r="CS83" s="1021"/>
      <c r="CT83" s="1021"/>
      <c r="CU83" s="1021"/>
      <c r="CV83" s="1022"/>
      <c r="CW83" s="1020"/>
      <c r="CX83" s="1021"/>
      <c r="CY83" s="1021"/>
      <c r="CZ83" s="1021"/>
      <c r="DA83" s="1022"/>
      <c r="DB83" s="1020"/>
      <c r="DC83" s="1021"/>
      <c r="DD83" s="1021"/>
      <c r="DE83" s="1021"/>
      <c r="DF83" s="1022"/>
      <c r="DG83" s="1020"/>
      <c r="DH83" s="1021"/>
      <c r="DI83" s="1021"/>
      <c r="DJ83" s="1021"/>
      <c r="DK83" s="1022"/>
      <c r="DL83" s="1020"/>
      <c r="DM83" s="1021"/>
      <c r="DN83" s="1021"/>
      <c r="DO83" s="1021"/>
      <c r="DP83" s="1022"/>
      <c r="DQ83" s="1020"/>
      <c r="DR83" s="1021"/>
      <c r="DS83" s="1021"/>
      <c r="DT83" s="1021"/>
      <c r="DU83" s="1022"/>
      <c r="DV83" s="1009"/>
      <c r="DW83" s="1010"/>
      <c r="DX83" s="1010"/>
      <c r="DY83" s="1010"/>
      <c r="DZ83" s="1011"/>
      <c r="EA83" s="233"/>
    </row>
    <row r="84" spans="1:131" ht="26.25" customHeight="1" x14ac:dyDescent="0.15">
      <c r="A84" s="241">
        <v>17</v>
      </c>
      <c r="B84" s="1038"/>
      <c r="C84" s="1039"/>
      <c r="D84" s="1039"/>
      <c r="E84" s="1039"/>
      <c r="F84" s="1039"/>
      <c r="G84" s="1039"/>
      <c r="H84" s="1039"/>
      <c r="I84" s="1039"/>
      <c r="J84" s="1039"/>
      <c r="K84" s="1039"/>
      <c r="L84" s="1039"/>
      <c r="M84" s="1039"/>
      <c r="N84" s="1039"/>
      <c r="O84" s="1039"/>
      <c r="P84" s="1040"/>
      <c r="Q84" s="1041"/>
      <c r="R84" s="1035"/>
      <c r="S84" s="1035"/>
      <c r="T84" s="1035"/>
      <c r="U84" s="1035"/>
      <c r="V84" s="1035"/>
      <c r="W84" s="1035"/>
      <c r="X84" s="1035"/>
      <c r="Y84" s="1035"/>
      <c r="Z84" s="1035"/>
      <c r="AA84" s="1035"/>
      <c r="AB84" s="1035"/>
      <c r="AC84" s="1035"/>
      <c r="AD84" s="1035"/>
      <c r="AE84" s="1035"/>
      <c r="AF84" s="1035"/>
      <c r="AG84" s="1035"/>
      <c r="AH84" s="1035"/>
      <c r="AI84" s="1035"/>
      <c r="AJ84" s="1035"/>
      <c r="AK84" s="1035"/>
      <c r="AL84" s="1035"/>
      <c r="AM84" s="1035"/>
      <c r="AN84" s="1035"/>
      <c r="AO84" s="1035"/>
      <c r="AP84" s="1035"/>
      <c r="AQ84" s="1035"/>
      <c r="AR84" s="1035"/>
      <c r="AS84" s="1035"/>
      <c r="AT84" s="1035"/>
      <c r="AU84" s="1035"/>
      <c r="AV84" s="1035"/>
      <c r="AW84" s="1035"/>
      <c r="AX84" s="1035"/>
      <c r="AY84" s="1035"/>
      <c r="AZ84" s="1036"/>
      <c r="BA84" s="1036"/>
      <c r="BB84" s="1036"/>
      <c r="BC84" s="1036"/>
      <c r="BD84" s="1037"/>
      <c r="BE84" s="244"/>
      <c r="BF84" s="244"/>
      <c r="BG84" s="244"/>
      <c r="BH84" s="244"/>
      <c r="BI84" s="244"/>
      <c r="BJ84" s="244"/>
      <c r="BK84" s="244"/>
      <c r="BL84" s="244"/>
      <c r="BM84" s="244"/>
      <c r="BN84" s="244"/>
      <c r="BO84" s="244"/>
      <c r="BP84" s="244"/>
      <c r="BQ84" s="241">
        <v>78</v>
      </c>
      <c r="BR84" s="246"/>
      <c r="BS84" s="1009"/>
      <c r="BT84" s="1010"/>
      <c r="BU84" s="1010"/>
      <c r="BV84" s="1010"/>
      <c r="BW84" s="1010"/>
      <c r="BX84" s="1010"/>
      <c r="BY84" s="1010"/>
      <c r="BZ84" s="1010"/>
      <c r="CA84" s="1010"/>
      <c r="CB84" s="1010"/>
      <c r="CC84" s="1010"/>
      <c r="CD84" s="1010"/>
      <c r="CE84" s="1010"/>
      <c r="CF84" s="1010"/>
      <c r="CG84" s="1019"/>
      <c r="CH84" s="1020"/>
      <c r="CI84" s="1021"/>
      <c r="CJ84" s="1021"/>
      <c r="CK84" s="1021"/>
      <c r="CL84" s="1022"/>
      <c r="CM84" s="1020"/>
      <c r="CN84" s="1021"/>
      <c r="CO84" s="1021"/>
      <c r="CP84" s="1021"/>
      <c r="CQ84" s="1022"/>
      <c r="CR84" s="1020"/>
      <c r="CS84" s="1021"/>
      <c r="CT84" s="1021"/>
      <c r="CU84" s="1021"/>
      <c r="CV84" s="1022"/>
      <c r="CW84" s="1020"/>
      <c r="CX84" s="1021"/>
      <c r="CY84" s="1021"/>
      <c r="CZ84" s="1021"/>
      <c r="DA84" s="1022"/>
      <c r="DB84" s="1020"/>
      <c r="DC84" s="1021"/>
      <c r="DD84" s="1021"/>
      <c r="DE84" s="1021"/>
      <c r="DF84" s="1022"/>
      <c r="DG84" s="1020"/>
      <c r="DH84" s="1021"/>
      <c r="DI84" s="1021"/>
      <c r="DJ84" s="1021"/>
      <c r="DK84" s="1022"/>
      <c r="DL84" s="1020"/>
      <c r="DM84" s="1021"/>
      <c r="DN84" s="1021"/>
      <c r="DO84" s="1021"/>
      <c r="DP84" s="1022"/>
      <c r="DQ84" s="1020"/>
      <c r="DR84" s="1021"/>
      <c r="DS84" s="1021"/>
      <c r="DT84" s="1021"/>
      <c r="DU84" s="1022"/>
      <c r="DV84" s="1009"/>
      <c r="DW84" s="1010"/>
      <c r="DX84" s="1010"/>
      <c r="DY84" s="1010"/>
      <c r="DZ84" s="1011"/>
      <c r="EA84" s="233"/>
    </row>
    <row r="85" spans="1:131" ht="26.25" customHeight="1" x14ac:dyDescent="0.15">
      <c r="A85" s="241">
        <v>18</v>
      </c>
      <c r="B85" s="1038"/>
      <c r="C85" s="1039"/>
      <c r="D85" s="1039"/>
      <c r="E85" s="1039"/>
      <c r="F85" s="1039"/>
      <c r="G85" s="1039"/>
      <c r="H85" s="1039"/>
      <c r="I85" s="1039"/>
      <c r="J85" s="1039"/>
      <c r="K85" s="1039"/>
      <c r="L85" s="1039"/>
      <c r="M85" s="1039"/>
      <c r="N85" s="1039"/>
      <c r="O85" s="1039"/>
      <c r="P85" s="1040"/>
      <c r="Q85" s="1041"/>
      <c r="R85" s="1035"/>
      <c r="S85" s="1035"/>
      <c r="T85" s="1035"/>
      <c r="U85" s="1035"/>
      <c r="V85" s="1035"/>
      <c r="W85" s="1035"/>
      <c r="X85" s="1035"/>
      <c r="Y85" s="1035"/>
      <c r="Z85" s="1035"/>
      <c r="AA85" s="1035"/>
      <c r="AB85" s="1035"/>
      <c r="AC85" s="1035"/>
      <c r="AD85" s="1035"/>
      <c r="AE85" s="1035"/>
      <c r="AF85" s="1035"/>
      <c r="AG85" s="1035"/>
      <c r="AH85" s="1035"/>
      <c r="AI85" s="1035"/>
      <c r="AJ85" s="1035"/>
      <c r="AK85" s="1035"/>
      <c r="AL85" s="1035"/>
      <c r="AM85" s="1035"/>
      <c r="AN85" s="1035"/>
      <c r="AO85" s="1035"/>
      <c r="AP85" s="1035"/>
      <c r="AQ85" s="1035"/>
      <c r="AR85" s="1035"/>
      <c r="AS85" s="1035"/>
      <c r="AT85" s="1035"/>
      <c r="AU85" s="1035"/>
      <c r="AV85" s="1035"/>
      <c r="AW85" s="1035"/>
      <c r="AX85" s="1035"/>
      <c r="AY85" s="1035"/>
      <c r="AZ85" s="1036"/>
      <c r="BA85" s="1036"/>
      <c r="BB85" s="1036"/>
      <c r="BC85" s="1036"/>
      <c r="BD85" s="1037"/>
      <c r="BE85" s="244"/>
      <c r="BF85" s="244"/>
      <c r="BG85" s="244"/>
      <c r="BH85" s="244"/>
      <c r="BI85" s="244"/>
      <c r="BJ85" s="244"/>
      <c r="BK85" s="244"/>
      <c r="BL85" s="244"/>
      <c r="BM85" s="244"/>
      <c r="BN85" s="244"/>
      <c r="BO85" s="244"/>
      <c r="BP85" s="244"/>
      <c r="BQ85" s="241">
        <v>79</v>
      </c>
      <c r="BR85" s="246"/>
      <c r="BS85" s="1009"/>
      <c r="BT85" s="1010"/>
      <c r="BU85" s="1010"/>
      <c r="BV85" s="1010"/>
      <c r="BW85" s="1010"/>
      <c r="BX85" s="1010"/>
      <c r="BY85" s="1010"/>
      <c r="BZ85" s="1010"/>
      <c r="CA85" s="1010"/>
      <c r="CB85" s="1010"/>
      <c r="CC85" s="1010"/>
      <c r="CD85" s="1010"/>
      <c r="CE85" s="1010"/>
      <c r="CF85" s="1010"/>
      <c r="CG85" s="1019"/>
      <c r="CH85" s="1020"/>
      <c r="CI85" s="1021"/>
      <c r="CJ85" s="1021"/>
      <c r="CK85" s="1021"/>
      <c r="CL85" s="1022"/>
      <c r="CM85" s="1020"/>
      <c r="CN85" s="1021"/>
      <c r="CO85" s="1021"/>
      <c r="CP85" s="1021"/>
      <c r="CQ85" s="1022"/>
      <c r="CR85" s="1020"/>
      <c r="CS85" s="1021"/>
      <c r="CT85" s="1021"/>
      <c r="CU85" s="1021"/>
      <c r="CV85" s="1022"/>
      <c r="CW85" s="1020"/>
      <c r="CX85" s="1021"/>
      <c r="CY85" s="1021"/>
      <c r="CZ85" s="1021"/>
      <c r="DA85" s="1022"/>
      <c r="DB85" s="1020"/>
      <c r="DC85" s="1021"/>
      <c r="DD85" s="1021"/>
      <c r="DE85" s="1021"/>
      <c r="DF85" s="1022"/>
      <c r="DG85" s="1020"/>
      <c r="DH85" s="1021"/>
      <c r="DI85" s="1021"/>
      <c r="DJ85" s="1021"/>
      <c r="DK85" s="1022"/>
      <c r="DL85" s="1020"/>
      <c r="DM85" s="1021"/>
      <c r="DN85" s="1021"/>
      <c r="DO85" s="1021"/>
      <c r="DP85" s="1022"/>
      <c r="DQ85" s="1020"/>
      <c r="DR85" s="1021"/>
      <c r="DS85" s="1021"/>
      <c r="DT85" s="1021"/>
      <c r="DU85" s="1022"/>
      <c r="DV85" s="1009"/>
      <c r="DW85" s="1010"/>
      <c r="DX85" s="1010"/>
      <c r="DY85" s="1010"/>
      <c r="DZ85" s="1011"/>
      <c r="EA85" s="233"/>
    </row>
    <row r="86" spans="1:131" ht="26.25" customHeight="1" x14ac:dyDescent="0.15">
      <c r="A86" s="241">
        <v>19</v>
      </c>
      <c r="B86" s="1038"/>
      <c r="C86" s="1039"/>
      <c r="D86" s="1039"/>
      <c r="E86" s="1039"/>
      <c r="F86" s="1039"/>
      <c r="G86" s="1039"/>
      <c r="H86" s="1039"/>
      <c r="I86" s="1039"/>
      <c r="J86" s="1039"/>
      <c r="K86" s="1039"/>
      <c r="L86" s="1039"/>
      <c r="M86" s="1039"/>
      <c r="N86" s="1039"/>
      <c r="O86" s="1039"/>
      <c r="P86" s="1040"/>
      <c r="Q86" s="1041"/>
      <c r="R86" s="1035"/>
      <c r="S86" s="1035"/>
      <c r="T86" s="1035"/>
      <c r="U86" s="1035"/>
      <c r="V86" s="1035"/>
      <c r="W86" s="1035"/>
      <c r="X86" s="1035"/>
      <c r="Y86" s="1035"/>
      <c r="Z86" s="1035"/>
      <c r="AA86" s="1035"/>
      <c r="AB86" s="1035"/>
      <c r="AC86" s="1035"/>
      <c r="AD86" s="1035"/>
      <c r="AE86" s="1035"/>
      <c r="AF86" s="1035"/>
      <c r="AG86" s="1035"/>
      <c r="AH86" s="1035"/>
      <c r="AI86" s="1035"/>
      <c r="AJ86" s="1035"/>
      <c r="AK86" s="1035"/>
      <c r="AL86" s="1035"/>
      <c r="AM86" s="1035"/>
      <c r="AN86" s="1035"/>
      <c r="AO86" s="1035"/>
      <c r="AP86" s="1035"/>
      <c r="AQ86" s="1035"/>
      <c r="AR86" s="1035"/>
      <c r="AS86" s="1035"/>
      <c r="AT86" s="1035"/>
      <c r="AU86" s="1035"/>
      <c r="AV86" s="1035"/>
      <c r="AW86" s="1035"/>
      <c r="AX86" s="1035"/>
      <c r="AY86" s="1035"/>
      <c r="AZ86" s="1036"/>
      <c r="BA86" s="1036"/>
      <c r="BB86" s="1036"/>
      <c r="BC86" s="1036"/>
      <c r="BD86" s="1037"/>
      <c r="BE86" s="244"/>
      <c r="BF86" s="244"/>
      <c r="BG86" s="244"/>
      <c r="BH86" s="244"/>
      <c r="BI86" s="244"/>
      <c r="BJ86" s="244"/>
      <c r="BK86" s="244"/>
      <c r="BL86" s="244"/>
      <c r="BM86" s="244"/>
      <c r="BN86" s="244"/>
      <c r="BO86" s="244"/>
      <c r="BP86" s="244"/>
      <c r="BQ86" s="241">
        <v>80</v>
      </c>
      <c r="BR86" s="246"/>
      <c r="BS86" s="1009"/>
      <c r="BT86" s="1010"/>
      <c r="BU86" s="1010"/>
      <c r="BV86" s="1010"/>
      <c r="BW86" s="1010"/>
      <c r="BX86" s="1010"/>
      <c r="BY86" s="1010"/>
      <c r="BZ86" s="1010"/>
      <c r="CA86" s="1010"/>
      <c r="CB86" s="1010"/>
      <c r="CC86" s="1010"/>
      <c r="CD86" s="1010"/>
      <c r="CE86" s="1010"/>
      <c r="CF86" s="1010"/>
      <c r="CG86" s="1019"/>
      <c r="CH86" s="1020"/>
      <c r="CI86" s="1021"/>
      <c r="CJ86" s="1021"/>
      <c r="CK86" s="1021"/>
      <c r="CL86" s="1022"/>
      <c r="CM86" s="1020"/>
      <c r="CN86" s="1021"/>
      <c r="CO86" s="1021"/>
      <c r="CP86" s="1021"/>
      <c r="CQ86" s="1022"/>
      <c r="CR86" s="1020"/>
      <c r="CS86" s="1021"/>
      <c r="CT86" s="1021"/>
      <c r="CU86" s="1021"/>
      <c r="CV86" s="1022"/>
      <c r="CW86" s="1020"/>
      <c r="CX86" s="1021"/>
      <c r="CY86" s="1021"/>
      <c r="CZ86" s="1021"/>
      <c r="DA86" s="1022"/>
      <c r="DB86" s="1020"/>
      <c r="DC86" s="1021"/>
      <c r="DD86" s="1021"/>
      <c r="DE86" s="1021"/>
      <c r="DF86" s="1022"/>
      <c r="DG86" s="1020"/>
      <c r="DH86" s="1021"/>
      <c r="DI86" s="1021"/>
      <c r="DJ86" s="1021"/>
      <c r="DK86" s="1022"/>
      <c r="DL86" s="1020"/>
      <c r="DM86" s="1021"/>
      <c r="DN86" s="1021"/>
      <c r="DO86" s="1021"/>
      <c r="DP86" s="1022"/>
      <c r="DQ86" s="1020"/>
      <c r="DR86" s="1021"/>
      <c r="DS86" s="1021"/>
      <c r="DT86" s="1021"/>
      <c r="DU86" s="1022"/>
      <c r="DV86" s="1009"/>
      <c r="DW86" s="1010"/>
      <c r="DX86" s="1010"/>
      <c r="DY86" s="1010"/>
      <c r="DZ86" s="1011"/>
      <c r="EA86" s="233"/>
    </row>
    <row r="87" spans="1:131" ht="26.25" customHeight="1" x14ac:dyDescent="0.15">
      <c r="A87" s="247">
        <v>20</v>
      </c>
      <c r="B87" s="1028"/>
      <c r="C87" s="1029"/>
      <c r="D87" s="1029"/>
      <c r="E87" s="1029"/>
      <c r="F87" s="1029"/>
      <c r="G87" s="1029"/>
      <c r="H87" s="1029"/>
      <c r="I87" s="1029"/>
      <c r="J87" s="1029"/>
      <c r="K87" s="1029"/>
      <c r="L87" s="1029"/>
      <c r="M87" s="1029"/>
      <c r="N87" s="1029"/>
      <c r="O87" s="1029"/>
      <c r="P87" s="1030"/>
      <c r="Q87" s="1031"/>
      <c r="R87" s="1032"/>
      <c r="S87" s="1032"/>
      <c r="T87" s="1032"/>
      <c r="U87" s="1032"/>
      <c r="V87" s="1032"/>
      <c r="W87" s="1032"/>
      <c r="X87" s="1032"/>
      <c r="Y87" s="1032"/>
      <c r="Z87" s="1032"/>
      <c r="AA87" s="1032"/>
      <c r="AB87" s="1032"/>
      <c r="AC87" s="1032"/>
      <c r="AD87" s="1032"/>
      <c r="AE87" s="1032"/>
      <c r="AF87" s="1032"/>
      <c r="AG87" s="1032"/>
      <c r="AH87" s="1032"/>
      <c r="AI87" s="1032"/>
      <c r="AJ87" s="1032"/>
      <c r="AK87" s="1032"/>
      <c r="AL87" s="1032"/>
      <c r="AM87" s="1032"/>
      <c r="AN87" s="1032"/>
      <c r="AO87" s="1032"/>
      <c r="AP87" s="1032"/>
      <c r="AQ87" s="1032"/>
      <c r="AR87" s="1032"/>
      <c r="AS87" s="1032"/>
      <c r="AT87" s="1032"/>
      <c r="AU87" s="1032"/>
      <c r="AV87" s="1032"/>
      <c r="AW87" s="1032"/>
      <c r="AX87" s="1032"/>
      <c r="AY87" s="1032"/>
      <c r="AZ87" s="1033"/>
      <c r="BA87" s="1033"/>
      <c r="BB87" s="1033"/>
      <c r="BC87" s="1033"/>
      <c r="BD87" s="1034"/>
      <c r="BE87" s="244"/>
      <c r="BF87" s="244"/>
      <c r="BG87" s="244"/>
      <c r="BH87" s="244"/>
      <c r="BI87" s="244"/>
      <c r="BJ87" s="244"/>
      <c r="BK87" s="244"/>
      <c r="BL87" s="244"/>
      <c r="BM87" s="244"/>
      <c r="BN87" s="244"/>
      <c r="BO87" s="244"/>
      <c r="BP87" s="244"/>
      <c r="BQ87" s="241">
        <v>81</v>
      </c>
      <c r="BR87" s="246"/>
      <c r="BS87" s="1009"/>
      <c r="BT87" s="1010"/>
      <c r="BU87" s="1010"/>
      <c r="BV87" s="1010"/>
      <c r="BW87" s="1010"/>
      <c r="BX87" s="1010"/>
      <c r="BY87" s="1010"/>
      <c r="BZ87" s="1010"/>
      <c r="CA87" s="1010"/>
      <c r="CB87" s="1010"/>
      <c r="CC87" s="1010"/>
      <c r="CD87" s="1010"/>
      <c r="CE87" s="1010"/>
      <c r="CF87" s="1010"/>
      <c r="CG87" s="1019"/>
      <c r="CH87" s="1020"/>
      <c r="CI87" s="1021"/>
      <c r="CJ87" s="1021"/>
      <c r="CK87" s="1021"/>
      <c r="CL87" s="1022"/>
      <c r="CM87" s="1020"/>
      <c r="CN87" s="1021"/>
      <c r="CO87" s="1021"/>
      <c r="CP87" s="1021"/>
      <c r="CQ87" s="1022"/>
      <c r="CR87" s="1020"/>
      <c r="CS87" s="1021"/>
      <c r="CT87" s="1021"/>
      <c r="CU87" s="1021"/>
      <c r="CV87" s="1022"/>
      <c r="CW87" s="1020"/>
      <c r="CX87" s="1021"/>
      <c r="CY87" s="1021"/>
      <c r="CZ87" s="1021"/>
      <c r="DA87" s="1022"/>
      <c r="DB87" s="1020"/>
      <c r="DC87" s="1021"/>
      <c r="DD87" s="1021"/>
      <c r="DE87" s="1021"/>
      <c r="DF87" s="1022"/>
      <c r="DG87" s="1020"/>
      <c r="DH87" s="1021"/>
      <c r="DI87" s="1021"/>
      <c r="DJ87" s="1021"/>
      <c r="DK87" s="1022"/>
      <c r="DL87" s="1020"/>
      <c r="DM87" s="1021"/>
      <c r="DN87" s="1021"/>
      <c r="DO87" s="1021"/>
      <c r="DP87" s="1022"/>
      <c r="DQ87" s="1020"/>
      <c r="DR87" s="1021"/>
      <c r="DS87" s="1021"/>
      <c r="DT87" s="1021"/>
      <c r="DU87" s="1022"/>
      <c r="DV87" s="1009"/>
      <c r="DW87" s="1010"/>
      <c r="DX87" s="1010"/>
      <c r="DY87" s="1010"/>
      <c r="DZ87" s="1011"/>
      <c r="EA87" s="233"/>
    </row>
    <row r="88" spans="1:131" ht="26.25" customHeight="1" thickBot="1" x14ac:dyDescent="0.2">
      <c r="A88" s="243" t="s">
        <v>389</v>
      </c>
      <c r="B88" s="1001" t="s">
        <v>422</v>
      </c>
      <c r="C88" s="1002"/>
      <c r="D88" s="1002"/>
      <c r="E88" s="1002"/>
      <c r="F88" s="1002"/>
      <c r="G88" s="1002"/>
      <c r="H88" s="1002"/>
      <c r="I88" s="1002"/>
      <c r="J88" s="1002"/>
      <c r="K88" s="1002"/>
      <c r="L88" s="1002"/>
      <c r="M88" s="1002"/>
      <c r="N88" s="1002"/>
      <c r="O88" s="1002"/>
      <c r="P88" s="1012"/>
      <c r="Q88" s="1026"/>
      <c r="R88" s="1027"/>
      <c r="S88" s="1027"/>
      <c r="T88" s="1027"/>
      <c r="U88" s="1027"/>
      <c r="V88" s="1027"/>
      <c r="W88" s="1027"/>
      <c r="X88" s="1027"/>
      <c r="Y88" s="1027"/>
      <c r="Z88" s="1027"/>
      <c r="AA88" s="1027"/>
      <c r="AB88" s="1027"/>
      <c r="AC88" s="1027"/>
      <c r="AD88" s="1027"/>
      <c r="AE88" s="1027"/>
      <c r="AF88" s="1023">
        <v>4154</v>
      </c>
      <c r="AG88" s="1023"/>
      <c r="AH88" s="1023"/>
      <c r="AI88" s="1023"/>
      <c r="AJ88" s="1023"/>
      <c r="AK88" s="1027"/>
      <c r="AL88" s="1027"/>
      <c r="AM88" s="1027"/>
      <c r="AN88" s="1027"/>
      <c r="AO88" s="1027"/>
      <c r="AP88" s="1023">
        <v>27698</v>
      </c>
      <c r="AQ88" s="1023"/>
      <c r="AR88" s="1023"/>
      <c r="AS88" s="1023"/>
      <c r="AT88" s="1023"/>
      <c r="AU88" s="1023">
        <v>320</v>
      </c>
      <c r="AV88" s="1023"/>
      <c r="AW88" s="1023"/>
      <c r="AX88" s="1023"/>
      <c r="AY88" s="1023"/>
      <c r="AZ88" s="1024"/>
      <c r="BA88" s="1024"/>
      <c r="BB88" s="1024"/>
      <c r="BC88" s="1024"/>
      <c r="BD88" s="1025"/>
      <c r="BE88" s="244"/>
      <c r="BF88" s="244"/>
      <c r="BG88" s="244"/>
      <c r="BH88" s="244"/>
      <c r="BI88" s="244"/>
      <c r="BJ88" s="244"/>
      <c r="BK88" s="244"/>
      <c r="BL88" s="244"/>
      <c r="BM88" s="244"/>
      <c r="BN88" s="244"/>
      <c r="BO88" s="244"/>
      <c r="BP88" s="244"/>
      <c r="BQ88" s="241">
        <v>82</v>
      </c>
      <c r="BR88" s="246"/>
      <c r="BS88" s="1009"/>
      <c r="BT88" s="1010"/>
      <c r="BU88" s="1010"/>
      <c r="BV88" s="1010"/>
      <c r="BW88" s="1010"/>
      <c r="BX88" s="1010"/>
      <c r="BY88" s="1010"/>
      <c r="BZ88" s="1010"/>
      <c r="CA88" s="1010"/>
      <c r="CB88" s="1010"/>
      <c r="CC88" s="1010"/>
      <c r="CD88" s="1010"/>
      <c r="CE88" s="1010"/>
      <c r="CF88" s="1010"/>
      <c r="CG88" s="1019"/>
      <c r="CH88" s="1020"/>
      <c r="CI88" s="1021"/>
      <c r="CJ88" s="1021"/>
      <c r="CK88" s="1021"/>
      <c r="CL88" s="1022"/>
      <c r="CM88" s="1020"/>
      <c r="CN88" s="1021"/>
      <c r="CO88" s="1021"/>
      <c r="CP88" s="1021"/>
      <c r="CQ88" s="1022"/>
      <c r="CR88" s="1020"/>
      <c r="CS88" s="1021"/>
      <c r="CT88" s="1021"/>
      <c r="CU88" s="1021"/>
      <c r="CV88" s="1022"/>
      <c r="CW88" s="1020"/>
      <c r="CX88" s="1021"/>
      <c r="CY88" s="1021"/>
      <c r="CZ88" s="1021"/>
      <c r="DA88" s="1022"/>
      <c r="DB88" s="1020"/>
      <c r="DC88" s="1021"/>
      <c r="DD88" s="1021"/>
      <c r="DE88" s="1021"/>
      <c r="DF88" s="1022"/>
      <c r="DG88" s="1020"/>
      <c r="DH88" s="1021"/>
      <c r="DI88" s="1021"/>
      <c r="DJ88" s="1021"/>
      <c r="DK88" s="1022"/>
      <c r="DL88" s="1020"/>
      <c r="DM88" s="1021"/>
      <c r="DN88" s="1021"/>
      <c r="DO88" s="1021"/>
      <c r="DP88" s="1022"/>
      <c r="DQ88" s="1020"/>
      <c r="DR88" s="1021"/>
      <c r="DS88" s="1021"/>
      <c r="DT88" s="1021"/>
      <c r="DU88" s="1022"/>
      <c r="DV88" s="1009"/>
      <c r="DW88" s="1010"/>
      <c r="DX88" s="1010"/>
      <c r="DY88" s="1010"/>
      <c r="DZ88" s="1011"/>
      <c r="EA88" s="233"/>
    </row>
    <row r="89" spans="1:131" ht="26.25" hidden="1" customHeight="1" x14ac:dyDescent="0.15">
      <c r="A89" s="248"/>
      <c r="B89" s="249"/>
      <c r="C89" s="249"/>
      <c r="D89" s="249"/>
      <c r="E89" s="249"/>
      <c r="F89" s="249"/>
      <c r="G89" s="249"/>
      <c r="H89" s="249"/>
      <c r="I89" s="249"/>
      <c r="J89" s="249"/>
      <c r="K89" s="249"/>
      <c r="L89" s="249"/>
      <c r="M89" s="249"/>
      <c r="N89" s="249"/>
      <c r="O89" s="249"/>
      <c r="P89" s="249"/>
      <c r="Q89" s="250"/>
      <c r="R89" s="250"/>
      <c r="S89" s="250"/>
      <c r="T89" s="250"/>
      <c r="U89" s="250"/>
      <c r="V89" s="250"/>
      <c r="W89" s="250"/>
      <c r="X89" s="250"/>
      <c r="Y89" s="250"/>
      <c r="Z89" s="250"/>
      <c r="AA89" s="250"/>
      <c r="AB89" s="250"/>
      <c r="AC89" s="250"/>
      <c r="AD89" s="250"/>
      <c r="AE89" s="250"/>
      <c r="AF89" s="250"/>
      <c r="AG89" s="250"/>
      <c r="AH89" s="250"/>
      <c r="AI89" s="250"/>
      <c r="AJ89" s="250"/>
      <c r="AK89" s="250"/>
      <c r="AL89" s="250"/>
      <c r="AM89" s="250"/>
      <c r="AN89" s="250"/>
      <c r="AO89" s="250"/>
      <c r="AP89" s="250"/>
      <c r="AQ89" s="250"/>
      <c r="AR89" s="250"/>
      <c r="AS89" s="250"/>
      <c r="AT89" s="250"/>
      <c r="AU89" s="250"/>
      <c r="AV89" s="250"/>
      <c r="AW89" s="250"/>
      <c r="AX89" s="250"/>
      <c r="AY89" s="250"/>
      <c r="AZ89" s="251"/>
      <c r="BA89" s="251"/>
      <c r="BB89" s="251"/>
      <c r="BC89" s="251"/>
      <c r="BD89" s="251"/>
      <c r="BE89" s="244"/>
      <c r="BF89" s="244"/>
      <c r="BG89" s="244"/>
      <c r="BH89" s="244"/>
      <c r="BI89" s="244"/>
      <c r="BJ89" s="244"/>
      <c r="BK89" s="244"/>
      <c r="BL89" s="244"/>
      <c r="BM89" s="244"/>
      <c r="BN89" s="244"/>
      <c r="BO89" s="244"/>
      <c r="BP89" s="244"/>
      <c r="BQ89" s="241">
        <v>83</v>
      </c>
      <c r="BR89" s="246"/>
      <c r="BS89" s="1009"/>
      <c r="BT89" s="1010"/>
      <c r="BU89" s="1010"/>
      <c r="BV89" s="1010"/>
      <c r="BW89" s="1010"/>
      <c r="BX89" s="1010"/>
      <c r="BY89" s="1010"/>
      <c r="BZ89" s="1010"/>
      <c r="CA89" s="1010"/>
      <c r="CB89" s="1010"/>
      <c r="CC89" s="1010"/>
      <c r="CD89" s="1010"/>
      <c r="CE89" s="1010"/>
      <c r="CF89" s="1010"/>
      <c r="CG89" s="1019"/>
      <c r="CH89" s="1020"/>
      <c r="CI89" s="1021"/>
      <c r="CJ89" s="1021"/>
      <c r="CK89" s="1021"/>
      <c r="CL89" s="1022"/>
      <c r="CM89" s="1020"/>
      <c r="CN89" s="1021"/>
      <c r="CO89" s="1021"/>
      <c r="CP89" s="1021"/>
      <c r="CQ89" s="1022"/>
      <c r="CR89" s="1020"/>
      <c r="CS89" s="1021"/>
      <c r="CT89" s="1021"/>
      <c r="CU89" s="1021"/>
      <c r="CV89" s="1022"/>
      <c r="CW89" s="1020"/>
      <c r="CX89" s="1021"/>
      <c r="CY89" s="1021"/>
      <c r="CZ89" s="1021"/>
      <c r="DA89" s="1022"/>
      <c r="DB89" s="1020"/>
      <c r="DC89" s="1021"/>
      <c r="DD89" s="1021"/>
      <c r="DE89" s="1021"/>
      <c r="DF89" s="1022"/>
      <c r="DG89" s="1020"/>
      <c r="DH89" s="1021"/>
      <c r="DI89" s="1021"/>
      <c r="DJ89" s="1021"/>
      <c r="DK89" s="1022"/>
      <c r="DL89" s="1020"/>
      <c r="DM89" s="1021"/>
      <c r="DN89" s="1021"/>
      <c r="DO89" s="1021"/>
      <c r="DP89" s="1022"/>
      <c r="DQ89" s="1020"/>
      <c r="DR89" s="1021"/>
      <c r="DS89" s="1021"/>
      <c r="DT89" s="1021"/>
      <c r="DU89" s="1022"/>
      <c r="DV89" s="1009"/>
      <c r="DW89" s="1010"/>
      <c r="DX89" s="1010"/>
      <c r="DY89" s="1010"/>
      <c r="DZ89" s="1011"/>
      <c r="EA89" s="233"/>
    </row>
    <row r="90" spans="1:131" ht="26.25" hidden="1" customHeight="1" x14ac:dyDescent="0.15">
      <c r="A90" s="248"/>
      <c r="B90" s="249"/>
      <c r="C90" s="249"/>
      <c r="D90" s="249"/>
      <c r="E90" s="249"/>
      <c r="F90" s="249"/>
      <c r="G90" s="249"/>
      <c r="H90" s="249"/>
      <c r="I90" s="249"/>
      <c r="J90" s="249"/>
      <c r="K90" s="249"/>
      <c r="L90" s="249"/>
      <c r="M90" s="249"/>
      <c r="N90" s="249"/>
      <c r="O90" s="249"/>
      <c r="P90" s="249"/>
      <c r="Q90" s="250"/>
      <c r="R90" s="250"/>
      <c r="S90" s="250"/>
      <c r="T90" s="250"/>
      <c r="U90" s="250"/>
      <c r="V90" s="250"/>
      <c r="W90" s="250"/>
      <c r="X90" s="250"/>
      <c r="Y90" s="250"/>
      <c r="Z90" s="250"/>
      <c r="AA90" s="250"/>
      <c r="AB90" s="250"/>
      <c r="AC90" s="250"/>
      <c r="AD90" s="250"/>
      <c r="AE90" s="250"/>
      <c r="AF90" s="250"/>
      <c r="AG90" s="250"/>
      <c r="AH90" s="250"/>
      <c r="AI90" s="250"/>
      <c r="AJ90" s="250"/>
      <c r="AK90" s="250"/>
      <c r="AL90" s="250"/>
      <c r="AM90" s="250"/>
      <c r="AN90" s="250"/>
      <c r="AO90" s="250"/>
      <c r="AP90" s="250"/>
      <c r="AQ90" s="250"/>
      <c r="AR90" s="250"/>
      <c r="AS90" s="250"/>
      <c r="AT90" s="250"/>
      <c r="AU90" s="250"/>
      <c r="AV90" s="250"/>
      <c r="AW90" s="250"/>
      <c r="AX90" s="250"/>
      <c r="AY90" s="250"/>
      <c r="AZ90" s="251"/>
      <c r="BA90" s="251"/>
      <c r="BB90" s="251"/>
      <c r="BC90" s="251"/>
      <c r="BD90" s="251"/>
      <c r="BE90" s="244"/>
      <c r="BF90" s="244"/>
      <c r="BG90" s="244"/>
      <c r="BH90" s="244"/>
      <c r="BI90" s="244"/>
      <c r="BJ90" s="244"/>
      <c r="BK90" s="244"/>
      <c r="BL90" s="244"/>
      <c r="BM90" s="244"/>
      <c r="BN90" s="244"/>
      <c r="BO90" s="244"/>
      <c r="BP90" s="244"/>
      <c r="BQ90" s="241">
        <v>84</v>
      </c>
      <c r="BR90" s="246"/>
      <c r="BS90" s="1009"/>
      <c r="BT90" s="1010"/>
      <c r="BU90" s="1010"/>
      <c r="BV90" s="1010"/>
      <c r="BW90" s="1010"/>
      <c r="BX90" s="1010"/>
      <c r="BY90" s="1010"/>
      <c r="BZ90" s="1010"/>
      <c r="CA90" s="1010"/>
      <c r="CB90" s="1010"/>
      <c r="CC90" s="1010"/>
      <c r="CD90" s="1010"/>
      <c r="CE90" s="1010"/>
      <c r="CF90" s="1010"/>
      <c r="CG90" s="1019"/>
      <c r="CH90" s="1020"/>
      <c r="CI90" s="1021"/>
      <c r="CJ90" s="1021"/>
      <c r="CK90" s="1021"/>
      <c r="CL90" s="1022"/>
      <c r="CM90" s="1020"/>
      <c r="CN90" s="1021"/>
      <c r="CO90" s="1021"/>
      <c r="CP90" s="1021"/>
      <c r="CQ90" s="1022"/>
      <c r="CR90" s="1020"/>
      <c r="CS90" s="1021"/>
      <c r="CT90" s="1021"/>
      <c r="CU90" s="1021"/>
      <c r="CV90" s="1022"/>
      <c r="CW90" s="1020"/>
      <c r="CX90" s="1021"/>
      <c r="CY90" s="1021"/>
      <c r="CZ90" s="1021"/>
      <c r="DA90" s="1022"/>
      <c r="DB90" s="1020"/>
      <c r="DC90" s="1021"/>
      <c r="DD90" s="1021"/>
      <c r="DE90" s="1021"/>
      <c r="DF90" s="1022"/>
      <c r="DG90" s="1020"/>
      <c r="DH90" s="1021"/>
      <c r="DI90" s="1021"/>
      <c r="DJ90" s="1021"/>
      <c r="DK90" s="1022"/>
      <c r="DL90" s="1020"/>
      <c r="DM90" s="1021"/>
      <c r="DN90" s="1021"/>
      <c r="DO90" s="1021"/>
      <c r="DP90" s="1022"/>
      <c r="DQ90" s="1020"/>
      <c r="DR90" s="1021"/>
      <c r="DS90" s="1021"/>
      <c r="DT90" s="1021"/>
      <c r="DU90" s="1022"/>
      <c r="DV90" s="1009"/>
      <c r="DW90" s="1010"/>
      <c r="DX90" s="1010"/>
      <c r="DY90" s="1010"/>
      <c r="DZ90" s="1011"/>
      <c r="EA90" s="233"/>
    </row>
    <row r="91" spans="1:131" ht="26.25" hidden="1" customHeight="1" x14ac:dyDescent="0.15">
      <c r="A91" s="248"/>
      <c r="B91" s="249"/>
      <c r="C91" s="249"/>
      <c r="D91" s="249"/>
      <c r="E91" s="249"/>
      <c r="F91" s="249"/>
      <c r="G91" s="249"/>
      <c r="H91" s="249"/>
      <c r="I91" s="249"/>
      <c r="J91" s="249"/>
      <c r="K91" s="249"/>
      <c r="L91" s="249"/>
      <c r="M91" s="249"/>
      <c r="N91" s="249"/>
      <c r="O91" s="249"/>
      <c r="P91" s="249"/>
      <c r="Q91" s="250"/>
      <c r="R91" s="250"/>
      <c r="S91" s="250"/>
      <c r="T91" s="250"/>
      <c r="U91" s="250"/>
      <c r="V91" s="250"/>
      <c r="W91" s="250"/>
      <c r="X91" s="250"/>
      <c r="Y91" s="250"/>
      <c r="Z91" s="250"/>
      <c r="AA91" s="250"/>
      <c r="AB91" s="250"/>
      <c r="AC91" s="250"/>
      <c r="AD91" s="250"/>
      <c r="AE91" s="250"/>
      <c r="AF91" s="250"/>
      <c r="AG91" s="250"/>
      <c r="AH91" s="250"/>
      <c r="AI91" s="250"/>
      <c r="AJ91" s="250"/>
      <c r="AK91" s="250"/>
      <c r="AL91" s="250"/>
      <c r="AM91" s="250"/>
      <c r="AN91" s="250"/>
      <c r="AO91" s="250"/>
      <c r="AP91" s="250"/>
      <c r="AQ91" s="250"/>
      <c r="AR91" s="250"/>
      <c r="AS91" s="250"/>
      <c r="AT91" s="250"/>
      <c r="AU91" s="250"/>
      <c r="AV91" s="250"/>
      <c r="AW91" s="250"/>
      <c r="AX91" s="250"/>
      <c r="AY91" s="250"/>
      <c r="AZ91" s="251"/>
      <c r="BA91" s="251"/>
      <c r="BB91" s="251"/>
      <c r="BC91" s="251"/>
      <c r="BD91" s="251"/>
      <c r="BE91" s="244"/>
      <c r="BF91" s="244"/>
      <c r="BG91" s="244"/>
      <c r="BH91" s="244"/>
      <c r="BI91" s="244"/>
      <c r="BJ91" s="244"/>
      <c r="BK91" s="244"/>
      <c r="BL91" s="244"/>
      <c r="BM91" s="244"/>
      <c r="BN91" s="244"/>
      <c r="BO91" s="244"/>
      <c r="BP91" s="244"/>
      <c r="BQ91" s="241">
        <v>85</v>
      </c>
      <c r="BR91" s="246"/>
      <c r="BS91" s="1009"/>
      <c r="BT91" s="1010"/>
      <c r="BU91" s="1010"/>
      <c r="BV91" s="1010"/>
      <c r="BW91" s="1010"/>
      <c r="BX91" s="1010"/>
      <c r="BY91" s="1010"/>
      <c r="BZ91" s="1010"/>
      <c r="CA91" s="1010"/>
      <c r="CB91" s="1010"/>
      <c r="CC91" s="1010"/>
      <c r="CD91" s="1010"/>
      <c r="CE91" s="1010"/>
      <c r="CF91" s="1010"/>
      <c r="CG91" s="1019"/>
      <c r="CH91" s="1020"/>
      <c r="CI91" s="1021"/>
      <c r="CJ91" s="1021"/>
      <c r="CK91" s="1021"/>
      <c r="CL91" s="1022"/>
      <c r="CM91" s="1020"/>
      <c r="CN91" s="1021"/>
      <c r="CO91" s="1021"/>
      <c r="CP91" s="1021"/>
      <c r="CQ91" s="1022"/>
      <c r="CR91" s="1020"/>
      <c r="CS91" s="1021"/>
      <c r="CT91" s="1021"/>
      <c r="CU91" s="1021"/>
      <c r="CV91" s="1022"/>
      <c r="CW91" s="1020"/>
      <c r="CX91" s="1021"/>
      <c r="CY91" s="1021"/>
      <c r="CZ91" s="1021"/>
      <c r="DA91" s="1022"/>
      <c r="DB91" s="1020"/>
      <c r="DC91" s="1021"/>
      <c r="DD91" s="1021"/>
      <c r="DE91" s="1021"/>
      <c r="DF91" s="1022"/>
      <c r="DG91" s="1020"/>
      <c r="DH91" s="1021"/>
      <c r="DI91" s="1021"/>
      <c r="DJ91" s="1021"/>
      <c r="DK91" s="1022"/>
      <c r="DL91" s="1020"/>
      <c r="DM91" s="1021"/>
      <c r="DN91" s="1021"/>
      <c r="DO91" s="1021"/>
      <c r="DP91" s="1022"/>
      <c r="DQ91" s="1020"/>
      <c r="DR91" s="1021"/>
      <c r="DS91" s="1021"/>
      <c r="DT91" s="1021"/>
      <c r="DU91" s="1022"/>
      <c r="DV91" s="1009"/>
      <c r="DW91" s="1010"/>
      <c r="DX91" s="1010"/>
      <c r="DY91" s="1010"/>
      <c r="DZ91" s="1011"/>
      <c r="EA91" s="233"/>
    </row>
    <row r="92" spans="1:131" ht="26.25" hidden="1" customHeight="1" x14ac:dyDescent="0.15">
      <c r="A92" s="248"/>
      <c r="B92" s="249"/>
      <c r="C92" s="249"/>
      <c r="D92" s="249"/>
      <c r="E92" s="249"/>
      <c r="F92" s="249"/>
      <c r="G92" s="249"/>
      <c r="H92" s="249"/>
      <c r="I92" s="249"/>
      <c r="J92" s="249"/>
      <c r="K92" s="249"/>
      <c r="L92" s="249"/>
      <c r="M92" s="249"/>
      <c r="N92" s="249"/>
      <c r="O92" s="249"/>
      <c r="P92" s="249"/>
      <c r="Q92" s="250"/>
      <c r="R92" s="250"/>
      <c r="S92" s="250"/>
      <c r="T92" s="250"/>
      <c r="U92" s="250"/>
      <c r="V92" s="250"/>
      <c r="W92" s="250"/>
      <c r="X92" s="250"/>
      <c r="Y92" s="250"/>
      <c r="Z92" s="250"/>
      <c r="AA92" s="250"/>
      <c r="AB92" s="250"/>
      <c r="AC92" s="250"/>
      <c r="AD92" s="250"/>
      <c r="AE92" s="250"/>
      <c r="AF92" s="250"/>
      <c r="AG92" s="250"/>
      <c r="AH92" s="250"/>
      <c r="AI92" s="250"/>
      <c r="AJ92" s="250"/>
      <c r="AK92" s="250"/>
      <c r="AL92" s="250"/>
      <c r="AM92" s="250"/>
      <c r="AN92" s="250"/>
      <c r="AO92" s="250"/>
      <c r="AP92" s="250"/>
      <c r="AQ92" s="250"/>
      <c r="AR92" s="250"/>
      <c r="AS92" s="250"/>
      <c r="AT92" s="250"/>
      <c r="AU92" s="250"/>
      <c r="AV92" s="250"/>
      <c r="AW92" s="250"/>
      <c r="AX92" s="250"/>
      <c r="AY92" s="250"/>
      <c r="AZ92" s="251"/>
      <c r="BA92" s="251"/>
      <c r="BB92" s="251"/>
      <c r="BC92" s="251"/>
      <c r="BD92" s="251"/>
      <c r="BE92" s="244"/>
      <c r="BF92" s="244"/>
      <c r="BG92" s="244"/>
      <c r="BH92" s="244"/>
      <c r="BI92" s="244"/>
      <c r="BJ92" s="244"/>
      <c r="BK92" s="244"/>
      <c r="BL92" s="244"/>
      <c r="BM92" s="244"/>
      <c r="BN92" s="244"/>
      <c r="BO92" s="244"/>
      <c r="BP92" s="244"/>
      <c r="BQ92" s="241">
        <v>86</v>
      </c>
      <c r="BR92" s="246"/>
      <c r="BS92" s="1009"/>
      <c r="BT92" s="1010"/>
      <c r="BU92" s="1010"/>
      <c r="BV92" s="1010"/>
      <c r="BW92" s="1010"/>
      <c r="BX92" s="1010"/>
      <c r="BY92" s="1010"/>
      <c r="BZ92" s="1010"/>
      <c r="CA92" s="1010"/>
      <c r="CB92" s="1010"/>
      <c r="CC92" s="1010"/>
      <c r="CD92" s="1010"/>
      <c r="CE92" s="1010"/>
      <c r="CF92" s="1010"/>
      <c r="CG92" s="1019"/>
      <c r="CH92" s="1020"/>
      <c r="CI92" s="1021"/>
      <c r="CJ92" s="1021"/>
      <c r="CK92" s="1021"/>
      <c r="CL92" s="1022"/>
      <c r="CM92" s="1020"/>
      <c r="CN92" s="1021"/>
      <c r="CO92" s="1021"/>
      <c r="CP92" s="1021"/>
      <c r="CQ92" s="1022"/>
      <c r="CR92" s="1020"/>
      <c r="CS92" s="1021"/>
      <c r="CT92" s="1021"/>
      <c r="CU92" s="1021"/>
      <c r="CV92" s="1022"/>
      <c r="CW92" s="1020"/>
      <c r="CX92" s="1021"/>
      <c r="CY92" s="1021"/>
      <c r="CZ92" s="1021"/>
      <c r="DA92" s="1022"/>
      <c r="DB92" s="1020"/>
      <c r="DC92" s="1021"/>
      <c r="DD92" s="1021"/>
      <c r="DE92" s="1021"/>
      <c r="DF92" s="1022"/>
      <c r="DG92" s="1020"/>
      <c r="DH92" s="1021"/>
      <c r="DI92" s="1021"/>
      <c r="DJ92" s="1021"/>
      <c r="DK92" s="1022"/>
      <c r="DL92" s="1020"/>
      <c r="DM92" s="1021"/>
      <c r="DN92" s="1021"/>
      <c r="DO92" s="1021"/>
      <c r="DP92" s="1022"/>
      <c r="DQ92" s="1020"/>
      <c r="DR92" s="1021"/>
      <c r="DS92" s="1021"/>
      <c r="DT92" s="1021"/>
      <c r="DU92" s="1022"/>
      <c r="DV92" s="1009"/>
      <c r="DW92" s="1010"/>
      <c r="DX92" s="1010"/>
      <c r="DY92" s="1010"/>
      <c r="DZ92" s="1011"/>
      <c r="EA92" s="233"/>
    </row>
    <row r="93" spans="1:131" ht="26.25" hidden="1" customHeight="1" x14ac:dyDescent="0.15">
      <c r="A93" s="248"/>
      <c r="B93" s="249"/>
      <c r="C93" s="249"/>
      <c r="D93" s="249"/>
      <c r="E93" s="249"/>
      <c r="F93" s="249"/>
      <c r="G93" s="249"/>
      <c r="H93" s="249"/>
      <c r="I93" s="249"/>
      <c r="J93" s="249"/>
      <c r="K93" s="249"/>
      <c r="L93" s="249"/>
      <c r="M93" s="249"/>
      <c r="N93" s="249"/>
      <c r="O93" s="249"/>
      <c r="P93" s="249"/>
      <c r="Q93" s="250"/>
      <c r="R93" s="250"/>
      <c r="S93" s="250"/>
      <c r="T93" s="250"/>
      <c r="U93" s="250"/>
      <c r="V93" s="250"/>
      <c r="W93" s="250"/>
      <c r="X93" s="250"/>
      <c r="Y93" s="250"/>
      <c r="Z93" s="250"/>
      <c r="AA93" s="250"/>
      <c r="AB93" s="250"/>
      <c r="AC93" s="250"/>
      <c r="AD93" s="250"/>
      <c r="AE93" s="250"/>
      <c r="AF93" s="250"/>
      <c r="AG93" s="250"/>
      <c r="AH93" s="250"/>
      <c r="AI93" s="250"/>
      <c r="AJ93" s="250"/>
      <c r="AK93" s="250"/>
      <c r="AL93" s="250"/>
      <c r="AM93" s="250"/>
      <c r="AN93" s="250"/>
      <c r="AO93" s="250"/>
      <c r="AP93" s="250"/>
      <c r="AQ93" s="250"/>
      <c r="AR93" s="250"/>
      <c r="AS93" s="250"/>
      <c r="AT93" s="250"/>
      <c r="AU93" s="250"/>
      <c r="AV93" s="250"/>
      <c r="AW93" s="250"/>
      <c r="AX93" s="250"/>
      <c r="AY93" s="250"/>
      <c r="AZ93" s="251"/>
      <c r="BA93" s="251"/>
      <c r="BB93" s="251"/>
      <c r="BC93" s="251"/>
      <c r="BD93" s="251"/>
      <c r="BE93" s="244"/>
      <c r="BF93" s="244"/>
      <c r="BG93" s="244"/>
      <c r="BH93" s="244"/>
      <c r="BI93" s="244"/>
      <c r="BJ93" s="244"/>
      <c r="BK93" s="244"/>
      <c r="BL93" s="244"/>
      <c r="BM93" s="244"/>
      <c r="BN93" s="244"/>
      <c r="BO93" s="244"/>
      <c r="BP93" s="244"/>
      <c r="BQ93" s="241">
        <v>87</v>
      </c>
      <c r="BR93" s="246"/>
      <c r="BS93" s="1009"/>
      <c r="BT93" s="1010"/>
      <c r="BU93" s="1010"/>
      <c r="BV93" s="1010"/>
      <c r="BW93" s="1010"/>
      <c r="BX93" s="1010"/>
      <c r="BY93" s="1010"/>
      <c r="BZ93" s="1010"/>
      <c r="CA93" s="1010"/>
      <c r="CB93" s="1010"/>
      <c r="CC93" s="1010"/>
      <c r="CD93" s="1010"/>
      <c r="CE93" s="1010"/>
      <c r="CF93" s="1010"/>
      <c r="CG93" s="1019"/>
      <c r="CH93" s="1020"/>
      <c r="CI93" s="1021"/>
      <c r="CJ93" s="1021"/>
      <c r="CK93" s="1021"/>
      <c r="CL93" s="1022"/>
      <c r="CM93" s="1020"/>
      <c r="CN93" s="1021"/>
      <c r="CO93" s="1021"/>
      <c r="CP93" s="1021"/>
      <c r="CQ93" s="1022"/>
      <c r="CR93" s="1020"/>
      <c r="CS93" s="1021"/>
      <c r="CT93" s="1021"/>
      <c r="CU93" s="1021"/>
      <c r="CV93" s="1022"/>
      <c r="CW93" s="1020"/>
      <c r="CX93" s="1021"/>
      <c r="CY93" s="1021"/>
      <c r="CZ93" s="1021"/>
      <c r="DA93" s="1022"/>
      <c r="DB93" s="1020"/>
      <c r="DC93" s="1021"/>
      <c r="DD93" s="1021"/>
      <c r="DE93" s="1021"/>
      <c r="DF93" s="1022"/>
      <c r="DG93" s="1020"/>
      <c r="DH93" s="1021"/>
      <c r="DI93" s="1021"/>
      <c r="DJ93" s="1021"/>
      <c r="DK93" s="1022"/>
      <c r="DL93" s="1020"/>
      <c r="DM93" s="1021"/>
      <c r="DN93" s="1021"/>
      <c r="DO93" s="1021"/>
      <c r="DP93" s="1022"/>
      <c r="DQ93" s="1020"/>
      <c r="DR93" s="1021"/>
      <c r="DS93" s="1021"/>
      <c r="DT93" s="1021"/>
      <c r="DU93" s="1022"/>
      <c r="DV93" s="1009"/>
      <c r="DW93" s="1010"/>
      <c r="DX93" s="1010"/>
      <c r="DY93" s="1010"/>
      <c r="DZ93" s="1011"/>
      <c r="EA93" s="233"/>
    </row>
    <row r="94" spans="1:131" ht="26.25" hidden="1" customHeight="1" x14ac:dyDescent="0.15">
      <c r="A94" s="248"/>
      <c r="B94" s="249"/>
      <c r="C94" s="249"/>
      <c r="D94" s="249"/>
      <c r="E94" s="249"/>
      <c r="F94" s="249"/>
      <c r="G94" s="249"/>
      <c r="H94" s="249"/>
      <c r="I94" s="249"/>
      <c r="J94" s="249"/>
      <c r="K94" s="249"/>
      <c r="L94" s="249"/>
      <c r="M94" s="249"/>
      <c r="N94" s="249"/>
      <c r="O94" s="249"/>
      <c r="P94" s="249"/>
      <c r="Q94" s="250"/>
      <c r="R94" s="250"/>
      <c r="S94" s="250"/>
      <c r="T94" s="250"/>
      <c r="U94" s="250"/>
      <c r="V94" s="250"/>
      <c r="W94" s="250"/>
      <c r="X94" s="250"/>
      <c r="Y94" s="250"/>
      <c r="Z94" s="250"/>
      <c r="AA94" s="250"/>
      <c r="AB94" s="250"/>
      <c r="AC94" s="250"/>
      <c r="AD94" s="250"/>
      <c r="AE94" s="250"/>
      <c r="AF94" s="250"/>
      <c r="AG94" s="250"/>
      <c r="AH94" s="250"/>
      <c r="AI94" s="250"/>
      <c r="AJ94" s="250"/>
      <c r="AK94" s="250"/>
      <c r="AL94" s="250"/>
      <c r="AM94" s="250"/>
      <c r="AN94" s="250"/>
      <c r="AO94" s="250"/>
      <c r="AP94" s="250"/>
      <c r="AQ94" s="250"/>
      <c r="AR94" s="250"/>
      <c r="AS94" s="250"/>
      <c r="AT94" s="250"/>
      <c r="AU94" s="250"/>
      <c r="AV94" s="250"/>
      <c r="AW94" s="250"/>
      <c r="AX94" s="250"/>
      <c r="AY94" s="250"/>
      <c r="AZ94" s="251"/>
      <c r="BA94" s="251"/>
      <c r="BB94" s="251"/>
      <c r="BC94" s="251"/>
      <c r="BD94" s="251"/>
      <c r="BE94" s="244"/>
      <c r="BF94" s="244"/>
      <c r="BG94" s="244"/>
      <c r="BH94" s="244"/>
      <c r="BI94" s="244"/>
      <c r="BJ94" s="244"/>
      <c r="BK94" s="244"/>
      <c r="BL94" s="244"/>
      <c r="BM94" s="244"/>
      <c r="BN94" s="244"/>
      <c r="BO94" s="244"/>
      <c r="BP94" s="244"/>
      <c r="BQ94" s="241">
        <v>88</v>
      </c>
      <c r="BR94" s="246"/>
      <c r="BS94" s="1009"/>
      <c r="BT94" s="1010"/>
      <c r="BU94" s="1010"/>
      <c r="BV94" s="1010"/>
      <c r="BW94" s="1010"/>
      <c r="BX94" s="1010"/>
      <c r="BY94" s="1010"/>
      <c r="BZ94" s="1010"/>
      <c r="CA94" s="1010"/>
      <c r="CB94" s="1010"/>
      <c r="CC94" s="1010"/>
      <c r="CD94" s="1010"/>
      <c r="CE94" s="1010"/>
      <c r="CF94" s="1010"/>
      <c r="CG94" s="1019"/>
      <c r="CH94" s="1020"/>
      <c r="CI94" s="1021"/>
      <c r="CJ94" s="1021"/>
      <c r="CK94" s="1021"/>
      <c r="CL94" s="1022"/>
      <c r="CM94" s="1020"/>
      <c r="CN94" s="1021"/>
      <c r="CO94" s="1021"/>
      <c r="CP94" s="1021"/>
      <c r="CQ94" s="1022"/>
      <c r="CR94" s="1020"/>
      <c r="CS94" s="1021"/>
      <c r="CT94" s="1021"/>
      <c r="CU94" s="1021"/>
      <c r="CV94" s="1022"/>
      <c r="CW94" s="1020"/>
      <c r="CX94" s="1021"/>
      <c r="CY94" s="1021"/>
      <c r="CZ94" s="1021"/>
      <c r="DA94" s="1022"/>
      <c r="DB94" s="1020"/>
      <c r="DC94" s="1021"/>
      <c r="DD94" s="1021"/>
      <c r="DE94" s="1021"/>
      <c r="DF94" s="1022"/>
      <c r="DG94" s="1020"/>
      <c r="DH94" s="1021"/>
      <c r="DI94" s="1021"/>
      <c r="DJ94" s="1021"/>
      <c r="DK94" s="1022"/>
      <c r="DL94" s="1020"/>
      <c r="DM94" s="1021"/>
      <c r="DN94" s="1021"/>
      <c r="DO94" s="1021"/>
      <c r="DP94" s="1022"/>
      <c r="DQ94" s="1020"/>
      <c r="DR94" s="1021"/>
      <c r="DS94" s="1021"/>
      <c r="DT94" s="1021"/>
      <c r="DU94" s="1022"/>
      <c r="DV94" s="1009"/>
      <c r="DW94" s="1010"/>
      <c r="DX94" s="1010"/>
      <c r="DY94" s="1010"/>
      <c r="DZ94" s="1011"/>
      <c r="EA94" s="233"/>
    </row>
    <row r="95" spans="1:131" ht="26.25" hidden="1" customHeight="1" x14ac:dyDescent="0.15">
      <c r="A95" s="248"/>
      <c r="B95" s="249"/>
      <c r="C95" s="249"/>
      <c r="D95" s="249"/>
      <c r="E95" s="249"/>
      <c r="F95" s="249"/>
      <c r="G95" s="249"/>
      <c r="H95" s="249"/>
      <c r="I95" s="249"/>
      <c r="J95" s="249"/>
      <c r="K95" s="249"/>
      <c r="L95" s="249"/>
      <c r="M95" s="249"/>
      <c r="N95" s="249"/>
      <c r="O95" s="249"/>
      <c r="P95" s="249"/>
      <c r="Q95" s="250"/>
      <c r="R95" s="250"/>
      <c r="S95" s="250"/>
      <c r="T95" s="250"/>
      <c r="U95" s="250"/>
      <c r="V95" s="250"/>
      <c r="W95" s="250"/>
      <c r="X95" s="250"/>
      <c r="Y95" s="250"/>
      <c r="Z95" s="250"/>
      <c r="AA95" s="250"/>
      <c r="AB95" s="250"/>
      <c r="AC95" s="250"/>
      <c r="AD95" s="250"/>
      <c r="AE95" s="250"/>
      <c r="AF95" s="250"/>
      <c r="AG95" s="250"/>
      <c r="AH95" s="250"/>
      <c r="AI95" s="250"/>
      <c r="AJ95" s="250"/>
      <c r="AK95" s="250"/>
      <c r="AL95" s="250"/>
      <c r="AM95" s="250"/>
      <c r="AN95" s="250"/>
      <c r="AO95" s="250"/>
      <c r="AP95" s="250"/>
      <c r="AQ95" s="250"/>
      <c r="AR95" s="250"/>
      <c r="AS95" s="250"/>
      <c r="AT95" s="250"/>
      <c r="AU95" s="250"/>
      <c r="AV95" s="250"/>
      <c r="AW95" s="250"/>
      <c r="AX95" s="250"/>
      <c r="AY95" s="250"/>
      <c r="AZ95" s="251"/>
      <c r="BA95" s="251"/>
      <c r="BB95" s="251"/>
      <c r="BC95" s="251"/>
      <c r="BD95" s="251"/>
      <c r="BE95" s="244"/>
      <c r="BF95" s="244"/>
      <c r="BG95" s="244"/>
      <c r="BH95" s="244"/>
      <c r="BI95" s="244"/>
      <c r="BJ95" s="244"/>
      <c r="BK95" s="244"/>
      <c r="BL95" s="244"/>
      <c r="BM95" s="244"/>
      <c r="BN95" s="244"/>
      <c r="BO95" s="244"/>
      <c r="BP95" s="244"/>
      <c r="BQ95" s="241">
        <v>89</v>
      </c>
      <c r="BR95" s="246"/>
      <c r="BS95" s="1009"/>
      <c r="BT95" s="1010"/>
      <c r="BU95" s="1010"/>
      <c r="BV95" s="1010"/>
      <c r="BW95" s="1010"/>
      <c r="BX95" s="1010"/>
      <c r="BY95" s="1010"/>
      <c r="BZ95" s="1010"/>
      <c r="CA95" s="1010"/>
      <c r="CB95" s="1010"/>
      <c r="CC95" s="1010"/>
      <c r="CD95" s="1010"/>
      <c r="CE95" s="1010"/>
      <c r="CF95" s="1010"/>
      <c r="CG95" s="1019"/>
      <c r="CH95" s="1020"/>
      <c r="CI95" s="1021"/>
      <c r="CJ95" s="1021"/>
      <c r="CK95" s="1021"/>
      <c r="CL95" s="1022"/>
      <c r="CM95" s="1020"/>
      <c r="CN95" s="1021"/>
      <c r="CO95" s="1021"/>
      <c r="CP95" s="1021"/>
      <c r="CQ95" s="1022"/>
      <c r="CR95" s="1020"/>
      <c r="CS95" s="1021"/>
      <c r="CT95" s="1021"/>
      <c r="CU95" s="1021"/>
      <c r="CV95" s="1022"/>
      <c r="CW95" s="1020"/>
      <c r="CX95" s="1021"/>
      <c r="CY95" s="1021"/>
      <c r="CZ95" s="1021"/>
      <c r="DA95" s="1022"/>
      <c r="DB95" s="1020"/>
      <c r="DC95" s="1021"/>
      <c r="DD95" s="1021"/>
      <c r="DE95" s="1021"/>
      <c r="DF95" s="1022"/>
      <c r="DG95" s="1020"/>
      <c r="DH95" s="1021"/>
      <c r="DI95" s="1021"/>
      <c r="DJ95" s="1021"/>
      <c r="DK95" s="1022"/>
      <c r="DL95" s="1020"/>
      <c r="DM95" s="1021"/>
      <c r="DN95" s="1021"/>
      <c r="DO95" s="1021"/>
      <c r="DP95" s="1022"/>
      <c r="DQ95" s="1020"/>
      <c r="DR95" s="1021"/>
      <c r="DS95" s="1021"/>
      <c r="DT95" s="1021"/>
      <c r="DU95" s="1022"/>
      <c r="DV95" s="1009"/>
      <c r="DW95" s="1010"/>
      <c r="DX95" s="1010"/>
      <c r="DY95" s="1010"/>
      <c r="DZ95" s="1011"/>
      <c r="EA95" s="233"/>
    </row>
    <row r="96" spans="1:131" ht="26.25" hidden="1" customHeight="1" x14ac:dyDescent="0.15">
      <c r="A96" s="248"/>
      <c r="B96" s="249"/>
      <c r="C96" s="249"/>
      <c r="D96" s="249"/>
      <c r="E96" s="249"/>
      <c r="F96" s="249"/>
      <c r="G96" s="249"/>
      <c r="H96" s="249"/>
      <c r="I96" s="249"/>
      <c r="J96" s="249"/>
      <c r="K96" s="249"/>
      <c r="L96" s="249"/>
      <c r="M96" s="249"/>
      <c r="N96" s="249"/>
      <c r="O96" s="249"/>
      <c r="P96" s="249"/>
      <c r="Q96" s="250"/>
      <c r="R96" s="250"/>
      <c r="S96" s="250"/>
      <c r="T96" s="250"/>
      <c r="U96" s="250"/>
      <c r="V96" s="250"/>
      <c r="W96" s="250"/>
      <c r="X96" s="250"/>
      <c r="Y96" s="250"/>
      <c r="Z96" s="250"/>
      <c r="AA96" s="250"/>
      <c r="AB96" s="250"/>
      <c r="AC96" s="250"/>
      <c r="AD96" s="250"/>
      <c r="AE96" s="250"/>
      <c r="AF96" s="250"/>
      <c r="AG96" s="250"/>
      <c r="AH96" s="250"/>
      <c r="AI96" s="250"/>
      <c r="AJ96" s="250"/>
      <c r="AK96" s="250"/>
      <c r="AL96" s="250"/>
      <c r="AM96" s="250"/>
      <c r="AN96" s="250"/>
      <c r="AO96" s="250"/>
      <c r="AP96" s="250"/>
      <c r="AQ96" s="250"/>
      <c r="AR96" s="250"/>
      <c r="AS96" s="250"/>
      <c r="AT96" s="250"/>
      <c r="AU96" s="250"/>
      <c r="AV96" s="250"/>
      <c r="AW96" s="250"/>
      <c r="AX96" s="250"/>
      <c r="AY96" s="250"/>
      <c r="AZ96" s="251"/>
      <c r="BA96" s="251"/>
      <c r="BB96" s="251"/>
      <c r="BC96" s="251"/>
      <c r="BD96" s="251"/>
      <c r="BE96" s="244"/>
      <c r="BF96" s="244"/>
      <c r="BG96" s="244"/>
      <c r="BH96" s="244"/>
      <c r="BI96" s="244"/>
      <c r="BJ96" s="244"/>
      <c r="BK96" s="244"/>
      <c r="BL96" s="244"/>
      <c r="BM96" s="244"/>
      <c r="BN96" s="244"/>
      <c r="BO96" s="244"/>
      <c r="BP96" s="244"/>
      <c r="BQ96" s="241">
        <v>90</v>
      </c>
      <c r="BR96" s="246"/>
      <c r="BS96" s="1009"/>
      <c r="BT96" s="1010"/>
      <c r="BU96" s="1010"/>
      <c r="BV96" s="1010"/>
      <c r="BW96" s="1010"/>
      <c r="BX96" s="1010"/>
      <c r="BY96" s="1010"/>
      <c r="BZ96" s="1010"/>
      <c r="CA96" s="1010"/>
      <c r="CB96" s="1010"/>
      <c r="CC96" s="1010"/>
      <c r="CD96" s="1010"/>
      <c r="CE96" s="1010"/>
      <c r="CF96" s="1010"/>
      <c r="CG96" s="1019"/>
      <c r="CH96" s="1020"/>
      <c r="CI96" s="1021"/>
      <c r="CJ96" s="1021"/>
      <c r="CK96" s="1021"/>
      <c r="CL96" s="1022"/>
      <c r="CM96" s="1020"/>
      <c r="CN96" s="1021"/>
      <c r="CO96" s="1021"/>
      <c r="CP96" s="1021"/>
      <c r="CQ96" s="1022"/>
      <c r="CR96" s="1020"/>
      <c r="CS96" s="1021"/>
      <c r="CT96" s="1021"/>
      <c r="CU96" s="1021"/>
      <c r="CV96" s="1022"/>
      <c r="CW96" s="1020"/>
      <c r="CX96" s="1021"/>
      <c r="CY96" s="1021"/>
      <c r="CZ96" s="1021"/>
      <c r="DA96" s="1022"/>
      <c r="DB96" s="1020"/>
      <c r="DC96" s="1021"/>
      <c r="DD96" s="1021"/>
      <c r="DE96" s="1021"/>
      <c r="DF96" s="1022"/>
      <c r="DG96" s="1020"/>
      <c r="DH96" s="1021"/>
      <c r="DI96" s="1021"/>
      <c r="DJ96" s="1021"/>
      <c r="DK96" s="1022"/>
      <c r="DL96" s="1020"/>
      <c r="DM96" s="1021"/>
      <c r="DN96" s="1021"/>
      <c r="DO96" s="1021"/>
      <c r="DP96" s="1022"/>
      <c r="DQ96" s="1020"/>
      <c r="DR96" s="1021"/>
      <c r="DS96" s="1021"/>
      <c r="DT96" s="1021"/>
      <c r="DU96" s="1022"/>
      <c r="DV96" s="1009"/>
      <c r="DW96" s="1010"/>
      <c r="DX96" s="1010"/>
      <c r="DY96" s="1010"/>
      <c r="DZ96" s="1011"/>
      <c r="EA96" s="233"/>
    </row>
    <row r="97" spans="1:131" ht="26.25" hidden="1" customHeight="1" x14ac:dyDescent="0.15">
      <c r="A97" s="248"/>
      <c r="B97" s="249"/>
      <c r="C97" s="249"/>
      <c r="D97" s="249"/>
      <c r="E97" s="249"/>
      <c r="F97" s="249"/>
      <c r="G97" s="249"/>
      <c r="H97" s="249"/>
      <c r="I97" s="249"/>
      <c r="J97" s="249"/>
      <c r="K97" s="249"/>
      <c r="L97" s="249"/>
      <c r="M97" s="249"/>
      <c r="N97" s="249"/>
      <c r="O97" s="249"/>
      <c r="P97" s="249"/>
      <c r="Q97" s="250"/>
      <c r="R97" s="250"/>
      <c r="S97" s="250"/>
      <c r="T97" s="250"/>
      <c r="U97" s="250"/>
      <c r="V97" s="250"/>
      <c r="W97" s="250"/>
      <c r="X97" s="250"/>
      <c r="Y97" s="250"/>
      <c r="Z97" s="250"/>
      <c r="AA97" s="250"/>
      <c r="AB97" s="250"/>
      <c r="AC97" s="250"/>
      <c r="AD97" s="250"/>
      <c r="AE97" s="250"/>
      <c r="AF97" s="250"/>
      <c r="AG97" s="250"/>
      <c r="AH97" s="250"/>
      <c r="AI97" s="250"/>
      <c r="AJ97" s="250"/>
      <c r="AK97" s="250"/>
      <c r="AL97" s="250"/>
      <c r="AM97" s="250"/>
      <c r="AN97" s="250"/>
      <c r="AO97" s="250"/>
      <c r="AP97" s="250"/>
      <c r="AQ97" s="250"/>
      <c r="AR97" s="250"/>
      <c r="AS97" s="250"/>
      <c r="AT97" s="250"/>
      <c r="AU97" s="250"/>
      <c r="AV97" s="250"/>
      <c r="AW97" s="250"/>
      <c r="AX97" s="250"/>
      <c r="AY97" s="250"/>
      <c r="AZ97" s="251"/>
      <c r="BA97" s="251"/>
      <c r="BB97" s="251"/>
      <c r="BC97" s="251"/>
      <c r="BD97" s="251"/>
      <c r="BE97" s="244"/>
      <c r="BF97" s="244"/>
      <c r="BG97" s="244"/>
      <c r="BH97" s="244"/>
      <c r="BI97" s="244"/>
      <c r="BJ97" s="244"/>
      <c r="BK97" s="244"/>
      <c r="BL97" s="244"/>
      <c r="BM97" s="244"/>
      <c r="BN97" s="244"/>
      <c r="BO97" s="244"/>
      <c r="BP97" s="244"/>
      <c r="BQ97" s="241">
        <v>91</v>
      </c>
      <c r="BR97" s="246"/>
      <c r="BS97" s="1009"/>
      <c r="BT97" s="1010"/>
      <c r="BU97" s="1010"/>
      <c r="BV97" s="1010"/>
      <c r="BW97" s="1010"/>
      <c r="BX97" s="1010"/>
      <c r="BY97" s="1010"/>
      <c r="BZ97" s="1010"/>
      <c r="CA97" s="1010"/>
      <c r="CB97" s="1010"/>
      <c r="CC97" s="1010"/>
      <c r="CD97" s="1010"/>
      <c r="CE97" s="1010"/>
      <c r="CF97" s="1010"/>
      <c r="CG97" s="1019"/>
      <c r="CH97" s="1020"/>
      <c r="CI97" s="1021"/>
      <c r="CJ97" s="1021"/>
      <c r="CK97" s="1021"/>
      <c r="CL97" s="1022"/>
      <c r="CM97" s="1020"/>
      <c r="CN97" s="1021"/>
      <c r="CO97" s="1021"/>
      <c r="CP97" s="1021"/>
      <c r="CQ97" s="1022"/>
      <c r="CR97" s="1020"/>
      <c r="CS97" s="1021"/>
      <c r="CT97" s="1021"/>
      <c r="CU97" s="1021"/>
      <c r="CV97" s="1022"/>
      <c r="CW97" s="1020"/>
      <c r="CX97" s="1021"/>
      <c r="CY97" s="1021"/>
      <c r="CZ97" s="1021"/>
      <c r="DA97" s="1022"/>
      <c r="DB97" s="1020"/>
      <c r="DC97" s="1021"/>
      <c r="DD97" s="1021"/>
      <c r="DE97" s="1021"/>
      <c r="DF97" s="1022"/>
      <c r="DG97" s="1020"/>
      <c r="DH97" s="1021"/>
      <c r="DI97" s="1021"/>
      <c r="DJ97" s="1021"/>
      <c r="DK97" s="1022"/>
      <c r="DL97" s="1020"/>
      <c r="DM97" s="1021"/>
      <c r="DN97" s="1021"/>
      <c r="DO97" s="1021"/>
      <c r="DP97" s="1022"/>
      <c r="DQ97" s="1020"/>
      <c r="DR97" s="1021"/>
      <c r="DS97" s="1021"/>
      <c r="DT97" s="1021"/>
      <c r="DU97" s="1022"/>
      <c r="DV97" s="1009"/>
      <c r="DW97" s="1010"/>
      <c r="DX97" s="1010"/>
      <c r="DY97" s="1010"/>
      <c r="DZ97" s="1011"/>
      <c r="EA97" s="233"/>
    </row>
    <row r="98" spans="1:131" ht="26.25" hidden="1" customHeight="1" x14ac:dyDescent="0.15">
      <c r="A98" s="248"/>
      <c r="B98" s="249"/>
      <c r="C98" s="249"/>
      <c r="D98" s="249"/>
      <c r="E98" s="249"/>
      <c r="F98" s="249"/>
      <c r="G98" s="249"/>
      <c r="H98" s="249"/>
      <c r="I98" s="249"/>
      <c r="J98" s="249"/>
      <c r="K98" s="249"/>
      <c r="L98" s="249"/>
      <c r="M98" s="249"/>
      <c r="N98" s="249"/>
      <c r="O98" s="249"/>
      <c r="P98" s="249"/>
      <c r="Q98" s="250"/>
      <c r="R98" s="250"/>
      <c r="S98" s="250"/>
      <c r="T98" s="250"/>
      <c r="U98" s="250"/>
      <c r="V98" s="250"/>
      <c r="W98" s="250"/>
      <c r="X98" s="250"/>
      <c r="Y98" s="250"/>
      <c r="Z98" s="250"/>
      <c r="AA98" s="250"/>
      <c r="AB98" s="250"/>
      <c r="AC98" s="250"/>
      <c r="AD98" s="250"/>
      <c r="AE98" s="250"/>
      <c r="AF98" s="250"/>
      <c r="AG98" s="250"/>
      <c r="AH98" s="250"/>
      <c r="AI98" s="250"/>
      <c r="AJ98" s="250"/>
      <c r="AK98" s="250"/>
      <c r="AL98" s="250"/>
      <c r="AM98" s="250"/>
      <c r="AN98" s="250"/>
      <c r="AO98" s="250"/>
      <c r="AP98" s="250"/>
      <c r="AQ98" s="250"/>
      <c r="AR98" s="250"/>
      <c r="AS98" s="250"/>
      <c r="AT98" s="250"/>
      <c r="AU98" s="250"/>
      <c r="AV98" s="250"/>
      <c r="AW98" s="250"/>
      <c r="AX98" s="250"/>
      <c r="AY98" s="250"/>
      <c r="AZ98" s="251"/>
      <c r="BA98" s="251"/>
      <c r="BB98" s="251"/>
      <c r="BC98" s="251"/>
      <c r="BD98" s="251"/>
      <c r="BE98" s="244"/>
      <c r="BF98" s="244"/>
      <c r="BG98" s="244"/>
      <c r="BH98" s="244"/>
      <c r="BI98" s="244"/>
      <c r="BJ98" s="244"/>
      <c r="BK98" s="244"/>
      <c r="BL98" s="244"/>
      <c r="BM98" s="244"/>
      <c r="BN98" s="244"/>
      <c r="BO98" s="244"/>
      <c r="BP98" s="244"/>
      <c r="BQ98" s="241">
        <v>92</v>
      </c>
      <c r="BR98" s="246"/>
      <c r="BS98" s="1009"/>
      <c r="BT98" s="1010"/>
      <c r="BU98" s="1010"/>
      <c r="BV98" s="1010"/>
      <c r="BW98" s="1010"/>
      <c r="BX98" s="1010"/>
      <c r="BY98" s="1010"/>
      <c r="BZ98" s="1010"/>
      <c r="CA98" s="1010"/>
      <c r="CB98" s="1010"/>
      <c r="CC98" s="1010"/>
      <c r="CD98" s="1010"/>
      <c r="CE98" s="1010"/>
      <c r="CF98" s="1010"/>
      <c r="CG98" s="1019"/>
      <c r="CH98" s="1020"/>
      <c r="CI98" s="1021"/>
      <c r="CJ98" s="1021"/>
      <c r="CK98" s="1021"/>
      <c r="CL98" s="1022"/>
      <c r="CM98" s="1020"/>
      <c r="CN98" s="1021"/>
      <c r="CO98" s="1021"/>
      <c r="CP98" s="1021"/>
      <c r="CQ98" s="1022"/>
      <c r="CR98" s="1020"/>
      <c r="CS98" s="1021"/>
      <c r="CT98" s="1021"/>
      <c r="CU98" s="1021"/>
      <c r="CV98" s="1022"/>
      <c r="CW98" s="1020"/>
      <c r="CX98" s="1021"/>
      <c r="CY98" s="1021"/>
      <c r="CZ98" s="1021"/>
      <c r="DA98" s="1022"/>
      <c r="DB98" s="1020"/>
      <c r="DC98" s="1021"/>
      <c r="DD98" s="1021"/>
      <c r="DE98" s="1021"/>
      <c r="DF98" s="1022"/>
      <c r="DG98" s="1020"/>
      <c r="DH98" s="1021"/>
      <c r="DI98" s="1021"/>
      <c r="DJ98" s="1021"/>
      <c r="DK98" s="1022"/>
      <c r="DL98" s="1020"/>
      <c r="DM98" s="1021"/>
      <c r="DN98" s="1021"/>
      <c r="DO98" s="1021"/>
      <c r="DP98" s="1022"/>
      <c r="DQ98" s="1020"/>
      <c r="DR98" s="1021"/>
      <c r="DS98" s="1021"/>
      <c r="DT98" s="1021"/>
      <c r="DU98" s="1022"/>
      <c r="DV98" s="1009"/>
      <c r="DW98" s="1010"/>
      <c r="DX98" s="1010"/>
      <c r="DY98" s="1010"/>
      <c r="DZ98" s="1011"/>
      <c r="EA98" s="233"/>
    </row>
    <row r="99" spans="1:131" ht="26.25" hidden="1" customHeight="1" x14ac:dyDescent="0.15">
      <c r="A99" s="248"/>
      <c r="B99" s="249"/>
      <c r="C99" s="249"/>
      <c r="D99" s="249"/>
      <c r="E99" s="249"/>
      <c r="F99" s="249"/>
      <c r="G99" s="249"/>
      <c r="H99" s="249"/>
      <c r="I99" s="249"/>
      <c r="J99" s="249"/>
      <c r="K99" s="249"/>
      <c r="L99" s="249"/>
      <c r="M99" s="249"/>
      <c r="N99" s="249"/>
      <c r="O99" s="249"/>
      <c r="P99" s="249"/>
      <c r="Q99" s="250"/>
      <c r="R99" s="250"/>
      <c r="S99" s="250"/>
      <c r="T99" s="250"/>
      <c r="U99" s="250"/>
      <c r="V99" s="250"/>
      <c r="W99" s="250"/>
      <c r="X99" s="250"/>
      <c r="Y99" s="250"/>
      <c r="Z99" s="250"/>
      <c r="AA99" s="250"/>
      <c r="AB99" s="250"/>
      <c r="AC99" s="250"/>
      <c r="AD99" s="250"/>
      <c r="AE99" s="250"/>
      <c r="AF99" s="250"/>
      <c r="AG99" s="250"/>
      <c r="AH99" s="250"/>
      <c r="AI99" s="250"/>
      <c r="AJ99" s="250"/>
      <c r="AK99" s="250"/>
      <c r="AL99" s="250"/>
      <c r="AM99" s="250"/>
      <c r="AN99" s="250"/>
      <c r="AO99" s="250"/>
      <c r="AP99" s="250"/>
      <c r="AQ99" s="250"/>
      <c r="AR99" s="250"/>
      <c r="AS99" s="250"/>
      <c r="AT99" s="250"/>
      <c r="AU99" s="250"/>
      <c r="AV99" s="250"/>
      <c r="AW99" s="250"/>
      <c r="AX99" s="250"/>
      <c r="AY99" s="250"/>
      <c r="AZ99" s="251"/>
      <c r="BA99" s="251"/>
      <c r="BB99" s="251"/>
      <c r="BC99" s="251"/>
      <c r="BD99" s="251"/>
      <c r="BE99" s="244"/>
      <c r="BF99" s="244"/>
      <c r="BG99" s="244"/>
      <c r="BH99" s="244"/>
      <c r="BI99" s="244"/>
      <c r="BJ99" s="244"/>
      <c r="BK99" s="244"/>
      <c r="BL99" s="244"/>
      <c r="BM99" s="244"/>
      <c r="BN99" s="244"/>
      <c r="BO99" s="244"/>
      <c r="BP99" s="244"/>
      <c r="BQ99" s="241">
        <v>93</v>
      </c>
      <c r="BR99" s="246"/>
      <c r="BS99" s="1009"/>
      <c r="BT99" s="1010"/>
      <c r="BU99" s="1010"/>
      <c r="BV99" s="1010"/>
      <c r="BW99" s="1010"/>
      <c r="BX99" s="1010"/>
      <c r="BY99" s="1010"/>
      <c r="BZ99" s="1010"/>
      <c r="CA99" s="1010"/>
      <c r="CB99" s="1010"/>
      <c r="CC99" s="1010"/>
      <c r="CD99" s="1010"/>
      <c r="CE99" s="1010"/>
      <c r="CF99" s="1010"/>
      <c r="CG99" s="1019"/>
      <c r="CH99" s="1020"/>
      <c r="CI99" s="1021"/>
      <c r="CJ99" s="1021"/>
      <c r="CK99" s="1021"/>
      <c r="CL99" s="1022"/>
      <c r="CM99" s="1020"/>
      <c r="CN99" s="1021"/>
      <c r="CO99" s="1021"/>
      <c r="CP99" s="1021"/>
      <c r="CQ99" s="1022"/>
      <c r="CR99" s="1020"/>
      <c r="CS99" s="1021"/>
      <c r="CT99" s="1021"/>
      <c r="CU99" s="1021"/>
      <c r="CV99" s="1022"/>
      <c r="CW99" s="1020"/>
      <c r="CX99" s="1021"/>
      <c r="CY99" s="1021"/>
      <c r="CZ99" s="1021"/>
      <c r="DA99" s="1022"/>
      <c r="DB99" s="1020"/>
      <c r="DC99" s="1021"/>
      <c r="DD99" s="1021"/>
      <c r="DE99" s="1021"/>
      <c r="DF99" s="1022"/>
      <c r="DG99" s="1020"/>
      <c r="DH99" s="1021"/>
      <c r="DI99" s="1021"/>
      <c r="DJ99" s="1021"/>
      <c r="DK99" s="1022"/>
      <c r="DL99" s="1020"/>
      <c r="DM99" s="1021"/>
      <c r="DN99" s="1021"/>
      <c r="DO99" s="1021"/>
      <c r="DP99" s="1022"/>
      <c r="DQ99" s="1020"/>
      <c r="DR99" s="1021"/>
      <c r="DS99" s="1021"/>
      <c r="DT99" s="1021"/>
      <c r="DU99" s="1022"/>
      <c r="DV99" s="1009"/>
      <c r="DW99" s="1010"/>
      <c r="DX99" s="1010"/>
      <c r="DY99" s="1010"/>
      <c r="DZ99" s="1011"/>
      <c r="EA99" s="233"/>
    </row>
    <row r="100" spans="1:131" ht="26.25" hidden="1" customHeight="1" x14ac:dyDescent="0.15">
      <c r="A100" s="248"/>
      <c r="B100" s="249"/>
      <c r="C100" s="249"/>
      <c r="D100" s="249"/>
      <c r="E100" s="249"/>
      <c r="F100" s="249"/>
      <c r="G100" s="249"/>
      <c r="H100" s="249"/>
      <c r="I100" s="249"/>
      <c r="J100" s="249"/>
      <c r="K100" s="249"/>
      <c r="L100" s="249"/>
      <c r="M100" s="249"/>
      <c r="N100" s="249"/>
      <c r="O100" s="249"/>
      <c r="P100" s="249"/>
      <c r="Q100" s="250"/>
      <c r="R100" s="250"/>
      <c r="S100" s="250"/>
      <c r="T100" s="250"/>
      <c r="U100" s="250"/>
      <c r="V100" s="250"/>
      <c r="W100" s="250"/>
      <c r="X100" s="250"/>
      <c r="Y100" s="250"/>
      <c r="Z100" s="250"/>
      <c r="AA100" s="250"/>
      <c r="AB100" s="250"/>
      <c r="AC100" s="250"/>
      <c r="AD100" s="250"/>
      <c r="AE100" s="250"/>
      <c r="AF100" s="250"/>
      <c r="AG100" s="250"/>
      <c r="AH100" s="250"/>
      <c r="AI100" s="250"/>
      <c r="AJ100" s="250"/>
      <c r="AK100" s="250"/>
      <c r="AL100" s="250"/>
      <c r="AM100" s="250"/>
      <c r="AN100" s="250"/>
      <c r="AO100" s="250"/>
      <c r="AP100" s="250"/>
      <c r="AQ100" s="250"/>
      <c r="AR100" s="250"/>
      <c r="AS100" s="250"/>
      <c r="AT100" s="250"/>
      <c r="AU100" s="250"/>
      <c r="AV100" s="250"/>
      <c r="AW100" s="250"/>
      <c r="AX100" s="250"/>
      <c r="AY100" s="250"/>
      <c r="AZ100" s="251"/>
      <c r="BA100" s="251"/>
      <c r="BB100" s="251"/>
      <c r="BC100" s="251"/>
      <c r="BD100" s="251"/>
      <c r="BE100" s="244"/>
      <c r="BF100" s="244"/>
      <c r="BG100" s="244"/>
      <c r="BH100" s="244"/>
      <c r="BI100" s="244"/>
      <c r="BJ100" s="244"/>
      <c r="BK100" s="244"/>
      <c r="BL100" s="244"/>
      <c r="BM100" s="244"/>
      <c r="BN100" s="244"/>
      <c r="BO100" s="244"/>
      <c r="BP100" s="244"/>
      <c r="BQ100" s="241">
        <v>94</v>
      </c>
      <c r="BR100" s="246"/>
      <c r="BS100" s="1009"/>
      <c r="BT100" s="1010"/>
      <c r="BU100" s="1010"/>
      <c r="BV100" s="1010"/>
      <c r="BW100" s="1010"/>
      <c r="BX100" s="1010"/>
      <c r="BY100" s="1010"/>
      <c r="BZ100" s="1010"/>
      <c r="CA100" s="1010"/>
      <c r="CB100" s="1010"/>
      <c r="CC100" s="1010"/>
      <c r="CD100" s="1010"/>
      <c r="CE100" s="1010"/>
      <c r="CF100" s="1010"/>
      <c r="CG100" s="1019"/>
      <c r="CH100" s="1020"/>
      <c r="CI100" s="1021"/>
      <c r="CJ100" s="1021"/>
      <c r="CK100" s="1021"/>
      <c r="CL100" s="1022"/>
      <c r="CM100" s="1020"/>
      <c r="CN100" s="1021"/>
      <c r="CO100" s="1021"/>
      <c r="CP100" s="1021"/>
      <c r="CQ100" s="1022"/>
      <c r="CR100" s="1020"/>
      <c r="CS100" s="1021"/>
      <c r="CT100" s="1021"/>
      <c r="CU100" s="1021"/>
      <c r="CV100" s="1022"/>
      <c r="CW100" s="1020"/>
      <c r="CX100" s="1021"/>
      <c r="CY100" s="1021"/>
      <c r="CZ100" s="1021"/>
      <c r="DA100" s="1022"/>
      <c r="DB100" s="1020"/>
      <c r="DC100" s="1021"/>
      <c r="DD100" s="1021"/>
      <c r="DE100" s="1021"/>
      <c r="DF100" s="1022"/>
      <c r="DG100" s="1020"/>
      <c r="DH100" s="1021"/>
      <c r="DI100" s="1021"/>
      <c r="DJ100" s="1021"/>
      <c r="DK100" s="1022"/>
      <c r="DL100" s="1020"/>
      <c r="DM100" s="1021"/>
      <c r="DN100" s="1021"/>
      <c r="DO100" s="1021"/>
      <c r="DP100" s="1022"/>
      <c r="DQ100" s="1020"/>
      <c r="DR100" s="1021"/>
      <c r="DS100" s="1021"/>
      <c r="DT100" s="1021"/>
      <c r="DU100" s="1022"/>
      <c r="DV100" s="1009"/>
      <c r="DW100" s="1010"/>
      <c r="DX100" s="1010"/>
      <c r="DY100" s="1010"/>
      <c r="DZ100" s="1011"/>
      <c r="EA100" s="233"/>
    </row>
    <row r="101" spans="1:131" ht="26.25" hidden="1" customHeight="1" x14ac:dyDescent="0.15">
      <c r="A101" s="248"/>
      <c r="B101" s="249"/>
      <c r="C101" s="249"/>
      <c r="D101" s="249"/>
      <c r="E101" s="249"/>
      <c r="F101" s="249"/>
      <c r="G101" s="249"/>
      <c r="H101" s="249"/>
      <c r="I101" s="249"/>
      <c r="J101" s="249"/>
      <c r="K101" s="249"/>
      <c r="L101" s="249"/>
      <c r="M101" s="249"/>
      <c r="N101" s="249"/>
      <c r="O101" s="249"/>
      <c r="P101" s="249"/>
      <c r="Q101" s="250"/>
      <c r="R101" s="250"/>
      <c r="S101" s="250"/>
      <c r="T101" s="250"/>
      <c r="U101" s="250"/>
      <c r="V101" s="250"/>
      <c r="W101" s="250"/>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1"/>
      <c r="BA101" s="251"/>
      <c r="BB101" s="251"/>
      <c r="BC101" s="251"/>
      <c r="BD101" s="251"/>
      <c r="BE101" s="244"/>
      <c r="BF101" s="244"/>
      <c r="BG101" s="244"/>
      <c r="BH101" s="244"/>
      <c r="BI101" s="244"/>
      <c r="BJ101" s="244"/>
      <c r="BK101" s="244"/>
      <c r="BL101" s="244"/>
      <c r="BM101" s="244"/>
      <c r="BN101" s="244"/>
      <c r="BO101" s="244"/>
      <c r="BP101" s="244"/>
      <c r="BQ101" s="241">
        <v>95</v>
      </c>
      <c r="BR101" s="246"/>
      <c r="BS101" s="1009"/>
      <c r="BT101" s="1010"/>
      <c r="BU101" s="1010"/>
      <c r="BV101" s="1010"/>
      <c r="BW101" s="1010"/>
      <c r="BX101" s="1010"/>
      <c r="BY101" s="1010"/>
      <c r="BZ101" s="1010"/>
      <c r="CA101" s="1010"/>
      <c r="CB101" s="1010"/>
      <c r="CC101" s="1010"/>
      <c r="CD101" s="1010"/>
      <c r="CE101" s="1010"/>
      <c r="CF101" s="1010"/>
      <c r="CG101" s="1019"/>
      <c r="CH101" s="1020"/>
      <c r="CI101" s="1021"/>
      <c r="CJ101" s="1021"/>
      <c r="CK101" s="1021"/>
      <c r="CL101" s="1022"/>
      <c r="CM101" s="1020"/>
      <c r="CN101" s="1021"/>
      <c r="CO101" s="1021"/>
      <c r="CP101" s="1021"/>
      <c r="CQ101" s="1022"/>
      <c r="CR101" s="1020"/>
      <c r="CS101" s="1021"/>
      <c r="CT101" s="1021"/>
      <c r="CU101" s="1021"/>
      <c r="CV101" s="1022"/>
      <c r="CW101" s="1020"/>
      <c r="CX101" s="1021"/>
      <c r="CY101" s="1021"/>
      <c r="CZ101" s="1021"/>
      <c r="DA101" s="1022"/>
      <c r="DB101" s="1020"/>
      <c r="DC101" s="1021"/>
      <c r="DD101" s="1021"/>
      <c r="DE101" s="1021"/>
      <c r="DF101" s="1022"/>
      <c r="DG101" s="1020"/>
      <c r="DH101" s="1021"/>
      <c r="DI101" s="1021"/>
      <c r="DJ101" s="1021"/>
      <c r="DK101" s="1022"/>
      <c r="DL101" s="1020"/>
      <c r="DM101" s="1021"/>
      <c r="DN101" s="1021"/>
      <c r="DO101" s="1021"/>
      <c r="DP101" s="1022"/>
      <c r="DQ101" s="1020"/>
      <c r="DR101" s="1021"/>
      <c r="DS101" s="1021"/>
      <c r="DT101" s="1021"/>
      <c r="DU101" s="1022"/>
      <c r="DV101" s="1009"/>
      <c r="DW101" s="1010"/>
      <c r="DX101" s="1010"/>
      <c r="DY101" s="1010"/>
      <c r="DZ101" s="1011"/>
      <c r="EA101" s="233"/>
    </row>
    <row r="102" spans="1:131" ht="26.25" customHeight="1" thickBot="1" x14ac:dyDescent="0.2">
      <c r="A102" s="248"/>
      <c r="B102" s="249"/>
      <c r="C102" s="249"/>
      <c r="D102" s="249"/>
      <c r="E102" s="249"/>
      <c r="F102" s="249"/>
      <c r="G102" s="249"/>
      <c r="H102" s="249"/>
      <c r="I102" s="249"/>
      <c r="J102" s="249"/>
      <c r="K102" s="249"/>
      <c r="L102" s="249"/>
      <c r="M102" s="249"/>
      <c r="N102" s="249"/>
      <c r="O102" s="249"/>
      <c r="P102" s="249"/>
      <c r="Q102" s="250"/>
      <c r="R102" s="250"/>
      <c r="S102" s="250"/>
      <c r="T102" s="250"/>
      <c r="U102" s="250"/>
      <c r="V102" s="250"/>
      <c r="W102" s="250"/>
      <c r="X102" s="250"/>
      <c r="Y102" s="250"/>
      <c r="Z102" s="250"/>
      <c r="AA102" s="250"/>
      <c r="AB102" s="250"/>
      <c r="AC102" s="250"/>
      <c r="AD102" s="250"/>
      <c r="AE102" s="250"/>
      <c r="AF102" s="250"/>
      <c r="AG102" s="250"/>
      <c r="AH102" s="250"/>
      <c r="AI102" s="250"/>
      <c r="AJ102" s="250"/>
      <c r="AK102" s="250"/>
      <c r="AL102" s="250"/>
      <c r="AM102" s="250"/>
      <c r="AN102" s="250"/>
      <c r="AO102" s="250"/>
      <c r="AP102" s="250"/>
      <c r="AQ102" s="250"/>
      <c r="AR102" s="250"/>
      <c r="AS102" s="250"/>
      <c r="AT102" s="250"/>
      <c r="AU102" s="250"/>
      <c r="AV102" s="250"/>
      <c r="AW102" s="250"/>
      <c r="AX102" s="250"/>
      <c r="AY102" s="250"/>
      <c r="AZ102" s="251"/>
      <c r="BA102" s="251"/>
      <c r="BB102" s="251"/>
      <c r="BC102" s="251"/>
      <c r="BD102" s="251"/>
      <c r="BE102" s="244"/>
      <c r="BF102" s="244"/>
      <c r="BG102" s="244"/>
      <c r="BH102" s="244"/>
      <c r="BI102" s="244"/>
      <c r="BJ102" s="244"/>
      <c r="BK102" s="244"/>
      <c r="BL102" s="244"/>
      <c r="BM102" s="244"/>
      <c r="BN102" s="244"/>
      <c r="BO102" s="244"/>
      <c r="BP102" s="244"/>
      <c r="BQ102" s="243" t="s">
        <v>389</v>
      </c>
      <c r="BR102" s="1001" t="s">
        <v>423</v>
      </c>
      <c r="BS102" s="1002"/>
      <c r="BT102" s="1002"/>
      <c r="BU102" s="1002"/>
      <c r="BV102" s="1002"/>
      <c r="BW102" s="1002"/>
      <c r="BX102" s="1002"/>
      <c r="BY102" s="1002"/>
      <c r="BZ102" s="1002"/>
      <c r="CA102" s="1002"/>
      <c r="CB102" s="1002"/>
      <c r="CC102" s="1002"/>
      <c r="CD102" s="1002"/>
      <c r="CE102" s="1002"/>
      <c r="CF102" s="1002"/>
      <c r="CG102" s="1012"/>
      <c r="CH102" s="1013"/>
      <c r="CI102" s="1014"/>
      <c r="CJ102" s="1014"/>
      <c r="CK102" s="1014"/>
      <c r="CL102" s="1015"/>
      <c r="CM102" s="1013"/>
      <c r="CN102" s="1014"/>
      <c r="CO102" s="1014"/>
      <c r="CP102" s="1014"/>
      <c r="CQ102" s="1015"/>
      <c r="CR102" s="1016"/>
      <c r="CS102" s="1017"/>
      <c r="CT102" s="1017"/>
      <c r="CU102" s="1017"/>
      <c r="CV102" s="1018"/>
      <c r="CW102" s="1016"/>
      <c r="CX102" s="1017"/>
      <c r="CY102" s="1017"/>
      <c r="CZ102" s="1017"/>
      <c r="DA102" s="1018"/>
      <c r="DB102" s="1016"/>
      <c r="DC102" s="1017"/>
      <c r="DD102" s="1017"/>
      <c r="DE102" s="1017"/>
      <c r="DF102" s="1018"/>
      <c r="DG102" s="1016"/>
      <c r="DH102" s="1017"/>
      <c r="DI102" s="1017"/>
      <c r="DJ102" s="1017"/>
      <c r="DK102" s="1018"/>
      <c r="DL102" s="1016"/>
      <c r="DM102" s="1017"/>
      <c r="DN102" s="1017"/>
      <c r="DO102" s="1017"/>
      <c r="DP102" s="1018"/>
      <c r="DQ102" s="1016"/>
      <c r="DR102" s="1017"/>
      <c r="DS102" s="1017"/>
      <c r="DT102" s="1017"/>
      <c r="DU102" s="1018"/>
      <c r="DV102" s="1001"/>
      <c r="DW102" s="1002"/>
      <c r="DX102" s="1002"/>
      <c r="DY102" s="1002"/>
      <c r="DZ102" s="1003"/>
      <c r="EA102" s="233"/>
    </row>
    <row r="103" spans="1:131" ht="26.25" customHeight="1" x14ac:dyDescent="0.15">
      <c r="A103" s="248"/>
      <c r="B103" s="249"/>
      <c r="C103" s="249"/>
      <c r="D103" s="249"/>
      <c r="E103" s="249"/>
      <c r="F103" s="249"/>
      <c r="G103" s="249"/>
      <c r="H103" s="249"/>
      <c r="I103" s="249"/>
      <c r="J103" s="249"/>
      <c r="K103" s="249"/>
      <c r="L103" s="249"/>
      <c r="M103" s="249"/>
      <c r="N103" s="249"/>
      <c r="O103" s="249"/>
      <c r="P103" s="249"/>
      <c r="Q103" s="250"/>
      <c r="R103" s="250"/>
      <c r="S103" s="250"/>
      <c r="T103" s="250"/>
      <c r="U103" s="250"/>
      <c r="V103" s="250"/>
      <c r="W103" s="250"/>
      <c r="X103" s="250"/>
      <c r="Y103" s="250"/>
      <c r="Z103" s="250"/>
      <c r="AA103" s="250"/>
      <c r="AB103" s="250"/>
      <c r="AC103" s="250"/>
      <c r="AD103" s="250"/>
      <c r="AE103" s="250"/>
      <c r="AF103" s="250"/>
      <c r="AG103" s="250"/>
      <c r="AH103" s="250"/>
      <c r="AI103" s="250"/>
      <c r="AJ103" s="250"/>
      <c r="AK103" s="250"/>
      <c r="AL103" s="250"/>
      <c r="AM103" s="250"/>
      <c r="AN103" s="250"/>
      <c r="AO103" s="250"/>
      <c r="AP103" s="250"/>
      <c r="AQ103" s="250"/>
      <c r="AR103" s="250"/>
      <c r="AS103" s="250"/>
      <c r="AT103" s="250"/>
      <c r="AU103" s="250"/>
      <c r="AV103" s="250"/>
      <c r="AW103" s="250"/>
      <c r="AX103" s="250"/>
      <c r="AY103" s="250"/>
      <c r="AZ103" s="251"/>
      <c r="BA103" s="251"/>
      <c r="BB103" s="251"/>
      <c r="BC103" s="251"/>
      <c r="BD103" s="251"/>
      <c r="BE103" s="244"/>
      <c r="BF103" s="244"/>
      <c r="BG103" s="244"/>
      <c r="BH103" s="244"/>
      <c r="BI103" s="244"/>
      <c r="BJ103" s="244"/>
      <c r="BK103" s="244"/>
      <c r="BL103" s="244"/>
      <c r="BM103" s="244"/>
      <c r="BN103" s="244"/>
      <c r="BO103" s="244"/>
      <c r="BP103" s="244"/>
      <c r="BQ103" s="1004" t="s">
        <v>424</v>
      </c>
      <c r="BR103" s="1004"/>
      <c r="BS103" s="1004"/>
      <c r="BT103" s="1004"/>
      <c r="BU103" s="1004"/>
      <c r="BV103" s="1004"/>
      <c r="BW103" s="1004"/>
      <c r="BX103" s="1004"/>
      <c r="BY103" s="1004"/>
      <c r="BZ103" s="1004"/>
      <c r="CA103" s="1004"/>
      <c r="CB103" s="1004"/>
      <c r="CC103" s="1004"/>
      <c r="CD103" s="1004"/>
      <c r="CE103" s="1004"/>
      <c r="CF103" s="1004"/>
      <c r="CG103" s="1004"/>
      <c r="CH103" s="1004"/>
      <c r="CI103" s="1004"/>
      <c r="CJ103" s="1004"/>
      <c r="CK103" s="1004"/>
      <c r="CL103" s="1004"/>
      <c r="CM103" s="1004"/>
      <c r="CN103" s="1004"/>
      <c r="CO103" s="1004"/>
      <c r="CP103" s="1004"/>
      <c r="CQ103" s="1004"/>
      <c r="CR103" s="1004"/>
      <c r="CS103" s="1004"/>
      <c r="CT103" s="1004"/>
      <c r="CU103" s="1004"/>
      <c r="CV103" s="1004"/>
      <c r="CW103" s="1004"/>
      <c r="CX103" s="1004"/>
      <c r="CY103" s="1004"/>
      <c r="CZ103" s="1004"/>
      <c r="DA103" s="1004"/>
      <c r="DB103" s="1004"/>
      <c r="DC103" s="1004"/>
      <c r="DD103" s="1004"/>
      <c r="DE103" s="1004"/>
      <c r="DF103" s="1004"/>
      <c r="DG103" s="1004"/>
      <c r="DH103" s="1004"/>
      <c r="DI103" s="1004"/>
      <c r="DJ103" s="1004"/>
      <c r="DK103" s="1004"/>
      <c r="DL103" s="1004"/>
      <c r="DM103" s="1004"/>
      <c r="DN103" s="1004"/>
      <c r="DO103" s="1004"/>
      <c r="DP103" s="1004"/>
      <c r="DQ103" s="1004"/>
      <c r="DR103" s="1004"/>
      <c r="DS103" s="1004"/>
      <c r="DT103" s="1004"/>
      <c r="DU103" s="1004"/>
      <c r="DV103" s="1004"/>
      <c r="DW103" s="1004"/>
      <c r="DX103" s="1004"/>
      <c r="DY103" s="1004"/>
      <c r="DZ103" s="1004"/>
      <c r="EA103" s="233"/>
    </row>
    <row r="104" spans="1:131" ht="26.25" customHeight="1" x14ac:dyDescent="0.15">
      <c r="A104" s="248"/>
      <c r="B104" s="249"/>
      <c r="C104" s="249"/>
      <c r="D104" s="249"/>
      <c r="E104" s="249"/>
      <c r="F104" s="249"/>
      <c r="G104" s="249"/>
      <c r="H104" s="249"/>
      <c r="I104" s="249"/>
      <c r="J104" s="249"/>
      <c r="K104" s="249"/>
      <c r="L104" s="249"/>
      <c r="M104" s="249"/>
      <c r="N104" s="249"/>
      <c r="O104" s="249"/>
      <c r="P104" s="249"/>
      <c r="Q104" s="250"/>
      <c r="R104" s="250"/>
      <c r="S104" s="250"/>
      <c r="T104" s="250"/>
      <c r="U104" s="250"/>
      <c r="V104" s="250"/>
      <c r="W104" s="250"/>
      <c r="X104" s="250"/>
      <c r="Y104" s="250"/>
      <c r="Z104" s="250"/>
      <c r="AA104" s="250"/>
      <c r="AB104" s="250"/>
      <c r="AC104" s="250"/>
      <c r="AD104" s="250"/>
      <c r="AE104" s="250"/>
      <c r="AF104" s="250"/>
      <c r="AG104" s="250"/>
      <c r="AH104" s="250"/>
      <c r="AI104" s="250"/>
      <c r="AJ104" s="250"/>
      <c r="AK104" s="250"/>
      <c r="AL104" s="250"/>
      <c r="AM104" s="250"/>
      <c r="AN104" s="250"/>
      <c r="AO104" s="250"/>
      <c r="AP104" s="250"/>
      <c r="AQ104" s="250"/>
      <c r="AR104" s="250"/>
      <c r="AS104" s="250"/>
      <c r="AT104" s="250"/>
      <c r="AU104" s="250"/>
      <c r="AV104" s="250"/>
      <c r="AW104" s="250"/>
      <c r="AX104" s="250"/>
      <c r="AY104" s="250"/>
      <c r="AZ104" s="251"/>
      <c r="BA104" s="251"/>
      <c r="BB104" s="251"/>
      <c r="BC104" s="251"/>
      <c r="BD104" s="251"/>
      <c r="BE104" s="244"/>
      <c r="BF104" s="244"/>
      <c r="BG104" s="244"/>
      <c r="BH104" s="244"/>
      <c r="BI104" s="244"/>
      <c r="BJ104" s="244"/>
      <c r="BK104" s="244"/>
      <c r="BL104" s="244"/>
      <c r="BM104" s="244"/>
      <c r="BN104" s="244"/>
      <c r="BO104" s="244"/>
      <c r="BP104" s="244"/>
      <c r="BQ104" s="1005" t="s">
        <v>425</v>
      </c>
      <c r="BR104" s="1005"/>
      <c r="BS104" s="1005"/>
      <c r="BT104" s="1005"/>
      <c r="BU104" s="1005"/>
      <c r="BV104" s="1005"/>
      <c r="BW104" s="1005"/>
      <c r="BX104" s="1005"/>
      <c r="BY104" s="1005"/>
      <c r="BZ104" s="1005"/>
      <c r="CA104" s="1005"/>
      <c r="CB104" s="1005"/>
      <c r="CC104" s="1005"/>
      <c r="CD104" s="1005"/>
      <c r="CE104" s="1005"/>
      <c r="CF104" s="1005"/>
      <c r="CG104" s="1005"/>
      <c r="CH104" s="1005"/>
      <c r="CI104" s="1005"/>
      <c r="CJ104" s="1005"/>
      <c r="CK104" s="1005"/>
      <c r="CL104" s="1005"/>
      <c r="CM104" s="1005"/>
      <c r="CN104" s="1005"/>
      <c r="CO104" s="1005"/>
      <c r="CP104" s="1005"/>
      <c r="CQ104" s="1005"/>
      <c r="CR104" s="1005"/>
      <c r="CS104" s="1005"/>
      <c r="CT104" s="1005"/>
      <c r="CU104" s="1005"/>
      <c r="CV104" s="1005"/>
      <c r="CW104" s="1005"/>
      <c r="CX104" s="1005"/>
      <c r="CY104" s="1005"/>
      <c r="CZ104" s="1005"/>
      <c r="DA104" s="1005"/>
      <c r="DB104" s="1005"/>
      <c r="DC104" s="1005"/>
      <c r="DD104" s="1005"/>
      <c r="DE104" s="1005"/>
      <c r="DF104" s="1005"/>
      <c r="DG104" s="1005"/>
      <c r="DH104" s="1005"/>
      <c r="DI104" s="1005"/>
      <c r="DJ104" s="1005"/>
      <c r="DK104" s="1005"/>
      <c r="DL104" s="1005"/>
      <c r="DM104" s="1005"/>
      <c r="DN104" s="1005"/>
      <c r="DO104" s="1005"/>
      <c r="DP104" s="1005"/>
      <c r="DQ104" s="1005"/>
      <c r="DR104" s="1005"/>
      <c r="DS104" s="1005"/>
      <c r="DT104" s="1005"/>
      <c r="DU104" s="1005"/>
      <c r="DV104" s="1005"/>
      <c r="DW104" s="1005"/>
      <c r="DX104" s="1005"/>
      <c r="DY104" s="1005"/>
      <c r="DZ104" s="1005"/>
      <c r="EA104" s="233"/>
    </row>
    <row r="105" spans="1:131" ht="11.25" customHeight="1" x14ac:dyDescent="0.15">
      <c r="A105" s="244"/>
      <c r="B105" s="244"/>
      <c r="C105" s="244"/>
      <c r="D105" s="244"/>
      <c r="E105" s="244"/>
      <c r="F105" s="244"/>
      <c r="G105" s="244"/>
      <c r="H105" s="244"/>
      <c r="I105" s="244"/>
      <c r="J105" s="244"/>
      <c r="K105" s="244"/>
      <c r="L105" s="244"/>
      <c r="M105" s="244"/>
      <c r="N105" s="244"/>
      <c r="O105" s="244"/>
      <c r="P105" s="244"/>
      <c r="Q105" s="244"/>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44"/>
      <c r="AP105" s="244"/>
      <c r="AQ105" s="244"/>
      <c r="AR105" s="244"/>
      <c r="AS105" s="244"/>
      <c r="AT105" s="244"/>
      <c r="AU105" s="244"/>
      <c r="AV105" s="244"/>
      <c r="AW105" s="244"/>
      <c r="AX105" s="244"/>
      <c r="AY105" s="244"/>
      <c r="AZ105" s="244"/>
      <c r="BA105" s="244"/>
      <c r="BB105" s="244"/>
      <c r="BC105" s="244"/>
      <c r="BD105" s="244"/>
      <c r="BE105" s="244"/>
      <c r="BF105" s="244"/>
      <c r="BG105" s="244"/>
      <c r="BH105" s="244"/>
      <c r="BI105" s="244"/>
      <c r="BJ105" s="244"/>
      <c r="BK105" s="244"/>
      <c r="BL105" s="244"/>
      <c r="BM105" s="244"/>
      <c r="BN105" s="244"/>
      <c r="BO105" s="244"/>
      <c r="BP105" s="244"/>
      <c r="BQ105" s="233"/>
      <c r="BR105" s="233"/>
      <c r="BS105" s="233"/>
      <c r="BT105" s="233"/>
      <c r="BU105" s="233"/>
      <c r="BV105" s="233"/>
      <c r="BW105" s="233"/>
      <c r="BX105" s="233"/>
      <c r="BY105" s="233"/>
      <c r="BZ105" s="233"/>
      <c r="CA105" s="233"/>
      <c r="CB105" s="233"/>
      <c r="CC105" s="233"/>
      <c r="CD105" s="233"/>
      <c r="CE105" s="233"/>
      <c r="CF105" s="233"/>
      <c r="CG105" s="233"/>
      <c r="CH105" s="233"/>
      <c r="CI105" s="233"/>
      <c r="CJ105" s="233"/>
      <c r="CK105" s="233"/>
      <c r="CL105" s="233"/>
      <c r="CM105" s="233"/>
      <c r="CN105" s="233"/>
      <c r="CO105" s="233"/>
      <c r="CP105" s="233"/>
      <c r="CQ105" s="233"/>
      <c r="CR105" s="233"/>
      <c r="CS105" s="233"/>
      <c r="CT105" s="233"/>
      <c r="CU105" s="233"/>
      <c r="CV105" s="233"/>
      <c r="CW105" s="233"/>
      <c r="CX105" s="233"/>
      <c r="CY105" s="233"/>
      <c r="CZ105" s="233"/>
      <c r="DA105" s="233"/>
      <c r="DB105" s="233"/>
      <c r="DC105" s="233"/>
      <c r="DD105" s="233"/>
      <c r="DE105" s="233"/>
      <c r="DF105" s="233"/>
      <c r="DG105" s="233"/>
      <c r="DH105" s="233"/>
      <c r="DI105" s="233"/>
      <c r="DJ105" s="233"/>
      <c r="DK105" s="233"/>
      <c r="DL105" s="233"/>
      <c r="DM105" s="233"/>
      <c r="DN105" s="233"/>
      <c r="DO105" s="233"/>
      <c r="DP105" s="233"/>
      <c r="DQ105" s="233"/>
      <c r="DR105" s="233"/>
      <c r="DS105" s="233"/>
      <c r="DT105" s="233"/>
      <c r="DU105" s="233"/>
      <c r="DV105" s="233"/>
      <c r="DW105" s="233"/>
      <c r="DX105" s="233"/>
      <c r="DY105" s="233"/>
      <c r="DZ105" s="233"/>
      <c r="EA105" s="233"/>
    </row>
    <row r="106" spans="1:131" ht="11.25" customHeight="1" x14ac:dyDescent="0.15">
      <c r="A106" s="244"/>
      <c r="B106" s="244"/>
      <c r="C106" s="244"/>
      <c r="D106" s="244"/>
      <c r="E106" s="244"/>
      <c r="F106" s="244"/>
      <c r="G106" s="244"/>
      <c r="H106" s="244"/>
      <c r="I106" s="244"/>
      <c r="J106" s="244"/>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4"/>
      <c r="AP106" s="244"/>
      <c r="AQ106" s="244"/>
      <c r="AR106" s="244"/>
      <c r="AS106" s="244"/>
      <c r="AT106" s="244"/>
      <c r="AU106" s="244"/>
      <c r="AV106" s="244"/>
      <c r="AW106" s="244"/>
      <c r="AX106" s="244"/>
      <c r="AY106" s="244"/>
      <c r="AZ106" s="244"/>
      <c r="BA106" s="244"/>
      <c r="BB106" s="244"/>
      <c r="BC106" s="244"/>
      <c r="BD106" s="244"/>
      <c r="BE106" s="244"/>
      <c r="BF106" s="244"/>
      <c r="BG106" s="244"/>
      <c r="BH106" s="244"/>
      <c r="BI106" s="244"/>
      <c r="BJ106" s="244"/>
      <c r="BK106" s="244"/>
      <c r="BL106" s="244"/>
      <c r="BM106" s="244"/>
      <c r="BN106" s="244"/>
      <c r="BO106" s="244"/>
      <c r="BP106" s="244"/>
      <c r="BQ106" s="233"/>
      <c r="BR106" s="233"/>
      <c r="BS106" s="233"/>
      <c r="BT106" s="233"/>
      <c r="BU106" s="233"/>
      <c r="BV106" s="233"/>
      <c r="BW106" s="233"/>
      <c r="BX106" s="233"/>
      <c r="BY106" s="233"/>
      <c r="BZ106" s="233"/>
      <c r="CA106" s="233"/>
      <c r="CB106" s="233"/>
      <c r="CC106" s="233"/>
      <c r="CD106" s="233"/>
      <c r="CE106" s="233"/>
      <c r="CF106" s="233"/>
      <c r="CG106" s="233"/>
      <c r="CH106" s="233"/>
      <c r="CI106" s="233"/>
      <c r="CJ106" s="233"/>
      <c r="CK106" s="233"/>
      <c r="CL106" s="233"/>
      <c r="CM106" s="233"/>
      <c r="CN106" s="233"/>
      <c r="CO106" s="233"/>
      <c r="CP106" s="233"/>
      <c r="CQ106" s="233"/>
      <c r="CR106" s="233"/>
      <c r="CS106" s="233"/>
      <c r="CT106" s="233"/>
      <c r="CU106" s="233"/>
      <c r="CV106" s="233"/>
      <c r="CW106" s="233"/>
      <c r="CX106" s="233"/>
      <c r="CY106" s="233"/>
      <c r="CZ106" s="233"/>
      <c r="DA106" s="233"/>
      <c r="DB106" s="233"/>
      <c r="DC106" s="233"/>
      <c r="DD106" s="233"/>
      <c r="DE106" s="233"/>
      <c r="DF106" s="233"/>
      <c r="DG106" s="233"/>
      <c r="DH106" s="233"/>
      <c r="DI106" s="233"/>
      <c r="DJ106" s="233"/>
      <c r="DK106" s="233"/>
      <c r="DL106" s="233"/>
      <c r="DM106" s="233"/>
      <c r="DN106" s="233"/>
      <c r="DO106" s="233"/>
      <c r="DP106" s="233"/>
      <c r="DQ106" s="233"/>
      <c r="DR106" s="233"/>
      <c r="DS106" s="233"/>
      <c r="DT106" s="233"/>
      <c r="DU106" s="233"/>
      <c r="DV106" s="233"/>
      <c r="DW106" s="233"/>
      <c r="DX106" s="233"/>
      <c r="DY106" s="233"/>
      <c r="DZ106" s="233"/>
      <c r="EA106" s="233"/>
    </row>
    <row r="107" spans="1:131" s="233" customFormat="1" ht="26.25" customHeight="1" thickBot="1" x14ac:dyDescent="0.2">
      <c r="A107" s="252" t="s">
        <v>426</v>
      </c>
      <c r="B107" s="253"/>
      <c r="C107" s="253"/>
      <c r="D107" s="253"/>
      <c r="E107" s="253"/>
      <c r="F107" s="253"/>
      <c r="G107" s="253"/>
      <c r="H107" s="253"/>
      <c r="I107" s="253"/>
      <c r="J107" s="253"/>
      <c r="K107" s="253"/>
      <c r="L107" s="253"/>
      <c r="M107" s="253"/>
      <c r="N107" s="253"/>
      <c r="O107" s="253"/>
      <c r="P107" s="253"/>
      <c r="Q107" s="253"/>
      <c r="R107" s="253"/>
      <c r="S107" s="253"/>
      <c r="T107" s="253"/>
      <c r="U107" s="253"/>
      <c r="V107" s="253"/>
      <c r="W107" s="253"/>
      <c r="X107" s="253"/>
      <c r="Y107" s="253"/>
      <c r="Z107" s="253"/>
      <c r="AA107" s="253"/>
      <c r="AB107" s="253"/>
      <c r="AC107" s="253"/>
      <c r="AD107" s="253"/>
      <c r="AE107" s="253"/>
      <c r="AF107" s="253"/>
      <c r="AG107" s="253"/>
      <c r="AH107" s="253"/>
      <c r="AI107" s="253"/>
      <c r="AJ107" s="253"/>
      <c r="AK107" s="253"/>
      <c r="AL107" s="253"/>
      <c r="AM107" s="253"/>
      <c r="AN107" s="253"/>
      <c r="AO107" s="253"/>
      <c r="AP107" s="253"/>
      <c r="AQ107" s="253"/>
      <c r="AR107" s="253"/>
      <c r="AS107" s="253"/>
      <c r="AT107" s="253"/>
      <c r="AU107" s="252" t="s">
        <v>427</v>
      </c>
      <c r="AV107" s="253"/>
      <c r="AW107" s="253"/>
      <c r="AX107" s="253"/>
      <c r="AY107" s="253"/>
      <c r="AZ107" s="253"/>
      <c r="BA107" s="253"/>
      <c r="BB107" s="253"/>
      <c r="BC107" s="253"/>
      <c r="BD107" s="253"/>
      <c r="BE107" s="253"/>
      <c r="BF107" s="253"/>
      <c r="BG107" s="253"/>
      <c r="BH107" s="253"/>
      <c r="BI107" s="253"/>
      <c r="BJ107" s="253"/>
      <c r="BK107" s="253"/>
      <c r="BL107" s="253"/>
      <c r="BM107" s="253"/>
      <c r="BN107" s="253"/>
      <c r="BO107" s="253"/>
      <c r="BP107" s="253"/>
      <c r="BQ107" s="253"/>
      <c r="BR107" s="253"/>
      <c r="BS107" s="253"/>
      <c r="BT107" s="253"/>
      <c r="BU107" s="253"/>
      <c r="BV107" s="253"/>
      <c r="BW107" s="253"/>
      <c r="BX107" s="253"/>
      <c r="BY107" s="253"/>
      <c r="BZ107" s="253"/>
      <c r="CA107" s="253"/>
      <c r="CB107" s="253"/>
      <c r="CC107" s="253"/>
      <c r="CD107" s="253"/>
      <c r="CE107" s="253"/>
      <c r="CF107" s="253"/>
      <c r="CG107" s="253"/>
      <c r="CH107" s="253"/>
      <c r="CI107" s="253"/>
      <c r="CJ107" s="253"/>
      <c r="CK107" s="253"/>
      <c r="CL107" s="253"/>
      <c r="CM107" s="253"/>
      <c r="CN107" s="253"/>
      <c r="CO107" s="253"/>
      <c r="CP107" s="253"/>
      <c r="CQ107" s="253"/>
      <c r="CR107" s="253"/>
      <c r="CS107" s="253"/>
      <c r="CT107" s="253"/>
      <c r="CU107" s="253"/>
      <c r="CV107" s="253"/>
      <c r="CW107" s="253"/>
      <c r="CX107" s="253"/>
      <c r="CY107" s="253"/>
      <c r="CZ107" s="253"/>
      <c r="DA107" s="253"/>
      <c r="DB107" s="253"/>
      <c r="DC107" s="253"/>
      <c r="DD107" s="253"/>
      <c r="DE107" s="253"/>
      <c r="DF107" s="253"/>
      <c r="DG107" s="253"/>
      <c r="DH107" s="253"/>
      <c r="DI107" s="253"/>
      <c r="DJ107" s="253"/>
      <c r="DK107" s="253"/>
      <c r="DL107" s="253"/>
      <c r="DM107" s="253"/>
      <c r="DN107" s="253"/>
      <c r="DO107" s="253"/>
      <c r="DP107" s="253"/>
      <c r="DQ107" s="253"/>
      <c r="DR107" s="253"/>
      <c r="DS107" s="253"/>
      <c r="DT107" s="253"/>
      <c r="DU107" s="253"/>
      <c r="DV107" s="253"/>
      <c r="DW107" s="253"/>
      <c r="DX107" s="253"/>
      <c r="DY107" s="253"/>
      <c r="DZ107" s="253"/>
    </row>
    <row r="108" spans="1:131" s="233" customFormat="1" ht="26.25" customHeight="1" x14ac:dyDescent="0.15">
      <c r="A108" s="1006" t="s">
        <v>428</v>
      </c>
      <c r="B108" s="1007"/>
      <c r="C108" s="1007"/>
      <c r="D108" s="1007"/>
      <c r="E108" s="1007"/>
      <c r="F108" s="1007"/>
      <c r="G108" s="1007"/>
      <c r="H108" s="1007"/>
      <c r="I108" s="1007"/>
      <c r="J108" s="1007"/>
      <c r="K108" s="1007"/>
      <c r="L108" s="1007"/>
      <c r="M108" s="1007"/>
      <c r="N108" s="1007"/>
      <c r="O108" s="1007"/>
      <c r="P108" s="1007"/>
      <c r="Q108" s="1007"/>
      <c r="R108" s="1007"/>
      <c r="S108" s="1007"/>
      <c r="T108" s="1007"/>
      <c r="U108" s="1007"/>
      <c r="V108" s="1007"/>
      <c r="W108" s="1007"/>
      <c r="X108" s="1007"/>
      <c r="Y108" s="1007"/>
      <c r="Z108" s="1007"/>
      <c r="AA108" s="1007"/>
      <c r="AB108" s="1007"/>
      <c r="AC108" s="1007"/>
      <c r="AD108" s="1007"/>
      <c r="AE108" s="1007"/>
      <c r="AF108" s="1007"/>
      <c r="AG108" s="1007"/>
      <c r="AH108" s="1007"/>
      <c r="AI108" s="1007"/>
      <c r="AJ108" s="1007"/>
      <c r="AK108" s="1007"/>
      <c r="AL108" s="1007"/>
      <c r="AM108" s="1007"/>
      <c r="AN108" s="1007"/>
      <c r="AO108" s="1007"/>
      <c r="AP108" s="1007"/>
      <c r="AQ108" s="1007"/>
      <c r="AR108" s="1007"/>
      <c r="AS108" s="1007"/>
      <c r="AT108" s="1008"/>
      <c r="AU108" s="1006" t="s">
        <v>429</v>
      </c>
      <c r="AV108" s="1007"/>
      <c r="AW108" s="1007"/>
      <c r="AX108" s="1007"/>
      <c r="AY108" s="1007"/>
      <c r="AZ108" s="1007"/>
      <c r="BA108" s="1007"/>
      <c r="BB108" s="1007"/>
      <c r="BC108" s="1007"/>
      <c r="BD108" s="1007"/>
      <c r="BE108" s="1007"/>
      <c r="BF108" s="1007"/>
      <c r="BG108" s="1007"/>
      <c r="BH108" s="1007"/>
      <c r="BI108" s="1007"/>
      <c r="BJ108" s="1007"/>
      <c r="BK108" s="1007"/>
      <c r="BL108" s="1007"/>
      <c r="BM108" s="1007"/>
      <c r="BN108" s="1007"/>
      <c r="BO108" s="1007"/>
      <c r="BP108" s="1007"/>
      <c r="BQ108" s="1007"/>
      <c r="BR108" s="1007"/>
      <c r="BS108" s="1007"/>
      <c r="BT108" s="1007"/>
      <c r="BU108" s="1007"/>
      <c r="BV108" s="1007"/>
      <c r="BW108" s="1007"/>
      <c r="BX108" s="1007"/>
      <c r="BY108" s="1007"/>
      <c r="BZ108" s="1007"/>
      <c r="CA108" s="1007"/>
      <c r="CB108" s="1007"/>
      <c r="CC108" s="1007"/>
      <c r="CD108" s="1007"/>
      <c r="CE108" s="1007"/>
      <c r="CF108" s="1007"/>
      <c r="CG108" s="1007"/>
      <c r="CH108" s="1007"/>
      <c r="CI108" s="1007"/>
      <c r="CJ108" s="1007"/>
      <c r="CK108" s="1007"/>
      <c r="CL108" s="1007"/>
      <c r="CM108" s="1007"/>
      <c r="CN108" s="1007"/>
      <c r="CO108" s="1007"/>
      <c r="CP108" s="1007"/>
      <c r="CQ108" s="1007"/>
      <c r="CR108" s="1007"/>
      <c r="CS108" s="1007"/>
      <c r="CT108" s="1007"/>
      <c r="CU108" s="1007"/>
      <c r="CV108" s="1007"/>
      <c r="CW108" s="1007"/>
      <c r="CX108" s="1007"/>
      <c r="CY108" s="1007"/>
      <c r="CZ108" s="1007"/>
      <c r="DA108" s="1007"/>
      <c r="DB108" s="1007"/>
      <c r="DC108" s="1007"/>
      <c r="DD108" s="1007"/>
      <c r="DE108" s="1007"/>
      <c r="DF108" s="1007"/>
      <c r="DG108" s="1007"/>
      <c r="DH108" s="1007"/>
      <c r="DI108" s="1007"/>
      <c r="DJ108" s="1007"/>
      <c r="DK108" s="1007"/>
      <c r="DL108" s="1007"/>
      <c r="DM108" s="1007"/>
      <c r="DN108" s="1007"/>
      <c r="DO108" s="1007"/>
      <c r="DP108" s="1007"/>
      <c r="DQ108" s="1007"/>
      <c r="DR108" s="1007"/>
      <c r="DS108" s="1007"/>
      <c r="DT108" s="1007"/>
      <c r="DU108" s="1007"/>
      <c r="DV108" s="1007"/>
      <c r="DW108" s="1007"/>
      <c r="DX108" s="1007"/>
      <c r="DY108" s="1007"/>
      <c r="DZ108" s="1008"/>
    </row>
    <row r="109" spans="1:131" s="233" customFormat="1" ht="26.25" customHeight="1" x14ac:dyDescent="0.15">
      <c r="A109" s="959" t="s">
        <v>430</v>
      </c>
      <c r="B109" s="960"/>
      <c r="C109" s="960"/>
      <c r="D109" s="960"/>
      <c r="E109" s="960"/>
      <c r="F109" s="960"/>
      <c r="G109" s="960"/>
      <c r="H109" s="960"/>
      <c r="I109" s="960"/>
      <c r="J109" s="960"/>
      <c r="K109" s="960"/>
      <c r="L109" s="960"/>
      <c r="M109" s="960"/>
      <c r="N109" s="960"/>
      <c r="O109" s="960"/>
      <c r="P109" s="960"/>
      <c r="Q109" s="960"/>
      <c r="R109" s="960"/>
      <c r="S109" s="960"/>
      <c r="T109" s="960"/>
      <c r="U109" s="960"/>
      <c r="V109" s="960"/>
      <c r="W109" s="960"/>
      <c r="X109" s="960"/>
      <c r="Y109" s="960"/>
      <c r="Z109" s="961"/>
      <c r="AA109" s="962" t="s">
        <v>431</v>
      </c>
      <c r="AB109" s="960"/>
      <c r="AC109" s="960"/>
      <c r="AD109" s="960"/>
      <c r="AE109" s="961"/>
      <c r="AF109" s="962" t="s">
        <v>432</v>
      </c>
      <c r="AG109" s="960"/>
      <c r="AH109" s="960"/>
      <c r="AI109" s="960"/>
      <c r="AJ109" s="961"/>
      <c r="AK109" s="962" t="s">
        <v>304</v>
      </c>
      <c r="AL109" s="960"/>
      <c r="AM109" s="960"/>
      <c r="AN109" s="960"/>
      <c r="AO109" s="961"/>
      <c r="AP109" s="962" t="s">
        <v>433</v>
      </c>
      <c r="AQ109" s="960"/>
      <c r="AR109" s="960"/>
      <c r="AS109" s="960"/>
      <c r="AT109" s="993"/>
      <c r="AU109" s="959" t="s">
        <v>430</v>
      </c>
      <c r="AV109" s="960"/>
      <c r="AW109" s="960"/>
      <c r="AX109" s="960"/>
      <c r="AY109" s="960"/>
      <c r="AZ109" s="960"/>
      <c r="BA109" s="960"/>
      <c r="BB109" s="960"/>
      <c r="BC109" s="960"/>
      <c r="BD109" s="960"/>
      <c r="BE109" s="960"/>
      <c r="BF109" s="960"/>
      <c r="BG109" s="960"/>
      <c r="BH109" s="960"/>
      <c r="BI109" s="960"/>
      <c r="BJ109" s="960"/>
      <c r="BK109" s="960"/>
      <c r="BL109" s="960"/>
      <c r="BM109" s="960"/>
      <c r="BN109" s="960"/>
      <c r="BO109" s="960"/>
      <c r="BP109" s="961"/>
      <c r="BQ109" s="962" t="s">
        <v>431</v>
      </c>
      <c r="BR109" s="960"/>
      <c r="BS109" s="960"/>
      <c r="BT109" s="960"/>
      <c r="BU109" s="961"/>
      <c r="BV109" s="962" t="s">
        <v>432</v>
      </c>
      <c r="BW109" s="960"/>
      <c r="BX109" s="960"/>
      <c r="BY109" s="960"/>
      <c r="BZ109" s="961"/>
      <c r="CA109" s="962" t="s">
        <v>304</v>
      </c>
      <c r="CB109" s="960"/>
      <c r="CC109" s="960"/>
      <c r="CD109" s="960"/>
      <c r="CE109" s="961"/>
      <c r="CF109" s="1000" t="s">
        <v>433</v>
      </c>
      <c r="CG109" s="1000"/>
      <c r="CH109" s="1000"/>
      <c r="CI109" s="1000"/>
      <c r="CJ109" s="1000"/>
      <c r="CK109" s="962" t="s">
        <v>434</v>
      </c>
      <c r="CL109" s="960"/>
      <c r="CM109" s="960"/>
      <c r="CN109" s="960"/>
      <c r="CO109" s="960"/>
      <c r="CP109" s="960"/>
      <c r="CQ109" s="960"/>
      <c r="CR109" s="960"/>
      <c r="CS109" s="960"/>
      <c r="CT109" s="960"/>
      <c r="CU109" s="960"/>
      <c r="CV109" s="960"/>
      <c r="CW109" s="960"/>
      <c r="CX109" s="960"/>
      <c r="CY109" s="960"/>
      <c r="CZ109" s="960"/>
      <c r="DA109" s="960"/>
      <c r="DB109" s="960"/>
      <c r="DC109" s="960"/>
      <c r="DD109" s="960"/>
      <c r="DE109" s="960"/>
      <c r="DF109" s="961"/>
      <c r="DG109" s="962" t="s">
        <v>431</v>
      </c>
      <c r="DH109" s="960"/>
      <c r="DI109" s="960"/>
      <c r="DJ109" s="960"/>
      <c r="DK109" s="961"/>
      <c r="DL109" s="962" t="s">
        <v>432</v>
      </c>
      <c r="DM109" s="960"/>
      <c r="DN109" s="960"/>
      <c r="DO109" s="960"/>
      <c r="DP109" s="961"/>
      <c r="DQ109" s="962" t="s">
        <v>304</v>
      </c>
      <c r="DR109" s="960"/>
      <c r="DS109" s="960"/>
      <c r="DT109" s="960"/>
      <c r="DU109" s="961"/>
      <c r="DV109" s="962" t="s">
        <v>433</v>
      </c>
      <c r="DW109" s="960"/>
      <c r="DX109" s="960"/>
      <c r="DY109" s="960"/>
      <c r="DZ109" s="993"/>
    </row>
    <row r="110" spans="1:131" s="233" customFormat="1" ht="26.25" customHeight="1" x14ac:dyDescent="0.15">
      <c r="A110" s="871" t="s">
        <v>435</v>
      </c>
      <c r="B110" s="872"/>
      <c r="C110" s="872"/>
      <c r="D110" s="872"/>
      <c r="E110" s="872"/>
      <c r="F110" s="872"/>
      <c r="G110" s="872"/>
      <c r="H110" s="872"/>
      <c r="I110" s="872"/>
      <c r="J110" s="872"/>
      <c r="K110" s="872"/>
      <c r="L110" s="872"/>
      <c r="M110" s="872"/>
      <c r="N110" s="872"/>
      <c r="O110" s="872"/>
      <c r="P110" s="872"/>
      <c r="Q110" s="872"/>
      <c r="R110" s="872"/>
      <c r="S110" s="872"/>
      <c r="T110" s="872"/>
      <c r="U110" s="872"/>
      <c r="V110" s="872"/>
      <c r="W110" s="872"/>
      <c r="X110" s="872"/>
      <c r="Y110" s="872"/>
      <c r="Z110" s="873"/>
      <c r="AA110" s="952">
        <v>328274</v>
      </c>
      <c r="AB110" s="953"/>
      <c r="AC110" s="953"/>
      <c r="AD110" s="953"/>
      <c r="AE110" s="954"/>
      <c r="AF110" s="955">
        <v>340172</v>
      </c>
      <c r="AG110" s="953"/>
      <c r="AH110" s="953"/>
      <c r="AI110" s="953"/>
      <c r="AJ110" s="954"/>
      <c r="AK110" s="955">
        <v>362300</v>
      </c>
      <c r="AL110" s="953"/>
      <c r="AM110" s="953"/>
      <c r="AN110" s="953"/>
      <c r="AO110" s="954"/>
      <c r="AP110" s="956">
        <v>14.3</v>
      </c>
      <c r="AQ110" s="957"/>
      <c r="AR110" s="957"/>
      <c r="AS110" s="957"/>
      <c r="AT110" s="958"/>
      <c r="AU110" s="994" t="s">
        <v>72</v>
      </c>
      <c r="AV110" s="995"/>
      <c r="AW110" s="995"/>
      <c r="AX110" s="995"/>
      <c r="AY110" s="995"/>
      <c r="AZ110" s="924" t="s">
        <v>436</v>
      </c>
      <c r="BA110" s="872"/>
      <c r="BB110" s="872"/>
      <c r="BC110" s="872"/>
      <c r="BD110" s="872"/>
      <c r="BE110" s="872"/>
      <c r="BF110" s="872"/>
      <c r="BG110" s="872"/>
      <c r="BH110" s="872"/>
      <c r="BI110" s="872"/>
      <c r="BJ110" s="872"/>
      <c r="BK110" s="872"/>
      <c r="BL110" s="872"/>
      <c r="BM110" s="872"/>
      <c r="BN110" s="872"/>
      <c r="BO110" s="872"/>
      <c r="BP110" s="873"/>
      <c r="BQ110" s="925">
        <v>3678091</v>
      </c>
      <c r="BR110" s="906"/>
      <c r="BS110" s="906"/>
      <c r="BT110" s="906"/>
      <c r="BU110" s="906"/>
      <c r="BV110" s="906">
        <v>3772518</v>
      </c>
      <c r="BW110" s="906"/>
      <c r="BX110" s="906"/>
      <c r="BY110" s="906"/>
      <c r="BZ110" s="906"/>
      <c r="CA110" s="906">
        <v>3578395</v>
      </c>
      <c r="CB110" s="906"/>
      <c r="CC110" s="906"/>
      <c r="CD110" s="906"/>
      <c r="CE110" s="906"/>
      <c r="CF110" s="930">
        <v>141.69999999999999</v>
      </c>
      <c r="CG110" s="931"/>
      <c r="CH110" s="931"/>
      <c r="CI110" s="931"/>
      <c r="CJ110" s="931"/>
      <c r="CK110" s="990" t="s">
        <v>437</v>
      </c>
      <c r="CL110" s="883"/>
      <c r="CM110" s="924" t="s">
        <v>438</v>
      </c>
      <c r="CN110" s="872"/>
      <c r="CO110" s="872"/>
      <c r="CP110" s="872"/>
      <c r="CQ110" s="872"/>
      <c r="CR110" s="872"/>
      <c r="CS110" s="872"/>
      <c r="CT110" s="872"/>
      <c r="CU110" s="872"/>
      <c r="CV110" s="872"/>
      <c r="CW110" s="872"/>
      <c r="CX110" s="872"/>
      <c r="CY110" s="872"/>
      <c r="CZ110" s="872"/>
      <c r="DA110" s="872"/>
      <c r="DB110" s="872"/>
      <c r="DC110" s="872"/>
      <c r="DD110" s="872"/>
      <c r="DE110" s="872"/>
      <c r="DF110" s="873"/>
      <c r="DG110" s="925" t="s">
        <v>125</v>
      </c>
      <c r="DH110" s="906"/>
      <c r="DI110" s="906"/>
      <c r="DJ110" s="906"/>
      <c r="DK110" s="906"/>
      <c r="DL110" s="906" t="s">
        <v>125</v>
      </c>
      <c r="DM110" s="906"/>
      <c r="DN110" s="906"/>
      <c r="DO110" s="906"/>
      <c r="DP110" s="906"/>
      <c r="DQ110" s="906" t="s">
        <v>125</v>
      </c>
      <c r="DR110" s="906"/>
      <c r="DS110" s="906"/>
      <c r="DT110" s="906"/>
      <c r="DU110" s="906"/>
      <c r="DV110" s="907" t="s">
        <v>125</v>
      </c>
      <c r="DW110" s="907"/>
      <c r="DX110" s="907"/>
      <c r="DY110" s="907"/>
      <c r="DZ110" s="908"/>
    </row>
    <row r="111" spans="1:131" s="233" customFormat="1" ht="26.25" customHeight="1" x14ac:dyDescent="0.15">
      <c r="A111" s="838" t="s">
        <v>439</v>
      </c>
      <c r="B111" s="839"/>
      <c r="C111" s="839"/>
      <c r="D111" s="839"/>
      <c r="E111" s="839"/>
      <c r="F111" s="839"/>
      <c r="G111" s="839"/>
      <c r="H111" s="839"/>
      <c r="I111" s="839"/>
      <c r="J111" s="839"/>
      <c r="K111" s="839"/>
      <c r="L111" s="839"/>
      <c r="M111" s="839"/>
      <c r="N111" s="839"/>
      <c r="O111" s="839"/>
      <c r="P111" s="839"/>
      <c r="Q111" s="839"/>
      <c r="R111" s="839"/>
      <c r="S111" s="839"/>
      <c r="T111" s="839"/>
      <c r="U111" s="839"/>
      <c r="V111" s="839"/>
      <c r="W111" s="839"/>
      <c r="X111" s="839"/>
      <c r="Y111" s="839"/>
      <c r="Z111" s="989"/>
      <c r="AA111" s="982" t="s">
        <v>125</v>
      </c>
      <c r="AB111" s="983"/>
      <c r="AC111" s="983"/>
      <c r="AD111" s="983"/>
      <c r="AE111" s="984"/>
      <c r="AF111" s="985" t="s">
        <v>125</v>
      </c>
      <c r="AG111" s="983"/>
      <c r="AH111" s="983"/>
      <c r="AI111" s="983"/>
      <c r="AJ111" s="984"/>
      <c r="AK111" s="985" t="s">
        <v>125</v>
      </c>
      <c r="AL111" s="983"/>
      <c r="AM111" s="983"/>
      <c r="AN111" s="983"/>
      <c r="AO111" s="984"/>
      <c r="AP111" s="986" t="s">
        <v>125</v>
      </c>
      <c r="AQ111" s="987"/>
      <c r="AR111" s="987"/>
      <c r="AS111" s="987"/>
      <c r="AT111" s="988"/>
      <c r="AU111" s="996"/>
      <c r="AV111" s="997"/>
      <c r="AW111" s="997"/>
      <c r="AX111" s="997"/>
      <c r="AY111" s="997"/>
      <c r="AZ111" s="879" t="s">
        <v>440</v>
      </c>
      <c r="BA111" s="816"/>
      <c r="BB111" s="816"/>
      <c r="BC111" s="816"/>
      <c r="BD111" s="816"/>
      <c r="BE111" s="816"/>
      <c r="BF111" s="816"/>
      <c r="BG111" s="816"/>
      <c r="BH111" s="816"/>
      <c r="BI111" s="816"/>
      <c r="BJ111" s="816"/>
      <c r="BK111" s="816"/>
      <c r="BL111" s="816"/>
      <c r="BM111" s="816"/>
      <c r="BN111" s="816"/>
      <c r="BO111" s="816"/>
      <c r="BP111" s="817"/>
      <c r="BQ111" s="880">
        <v>32491</v>
      </c>
      <c r="BR111" s="881"/>
      <c r="BS111" s="881"/>
      <c r="BT111" s="881"/>
      <c r="BU111" s="881"/>
      <c r="BV111" s="881">
        <v>23770</v>
      </c>
      <c r="BW111" s="881"/>
      <c r="BX111" s="881"/>
      <c r="BY111" s="881"/>
      <c r="BZ111" s="881"/>
      <c r="CA111" s="881">
        <v>19030</v>
      </c>
      <c r="CB111" s="881"/>
      <c r="CC111" s="881"/>
      <c r="CD111" s="881"/>
      <c r="CE111" s="881"/>
      <c r="CF111" s="939">
        <v>0.8</v>
      </c>
      <c r="CG111" s="940"/>
      <c r="CH111" s="940"/>
      <c r="CI111" s="940"/>
      <c r="CJ111" s="940"/>
      <c r="CK111" s="991"/>
      <c r="CL111" s="885"/>
      <c r="CM111" s="879" t="s">
        <v>441</v>
      </c>
      <c r="CN111" s="816"/>
      <c r="CO111" s="816"/>
      <c r="CP111" s="816"/>
      <c r="CQ111" s="816"/>
      <c r="CR111" s="816"/>
      <c r="CS111" s="816"/>
      <c r="CT111" s="816"/>
      <c r="CU111" s="816"/>
      <c r="CV111" s="816"/>
      <c r="CW111" s="816"/>
      <c r="CX111" s="816"/>
      <c r="CY111" s="816"/>
      <c r="CZ111" s="816"/>
      <c r="DA111" s="816"/>
      <c r="DB111" s="816"/>
      <c r="DC111" s="816"/>
      <c r="DD111" s="816"/>
      <c r="DE111" s="816"/>
      <c r="DF111" s="817"/>
      <c r="DG111" s="880" t="s">
        <v>125</v>
      </c>
      <c r="DH111" s="881"/>
      <c r="DI111" s="881"/>
      <c r="DJ111" s="881"/>
      <c r="DK111" s="881"/>
      <c r="DL111" s="881" t="s">
        <v>125</v>
      </c>
      <c r="DM111" s="881"/>
      <c r="DN111" s="881"/>
      <c r="DO111" s="881"/>
      <c r="DP111" s="881"/>
      <c r="DQ111" s="881" t="s">
        <v>125</v>
      </c>
      <c r="DR111" s="881"/>
      <c r="DS111" s="881"/>
      <c r="DT111" s="881"/>
      <c r="DU111" s="881"/>
      <c r="DV111" s="858" t="s">
        <v>125</v>
      </c>
      <c r="DW111" s="858"/>
      <c r="DX111" s="858"/>
      <c r="DY111" s="858"/>
      <c r="DZ111" s="859"/>
    </row>
    <row r="112" spans="1:131" s="233" customFormat="1" ht="26.25" customHeight="1" x14ac:dyDescent="0.15">
      <c r="A112" s="976" t="s">
        <v>442</v>
      </c>
      <c r="B112" s="977"/>
      <c r="C112" s="816" t="s">
        <v>443</v>
      </c>
      <c r="D112" s="816"/>
      <c r="E112" s="816"/>
      <c r="F112" s="816"/>
      <c r="G112" s="816"/>
      <c r="H112" s="816"/>
      <c r="I112" s="816"/>
      <c r="J112" s="816"/>
      <c r="K112" s="816"/>
      <c r="L112" s="816"/>
      <c r="M112" s="816"/>
      <c r="N112" s="816"/>
      <c r="O112" s="816"/>
      <c r="P112" s="816"/>
      <c r="Q112" s="816"/>
      <c r="R112" s="816"/>
      <c r="S112" s="816"/>
      <c r="T112" s="816"/>
      <c r="U112" s="816"/>
      <c r="V112" s="816"/>
      <c r="W112" s="816"/>
      <c r="X112" s="816"/>
      <c r="Y112" s="816"/>
      <c r="Z112" s="817"/>
      <c r="AA112" s="843" t="s">
        <v>125</v>
      </c>
      <c r="AB112" s="844"/>
      <c r="AC112" s="844"/>
      <c r="AD112" s="844"/>
      <c r="AE112" s="845"/>
      <c r="AF112" s="846" t="s">
        <v>125</v>
      </c>
      <c r="AG112" s="844"/>
      <c r="AH112" s="844"/>
      <c r="AI112" s="844"/>
      <c r="AJ112" s="845"/>
      <c r="AK112" s="846" t="s">
        <v>125</v>
      </c>
      <c r="AL112" s="844"/>
      <c r="AM112" s="844"/>
      <c r="AN112" s="844"/>
      <c r="AO112" s="845"/>
      <c r="AP112" s="888" t="s">
        <v>125</v>
      </c>
      <c r="AQ112" s="889"/>
      <c r="AR112" s="889"/>
      <c r="AS112" s="889"/>
      <c r="AT112" s="890"/>
      <c r="AU112" s="996"/>
      <c r="AV112" s="997"/>
      <c r="AW112" s="997"/>
      <c r="AX112" s="997"/>
      <c r="AY112" s="997"/>
      <c r="AZ112" s="879" t="s">
        <v>444</v>
      </c>
      <c r="BA112" s="816"/>
      <c r="BB112" s="816"/>
      <c r="BC112" s="816"/>
      <c r="BD112" s="816"/>
      <c r="BE112" s="816"/>
      <c r="BF112" s="816"/>
      <c r="BG112" s="816"/>
      <c r="BH112" s="816"/>
      <c r="BI112" s="816"/>
      <c r="BJ112" s="816"/>
      <c r="BK112" s="816"/>
      <c r="BL112" s="816"/>
      <c r="BM112" s="816"/>
      <c r="BN112" s="816"/>
      <c r="BO112" s="816"/>
      <c r="BP112" s="817"/>
      <c r="BQ112" s="880">
        <v>2307390</v>
      </c>
      <c r="BR112" s="881"/>
      <c r="BS112" s="881"/>
      <c r="BT112" s="881"/>
      <c r="BU112" s="881"/>
      <c r="BV112" s="881">
        <v>2282246</v>
      </c>
      <c r="BW112" s="881"/>
      <c r="BX112" s="881"/>
      <c r="BY112" s="881"/>
      <c r="BZ112" s="881"/>
      <c r="CA112" s="881">
        <v>2163487</v>
      </c>
      <c r="CB112" s="881"/>
      <c r="CC112" s="881"/>
      <c r="CD112" s="881"/>
      <c r="CE112" s="881"/>
      <c r="CF112" s="939">
        <v>85.7</v>
      </c>
      <c r="CG112" s="940"/>
      <c r="CH112" s="940"/>
      <c r="CI112" s="940"/>
      <c r="CJ112" s="940"/>
      <c r="CK112" s="991"/>
      <c r="CL112" s="885"/>
      <c r="CM112" s="879" t="s">
        <v>445</v>
      </c>
      <c r="CN112" s="816"/>
      <c r="CO112" s="816"/>
      <c r="CP112" s="816"/>
      <c r="CQ112" s="816"/>
      <c r="CR112" s="816"/>
      <c r="CS112" s="816"/>
      <c r="CT112" s="816"/>
      <c r="CU112" s="816"/>
      <c r="CV112" s="816"/>
      <c r="CW112" s="816"/>
      <c r="CX112" s="816"/>
      <c r="CY112" s="816"/>
      <c r="CZ112" s="816"/>
      <c r="DA112" s="816"/>
      <c r="DB112" s="816"/>
      <c r="DC112" s="816"/>
      <c r="DD112" s="816"/>
      <c r="DE112" s="816"/>
      <c r="DF112" s="817"/>
      <c r="DG112" s="880" t="s">
        <v>125</v>
      </c>
      <c r="DH112" s="881"/>
      <c r="DI112" s="881"/>
      <c r="DJ112" s="881"/>
      <c r="DK112" s="881"/>
      <c r="DL112" s="881" t="s">
        <v>125</v>
      </c>
      <c r="DM112" s="881"/>
      <c r="DN112" s="881"/>
      <c r="DO112" s="881"/>
      <c r="DP112" s="881"/>
      <c r="DQ112" s="881" t="s">
        <v>125</v>
      </c>
      <c r="DR112" s="881"/>
      <c r="DS112" s="881"/>
      <c r="DT112" s="881"/>
      <c r="DU112" s="881"/>
      <c r="DV112" s="858" t="s">
        <v>125</v>
      </c>
      <c r="DW112" s="858"/>
      <c r="DX112" s="858"/>
      <c r="DY112" s="858"/>
      <c r="DZ112" s="859"/>
    </row>
    <row r="113" spans="1:130" s="233" customFormat="1" ht="26.25" customHeight="1" x14ac:dyDescent="0.15">
      <c r="A113" s="978"/>
      <c r="B113" s="979"/>
      <c r="C113" s="816" t="s">
        <v>446</v>
      </c>
      <c r="D113" s="816"/>
      <c r="E113" s="816"/>
      <c r="F113" s="816"/>
      <c r="G113" s="816"/>
      <c r="H113" s="816"/>
      <c r="I113" s="816"/>
      <c r="J113" s="816"/>
      <c r="K113" s="816"/>
      <c r="L113" s="816"/>
      <c r="M113" s="816"/>
      <c r="N113" s="816"/>
      <c r="O113" s="816"/>
      <c r="P113" s="816"/>
      <c r="Q113" s="816"/>
      <c r="R113" s="816"/>
      <c r="S113" s="816"/>
      <c r="T113" s="816"/>
      <c r="U113" s="816"/>
      <c r="V113" s="816"/>
      <c r="W113" s="816"/>
      <c r="X113" s="816"/>
      <c r="Y113" s="816"/>
      <c r="Z113" s="817"/>
      <c r="AA113" s="982">
        <v>178148</v>
      </c>
      <c r="AB113" s="983"/>
      <c r="AC113" s="983"/>
      <c r="AD113" s="983"/>
      <c r="AE113" s="984"/>
      <c r="AF113" s="985">
        <v>200279</v>
      </c>
      <c r="AG113" s="983"/>
      <c r="AH113" s="983"/>
      <c r="AI113" s="983"/>
      <c r="AJ113" s="984"/>
      <c r="AK113" s="985">
        <v>192632</v>
      </c>
      <c r="AL113" s="983"/>
      <c r="AM113" s="983"/>
      <c r="AN113" s="983"/>
      <c r="AO113" s="984"/>
      <c r="AP113" s="986">
        <v>7.6</v>
      </c>
      <c r="AQ113" s="987"/>
      <c r="AR113" s="987"/>
      <c r="AS113" s="987"/>
      <c r="AT113" s="988"/>
      <c r="AU113" s="996"/>
      <c r="AV113" s="997"/>
      <c r="AW113" s="997"/>
      <c r="AX113" s="997"/>
      <c r="AY113" s="997"/>
      <c r="AZ113" s="879" t="s">
        <v>447</v>
      </c>
      <c r="BA113" s="816"/>
      <c r="BB113" s="816"/>
      <c r="BC113" s="816"/>
      <c r="BD113" s="816"/>
      <c r="BE113" s="816"/>
      <c r="BF113" s="816"/>
      <c r="BG113" s="816"/>
      <c r="BH113" s="816"/>
      <c r="BI113" s="816"/>
      <c r="BJ113" s="816"/>
      <c r="BK113" s="816"/>
      <c r="BL113" s="816"/>
      <c r="BM113" s="816"/>
      <c r="BN113" s="816"/>
      <c r="BO113" s="816"/>
      <c r="BP113" s="817"/>
      <c r="BQ113" s="880">
        <v>379246</v>
      </c>
      <c r="BR113" s="881"/>
      <c r="BS113" s="881"/>
      <c r="BT113" s="881"/>
      <c r="BU113" s="881"/>
      <c r="BV113" s="881">
        <v>341724</v>
      </c>
      <c r="BW113" s="881"/>
      <c r="BX113" s="881"/>
      <c r="BY113" s="881"/>
      <c r="BZ113" s="881"/>
      <c r="CA113" s="881">
        <v>320307</v>
      </c>
      <c r="CB113" s="881"/>
      <c r="CC113" s="881"/>
      <c r="CD113" s="881"/>
      <c r="CE113" s="881"/>
      <c r="CF113" s="939">
        <v>12.7</v>
      </c>
      <c r="CG113" s="940"/>
      <c r="CH113" s="940"/>
      <c r="CI113" s="940"/>
      <c r="CJ113" s="940"/>
      <c r="CK113" s="991"/>
      <c r="CL113" s="885"/>
      <c r="CM113" s="879" t="s">
        <v>448</v>
      </c>
      <c r="CN113" s="816"/>
      <c r="CO113" s="816"/>
      <c r="CP113" s="816"/>
      <c r="CQ113" s="816"/>
      <c r="CR113" s="816"/>
      <c r="CS113" s="816"/>
      <c r="CT113" s="816"/>
      <c r="CU113" s="816"/>
      <c r="CV113" s="816"/>
      <c r="CW113" s="816"/>
      <c r="CX113" s="816"/>
      <c r="CY113" s="816"/>
      <c r="CZ113" s="816"/>
      <c r="DA113" s="816"/>
      <c r="DB113" s="816"/>
      <c r="DC113" s="816"/>
      <c r="DD113" s="816"/>
      <c r="DE113" s="816"/>
      <c r="DF113" s="817"/>
      <c r="DG113" s="843" t="s">
        <v>125</v>
      </c>
      <c r="DH113" s="844"/>
      <c r="DI113" s="844"/>
      <c r="DJ113" s="844"/>
      <c r="DK113" s="845"/>
      <c r="DL113" s="846" t="s">
        <v>125</v>
      </c>
      <c r="DM113" s="844"/>
      <c r="DN113" s="844"/>
      <c r="DO113" s="844"/>
      <c r="DP113" s="845"/>
      <c r="DQ113" s="846" t="s">
        <v>125</v>
      </c>
      <c r="DR113" s="844"/>
      <c r="DS113" s="844"/>
      <c r="DT113" s="844"/>
      <c r="DU113" s="845"/>
      <c r="DV113" s="888" t="s">
        <v>125</v>
      </c>
      <c r="DW113" s="889"/>
      <c r="DX113" s="889"/>
      <c r="DY113" s="889"/>
      <c r="DZ113" s="890"/>
    </row>
    <row r="114" spans="1:130" s="233" customFormat="1" ht="26.25" customHeight="1" x14ac:dyDescent="0.15">
      <c r="A114" s="978"/>
      <c r="B114" s="979"/>
      <c r="C114" s="816" t="s">
        <v>449</v>
      </c>
      <c r="D114" s="816"/>
      <c r="E114" s="816"/>
      <c r="F114" s="816"/>
      <c r="G114" s="816"/>
      <c r="H114" s="816"/>
      <c r="I114" s="816"/>
      <c r="J114" s="816"/>
      <c r="K114" s="816"/>
      <c r="L114" s="816"/>
      <c r="M114" s="816"/>
      <c r="N114" s="816"/>
      <c r="O114" s="816"/>
      <c r="P114" s="816"/>
      <c r="Q114" s="816"/>
      <c r="R114" s="816"/>
      <c r="S114" s="816"/>
      <c r="T114" s="816"/>
      <c r="U114" s="816"/>
      <c r="V114" s="816"/>
      <c r="W114" s="816"/>
      <c r="X114" s="816"/>
      <c r="Y114" s="816"/>
      <c r="Z114" s="817"/>
      <c r="AA114" s="843">
        <v>41435</v>
      </c>
      <c r="AB114" s="844"/>
      <c r="AC114" s="844"/>
      <c r="AD114" s="844"/>
      <c r="AE114" s="845"/>
      <c r="AF114" s="846">
        <v>44223</v>
      </c>
      <c r="AG114" s="844"/>
      <c r="AH114" s="844"/>
      <c r="AI114" s="844"/>
      <c r="AJ114" s="845"/>
      <c r="AK114" s="846">
        <v>44436</v>
      </c>
      <c r="AL114" s="844"/>
      <c r="AM114" s="844"/>
      <c r="AN114" s="844"/>
      <c r="AO114" s="845"/>
      <c r="AP114" s="888">
        <v>1.8</v>
      </c>
      <c r="AQ114" s="889"/>
      <c r="AR114" s="889"/>
      <c r="AS114" s="889"/>
      <c r="AT114" s="890"/>
      <c r="AU114" s="996"/>
      <c r="AV114" s="997"/>
      <c r="AW114" s="997"/>
      <c r="AX114" s="997"/>
      <c r="AY114" s="997"/>
      <c r="AZ114" s="879" t="s">
        <v>450</v>
      </c>
      <c r="BA114" s="816"/>
      <c r="BB114" s="816"/>
      <c r="BC114" s="816"/>
      <c r="BD114" s="816"/>
      <c r="BE114" s="816"/>
      <c r="BF114" s="816"/>
      <c r="BG114" s="816"/>
      <c r="BH114" s="816"/>
      <c r="BI114" s="816"/>
      <c r="BJ114" s="816"/>
      <c r="BK114" s="816"/>
      <c r="BL114" s="816"/>
      <c r="BM114" s="816"/>
      <c r="BN114" s="816"/>
      <c r="BO114" s="816"/>
      <c r="BP114" s="817"/>
      <c r="BQ114" s="880">
        <v>528357</v>
      </c>
      <c r="BR114" s="881"/>
      <c r="BS114" s="881"/>
      <c r="BT114" s="881"/>
      <c r="BU114" s="881"/>
      <c r="BV114" s="881">
        <v>667579</v>
      </c>
      <c r="BW114" s="881"/>
      <c r="BX114" s="881"/>
      <c r="BY114" s="881"/>
      <c r="BZ114" s="881"/>
      <c r="CA114" s="881">
        <v>664085</v>
      </c>
      <c r="CB114" s="881"/>
      <c r="CC114" s="881"/>
      <c r="CD114" s="881"/>
      <c r="CE114" s="881"/>
      <c r="CF114" s="939">
        <v>26.3</v>
      </c>
      <c r="CG114" s="940"/>
      <c r="CH114" s="940"/>
      <c r="CI114" s="940"/>
      <c r="CJ114" s="940"/>
      <c r="CK114" s="991"/>
      <c r="CL114" s="885"/>
      <c r="CM114" s="879" t="s">
        <v>451</v>
      </c>
      <c r="CN114" s="816"/>
      <c r="CO114" s="816"/>
      <c r="CP114" s="816"/>
      <c r="CQ114" s="816"/>
      <c r="CR114" s="816"/>
      <c r="CS114" s="816"/>
      <c r="CT114" s="816"/>
      <c r="CU114" s="816"/>
      <c r="CV114" s="816"/>
      <c r="CW114" s="816"/>
      <c r="CX114" s="816"/>
      <c r="CY114" s="816"/>
      <c r="CZ114" s="816"/>
      <c r="DA114" s="816"/>
      <c r="DB114" s="816"/>
      <c r="DC114" s="816"/>
      <c r="DD114" s="816"/>
      <c r="DE114" s="816"/>
      <c r="DF114" s="817"/>
      <c r="DG114" s="843" t="s">
        <v>125</v>
      </c>
      <c r="DH114" s="844"/>
      <c r="DI114" s="844"/>
      <c r="DJ114" s="844"/>
      <c r="DK114" s="845"/>
      <c r="DL114" s="846" t="s">
        <v>125</v>
      </c>
      <c r="DM114" s="844"/>
      <c r="DN114" s="844"/>
      <c r="DO114" s="844"/>
      <c r="DP114" s="845"/>
      <c r="DQ114" s="846" t="s">
        <v>125</v>
      </c>
      <c r="DR114" s="844"/>
      <c r="DS114" s="844"/>
      <c r="DT114" s="844"/>
      <c r="DU114" s="845"/>
      <c r="DV114" s="888" t="s">
        <v>125</v>
      </c>
      <c r="DW114" s="889"/>
      <c r="DX114" s="889"/>
      <c r="DY114" s="889"/>
      <c r="DZ114" s="890"/>
    </row>
    <row r="115" spans="1:130" s="233" customFormat="1" ht="26.25" customHeight="1" x14ac:dyDescent="0.15">
      <c r="A115" s="978"/>
      <c r="B115" s="979"/>
      <c r="C115" s="816" t="s">
        <v>452</v>
      </c>
      <c r="D115" s="816"/>
      <c r="E115" s="816"/>
      <c r="F115" s="816"/>
      <c r="G115" s="816"/>
      <c r="H115" s="816"/>
      <c r="I115" s="816"/>
      <c r="J115" s="816"/>
      <c r="K115" s="816"/>
      <c r="L115" s="816"/>
      <c r="M115" s="816"/>
      <c r="N115" s="816"/>
      <c r="O115" s="816"/>
      <c r="P115" s="816"/>
      <c r="Q115" s="816"/>
      <c r="R115" s="816"/>
      <c r="S115" s="816"/>
      <c r="T115" s="816"/>
      <c r="U115" s="816"/>
      <c r="V115" s="816"/>
      <c r="W115" s="816"/>
      <c r="X115" s="816"/>
      <c r="Y115" s="816"/>
      <c r="Z115" s="817"/>
      <c r="AA115" s="982">
        <v>317</v>
      </c>
      <c r="AB115" s="983"/>
      <c r="AC115" s="983"/>
      <c r="AD115" s="983"/>
      <c r="AE115" s="984"/>
      <c r="AF115" s="985">
        <v>126</v>
      </c>
      <c r="AG115" s="983"/>
      <c r="AH115" s="983"/>
      <c r="AI115" s="983"/>
      <c r="AJ115" s="984"/>
      <c r="AK115" s="985">
        <v>93</v>
      </c>
      <c r="AL115" s="983"/>
      <c r="AM115" s="983"/>
      <c r="AN115" s="983"/>
      <c r="AO115" s="984"/>
      <c r="AP115" s="986">
        <v>0</v>
      </c>
      <c r="AQ115" s="987"/>
      <c r="AR115" s="987"/>
      <c r="AS115" s="987"/>
      <c r="AT115" s="988"/>
      <c r="AU115" s="996"/>
      <c r="AV115" s="997"/>
      <c r="AW115" s="997"/>
      <c r="AX115" s="997"/>
      <c r="AY115" s="997"/>
      <c r="AZ115" s="879" t="s">
        <v>453</v>
      </c>
      <c r="BA115" s="816"/>
      <c r="BB115" s="816"/>
      <c r="BC115" s="816"/>
      <c r="BD115" s="816"/>
      <c r="BE115" s="816"/>
      <c r="BF115" s="816"/>
      <c r="BG115" s="816"/>
      <c r="BH115" s="816"/>
      <c r="BI115" s="816"/>
      <c r="BJ115" s="816"/>
      <c r="BK115" s="816"/>
      <c r="BL115" s="816"/>
      <c r="BM115" s="816"/>
      <c r="BN115" s="816"/>
      <c r="BO115" s="816"/>
      <c r="BP115" s="817"/>
      <c r="BQ115" s="880" t="s">
        <v>125</v>
      </c>
      <c r="BR115" s="881"/>
      <c r="BS115" s="881"/>
      <c r="BT115" s="881"/>
      <c r="BU115" s="881"/>
      <c r="BV115" s="881" t="s">
        <v>125</v>
      </c>
      <c r="BW115" s="881"/>
      <c r="BX115" s="881"/>
      <c r="BY115" s="881"/>
      <c r="BZ115" s="881"/>
      <c r="CA115" s="881" t="s">
        <v>125</v>
      </c>
      <c r="CB115" s="881"/>
      <c r="CC115" s="881"/>
      <c r="CD115" s="881"/>
      <c r="CE115" s="881"/>
      <c r="CF115" s="939" t="s">
        <v>125</v>
      </c>
      <c r="CG115" s="940"/>
      <c r="CH115" s="940"/>
      <c r="CI115" s="940"/>
      <c r="CJ115" s="940"/>
      <c r="CK115" s="991"/>
      <c r="CL115" s="885"/>
      <c r="CM115" s="879" t="s">
        <v>454</v>
      </c>
      <c r="CN115" s="816"/>
      <c r="CO115" s="816"/>
      <c r="CP115" s="816"/>
      <c r="CQ115" s="816"/>
      <c r="CR115" s="816"/>
      <c r="CS115" s="816"/>
      <c r="CT115" s="816"/>
      <c r="CU115" s="816"/>
      <c r="CV115" s="816"/>
      <c r="CW115" s="816"/>
      <c r="CX115" s="816"/>
      <c r="CY115" s="816"/>
      <c r="CZ115" s="816"/>
      <c r="DA115" s="816"/>
      <c r="DB115" s="816"/>
      <c r="DC115" s="816"/>
      <c r="DD115" s="816"/>
      <c r="DE115" s="816"/>
      <c r="DF115" s="817"/>
      <c r="DG115" s="843" t="s">
        <v>125</v>
      </c>
      <c r="DH115" s="844"/>
      <c r="DI115" s="844"/>
      <c r="DJ115" s="844"/>
      <c r="DK115" s="845"/>
      <c r="DL115" s="846" t="s">
        <v>125</v>
      </c>
      <c r="DM115" s="844"/>
      <c r="DN115" s="844"/>
      <c r="DO115" s="844"/>
      <c r="DP115" s="845"/>
      <c r="DQ115" s="846" t="s">
        <v>125</v>
      </c>
      <c r="DR115" s="844"/>
      <c r="DS115" s="844"/>
      <c r="DT115" s="844"/>
      <c r="DU115" s="845"/>
      <c r="DV115" s="888" t="s">
        <v>125</v>
      </c>
      <c r="DW115" s="889"/>
      <c r="DX115" s="889"/>
      <c r="DY115" s="889"/>
      <c r="DZ115" s="890"/>
    </row>
    <row r="116" spans="1:130" s="233" customFormat="1" ht="26.25" customHeight="1" x14ac:dyDescent="0.15">
      <c r="A116" s="980"/>
      <c r="B116" s="981"/>
      <c r="C116" s="903" t="s">
        <v>455</v>
      </c>
      <c r="D116" s="903"/>
      <c r="E116" s="903"/>
      <c r="F116" s="903"/>
      <c r="G116" s="903"/>
      <c r="H116" s="903"/>
      <c r="I116" s="903"/>
      <c r="J116" s="903"/>
      <c r="K116" s="903"/>
      <c r="L116" s="903"/>
      <c r="M116" s="903"/>
      <c r="N116" s="903"/>
      <c r="O116" s="903"/>
      <c r="P116" s="903"/>
      <c r="Q116" s="903"/>
      <c r="R116" s="903"/>
      <c r="S116" s="903"/>
      <c r="T116" s="903"/>
      <c r="U116" s="903"/>
      <c r="V116" s="903"/>
      <c r="W116" s="903"/>
      <c r="X116" s="903"/>
      <c r="Y116" s="903"/>
      <c r="Z116" s="904"/>
      <c r="AA116" s="843" t="s">
        <v>125</v>
      </c>
      <c r="AB116" s="844"/>
      <c r="AC116" s="844"/>
      <c r="AD116" s="844"/>
      <c r="AE116" s="845"/>
      <c r="AF116" s="846" t="s">
        <v>125</v>
      </c>
      <c r="AG116" s="844"/>
      <c r="AH116" s="844"/>
      <c r="AI116" s="844"/>
      <c r="AJ116" s="845"/>
      <c r="AK116" s="846" t="s">
        <v>125</v>
      </c>
      <c r="AL116" s="844"/>
      <c r="AM116" s="844"/>
      <c r="AN116" s="844"/>
      <c r="AO116" s="845"/>
      <c r="AP116" s="888" t="s">
        <v>125</v>
      </c>
      <c r="AQ116" s="889"/>
      <c r="AR116" s="889"/>
      <c r="AS116" s="889"/>
      <c r="AT116" s="890"/>
      <c r="AU116" s="996"/>
      <c r="AV116" s="997"/>
      <c r="AW116" s="997"/>
      <c r="AX116" s="997"/>
      <c r="AY116" s="997"/>
      <c r="AZ116" s="973" t="s">
        <v>456</v>
      </c>
      <c r="BA116" s="974"/>
      <c r="BB116" s="974"/>
      <c r="BC116" s="974"/>
      <c r="BD116" s="974"/>
      <c r="BE116" s="974"/>
      <c r="BF116" s="974"/>
      <c r="BG116" s="974"/>
      <c r="BH116" s="974"/>
      <c r="BI116" s="974"/>
      <c r="BJ116" s="974"/>
      <c r="BK116" s="974"/>
      <c r="BL116" s="974"/>
      <c r="BM116" s="974"/>
      <c r="BN116" s="974"/>
      <c r="BO116" s="974"/>
      <c r="BP116" s="975"/>
      <c r="BQ116" s="880" t="s">
        <v>125</v>
      </c>
      <c r="BR116" s="881"/>
      <c r="BS116" s="881"/>
      <c r="BT116" s="881"/>
      <c r="BU116" s="881"/>
      <c r="BV116" s="881" t="s">
        <v>125</v>
      </c>
      <c r="BW116" s="881"/>
      <c r="BX116" s="881"/>
      <c r="BY116" s="881"/>
      <c r="BZ116" s="881"/>
      <c r="CA116" s="881" t="s">
        <v>125</v>
      </c>
      <c r="CB116" s="881"/>
      <c r="CC116" s="881"/>
      <c r="CD116" s="881"/>
      <c r="CE116" s="881"/>
      <c r="CF116" s="939" t="s">
        <v>125</v>
      </c>
      <c r="CG116" s="940"/>
      <c r="CH116" s="940"/>
      <c r="CI116" s="940"/>
      <c r="CJ116" s="940"/>
      <c r="CK116" s="991"/>
      <c r="CL116" s="885"/>
      <c r="CM116" s="879" t="s">
        <v>457</v>
      </c>
      <c r="CN116" s="816"/>
      <c r="CO116" s="816"/>
      <c r="CP116" s="816"/>
      <c r="CQ116" s="816"/>
      <c r="CR116" s="816"/>
      <c r="CS116" s="816"/>
      <c r="CT116" s="816"/>
      <c r="CU116" s="816"/>
      <c r="CV116" s="816"/>
      <c r="CW116" s="816"/>
      <c r="CX116" s="816"/>
      <c r="CY116" s="816"/>
      <c r="CZ116" s="816"/>
      <c r="DA116" s="816"/>
      <c r="DB116" s="816"/>
      <c r="DC116" s="816"/>
      <c r="DD116" s="816"/>
      <c r="DE116" s="816"/>
      <c r="DF116" s="817"/>
      <c r="DG116" s="843">
        <v>3500</v>
      </c>
      <c r="DH116" s="844"/>
      <c r="DI116" s="844"/>
      <c r="DJ116" s="844"/>
      <c r="DK116" s="845"/>
      <c r="DL116" s="846" t="s">
        <v>125</v>
      </c>
      <c r="DM116" s="844"/>
      <c r="DN116" s="844"/>
      <c r="DO116" s="844"/>
      <c r="DP116" s="845"/>
      <c r="DQ116" s="846" t="s">
        <v>125</v>
      </c>
      <c r="DR116" s="844"/>
      <c r="DS116" s="844"/>
      <c r="DT116" s="844"/>
      <c r="DU116" s="845"/>
      <c r="DV116" s="888" t="s">
        <v>125</v>
      </c>
      <c r="DW116" s="889"/>
      <c r="DX116" s="889"/>
      <c r="DY116" s="889"/>
      <c r="DZ116" s="890"/>
    </row>
    <row r="117" spans="1:130" s="233" customFormat="1" ht="26.25" customHeight="1" x14ac:dyDescent="0.15">
      <c r="A117" s="959" t="s">
        <v>184</v>
      </c>
      <c r="B117" s="960"/>
      <c r="C117" s="960"/>
      <c r="D117" s="960"/>
      <c r="E117" s="960"/>
      <c r="F117" s="960"/>
      <c r="G117" s="960"/>
      <c r="H117" s="960"/>
      <c r="I117" s="960"/>
      <c r="J117" s="960"/>
      <c r="K117" s="960"/>
      <c r="L117" s="960"/>
      <c r="M117" s="960"/>
      <c r="N117" s="960"/>
      <c r="O117" s="960"/>
      <c r="P117" s="960"/>
      <c r="Q117" s="960"/>
      <c r="R117" s="960"/>
      <c r="S117" s="960"/>
      <c r="T117" s="960"/>
      <c r="U117" s="960"/>
      <c r="V117" s="960"/>
      <c r="W117" s="960"/>
      <c r="X117" s="960"/>
      <c r="Y117" s="941" t="s">
        <v>458</v>
      </c>
      <c r="Z117" s="961"/>
      <c r="AA117" s="966">
        <v>548174</v>
      </c>
      <c r="AB117" s="967"/>
      <c r="AC117" s="967"/>
      <c r="AD117" s="967"/>
      <c r="AE117" s="968"/>
      <c r="AF117" s="969">
        <v>584800</v>
      </c>
      <c r="AG117" s="967"/>
      <c r="AH117" s="967"/>
      <c r="AI117" s="967"/>
      <c r="AJ117" s="968"/>
      <c r="AK117" s="969">
        <v>599461</v>
      </c>
      <c r="AL117" s="967"/>
      <c r="AM117" s="967"/>
      <c r="AN117" s="967"/>
      <c r="AO117" s="968"/>
      <c r="AP117" s="970"/>
      <c r="AQ117" s="971"/>
      <c r="AR117" s="971"/>
      <c r="AS117" s="971"/>
      <c r="AT117" s="972"/>
      <c r="AU117" s="996"/>
      <c r="AV117" s="997"/>
      <c r="AW117" s="997"/>
      <c r="AX117" s="997"/>
      <c r="AY117" s="997"/>
      <c r="AZ117" s="927" t="s">
        <v>459</v>
      </c>
      <c r="BA117" s="928"/>
      <c r="BB117" s="928"/>
      <c r="BC117" s="928"/>
      <c r="BD117" s="928"/>
      <c r="BE117" s="928"/>
      <c r="BF117" s="928"/>
      <c r="BG117" s="928"/>
      <c r="BH117" s="928"/>
      <c r="BI117" s="928"/>
      <c r="BJ117" s="928"/>
      <c r="BK117" s="928"/>
      <c r="BL117" s="928"/>
      <c r="BM117" s="928"/>
      <c r="BN117" s="928"/>
      <c r="BO117" s="928"/>
      <c r="BP117" s="929"/>
      <c r="BQ117" s="880" t="s">
        <v>125</v>
      </c>
      <c r="BR117" s="881"/>
      <c r="BS117" s="881"/>
      <c r="BT117" s="881"/>
      <c r="BU117" s="881"/>
      <c r="BV117" s="881" t="s">
        <v>125</v>
      </c>
      <c r="BW117" s="881"/>
      <c r="BX117" s="881"/>
      <c r="BY117" s="881"/>
      <c r="BZ117" s="881"/>
      <c r="CA117" s="881" t="s">
        <v>125</v>
      </c>
      <c r="CB117" s="881"/>
      <c r="CC117" s="881"/>
      <c r="CD117" s="881"/>
      <c r="CE117" s="881"/>
      <c r="CF117" s="939" t="s">
        <v>125</v>
      </c>
      <c r="CG117" s="940"/>
      <c r="CH117" s="940"/>
      <c r="CI117" s="940"/>
      <c r="CJ117" s="940"/>
      <c r="CK117" s="991"/>
      <c r="CL117" s="885"/>
      <c r="CM117" s="879" t="s">
        <v>460</v>
      </c>
      <c r="CN117" s="816"/>
      <c r="CO117" s="816"/>
      <c r="CP117" s="816"/>
      <c r="CQ117" s="816"/>
      <c r="CR117" s="816"/>
      <c r="CS117" s="816"/>
      <c r="CT117" s="816"/>
      <c r="CU117" s="816"/>
      <c r="CV117" s="816"/>
      <c r="CW117" s="816"/>
      <c r="CX117" s="816"/>
      <c r="CY117" s="816"/>
      <c r="CZ117" s="816"/>
      <c r="DA117" s="816"/>
      <c r="DB117" s="816"/>
      <c r="DC117" s="816"/>
      <c r="DD117" s="816"/>
      <c r="DE117" s="816"/>
      <c r="DF117" s="817"/>
      <c r="DG117" s="843" t="s">
        <v>125</v>
      </c>
      <c r="DH117" s="844"/>
      <c r="DI117" s="844"/>
      <c r="DJ117" s="844"/>
      <c r="DK117" s="845"/>
      <c r="DL117" s="846" t="s">
        <v>125</v>
      </c>
      <c r="DM117" s="844"/>
      <c r="DN117" s="844"/>
      <c r="DO117" s="844"/>
      <c r="DP117" s="845"/>
      <c r="DQ117" s="846" t="s">
        <v>125</v>
      </c>
      <c r="DR117" s="844"/>
      <c r="DS117" s="844"/>
      <c r="DT117" s="844"/>
      <c r="DU117" s="845"/>
      <c r="DV117" s="888" t="s">
        <v>125</v>
      </c>
      <c r="DW117" s="889"/>
      <c r="DX117" s="889"/>
      <c r="DY117" s="889"/>
      <c r="DZ117" s="890"/>
    </row>
    <row r="118" spans="1:130" s="233" customFormat="1" ht="26.25" customHeight="1" x14ac:dyDescent="0.15">
      <c r="A118" s="959" t="s">
        <v>434</v>
      </c>
      <c r="B118" s="960"/>
      <c r="C118" s="960"/>
      <c r="D118" s="960"/>
      <c r="E118" s="960"/>
      <c r="F118" s="960"/>
      <c r="G118" s="960"/>
      <c r="H118" s="960"/>
      <c r="I118" s="960"/>
      <c r="J118" s="960"/>
      <c r="K118" s="960"/>
      <c r="L118" s="960"/>
      <c r="M118" s="960"/>
      <c r="N118" s="960"/>
      <c r="O118" s="960"/>
      <c r="P118" s="960"/>
      <c r="Q118" s="960"/>
      <c r="R118" s="960"/>
      <c r="S118" s="960"/>
      <c r="T118" s="960"/>
      <c r="U118" s="960"/>
      <c r="V118" s="960"/>
      <c r="W118" s="960"/>
      <c r="X118" s="960"/>
      <c r="Y118" s="960"/>
      <c r="Z118" s="961"/>
      <c r="AA118" s="962" t="s">
        <v>431</v>
      </c>
      <c r="AB118" s="960"/>
      <c r="AC118" s="960"/>
      <c r="AD118" s="960"/>
      <c r="AE118" s="961"/>
      <c r="AF118" s="962" t="s">
        <v>432</v>
      </c>
      <c r="AG118" s="960"/>
      <c r="AH118" s="960"/>
      <c r="AI118" s="960"/>
      <c r="AJ118" s="961"/>
      <c r="AK118" s="962" t="s">
        <v>304</v>
      </c>
      <c r="AL118" s="960"/>
      <c r="AM118" s="960"/>
      <c r="AN118" s="960"/>
      <c r="AO118" s="961"/>
      <c r="AP118" s="963" t="s">
        <v>433</v>
      </c>
      <c r="AQ118" s="964"/>
      <c r="AR118" s="964"/>
      <c r="AS118" s="964"/>
      <c r="AT118" s="965"/>
      <c r="AU118" s="996"/>
      <c r="AV118" s="997"/>
      <c r="AW118" s="997"/>
      <c r="AX118" s="997"/>
      <c r="AY118" s="997"/>
      <c r="AZ118" s="902" t="s">
        <v>461</v>
      </c>
      <c r="BA118" s="903"/>
      <c r="BB118" s="903"/>
      <c r="BC118" s="903"/>
      <c r="BD118" s="903"/>
      <c r="BE118" s="903"/>
      <c r="BF118" s="903"/>
      <c r="BG118" s="903"/>
      <c r="BH118" s="903"/>
      <c r="BI118" s="903"/>
      <c r="BJ118" s="903"/>
      <c r="BK118" s="903"/>
      <c r="BL118" s="903"/>
      <c r="BM118" s="903"/>
      <c r="BN118" s="903"/>
      <c r="BO118" s="903"/>
      <c r="BP118" s="904"/>
      <c r="BQ118" s="943" t="s">
        <v>125</v>
      </c>
      <c r="BR118" s="909"/>
      <c r="BS118" s="909"/>
      <c r="BT118" s="909"/>
      <c r="BU118" s="909"/>
      <c r="BV118" s="909" t="s">
        <v>125</v>
      </c>
      <c r="BW118" s="909"/>
      <c r="BX118" s="909"/>
      <c r="BY118" s="909"/>
      <c r="BZ118" s="909"/>
      <c r="CA118" s="909" t="s">
        <v>125</v>
      </c>
      <c r="CB118" s="909"/>
      <c r="CC118" s="909"/>
      <c r="CD118" s="909"/>
      <c r="CE118" s="909"/>
      <c r="CF118" s="939" t="s">
        <v>125</v>
      </c>
      <c r="CG118" s="940"/>
      <c r="CH118" s="940"/>
      <c r="CI118" s="940"/>
      <c r="CJ118" s="940"/>
      <c r="CK118" s="991"/>
      <c r="CL118" s="885"/>
      <c r="CM118" s="879" t="s">
        <v>462</v>
      </c>
      <c r="CN118" s="816"/>
      <c r="CO118" s="816"/>
      <c r="CP118" s="816"/>
      <c r="CQ118" s="816"/>
      <c r="CR118" s="816"/>
      <c r="CS118" s="816"/>
      <c r="CT118" s="816"/>
      <c r="CU118" s="816"/>
      <c r="CV118" s="816"/>
      <c r="CW118" s="816"/>
      <c r="CX118" s="816"/>
      <c r="CY118" s="816"/>
      <c r="CZ118" s="816"/>
      <c r="DA118" s="816"/>
      <c r="DB118" s="816"/>
      <c r="DC118" s="816"/>
      <c r="DD118" s="816"/>
      <c r="DE118" s="816"/>
      <c r="DF118" s="817"/>
      <c r="DG118" s="843" t="s">
        <v>125</v>
      </c>
      <c r="DH118" s="844"/>
      <c r="DI118" s="844"/>
      <c r="DJ118" s="844"/>
      <c r="DK118" s="845"/>
      <c r="DL118" s="846" t="s">
        <v>125</v>
      </c>
      <c r="DM118" s="844"/>
      <c r="DN118" s="844"/>
      <c r="DO118" s="844"/>
      <c r="DP118" s="845"/>
      <c r="DQ118" s="846" t="s">
        <v>125</v>
      </c>
      <c r="DR118" s="844"/>
      <c r="DS118" s="844"/>
      <c r="DT118" s="844"/>
      <c r="DU118" s="845"/>
      <c r="DV118" s="888" t="s">
        <v>125</v>
      </c>
      <c r="DW118" s="889"/>
      <c r="DX118" s="889"/>
      <c r="DY118" s="889"/>
      <c r="DZ118" s="890"/>
    </row>
    <row r="119" spans="1:130" s="233" customFormat="1" ht="26.25" customHeight="1" x14ac:dyDescent="0.15">
      <c r="A119" s="882" t="s">
        <v>437</v>
      </c>
      <c r="B119" s="883"/>
      <c r="C119" s="924" t="s">
        <v>438</v>
      </c>
      <c r="D119" s="872"/>
      <c r="E119" s="872"/>
      <c r="F119" s="872"/>
      <c r="G119" s="872"/>
      <c r="H119" s="872"/>
      <c r="I119" s="872"/>
      <c r="J119" s="872"/>
      <c r="K119" s="872"/>
      <c r="L119" s="872"/>
      <c r="M119" s="872"/>
      <c r="N119" s="872"/>
      <c r="O119" s="872"/>
      <c r="P119" s="872"/>
      <c r="Q119" s="872"/>
      <c r="R119" s="872"/>
      <c r="S119" s="872"/>
      <c r="T119" s="872"/>
      <c r="U119" s="872"/>
      <c r="V119" s="872"/>
      <c r="W119" s="872"/>
      <c r="X119" s="872"/>
      <c r="Y119" s="872"/>
      <c r="Z119" s="873"/>
      <c r="AA119" s="952" t="s">
        <v>125</v>
      </c>
      <c r="AB119" s="953"/>
      <c r="AC119" s="953"/>
      <c r="AD119" s="953"/>
      <c r="AE119" s="954"/>
      <c r="AF119" s="955" t="s">
        <v>125</v>
      </c>
      <c r="AG119" s="953"/>
      <c r="AH119" s="953"/>
      <c r="AI119" s="953"/>
      <c r="AJ119" s="954"/>
      <c r="AK119" s="955" t="s">
        <v>125</v>
      </c>
      <c r="AL119" s="953"/>
      <c r="AM119" s="953"/>
      <c r="AN119" s="953"/>
      <c r="AO119" s="954"/>
      <c r="AP119" s="956" t="s">
        <v>125</v>
      </c>
      <c r="AQ119" s="957"/>
      <c r="AR119" s="957"/>
      <c r="AS119" s="957"/>
      <c r="AT119" s="958"/>
      <c r="AU119" s="998"/>
      <c r="AV119" s="999"/>
      <c r="AW119" s="999"/>
      <c r="AX119" s="999"/>
      <c r="AY119" s="999"/>
      <c r="AZ119" s="254" t="s">
        <v>184</v>
      </c>
      <c r="BA119" s="254"/>
      <c r="BB119" s="254"/>
      <c r="BC119" s="254"/>
      <c r="BD119" s="254"/>
      <c r="BE119" s="254"/>
      <c r="BF119" s="254"/>
      <c r="BG119" s="254"/>
      <c r="BH119" s="254"/>
      <c r="BI119" s="254"/>
      <c r="BJ119" s="254"/>
      <c r="BK119" s="254"/>
      <c r="BL119" s="254"/>
      <c r="BM119" s="254"/>
      <c r="BN119" s="254"/>
      <c r="BO119" s="941" t="s">
        <v>463</v>
      </c>
      <c r="BP119" s="942"/>
      <c r="BQ119" s="943">
        <v>6925575</v>
      </c>
      <c r="BR119" s="909"/>
      <c r="BS119" s="909"/>
      <c r="BT119" s="909"/>
      <c r="BU119" s="909"/>
      <c r="BV119" s="909">
        <v>7087837</v>
      </c>
      <c r="BW119" s="909"/>
      <c r="BX119" s="909"/>
      <c r="BY119" s="909"/>
      <c r="BZ119" s="909"/>
      <c r="CA119" s="909">
        <v>6745304</v>
      </c>
      <c r="CB119" s="909"/>
      <c r="CC119" s="909"/>
      <c r="CD119" s="909"/>
      <c r="CE119" s="909"/>
      <c r="CF119" s="812"/>
      <c r="CG119" s="813"/>
      <c r="CH119" s="813"/>
      <c r="CI119" s="813"/>
      <c r="CJ119" s="898"/>
      <c r="CK119" s="992"/>
      <c r="CL119" s="887"/>
      <c r="CM119" s="902" t="s">
        <v>464</v>
      </c>
      <c r="CN119" s="903"/>
      <c r="CO119" s="903"/>
      <c r="CP119" s="903"/>
      <c r="CQ119" s="903"/>
      <c r="CR119" s="903"/>
      <c r="CS119" s="903"/>
      <c r="CT119" s="903"/>
      <c r="CU119" s="903"/>
      <c r="CV119" s="903"/>
      <c r="CW119" s="903"/>
      <c r="CX119" s="903"/>
      <c r="CY119" s="903"/>
      <c r="CZ119" s="903"/>
      <c r="DA119" s="903"/>
      <c r="DB119" s="903"/>
      <c r="DC119" s="903"/>
      <c r="DD119" s="903"/>
      <c r="DE119" s="903"/>
      <c r="DF119" s="904"/>
      <c r="DG119" s="827">
        <v>28991</v>
      </c>
      <c r="DH119" s="828"/>
      <c r="DI119" s="828"/>
      <c r="DJ119" s="828"/>
      <c r="DK119" s="829"/>
      <c r="DL119" s="830">
        <v>23770</v>
      </c>
      <c r="DM119" s="828"/>
      <c r="DN119" s="828"/>
      <c r="DO119" s="828"/>
      <c r="DP119" s="829"/>
      <c r="DQ119" s="830">
        <v>19030</v>
      </c>
      <c r="DR119" s="828"/>
      <c r="DS119" s="828"/>
      <c r="DT119" s="828"/>
      <c r="DU119" s="829"/>
      <c r="DV119" s="912">
        <v>0.8</v>
      </c>
      <c r="DW119" s="913"/>
      <c r="DX119" s="913"/>
      <c r="DY119" s="913"/>
      <c r="DZ119" s="914"/>
    </row>
    <row r="120" spans="1:130" s="233" customFormat="1" ht="26.25" customHeight="1" x14ac:dyDescent="0.15">
      <c r="A120" s="884"/>
      <c r="B120" s="885"/>
      <c r="C120" s="879" t="s">
        <v>441</v>
      </c>
      <c r="D120" s="816"/>
      <c r="E120" s="816"/>
      <c r="F120" s="816"/>
      <c r="G120" s="816"/>
      <c r="H120" s="816"/>
      <c r="I120" s="816"/>
      <c r="J120" s="816"/>
      <c r="K120" s="816"/>
      <c r="L120" s="816"/>
      <c r="M120" s="816"/>
      <c r="N120" s="816"/>
      <c r="O120" s="816"/>
      <c r="P120" s="816"/>
      <c r="Q120" s="816"/>
      <c r="R120" s="816"/>
      <c r="S120" s="816"/>
      <c r="T120" s="816"/>
      <c r="U120" s="816"/>
      <c r="V120" s="816"/>
      <c r="W120" s="816"/>
      <c r="X120" s="816"/>
      <c r="Y120" s="816"/>
      <c r="Z120" s="817"/>
      <c r="AA120" s="843" t="s">
        <v>125</v>
      </c>
      <c r="AB120" s="844"/>
      <c r="AC120" s="844"/>
      <c r="AD120" s="844"/>
      <c r="AE120" s="845"/>
      <c r="AF120" s="846" t="s">
        <v>125</v>
      </c>
      <c r="AG120" s="844"/>
      <c r="AH120" s="844"/>
      <c r="AI120" s="844"/>
      <c r="AJ120" s="845"/>
      <c r="AK120" s="846" t="s">
        <v>125</v>
      </c>
      <c r="AL120" s="844"/>
      <c r="AM120" s="844"/>
      <c r="AN120" s="844"/>
      <c r="AO120" s="845"/>
      <c r="AP120" s="888" t="s">
        <v>125</v>
      </c>
      <c r="AQ120" s="889"/>
      <c r="AR120" s="889"/>
      <c r="AS120" s="889"/>
      <c r="AT120" s="890"/>
      <c r="AU120" s="944" t="s">
        <v>465</v>
      </c>
      <c r="AV120" s="945"/>
      <c r="AW120" s="945"/>
      <c r="AX120" s="945"/>
      <c r="AY120" s="946"/>
      <c r="AZ120" s="924" t="s">
        <v>466</v>
      </c>
      <c r="BA120" s="872"/>
      <c r="BB120" s="872"/>
      <c r="BC120" s="872"/>
      <c r="BD120" s="872"/>
      <c r="BE120" s="872"/>
      <c r="BF120" s="872"/>
      <c r="BG120" s="872"/>
      <c r="BH120" s="872"/>
      <c r="BI120" s="872"/>
      <c r="BJ120" s="872"/>
      <c r="BK120" s="872"/>
      <c r="BL120" s="872"/>
      <c r="BM120" s="872"/>
      <c r="BN120" s="872"/>
      <c r="BO120" s="872"/>
      <c r="BP120" s="873"/>
      <c r="BQ120" s="925">
        <v>5169836</v>
      </c>
      <c r="BR120" s="906"/>
      <c r="BS120" s="906"/>
      <c r="BT120" s="906"/>
      <c r="BU120" s="906"/>
      <c r="BV120" s="906">
        <v>5479372</v>
      </c>
      <c r="BW120" s="906"/>
      <c r="BX120" s="906"/>
      <c r="BY120" s="906"/>
      <c r="BZ120" s="906"/>
      <c r="CA120" s="906">
        <v>5473280</v>
      </c>
      <c r="CB120" s="906"/>
      <c r="CC120" s="906"/>
      <c r="CD120" s="906"/>
      <c r="CE120" s="906"/>
      <c r="CF120" s="930">
        <v>216.8</v>
      </c>
      <c r="CG120" s="931"/>
      <c r="CH120" s="931"/>
      <c r="CI120" s="931"/>
      <c r="CJ120" s="931"/>
      <c r="CK120" s="932" t="s">
        <v>467</v>
      </c>
      <c r="CL120" s="916"/>
      <c r="CM120" s="916"/>
      <c r="CN120" s="916"/>
      <c r="CO120" s="917"/>
      <c r="CP120" s="936" t="s">
        <v>408</v>
      </c>
      <c r="CQ120" s="937"/>
      <c r="CR120" s="937"/>
      <c r="CS120" s="937"/>
      <c r="CT120" s="937"/>
      <c r="CU120" s="937"/>
      <c r="CV120" s="937"/>
      <c r="CW120" s="937"/>
      <c r="CX120" s="937"/>
      <c r="CY120" s="937"/>
      <c r="CZ120" s="937"/>
      <c r="DA120" s="937"/>
      <c r="DB120" s="937"/>
      <c r="DC120" s="937"/>
      <c r="DD120" s="937"/>
      <c r="DE120" s="937"/>
      <c r="DF120" s="938"/>
      <c r="DG120" s="925" t="s">
        <v>125</v>
      </c>
      <c r="DH120" s="906"/>
      <c r="DI120" s="906"/>
      <c r="DJ120" s="906"/>
      <c r="DK120" s="906"/>
      <c r="DL120" s="906">
        <v>2052856</v>
      </c>
      <c r="DM120" s="906"/>
      <c r="DN120" s="906"/>
      <c r="DO120" s="906"/>
      <c r="DP120" s="906"/>
      <c r="DQ120" s="906">
        <v>1985461</v>
      </c>
      <c r="DR120" s="906"/>
      <c r="DS120" s="906"/>
      <c r="DT120" s="906"/>
      <c r="DU120" s="906"/>
      <c r="DV120" s="907">
        <v>78.599999999999994</v>
      </c>
      <c r="DW120" s="907"/>
      <c r="DX120" s="907"/>
      <c r="DY120" s="907"/>
      <c r="DZ120" s="908"/>
    </row>
    <row r="121" spans="1:130" s="233" customFormat="1" ht="26.25" customHeight="1" x14ac:dyDescent="0.15">
      <c r="A121" s="884"/>
      <c r="B121" s="885"/>
      <c r="C121" s="927" t="s">
        <v>468</v>
      </c>
      <c r="D121" s="928"/>
      <c r="E121" s="928"/>
      <c r="F121" s="928"/>
      <c r="G121" s="928"/>
      <c r="H121" s="928"/>
      <c r="I121" s="928"/>
      <c r="J121" s="928"/>
      <c r="K121" s="928"/>
      <c r="L121" s="928"/>
      <c r="M121" s="928"/>
      <c r="N121" s="928"/>
      <c r="O121" s="928"/>
      <c r="P121" s="928"/>
      <c r="Q121" s="928"/>
      <c r="R121" s="928"/>
      <c r="S121" s="928"/>
      <c r="T121" s="928"/>
      <c r="U121" s="928"/>
      <c r="V121" s="928"/>
      <c r="W121" s="928"/>
      <c r="X121" s="928"/>
      <c r="Y121" s="928"/>
      <c r="Z121" s="929"/>
      <c r="AA121" s="843" t="s">
        <v>125</v>
      </c>
      <c r="AB121" s="844"/>
      <c r="AC121" s="844"/>
      <c r="AD121" s="844"/>
      <c r="AE121" s="845"/>
      <c r="AF121" s="846" t="s">
        <v>125</v>
      </c>
      <c r="AG121" s="844"/>
      <c r="AH121" s="844"/>
      <c r="AI121" s="844"/>
      <c r="AJ121" s="845"/>
      <c r="AK121" s="846" t="s">
        <v>125</v>
      </c>
      <c r="AL121" s="844"/>
      <c r="AM121" s="844"/>
      <c r="AN121" s="844"/>
      <c r="AO121" s="845"/>
      <c r="AP121" s="888" t="s">
        <v>125</v>
      </c>
      <c r="AQ121" s="889"/>
      <c r="AR121" s="889"/>
      <c r="AS121" s="889"/>
      <c r="AT121" s="890"/>
      <c r="AU121" s="947"/>
      <c r="AV121" s="948"/>
      <c r="AW121" s="948"/>
      <c r="AX121" s="948"/>
      <c r="AY121" s="949"/>
      <c r="AZ121" s="879" t="s">
        <v>469</v>
      </c>
      <c r="BA121" s="816"/>
      <c r="BB121" s="816"/>
      <c r="BC121" s="816"/>
      <c r="BD121" s="816"/>
      <c r="BE121" s="816"/>
      <c r="BF121" s="816"/>
      <c r="BG121" s="816"/>
      <c r="BH121" s="816"/>
      <c r="BI121" s="816"/>
      <c r="BJ121" s="816"/>
      <c r="BK121" s="816"/>
      <c r="BL121" s="816"/>
      <c r="BM121" s="816"/>
      <c r="BN121" s="816"/>
      <c r="BO121" s="816"/>
      <c r="BP121" s="817"/>
      <c r="BQ121" s="880" t="s">
        <v>125</v>
      </c>
      <c r="BR121" s="881"/>
      <c r="BS121" s="881"/>
      <c r="BT121" s="881"/>
      <c r="BU121" s="881"/>
      <c r="BV121" s="881" t="s">
        <v>125</v>
      </c>
      <c r="BW121" s="881"/>
      <c r="BX121" s="881"/>
      <c r="BY121" s="881"/>
      <c r="BZ121" s="881"/>
      <c r="CA121" s="881" t="s">
        <v>125</v>
      </c>
      <c r="CB121" s="881"/>
      <c r="CC121" s="881"/>
      <c r="CD121" s="881"/>
      <c r="CE121" s="881"/>
      <c r="CF121" s="939" t="s">
        <v>125</v>
      </c>
      <c r="CG121" s="940"/>
      <c r="CH121" s="940"/>
      <c r="CI121" s="940"/>
      <c r="CJ121" s="940"/>
      <c r="CK121" s="933"/>
      <c r="CL121" s="919"/>
      <c r="CM121" s="919"/>
      <c r="CN121" s="919"/>
      <c r="CO121" s="920"/>
      <c r="CP121" s="899" t="s">
        <v>405</v>
      </c>
      <c r="CQ121" s="900"/>
      <c r="CR121" s="900"/>
      <c r="CS121" s="900"/>
      <c r="CT121" s="900"/>
      <c r="CU121" s="900"/>
      <c r="CV121" s="900"/>
      <c r="CW121" s="900"/>
      <c r="CX121" s="900"/>
      <c r="CY121" s="900"/>
      <c r="CZ121" s="900"/>
      <c r="DA121" s="900"/>
      <c r="DB121" s="900"/>
      <c r="DC121" s="900"/>
      <c r="DD121" s="900"/>
      <c r="DE121" s="900"/>
      <c r="DF121" s="901"/>
      <c r="DG121" s="880">
        <v>289616</v>
      </c>
      <c r="DH121" s="881"/>
      <c r="DI121" s="881"/>
      <c r="DJ121" s="881"/>
      <c r="DK121" s="881"/>
      <c r="DL121" s="881">
        <v>229390</v>
      </c>
      <c r="DM121" s="881"/>
      <c r="DN121" s="881"/>
      <c r="DO121" s="881"/>
      <c r="DP121" s="881"/>
      <c r="DQ121" s="881">
        <v>178026</v>
      </c>
      <c r="DR121" s="881"/>
      <c r="DS121" s="881"/>
      <c r="DT121" s="881"/>
      <c r="DU121" s="881"/>
      <c r="DV121" s="858">
        <v>7.1</v>
      </c>
      <c r="DW121" s="858"/>
      <c r="DX121" s="858"/>
      <c r="DY121" s="858"/>
      <c r="DZ121" s="859"/>
    </row>
    <row r="122" spans="1:130" s="233" customFormat="1" ht="26.25" customHeight="1" x14ac:dyDescent="0.15">
      <c r="A122" s="884"/>
      <c r="B122" s="885"/>
      <c r="C122" s="879" t="s">
        <v>451</v>
      </c>
      <c r="D122" s="816"/>
      <c r="E122" s="816"/>
      <c r="F122" s="816"/>
      <c r="G122" s="816"/>
      <c r="H122" s="816"/>
      <c r="I122" s="816"/>
      <c r="J122" s="816"/>
      <c r="K122" s="816"/>
      <c r="L122" s="816"/>
      <c r="M122" s="816"/>
      <c r="N122" s="816"/>
      <c r="O122" s="816"/>
      <c r="P122" s="816"/>
      <c r="Q122" s="816"/>
      <c r="R122" s="816"/>
      <c r="S122" s="816"/>
      <c r="T122" s="816"/>
      <c r="U122" s="816"/>
      <c r="V122" s="816"/>
      <c r="W122" s="816"/>
      <c r="X122" s="816"/>
      <c r="Y122" s="816"/>
      <c r="Z122" s="817"/>
      <c r="AA122" s="843" t="s">
        <v>125</v>
      </c>
      <c r="AB122" s="844"/>
      <c r="AC122" s="844"/>
      <c r="AD122" s="844"/>
      <c r="AE122" s="845"/>
      <c r="AF122" s="846" t="s">
        <v>125</v>
      </c>
      <c r="AG122" s="844"/>
      <c r="AH122" s="844"/>
      <c r="AI122" s="844"/>
      <c r="AJ122" s="845"/>
      <c r="AK122" s="846" t="s">
        <v>125</v>
      </c>
      <c r="AL122" s="844"/>
      <c r="AM122" s="844"/>
      <c r="AN122" s="844"/>
      <c r="AO122" s="845"/>
      <c r="AP122" s="888" t="s">
        <v>125</v>
      </c>
      <c r="AQ122" s="889"/>
      <c r="AR122" s="889"/>
      <c r="AS122" s="889"/>
      <c r="AT122" s="890"/>
      <c r="AU122" s="947"/>
      <c r="AV122" s="948"/>
      <c r="AW122" s="948"/>
      <c r="AX122" s="948"/>
      <c r="AY122" s="949"/>
      <c r="AZ122" s="902" t="s">
        <v>470</v>
      </c>
      <c r="BA122" s="903"/>
      <c r="BB122" s="903"/>
      <c r="BC122" s="903"/>
      <c r="BD122" s="903"/>
      <c r="BE122" s="903"/>
      <c r="BF122" s="903"/>
      <c r="BG122" s="903"/>
      <c r="BH122" s="903"/>
      <c r="BI122" s="903"/>
      <c r="BJ122" s="903"/>
      <c r="BK122" s="903"/>
      <c r="BL122" s="903"/>
      <c r="BM122" s="903"/>
      <c r="BN122" s="903"/>
      <c r="BO122" s="903"/>
      <c r="BP122" s="904"/>
      <c r="BQ122" s="943">
        <v>4095288</v>
      </c>
      <c r="BR122" s="909"/>
      <c r="BS122" s="909"/>
      <c r="BT122" s="909"/>
      <c r="BU122" s="909"/>
      <c r="BV122" s="909">
        <v>4054514</v>
      </c>
      <c r="BW122" s="909"/>
      <c r="BX122" s="909"/>
      <c r="BY122" s="909"/>
      <c r="BZ122" s="909"/>
      <c r="CA122" s="909">
        <v>4430747</v>
      </c>
      <c r="CB122" s="909"/>
      <c r="CC122" s="909"/>
      <c r="CD122" s="909"/>
      <c r="CE122" s="909"/>
      <c r="CF122" s="910">
        <v>175.5</v>
      </c>
      <c r="CG122" s="911"/>
      <c r="CH122" s="911"/>
      <c r="CI122" s="911"/>
      <c r="CJ122" s="911"/>
      <c r="CK122" s="933"/>
      <c r="CL122" s="919"/>
      <c r="CM122" s="919"/>
      <c r="CN122" s="919"/>
      <c r="CO122" s="920"/>
      <c r="CP122" s="899" t="s">
        <v>403</v>
      </c>
      <c r="CQ122" s="900"/>
      <c r="CR122" s="900"/>
      <c r="CS122" s="900"/>
      <c r="CT122" s="900"/>
      <c r="CU122" s="900"/>
      <c r="CV122" s="900"/>
      <c r="CW122" s="900"/>
      <c r="CX122" s="900"/>
      <c r="CY122" s="900"/>
      <c r="CZ122" s="900"/>
      <c r="DA122" s="900"/>
      <c r="DB122" s="900"/>
      <c r="DC122" s="900"/>
      <c r="DD122" s="900"/>
      <c r="DE122" s="900"/>
      <c r="DF122" s="901"/>
      <c r="DG122" s="880" t="s">
        <v>125</v>
      </c>
      <c r="DH122" s="881"/>
      <c r="DI122" s="881"/>
      <c r="DJ122" s="881"/>
      <c r="DK122" s="881"/>
      <c r="DL122" s="881" t="s">
        <v>125</v>
      </c>
      <c r="DM122" s="881"/>
      <c r="DN122" s="881"/>
      <c r="DO122" s="881"/>
      <c r="DP122" s="881"/>
      <c r="DQ122" s="881" t="s">
        <v>125</v>
      </c>
      <c r="DR122" s="881"/>
      <c r="DS122" s="881"/>
      <c r="DT122" s="881"/>
      <c r="DU122" s="881"/>
      <c r="DV122" s="858" t="s">
        <v>125</v>
      </c>
      <c r="DW122" s="858"/>
      <c r="DX122" s="858"/>
      <c r="DY122" s="858"/>
      <c r="DZ122" s="859"/>
    </row>
    <row r="123" spans="1:130" s="233" customFormat="1" ht="26.25" customHeight="1" x14ac:dyDescent="0.15">
      <c r="A123" s="884"/>
      <c r="B123" s="885"/>
      <c r="C123" s="879" t="s">
        <v>457</v>
      </c>
      <c r="D123" s="816"/>
      <c r="E123" s="816"/>
      <c r="F123" s="816"/>
      <c r="G123" s="816"/>
      <c r="H123" s="816"/>
      <c r="I123" s="816"/>
      <c r="J123" s="816"/>
      <c r="K123" s="816"/>
      <c r="L123" s="816"/>
      <c r="M123" s="816"/>
      <c r="N123" s="816"/>
      <c r="O123" s="816"/>
      <c r="P123" s="816"/>
      <c r="Q123" s="816"/>
      <c r="R123" s="816"/>
      <c r="S123" s="816"/>
      <c r="T123" s="816"/>
      <c r="U123" s="816"/>
      <c r="V123" s="816"/>
      <c r="W123" s="816"/>
      <c r="X123" s="816"/>
      <c r="Y123" s="816"/>
      <c r="Z123" s="817"/>
      <c r="AA123" s="843" t="s">
        <v>125</v>
      </c>
      <c r="AB123" s="844"/>
      <c r="AC123" s="844"/>
      <c r="AD123" s="844"/>
      <c r="AE123" s="845"/>
      <c r="AF123" s="846" t="s">
        <v>125</v>
      </c>
      <c r="AG123" s="844"/>
      <c r="AH123" s="844"/>
      <c r="AI123" s="844"/>
      <c r="AJ123" s="845"/>
      <c r="AK123" s="846" t="s">
        <v>125</v>
      </c>
      <c r="AL123" s="844"/>
      <c r="AM123" s="844"/>
      <c r="AN123" s="844"/>
      <c r="AO123" s="845"/>
      <c r="AP123" s="888" t="s">
        <v>125</v>
      </c>
      <c r="AQ123" s="889"/>
      <c r="AR123" s="889"/>
      <c r="AS123" s="889"/>
      <c r="AT123" s="890"/>
      <c r="AU123" s="950"/>
      <c r="AV123" s="951"/>
      <c r="AW123" s="951"/>
      <c r="AX123" s="951"/>
      <c r="AY123" s="951"/>
      <c r="AZ123" s="254" t="s">
        <v>184</v>
      </c>
      <c r="BA123" s="254"/>
      <c r="BB123" s="254"/>
      <c r="BC123" s="254"/>
      <c r="BD123" s="254"/>
      <c r="BE123" s="254"/>
      <c r="BF123" s="254"/>
      <c r="BG123" s="254"/>
      <c r="BH123" s="254"/>
      <c r="BI123" s="254"/>
      <c r="BJ123" s="254"/>
      <c r="BK123" s="254"/>
      <c r="BL123" s="254"/>
      <c r="BM123" s="254"/>
      <c r="BN123" s="254"/>
      <c r="BO123" s="941" t="s">
        <v>471</v>
      </c>
      <c r="BP123" s="942"/>
      <c r="BQ123" s="896">
        <v>9265124</v>
      </c>
      <c r="BR123" s="897"/>
      <c r="BS123" s="897"/>
      <c r="BT123" s="897"/>
      <c r="BU123" s="897"/>
      <c r="BV123" s="897">
        <v>9533886</v>
      </c>
      <c r="BW123" s="897"/>
      <c r="BX123" s="897"/>
      <c r="BY123" s="897"/>
      <c r="BZ123" s="897"/>
      <c r="CA123" s="897">
        <v>9904027</v>
      </c>
      <c r="CB123" s="897"/>
      <c r="CC123" s="897"/>
      <c r="CD123" s="897"/>
      <c r="CE123" s="897"/>
      <c r="CF123" s="812"/>
      <c r="CG123" s="813"/>
      <c r="CH123" s="813"/>
      <c r="CI123" s="813"/>
      <c r="CJ123" s="898"/>
      <c r="CK123" s="933"/>
      <c r="CL123" s="919"/>
      <c r="CM123" s="919"/>
      <c r="CN123" s="919"/>
      <c r="CO123" s="920"/>
      <c r="CP123" s="899" t="s">
        <v>402</v>
      </c>
      <c r="CQ123" s="900"/>
      <c r="CR123" s="900"/>
      <c r="CS123" s="900"/>
      <c r="CT123" s="900"/>
      <c r="CU123" s="900"/>
      <c r="CV123" s="900"/>
      <c r="CW123" s="900"/>
      <c r="CX123" s="900"/>
      <c r="CY123" s="900"/>
      <c r="CZ123" s="900"/>
      <c r="DA123" s="900"/>
      <c r="DB123" s="900"/>
      <c r="DC123" s="900"/>
      <c r="DD123" s="900"/>
      <c r="DE123" s="900"/>
      <c r="DF123" s="901"/>
      <c r="DG123" s="843" t="s">
        <v>125</v>
      </c>
      <c r="DH123" s="844"/>
      <c r="DI123" s="844"/>
      <c r="DJ123" s="844"/>
      <c r="DK123" s="845"/>
      <c r="DL123" s="846" t="s">
        <v>125</v>
      </c>
      <c r="DM123" s="844"/>
      <c r="DN123" s="844"/>
      <c r="DO123" s="844"/>
      <c r="DP123" s="845"/>
      <c r="DQ123" s="846" t="s">
        <v>125</v>
      </c>
      <c r="DR123" s="844"/>
      <c r="DS123" s="844"/>
      <c r="DT123" s="844"/>
      <c r="DU123" s="845"/>
      <c r="DV123" s="888" t="s">
        <v>125</v>
      </c>
      <c r="DW123" s="889"/>
      <c r="DX123" s="889"/>
      <c r="DY123" s="889"/>
      <c r="DZ123" s="890"/>
    </row>
    <row r="124" spans="1:130" s="233" customFormat="1" ht="26.25" customHeight="1" thickBot="1" x14ac:dyDescent="0.2">
      <c r="A124" s="884"/>
      <c r="B124" s="885"/>
      <c r="C124" s="879" t="s">
        <v>460</v>
      </c>
      <c r="D124" s="816"/>
      <c r="E124" s="816"/>
      <c r="F124" s="816"/>
      <c r="G124" s="816"/>
      <c r="H124" s="816"/>
      <c r="I124" s="816"/>
      <c r="J124" s="816"/>
      <c r="K124" s="816"/>
      <c r="L124" s="816"/>
      <c r="M124" s="816"/>
      <c r="N124" s="816"/>
      <c r="O124" s="816"/>
      <c r="P124" s="816"/>
      <c r="Q124" s="816"/>
      <c r="R124" s="816"/>
      <c r="S124" s="816"/>
      <c r="T124" s="816"/>
      <c r="U124" s="816"/>
      <c r="V124" s="816"/>
      <c r="W124" s="816"/>
      <c r="X124" s="816"/>
      <c r="Y124" s="816"/>
      <c r="Z124" s="817"/>
      <c r="AA124" s="843" t="s">
        <v>125</v>
      </c>
      <c r="AB124" s="844"/>
      <c r="AC124" s="844"/>
      <c r="AD124" s="844"/>
      <c r="AE124" s="845"/>
      <c r="AF124" s="846" t="s">
        <v>125</v>
      </c>
      <c r="AG124" s="844"/>
      <c r="AH124" s="844"/>
      <c r="AI124" s="844"/>
      <c r="AJ124" s="845"/>
      <c r="AK124" s="846" t="s">
        <v>125</v>
      </c>
      <c r="AL124" s="844"/>
      <c r="AM124" s="844"/>
      <c r="AN124" s="844"/>
      <c r="AO124" s="845"/>
      <c r="AP124" s="888" t="s">
        <v>125</v>
      </c>
      <c r="AQ124" s="889"/>
      <c r="AR124" s="889"/>
      <c r="AS124" s="889"/>
      <c r="AT124" s="890"/>
      <c r="AU124" s="891" t="s">
        <v>472</v>
      </c>
      <c r="AV124" s="892"/>
      <c r="AW124" s="892"/>
      <c r="AX124" s="892"/>
      <c r="AY124" s="892"/>
      <c r="AZ124" s="892"/>
      <c r="BA124" s="892"/>
      <c r="BB124" s="892"/>
      <c r="BC124" s="892"/>
      <c r="BD124" s="892"/>
      <c r="BE124" s="892"/>
      <c r="BF124" s="892"/>
      <c r="BG124" s="892"/>
      <c r="BH124" s="892"/>
      <c r="BI124" s="892"/>
      <c r="BJ124" s="892"/>
      <c r="BK124" s="892"/>
      <c r="BL124" s="892"/>
      <c r="BM124" s="892"/>
      <c r="BN124" s="892"/>
      <c r="BO124" s="892"/>
      <c r="BP124" s="893"/>
      <c r="BQ124" s="894" t="s">
        <v>125</v>
      </c>
      <c r="BR124" s="895"/>
      <c r="BS124" s="895"/>
      <c r="BT124" s="895"/>
      <c r="BU124" s="895"/>
      <c r="BV124" s="895" t="s">
        <v>125</v>
      </c>
      <c r="BW124" s="895"/>
      <c r="BX124" s="895"/>
      <c r="BY124" s="895"/>
      <c r="BZ124" s="895"/>
      <c r="CA124" s="895" t="s">
        <v>125</v>
      </c>
      <c r="CB124" s="895"/>
      <c r="CC124" s="895"/>
      <c r="CD124" s="895"/>
      <c r="CE124" s="895"/>
      <c r="CF124" s="790"/>
      <c r="CG124" s="791"/>
      <c r="CH124" s="791"/>
      <c r="CI124" s="791"/>
      <c r="CJ124" s="926"/>
      <c r="CK124" s="934"/>
      <c r="CL124" s="934"/>
      <c r="CM124" s="934"/>
      <c r="CN124" s="934"/>
      <c r="CO124" s="935"/>
      <c r="CP124" s="899" t="s">
        <v>473</v>
      </c>
      <c r="CQ124" s="900"/>
      <c r="CR124" s="900"/>
      <c r="CS124" s="900"/>
      <c r="CT124" s="900"/>
      <c r="CU124" s="900"/>
      <c r="CV124" s="900"/>
      <c r="CW124" s="900"/>
      <c r="CX124" s="900"/>
      <c r="CY124" s="900"/>
      <c r="CZ124" s="900"/>
      <c r="DA124" s="900"/>
      <c r="DB124" s="900"/>
      <c r="DC124" s="900"/>
      <c r="DD124" s="900"/>
      <c r="DE124" s="900"/>
      <c r="DF124" s="901"/>
      <c r="DG124" s="827">
        <v>2017774</v>
      </c>
      <c r="DH124" s="828"/>
      <c r="DI124" s="828"/>
      <c r="DJ124" s="828"/>
      <c r="DK124" s="829"/>
      <c r="DL124" s="830" t="s">
        <v>125</v>
      </c>
      <c r="DM124" s="828"/>
      <c r="DN124" s="828"/>
      <c r="DO124" s="828"/>
      <c r="DP124" s="829"/>
      <c r="DQ124" s="830" t="s">
        <v>125</v>
      </c>
      <c r="DR124" s="828"/>
      <c r="DS124" s="828"/>
      <c r="DT124" s="828"/>
      <c r="DU124" s="829"/>
      <c r="DV124" s="912" t="s">
        <v>125</v>
      </c>
      <c r="DW124" s="913"/>
      <c r="DX124" s="913"/>
      <c r="DY124" s="913"/>
      <c r="DZ124" s="914"/>
    </row>
    <row r="125" spans="1:130" s="233" customFormat="1" ht="26.25" customHeight="1" x14ac:dyDescent="0.15">
      <c r="A125" s="884"/>
      <c r="B125" s="885"/>
      <c r="C125" s="879" t="s">
        <v>462</v>
      </c>
      <c r="D125" s="816"/>
      <c r="E125" s="816"/>
      <c r="F125" s="816"/>
      <c r="G125" s="816"/>
      <c r="H125" s="816"/>
      <c r="I125" s="816"/>
      <c r="J125" s="816"/>
      <c r="K125" s="816"/>
      <c r="L125" s="816"/>
      <c r="M125" s="816"/>
      <c r="N125" s="816"/>
      <c r="O125" s="816"/>
      <c r="P125" s="816"/>
      <c r="Q125" s="816"/>
      <c r="R125" s="816"/>
      <c r="S125" s="816"/>
      <c r="T125" s="816"/>
      <c r="U125" s="816"/>
      <c r="V125" s="816"/>
      <c r="W125" s="816"/>
      <c r="X125" s="816"/>
      <c r="Y125" s="816"/>
      <c r="Z125" s="817"/>
      <c r="AA125" s="843" t="s">
        <v>125</v>
      </c>
      <c r="AB125" s="844"/>
      <c r="AC125" s="844"/>
      <c r="AD125" s="844"/>
      <c r="AE125" s="845"/>
      <c r="AF125" s="846" t="s">
        <v>125</v>
      </c>
      <c r="AG125" s="844"/>
      <c r="AH125" s="844"/>
      <c r="AI125" s="844"/>
      <c r="AJ125" s="845"/>
      <c r="AK125" s="846" t="s">
        <v>125</v>
      </c>
      <c r="AL125" s="844"/>
      <c r="AM125" s="844"/>
      <c r="AN125" s="844"/>
      <c r="AO125" s="845"/>
      <c r="AP125" s="888" t="s">
        <v>125</v>
      </c>
      <c r="AQ125" s="889"/>
      <c r="AR125" s="889"/>
      <c r="AS125" s="889"/>
      <c r="AT125" s="890"/>
      <c r="AU125" s="255"/>
      <c r="AV125" s="256"/>
      <c r="AW125" s="256"/>
      <c r="AX125" s="256"/>
      <c r="AY125" s="256"/>
      <c r="AZ125" s="256"/>
      <c r="BA125" s="256"/>
      <c r="BB125" s="256"/>
      <c r="BC125" s="256"/>
      <c r="BD125" s="256"/>
      <c r="BE125" s="256"/>
      <c r="BF125" s="256"/>
      <c r="BG125" s="256"/>
      <c r="BH125" s="256"/>
      <c r="BI125" s="256"/>
      <c r="BJ125" s="256"/>
      <c r="BK125" s="256"/>
      <c r="BL125" s="256"/>
      <c r="BM125" s="256"/>
      <c r="BN125" s="256"/>
      <c r="BO125" s="256"/>
      <c r="BP125" s="256"/>
      <c r="BQ125" s="235"/>
      <c r="BR125" s="235"/>
      <c r="BS125" s="235"/>
      <c r="BT125" s="235"/>
      <c r="BU125" s="235"/>
      <c r="BV125" s="235"/>
      <c r="BW125" s="235"/>
      <c r="BX125" s="235"/>
      <c r="BY125" s="235"/>
      <c r="BZ125" s="235"/>
      <c r="CA125" s="235"/>
      <c r="CB125" s="235"/>
      <c r="CC125" s="235"/>
      <c r="CD125" s="235"/>
      <c r="CE125" s="235"/>
      <c r="CF125" s="235"/>
      <c r="CG125" s="235"/>
      <c r="CH125" s="235"/>
      <c r="CI125" s="235"/>
      <c r="CJ125" s="257"/>
      <c r="CK125" s="915" t="s">
        <v>474</v>
      </c>
      <c r="CL125" s="916"/>
      <c r="CM125" s="916"/>
      <c r="CN125" s="916"/>
      <c r="CO125" s="917"/>
      <c r="CP125" s="924" t="s">
        <v>475</v>
      </c>
      <c r="CQ125" s="872"/>
      <c r="CR125" s="872"/>
      <c r="CS125" s="872"/>
      <c r="CT125" s="872"/>
      <c r="CU125" s="872"/>
      <c r="CV125" s="872"/>
      <c r="CW125" s="872"/>
      <c r="CX125" s="872"/>
      <c r="CY125" s="872"/>
      <c r="CZ125" s="872"/>
      <c r="DA125" s="872"/>
      <c r="DB125" s="872"/>
      <c r="DC125" s="872"/>
      <c r="DD125" s="872"/>
      <c r="DE125" s="872"/>
      <c r="DF125" s="873"/>
      <c r="DG125" s="925" t="s">
        <v>125</v>
      </c>
      <c r="DH125" s="906"/>
      <c r="DI125" s="906"/>
      <c r="DJ125" s="906"/>
      <c r="DK125" s="906"/>
      <c r="DL125" s="906" t="s">
        <v>125</v>
      </c>
      <c r="DM125" s="906"/>
      <c r="DN125" s="906"/>
      <c r="DO125" s="906"/>
      <c r="DP125" s="906"/>
      <c r="DQ125" s="906" t="s">
        <v>125</v>
      </c>
      <c r="DR125" s="906"/>
      <c r="DS125" s="906"/>
      <c r="DT125" s="906"/>
      <c r="DU125" s="906"/>
      <c r="DV125" s="907" t="s">
        <v>125</v>
      </c>
      <c r="DW125" s="907"/>
      <c r="DX125" s="907"/>
      <c r="DY125" s="907"/>
      <c r="DZ125" s="908"/>
    </row>
    <row r="126" spans="1:130" s="233" customFormat="1" ht="26.25" customHeight="1" thickBot="1" x14ac:dyDescent="0.2">
      <c r="A126" s="884"/>
      <c r="B126" s="885"/>
      <c r="C126" s="879" t="s">
        <v>464</v>
      </c>
      <c r="D126" s="816"/>
      <c r="E126" s="816"/>
      <c r="F126" s="816"/>
      <c r="G126" s="816"/>
      <c r="H126" s="816"/>
      <c r="I126" s="816"/>
      <c r="J126" s="816"/>
      <c r="K126" s="816"/>
      <c r="L126" s="816"/>
      <c r="M126" s="816"/>
      <c r="N126" s="816"/>
      <c r="O126" s="816"/>
      <c r="P126" s="816"/>
      <c r="Q126" s="816"/>
      <c r="R126" s="816"/>
      <c r="S126" s="816"/>
      <c r="T126" s="816"/>
      <c r="U126" s="816"/>
      <c r="V126" s="816"/>
      <c r="W126" s="816"/>
      <c r="X126" s="816"/>
      <c r="Y126" s="816"/>
      <c r="Z126" s="817"/>
      <c r="AA126" s="843">
        <v>317</v>
      </c>
      <c r="AB126" s="844"/>
      <c r="AC126" s="844"/>
      <c r="AD126" s="844"/>
      <c r="AE126" s="845"/>
      <c r="AF126" s="846">
        <v>126</v>
      </c>
      <c r="AG126" s="844"/>
      <c r="AH126" s="844"/>
      <c r="AI126" s="844"/>
      <c r="AJ126" s="845"/>
      <c r="AK126" s="846">
        <v>93</v>
      </c>
      <c r="AL126" s="844"/>
      <c r="AM126" s="844"/>
      <c r="AN126" s="844"/>
      <c r="AO126" s="845"/>
      <c r="AP126" s="888">
        <v>0</v>
      </c>
      <c r="AQ126" s="889"/>
      <c r="AR126" s="889"/>
      <c r="AS126" s="889"/>
      <c r="AT126" s="890"/>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58"/>
      <c r="CE126" s="258"/>
      <c r="CF126" s="258"/>
      <c r="CG126" s="235"/>
      <c r="CH126" s="235"/>
      <c r="CI126" s="235"/>
      <c r="CJ126" s="257"/>
      <c r="CK126" s="918"/>
      <c r="CL126" s="919"/>
      <c r="CM126" s="919"/>
      <c r="CN126" s="919"/>
      <c r="CO126" s="920"/>
      <c r="CP126" s="879" t="s">
        <v>476</v>
      </c>
      <c r="CQ126" s="816"/>
      <c r="CR126" s="816"/>
      <c r="CS126" s="816"/>
      <c r="CT126" s="816"/>
      <c r="CU126" s="816"/>
      <c r="CV126" s="816"/>
      <c r="CW126" s="816"/>
      <c r="CX126" s="816"/>
      <c r="CY126" s="816"/>
      <c r="CZ126" s="816"/>
      <c r="DA126" s="816"/>
      <c r="DB126" s="816"/>
      <c r="DC126" s="816"/>
      <c r="DD126" s="816"/>
      <c r="DE126" s="816"/>
      <c r="DF126" s="817"/>
      <c r="DG126" s="880" t="s">
        <v>125</v>
      </c>
      <c r="DH126" s="881"/>
      <c r="DI126" s="881"/>
      <c r="DJ126" s="881"/>
      <c r="DK126" s="881"/>
      <c r="DL126" s="881" t="s">
        <v>125</v>
      </c>
      <c r="DM126" s="881"/>
      <c r="DN126" s="881"/>
      <c r="DO126" s="881"/>
      <c r="DP126" s="881"/>
      <c r="DQ126" s="881" t="s">
        <v>125</v>
      </c>
      <c r="DR126" s="881"/>
      <c r="DS126" s="881"/>
      <c r="DT126" s="881"/>
      <c r="DU126" s="881"/>
      <c r="DV126" s="858" t="s">
        <v>125</v>
      </c>
      <c r="DW126" s="858"/>
      <c r="DX126" s="858"/>
      <c r="DY126" s="858"/>
      <c r="DZ126" s="859"/>
    </row>
    <row r="127" spans="1:130" s="233" customFormat="1" ht="26.25" customHeight="1" x14ac:dyDescent="0.15">
      <c r="A127" s="886"/>
      <c r="B127" s="887"/>
      <c r="C127" s="902" t="s">
        <v>477</v>
      </c>
      <c r="D127" s="903"/>
      <c r="E127" s="903"/>
      <c r="F127" s="903"/>
      <c r="G127" s="903"/>
      <c r="H127" s="903"/>
      <c r="I127" s="903"/>
      <c r="J127" s="903"/>
      <c r="K127" s="903"/>
      <c r="L127" s="903"/>
      <c r="M127" s="903"/>
      <c r="N127" s="903"/>
      <c r="O127" s="903"/>
      <c r="P127" s="903"/>
      <c r="Q127" s="903"/>
      <c r="R127" s="903"/>
      <c r="S127" s="903"/>
      <c r="T127" s="903"/>
      <c r="U127" s="903"/>
      <c r="V127" s="903"/>
      <c r="W127" s="903"/>
      <c r="X127" s="903"/>
      <c r="Y127" s="903"/>
      <c r="Z127" s="904"/>
      <c r="AA127" s="843" t="s">
        <v>125</v>
      </c>
      <c r="AB127" s="844"/>
      <c r="AC127" s="844"/>
      <c r="AD127" s="844"/>
      <c r="AE127" s="845"/>
      <c r="AF127" s="846" t="s">
        <v>125</v>
      </c>
      <c r="AG127" s="844"/>
      <c r="AH127" s="844"/>
      <c r="AI127" s="844"/>
      <c r="AJ127" s="845"/>
      <c r="AK127" s="846" t="s">
        <v>125</v>
      </c>
      <c r="AL127" s="844"/>
      <c r="AM127" s="844"/>
      <c r="AN127" s="844"/>
      <c r="AO127" s="845"/>
      <c r="AP127" s="888" t="s">
        <v>125</v>
      </c>
      <c r="AQ127" s="889"/>
      <c r="AR127" s="889"/>
      <c r="AS127" s="889"/>
      <c r="AT127" s="890"/>
      <c r="AU127" s="235"/>
      <c r="AV127" s="235"/>
      <c r="AW127" s="235"/>
      <c r="AX127" s="905" t="s">
        <v>478</v>
      </c>
      <c r="AY127" s="876"/>
      <c r="AZ127" s="876"/>
      <c r="BA127" s="876"/>
      <c r="BB127" s="876"/>
      <c r="BC127" s="876"/>
      <c r="BD127" s="876"/>
      <c r="BE127" s="877"/>
      <c r="BF127" s="875" t="s">
        <v>479</v>
      </c>
      <c r="BG127" s="876"/>
      <c r="BH127" s="876"/>
      <c r="BI127" s="876"/>
      <c r="BJ127" s="876"/>
      <c r="BK127" s="876"/>
      <c r="BL127" s="877"/>
      <c r="BM127" s="875" t="s">
        <v>480</v>
      </c>
      <c r="BN127" s="876"/>
      <c r="BO127" s="876"/>
      <c r="BP127" s="876"/>
      <c r="BQ127" s="876"/>
      <c r="BR127" s="876"/>
      <c r="BS127" s="877"/>
      <c r="BT127" s="875" t="s">
        <v>481</v>
      </c>
      <c r="BU127" s="876"/>
      <c r="BV127" s="876"/>
      <c r="BW127" s="876"/>
      <c r="BX127" s="876"/>
      <c r="BY127" s="876"/>
      <c r="BZ127" s="878"/>
      <c r="CA127" s="235"/>
      <c r="CB127" s="235"/>
      <c r="CC127" s="235"/>
      <c r="CD127" s="258"/>
      <c r="CE127" s="258"/>
      <c r="CF127" s="258"/>
      <c r="CG127" s="235"/>
      <c r="CH127" s="235"/>
      <c r="CI127" s="235"/>
      <c r="CJ127" s="257"/>
      <c r="CK127" s="918"/>
      <c r="CL127" s="919"/>
      <c r="CM127" s="919"/>
      <c r="CN127" s="919"/>
      <c r="CO127" s="920"/>
      <c r="CP127" s="879" t="s">
        <v>482</v>
      </c>
      <c r="CQ127" s="816"/>
      <c r="CR127" s="816"/>
      <c r="CS127" s="816"/>
      <c r="CT127" s="816"/>
      <c r="CU127" s="816"/>
      <c r="CV127" s="816"/>
      <c r="CW127" s="816"/>
      <c r="CX127" s="816"/>
      <c r="CY127" s="816"/>
      <c r="CZ127" s="816"/>
      <c r="DA127" s="816"/>
      <c r="DB127" s="816"/>
      <c r="DC127" s="816"/>
      <c r="DD127" s="816"/>
      <c r="DE127" s="816"/>
      <c r="DF127" s="817"/>
      <c r="DG127" s="880" t="s">
        <v>125</v>
      </c>
      <c r="DH127" s="881"/>
      <c r="DI127" s="881"/>
      <c r="DJ127" s="881"/>
      <c r="DK127" s="881"/>
      <c r="DL127" s="881" t="s">
        <v>125</v>
      </c>
      <c r="DM127" s="881"/>
      <c r="DN127" s="881"/>
      <c r="DO127" s="881"/>
      <c r="DP127" s="881"/>
      <c r="DQ127" s="881" t="s">
        <v>125</v>
      </c>
      <c r="DR127" s="881"/>
      <c r="DS127" s="881"/>
      <c r="DT127" s="881"/>
      <c r="DU127" s="881"/>
      <c r="DV127" s="858" t="s">
        <v>125</v>
      </c>
      <c r="DW127" s="858"/>
      <c r="DX127" s="858"/>
      <c r="DY127" s="858"/>
      <c r="DZ127" s="859"/>
    </row>
    <row r="128" spans="1:130" s="233" customFormat="1" ht="26.25" customHeight="1" thickBot="1" x14ac:dyDescent="0.2">
      <c r="A128" s="860" t="s">
        <v>483</v>
      </c>
      <c r="B128" s="861"/>
      <c r="C128" s="861"/>
      <c r="D128" s="861"/>
      <c r="E128" s="861"/>
      <c r="F128" s="861"/>
      <c r="G128" s="861"/>
      <c r="H128" s="861"/>
      <c r="I128" s="861"/>
      <c r="J128" s="861"/>
      <c r="K128" s="861"/>
      <c r="L128" s="861"/>
      <c r="M128" s="861"/>
      <c r="N128" s="861"/>
      <c r="O128" s="861"/>
      <c r="P128" s="861"/>
      <c r="Q128" s="861"/>
      <c r="R128" s="861"/>
      <c r="S128" s="861"/>
      <c r="T128" s="861"/>
      <c r="U128" s="861"/>
      <c r="V128" s="861"/>
      <c r="W128" s="862" t="s">
        <v>484</v>
      </c>
      <c r="X128" s="862"/>
      <c r="Y128" s="862"/>
      <c r="Z128" s="863"/>
      <c r="AA128" s="864" t="s">
        <v>125</v>
      </c>
      <c r="AB128" s="865"/>
      <c r="AC128" s="865"/>
      <c r="AD128" s="865"/>
      <c r="AE128" s="866"/>
      <c r="AF128" s="867" t="s">
        <v>125</v>
      </c>
      <c r="AG128" s="865"/>
      <c r="AH128" s="865"/>
      <c r="AI128" s="865"/>
      <c r="AJ128" s="866"/>
      <c r="AK128" s="867" t="s">
        <v>125</v>
      </c>
      <c r="AL128" s="865"/>
      <c r="AM128" s="865"/>
      <c r="AN128" s="865"/>
      <c r="AO128" s="866"/>
      <c r="AP128" s="868"/>
      <c r="AQ128" s="869"/>
      <c r="AR128" s="869"/>
      <c r="AS128" s="869"/>
      <c r="AT128" s="870"/>
      <c r="AU128" s="235"/>
      <c r="AV128" s="235"/>
      <c r="AW128" s="235"/>
      <c r="AX128" s="871" t="s">
        <v>485</v>
      </c>
      <c r="AY128" s="872"/>
      <c r="AZ128" s="872"/>
      <c r="BA128" s="872"/>
      <c r="BB128" s="872"/>
      <c r="BC128" s="872"/>
      <c r="BD128" s="872"/>
      <c r="BE128" s="873"/>
      <c r="BF128" s="850" t="s">
        <v>125</v>
      </c>
      <c r="BG128" s="851"/>
      <c r="BH128" s="851"/>
      <c r="BI128" s="851"/>
      <c r="BJ128" s="851"/>
      <c r="BK128" s="851"/>
      <c r="BL128" s="874"/>
      <c r="BM128" s="850">
        <v>15</v>
      </c>
      <c r="BN128" s="851"/>
      <c r="BO128" s="851"/>
      <c r="BP128" s="851"/>
      <c r="BQ128" s="851"/>
      <c r="BR128" s="851"/>
      <c r="BS128" s="874"/>
      <c r="BT128" s="850">
        <v>20</v>
      </c>
      <c r="BU128" s="851"/>
      <c r="BV128" s="851"/>
      <c r="BW128" s="851"/>
      <c r="BX128" s="851"/>
      <c r="BY128" s="851"/>
      <c r="BZ128" s="852"/>
      <c r="CA128" s="258"/>
      <c r="CB128" s="258"/>
      <c r="CC128" s="258"/>
      <c r="CD128" s="258"/>
      <c r="CE128" s="258"/>
      <c r="CF128" s="258"/>
      <c r="CG128" s="235"/>
      <c r="CH128" s="235"/>
      <c r="CI128" s="235"/>
      <c r="CJ128" s="257"/>
      <c r="CK128" s="921"/>
      <c r="CL128" s="922"/>
      <c r="CM128" s="922"/>
      <c r="CN128" s="922"/>
      <c r="CO128" s="923"/>
      <c r="CP128" s="853" t="s">
        <v>486</v>
      </c>
      <c r="CQ128" s="794"/>
      <c r="CR128" s="794"/>
      <c r="CS128" s="794"/>
      <c r="CT128" s="794"/>
      <c r="CU128" s="794"/>
      <c r="CV128" s="794"/>
      <c r="CW128" s="794"/>
      <c r="CX128" s="794"/>
      <c r="CY128" s="794"/>
      <c r="CZ128" s="794"/>
      <c r="DA128" s="794"/>
      <c r="DB128" s="794"/>
      <c r="DC128" s="794"/>
      <c r="DD128" s="794"/>
      <c r="DE128" s="794"/>
      <c r="DF128" s="795"/>
      <c r="DG128" s="854" t="s">
        <v>125</v>
      </c>
      <c r="DH128" s="855"/>
      <c r="DI128" s="855"/>
      <c r="DJ128" s="855"/>
      <c r="DK128" s="855"/>
      <c r="DL128" s="855" t="s">
        <v>125</v>
      </c>
      <c r="DM128" s="855"/>
      <c r="DN128" s="855"/>
      <c r="DO128" s="855"/>
      <c r="DP128" s="855"/>
      <c r="DQ128" s="855" t="s">
        <v>125</v>
      </c>
      <c r="DR128" s="855"/>
      <c r="DS128" s="855"/>
      <c r="DT128" s="855"/>
      <c r="DU128" s="855"/>
      <c r="DV128" s="856" t="s">
        <v>125</v>
      </c>
      <c r="DW128" s="856"/>
      <c r="DX128" s="856"/>
      <c r="DY128" s="856"/>
      <c r="DZ128" s="857"/>
    </row>
    <row r="129" spans="1:131" s="233" customFormat="1" ht="26.25" customHeight="1" x14ac:dyDescent="0.15">
      <c r="A129" s="838" t="s">
        <v>105</v>
      </c>
      <c r="B129" s="839"/>
      <c r="C129" s="839"/>
      <c r="D129" s="839"/>
      <c r="E129" s="839"/>
      <c r="F129" s="839"/>
      <c r="G129" s="839"/>
      <c r="H129" s="839"/>
      <c r="I129" s="839"/>
      <c r="J129" s="839"/>
      <c r="K129" s="839"/>
      <c r="L129" s="839"/>
      <c r="M129" s="839"/>
      <c r="N129" s="839"/>
      <c r="O129" s="839"/>
      <c r="P129" s="839"/>
      <c r="Q129" s="839"/>
      <c r="R129" s="839"/>
      <c r="S129" s="839"/>
      <c r="T129" s="839"/>
      <c r="U129" s="839"/>
      <c r="V129" s="839"/>
      <c r="W129" s="840" t="s">
        <v>487</v>
      </c>
      <c r="X129" s="841"/>
      <c r="Y129" s="841"/>
      <c r="Z129" s="842"/>
      <c r="AA129" s="843">
        <v>2492195</v>
      </c>
      <c r="AB129" s="844"/>
      <c r="AC129" s="844"/>
      <c r="AD129" s="844"/>
      <c r="AE129" s="845"/>
      <c r="AF129" s="846">
        <v>2663252</v>
      </c>
      <c r="AG129" s="844"/>
      <c r="AH129" s="844"/>
      <c r="AI129" s="844"/>
      <c r="AJ129" s="845"/>
      <c r="AK129" s="846">
        <v>2918114</v>
      </c>
      <c r="AL129" s="844"/>
      <c r="AM129" s="844"/>
      <c r="AN129" s="844"/>
      <c r="AO129" s="845"/>
      <c r="AP129" s="847"/>
      <c r="AQ129" s="848"/>
      <c r="AR129" s="848"/>
      <c r="AS129" s="848"/>
      <c r="AT129" s="849"/>
      <c r="AU129" s="236"/>
      <c r="AV129" s="236"/>
      <c r="AW129" s="236"/>
      <c r="AX129" s="815" t="s">
        <v>488</v>
      </c>
      <c r="AY129" s="816"/>
      <c r="AZ129" s="816"/>
      <c r="BA129" s="816"/>
      <c r="BB129" s="816"/>
      <c r="BC129" s="816"/>
      <c r="BD129" s="816"/>
      <c r="BE129" s="817"/>
      <c r="BF129" s="834" t="s">
        <v>125</v>
      </c>
      <c r="BG129" s="835"/>
      <c r="BH129" s="835"/>
      <c r="BI129" s="835"/>
      <c r="BJ129" s="835"/>
      <c r="BK129" s="835"/>
      <c r="BL129" s="836"/>
      <c r="BM129" s="834">
        <v>20</v>
      </c>
      <c r="BN129" s="835"/>
      <c r="BO129" s="835"/>
      <c r="BP129" s="835"/>
      <c r="BQ129" s="835"/>
      <c r="BR129" s="835"/>
      <c r="BS129" s="836"/>
      <c r="BT129" s="834">
        <v>30</v>
      </c>
      <c r="BU129" s="835"/>
      <c r="BV129" s="835"/>
      <c r="BW129" s="835"/>
      <c r="BX129" s="835"/>
      <c r="BY129" s="835"/>
      <c r="BZ129" s="837"/>
      <c r="CA129" s="259"/>
      <c r="CB129" s="259"/>
      <c r="CC129" s="259"/>
      <c r="CD129" s="259"/>
      <c r="CE129" s="259"/>
      <c r="CF129" s="259"/>
      <c r="CG129" s="259"/>
      <c r="CH129" s="259"/>
      <c r="CI129" s="259"/>
      <c r="CJ129" s="259"/>
      <c r="CK129" s="259"/>
      <c r="CL129" s="259"/>
      <c r="CM129" s="259"/>
      <c r="CN129" s="259"/>
      <c r="CO129" s="259"/>
      <c r="CP129" s="259"/>
      <c r="CQ129" s="259"/>
      <c r="CR129" s="259"/>
      <c r="CS129" s="259"/>
      <c r="CT129" s="259"/>
      <c r="CU129" s="259"/>
      <c r="CV129" s="259"/>
      <c r="CW129" s="259"/>
      <c r="CX129" s="259"/>
      <c r="CY129" s="259"/>
      <c r="CZ129" s="259"/>
      <c r="DA129" s="259"/>
      <c r="DB129" s="259"/>
      <c r="DC129" s="259"/>
      <c r="DD129" s="259"/>
      <c r="DE129" s="259"/>
      <c r="DF129" s="259"/>
      <c r="DG129" s="259"/>
      <c r="DH129" s="259"/>
      <c r="DI129" s="259"/>
      <c r="DJ129" s="259"/>
      <c r="DK129" s="259"/>
      <c r="DL129" s="259"/>
      <c r="DM129" s="259"/>
      <c r="DN129" s="259"/>
      <c r="DO129" s="259"/>
      <c r="DP129" s="236"/>
      <c r="DQ129" s="236"/>
      <c r="DR129" s="236"/>
      <c r="DS129" s="236"/>
      <c r="DT129" s="236"/>
      <c r="DU129" s="236"/>
      <c r="DV129" s="236"/>
      <c r="DW129" s="236"/>
      <c r="DX129" s="236"/>
      <c r="DY129" s="236"/>
      <c r="DZ129" s="236"/>
    </row>
    <row r="130" spans="1:131" s="233" customFormat="1" ht="26.25" customHeight="1" x14ac:dyDescent="0.15">
      <c r="A130" s="838" t="s">
        <v>489</v>
      </c>
      <c r="B130" s="839"/>
      <c r="C130" s="839"/>
      <c r="D130" s="839"/>
      <c r="E130" s="839"/>
      <c r="F130" s="839"/>
      <c r="G130" s="839"/>
      <c r="H130" s="839"/>
      <c r="I130" s="839"/>
      <c r="J130" s="839"/>
      <c r="K130" s="839"/>
      <c r="L130" s="839"/>
      <c r="M130" s="839"/>
      <c r="N130" s="839"/>
      <c r="O130" s="839"/>
      <c r="P130" s="839"/>
      <c r="Q130" s="839"/>
      <c r="R130" s="839"/>
      <c r="S130" s="839"/>
      <c r="T130" s="839"/>
      <c r="U130" s="839"/>
      <c r="V130" s="839"/>
      <c r="W130" s="840" t="s">
        <v>490</v>
      </c>
      <c r="X130" s="841"/>
      <c r="Y130" s="841"/>
      <c r="Z130" s="842"/>
      <c r="AA130" s="843">
        <v>380079</v>
      </c>
      <c r="AB130" s="844"/>
      <c r="AC130" s="844"/>
      <c r="AD130" s="844"/>
      <c r="AE130" s="845"/>
      <c r="AF130" s="846">
        <v>387523</v>
      </c>
      <c r="AG130" s="844"/>
      <c r="AH130" s="844"/>
      <c r="AI130" s="844"/>
      <c r="AJ130" s="845"/>
      <c r="AK130" s="846">
        <v>393169</v>
      </c>
      <c r="AL130" s="844"/>
      <c r="AM130" s="844"/>
      <c r="AN130" s="844"/>
      <c r="AO130" s="845"/>
      <c r="AP130" s="847"/>
      <c r="AQ130" s="848"/>
      <c r="AR130" s="848"/>
      <c r="AS130" s="848"/>
      <c r="AT130" s="849"/>
      <c r="AU130" s="236"/>
      <c r="AV130" s="236"/>
      <c r="AW130" s="236"/>
      <c r="AX130" s="815" t="s">
        <v>491</v>
      </c>
      <c r="AY130" s="816"/>
      <c r="AZ130" s="816"/>
      <c r="BA130" s="816"/>
      <c r="BB130" s="816"/>
      <c r="BC130" s="816"/>
      <c r="BD130" s="816"/>
      <c r="BE130" s="817"/>
      <c r="BF130" s="818">
        <v>8.1999999999999993</v>
      </c>
      <c r="BG130" s="819"/>
      <c r="BH130" s="819"/>
      <c r="BI130" s="819"/>
      <c r="BJ130" s="819"/>
      <c r="BK130" s="819"/>
      <c r="BL130" s="820"/>
      <c r="BM130" s="818">
        <v>25</v>
      </c>
      <c r="BN130" s="819"/>
      <c r="BO130" s="819"/>
      <c r="BP130" s="819"/>
      <c r="BQ130" s="819"/>
      <c r="BR130" s="819"/>
      <c r="BS130" s="820"/>
      <c r="BT130" s="818">
        <v>35</v>
      </c>
      <c r="BU130" s="819"/>
      <c r="BV130" s="819"/>
      <c r="BW130" s="819"/>
      <c r="BX130" s="819"/>
      <c r="BY130" s="819"/>
      <c r="BZ130" s="821"/>
      <c r="CA130" s="259"/>
      <c r="CB130" s="259"/>
      <c r="CC130" s="259"/>
      <c r="CD130" s="259"/>
      <c r="CE130" s="259"/>
      <c r="CF130" s="259"/>
      <c r="CG130" s="259"/>
      <c r="CH130" s="259"/>
      <c r="CI130" s="259"/>
      <c r="CJ130" s="259"/>
      <c r="CK130" s="259"/>
      <c r="CL130" s="259"/>
      <c r="CM130" s="259"/>
      <c r="CN130" s="259"/>
      <c r="CO130" s="259"/>
      <c r="CP130" s="259"/>
      <c r="CQ130" s="259"/>
      <c r="CR130" s="259"/>
      <c r="CS130" s="259"/>
      <c r="CT130" s="259"/>
      <c r="CU130" s="259"/>
      <c r="CV130" s="259"/>
      <c r="CW130" s="259"/>
      <c r="CX130" s="259"/>
      <c r="CY130" s="259"/>
      <c r="CZ130" s="259"/>
      <c r="DA130" s="259"/>
      <c r="DB130" s="259"/>
      <c r="DC130" s="259"/>
      <c r="DD130" s="259"/>
      <c r="DE130" s="259"/>
      <c r="DF130" s="259"/>
      <c r="DG130" s="259"/>
      <c r="DH130" s="259"/>
      <c r="DI130" s="259"/>
      <c r="DJ130" s="259"/>
      <c r="DK130" s="259"/>
      <c r="DL130" s="259"/>
      <c r="DM130" s="259"/>
      <c r="DN130" s="259"/>
      <c r="DO130" s="259"/>
      <c r="DP130" s="236"/>
      <c r="DQ130" s="236"/>
      <c r="DR130" s="236"/>
      <c r="DS130" s="236"/>
      <c r="DT130" s="236"/>
      <c r="DU130" s="236"/>
      <c r="DV130" s="236"/>
      <c r="DW130" s="236"/>
      <c r="DX130" s="236"/>
      <c r="DY130" s="236"/>
      <c r="DZ130" s="236"/>
    </row>
    <row r="131" spans="1:131" s="233" customFormat="1" ht="26.25" customHeight="1" thickBot="1" x14ac:dyDescent="0.2">
      <c r="A131" s="822"/>
      <c r="B131" s="823"/>
      <c r="C131" s="823"/>
      <c r="D131" s="823"/>
      <c r="E131" s="823"/>
      <c r="F131" s="823"/>
      <c r="G131" s="823"/>
      <c r="H131" s="823"/>
      <c r="I131" s="823"/>
      <c r="J131" s="823"/>
      <c r="K131" s="823"/>
      <c r="L131" s="823"/>
      <c r="M131" s="823"/>
      <c r="N131" s="823"/>
      <c r="O131" s="823"/>
      <c r="P131" s="823"/>
      <c r="Q131" s="823"/>
      <c r="R131" s="823"/>
      <c r="S131" s="823"/>
      <c r="T131" s="823"/>
      <c r="U131" s="823"/>
      <c r="V131" s="823"/>
      <c r="W131" s="824" t="s">
        <v>492</v>
      </c>
      <c r="X131" s="825"/>
      <c r="Y131" s="825"/>
      <c r="Z131" s="826"/>
      <c r="AA131" s="827">
        <v>2112116</v>
      </c>
      <c r="AB131" s="828"/>
      <c r="AC131" s="828"/>
      <c r="AD131" s="828"/>
      <c r="AE131" s="829"/>
      <c r="AF131" s="830">
        <v>2275729</v>
      </c>
      <c r="AG131" s="828"/>
      <c r="AH131" s="828"/>
      <c r="AI131" s="828"/>
      <c r="AJ131" s="829"/>
      <c r="AK131" s="830">
        <v>2524945</v>
      </c>
      <c r="AL131" s="828"/>
      <c r="AM131" s="828"/>
      <c r="AN131" s="828"/>
      <c r="AO131" s="829"/>
      <c r="AP131" s="831"/>
      <c r="AQ131" s="832"/>
      <c r="AR131" s="832"/>
      <c r="AS131" s="832"/>
      <c r="AT131" s="833"/>
      <c r="AU131" s="236"/>
      <c r="AV131" s="236"/>
      <c r="AW131" s="236"/>
      <c r="AX131" s="793" t="s">
        <v>493</v>
      </c>
      <c r="AY131" s="794"/>
      <c r="AZ131" s="794"/>
      <c r="BA131" s="794"/>
      <c r="BB131" s="794"/>
      <c r="BC131" s="794"/>
      <c r="BD131" s="794"/>
      <c r="BE131" s="795"/>
      <c r="BF131" s="796" t="s">
        <v>125</v>
      </c>
      <c r="BG131" s="797"/>
      <c r="BH131" s="797"/>
      <c r="BI131" s="797"/>
      <c r="BJ131" s="797"/>
      <c r="BK131" s="797"/>
      <c r="BL131" s="798"/>
      <c r="BM131" s="796">
        <v>350</v>
      </c>
      <c r="BN131" s="797"/>
      <c r="BO131" s="797"/>
      <c r="BP131" s="797"/>
      <c r="BQ131" s="797"/>
      <c r="BR131" s="797"/>
      <c r="BS131" s="798"/>
      <c r="BT131" s="799"/>
      <c r="BU131" s="800"/>
      <c r="BV131" s="800"/>
      <c r="BW131" s="800"/>
      <c r="BX131" s="800"/>
      <c r="BY131" s="800"/>
      <c r="BZ131" s="801"/>
      <c r="CA131" s="259"/>
      <c r="CB131" s="259"/>
      <c r="CC131" s="259"/>
      <c r="CD131" s="259"/>
      <c r="CE131" s="259"/>
      <c r="CF131" s="259"/>
      <c r="CG131" s="259"/>
      <c r="CH131" s="259"/>
      <c r="CI131" s="259"/>
      <c r="CJ131" s="259"/>
      <c r="CK131" s="259"/>
      <c r="CL131" s="259"/>
      <c r="CM131" s="259"/>
      <c r="CN131" s="259"/>
      <c r="CO131" s="259"/>
      <c r="CP131" s="259"/>
      <c r="CQ131" s="259"/>
      <c r="CR131" s="259"/>
      <c r="CS131" s="259"/>
      <c r="CT131" s="259"/>
      <c r="CU131" s="259"/>
      <c r="CV131" s="259"/>
      <c r="CW131" s="259"/>
      <c r="CX131" s="259"/>
      <c r="CY131" s="259"/>
      <c r="CZ131" s="259"/>
      <c r="DA131" s="259"/>
      <c r="DB131" s="259"/>
      <c r="DC131" s="259"/>
      <c r="DD131" s="259"/>
      <c r="DE131" s="259"/>
      <c r="DF131" s="259"/>
      <c r="DG131" s="259"/>
      <c r="DH131" s="259"/>
      <c r="DI131" s="259"/>
      <c r="DJ131" s="259"/>
      <c r="DK131" s="259"/>
      <c r="DL131" s="259"/>
      <c r="DM131" s="259"/>
      <c r="DN131" s="259"/>
      <c r="DO131" s="259"/>
      <c r="DP131" s="236"/>
      <c r="DQ131" s="236"/>
      <c r="DR131" s="236"/>
      <c r="DS131" s="236"/>
      <c r="DT131" s="236"/>
      <c r="DU131" s="236"/>
      <c r="DV131" s="236"/>
      <c r="DW131" s="236"/>
      <c r="DX131" s="236"/>
      <c r="DY131" s="236"/>
      <c r="DZ131" s="236"/>
    </row>
    <row r="132" spans="1:131" s="233" customFormat="1" ht="26.25" customHeight="1" x14ac:dyDescent="0.15">
      <c r="A132" s="802" t="s">
        <v>494</v>
      </c>
      <c r="B132" s="803"/>
      <c r="C132" s="803"/>
      <c r="D132" s="803"/>
      <c r="E132" s="803"/>
      <c r="F132" s="803"/>
      <c r="G132" s="803"/>
      <c r="H132" s="803"/>
      <c r="I132" s="803"/>
      <c r="J132" s="803"/>
      <c r="K132" s="803"/>
      <c r="L132" s="803"/>
      <c r="M132" s="803"/>
      <c r="N132" s="803"/>
      <c r="O132" s="803"/>
      <c r="P132" s="803"/>
      <c r="Q132" s="803"/>
      <c r="R132" s="803"/>
      <c r="S132" s="803"/>
      <c r="T132" s="803"/>
      <c r="U132" s="803"/>
      <c r="V132" s="806" t="s">
        <v>495</v>
      </c>
      <c r="W132" s="806"/>
      <c r="X132" s="806"/>
      <c r="Y132" s="806"/>
      <c r="Z132" s="807"/>
      <c r="AA132" s="808">
        <v>7.9586064399999996</v>
      </c>
      <c r="AB132" s="809"/>
      <c r="AC132" s="809"/>
      <c r="AD132" s="809"/>
      <c r="AE132" s="810"/>
      <c r="AF132" s="811">
        <v>8.6687386770000003</v>
      </c>
      <c r="AG132" s="809"/>
      <c r="AH132" s="809"/>
      <c r="AI132" s="809"/>
      <c r="AJ132" s="810"/>
      <c r="AK132" s="811">
        <v>8.1701581619999999</v>
      </c>
      <c r="AL132" s="809"/>
      <c r="AM132" s="809"/>
      <c r="AN132" s="809"/>
      <c r="AO132" s="810"/>
      <c r="AP132" s="812"/>
      <c r="AQ132" s="813"/>
      <c r="AR132" s="813"/>
      <c r="AS132" s="813"/>
      <c r="AT132" s="814"/>
      <c r="AU132" s="260"/>
      <c r="AV132" s="236"/>
      <c r="AW132" s="236"/>
      <c r="AX132" s="236"/>
      <c r="AY132" s="236"/>
      <c r="AZ132" s="236"/>
      <c r="BA132" s="236"/>
      <c r="BB132" s="236"/>
      <c r="BC132" s="236"/>
      <c r="BD132" s="236"/>
      <c r="BE132" s="236"/>
      <c r="BF132" s="236"/>
      <c r="BG132" s="236"/>
      <c r="BH132" s="236"/>
      <c r="BI132" s="236"/>
      <c r="BJ132" s="236"/>
      <c r="BK132" s="236"/>
      <c r="BL132" s="236"/>
      <c r="BM132" s="236"/>
      <c r="BN132" s="236"/>
      <c r="BO132" s="236"/>
      <c r="BP132" s="236"/>
      <c r="BQ132" s="236"/>
      <c r="BR132" s="236"/>
      <c r="BS132" s="237"/>
      <c r="BT132" s="236"/>
      <c r="BU132" s="236"/>
      <c r="BV132" s="236"/>
      <c r="BW132" s="236"/>
      <c r="BX132" s="236"/>
      <c r="BY132" s="236"/>
      <c r="BZ132" s="236"/>
      <c r="CA132" s="259"/>
      <c r="CB132" s="259"/>
      <c r="CC132" s="259"/>
      <c r="CD132" s="259"/>
      <c r="CE132" s="259"/>
      <c r="CF132" s="259"/>
      <c r="CG132" s="259"/>
      <c r="CH132" s="259"/>
      <c r="CI132" s="259"/>
      <c r="CJ132" s="259"/>
      <c r="CK132" s="259"/>
      <c r="CL132" s="259"/>
      <c r="CM132" s="259"/>
      <c r="CN132" s="259"/>
      <c r="CO132" s="259"/>
      <c r="CP132" s="259"/>
      <c r="CQ132" s="259"/>
      <c r="CR132" s="259"/>
      <c r="CS132" s="259"/>
      <c r="CT132" s="259"/>
      <c r="CU132" s="259"/>
      <c r="CV132" s="259"/>
      <c r="CW132" s="259"/>
      <c r="CX132" s="259"/>
      <c r="CY132" s="259"/>
      <c r="CZ132" s="259"/>
      <c r="DA132" s="259"/>
      <c r="DB132" s="259"/>
      <c r="DC132" s="259"/>
      <c r="DD132" s="259"/>
      <c r="DE132" s="259"/>
      <c r="DF132" s="259"/>
      <c r="DG132" s="259"/>
      <c r="DH132" s="259"/>
      <c r="DI132" s="259"/>
      <c r="DJ132" s="259"/>
      <c r="DK132" s="259"/>
      <c r="DL132" s="259"/>
      <c r="DM132" s="259"/>
      <c r="DN132" s="259"/>
      <c r="DO132" s="259"/>
      <c r="DP132" s="236"/>
      <c r="DQ132" s="236"/>
      <c r="DR132" s="236"/>
      <c r="DS132" s="236"/>
      <c r="DT132" s="236"/>
      <c r="DU132" s="236"/>
      <c r="DV132" s="236"/>
      <c r="DW132" s="236"/>
      <c r="DX132" s="236"/>
      <c r="DY132" s="236"/>
      <c r="DZ132" s="236"/>
    </row>
    <row r="133" spans="1:131" s="233" customFormat="1" ht="26.25" customHeight="1" thickBot="1" x14ac:dyDescent="0.2">
      <c r="A133" s="804"/>
      <c r="B133" s="805"/>
      <c r="C133" s="805"/>
      <c r="D133" s="805"/>
      <c r="E133" s="805"/>
      <c r="F133" s="805"/>
      <c r="G133" s="805"/>
      <c r="H133" s="805"/>
      <c r="I133" s="805"/>
      <c r="J133" s="805"/>
      <c r="K133" s="805"/>
      <c r="L133" s="805"/>
      <c r="M133" s="805"/>
      <c r="N133" s="805"/>
      <c r="O133" s="805"/>
      <c r="P133" s="805"/>
      <c r="Q133" s="805"/>
      <c r="R133" s="805"/>
      <c r="S133" s="805"/>
      <c r="T133" s="805"/>
      <c r="U133" s="805"/>
      <c r="V133" s="785" t="s">
        <v>496</v>
      </c>
      <c r="W133" s="785"/>
      <c r="X133" s="785"/>
      <c r="Y133" s="785"/>
      <c r="Z133" s="786"/>
      <c r="AA133" s="787">
        <v>6.8</v>
      </c>
      <c r="AB133" s="788"/>
      <c r="AC133" s="788"/>
      <c r="AD133" s="788"/>
      <c r="AE133" s="789"/>
      <c r="AF133" s="787">
        <v>7.9</v>
      </c>
      <c r="AG133" s="788"/>
      <c r="AH133" s="788"/>
      <c r="AI133" s="788"/>
      <c r="AJ133" s="789"/>
      <c r="AK133" s="787">
        <v>8.1999999999999993</v>
      </c>
      <c r="AL133" s="788"/>
      <c r="AM133" s="788"/>
      <c r="AN133" s="788"/>
      <c r="AO133" s="789"/>
      <c r="AP133" s="790"/>
      <c r="AQ133" s="791"/>
      <c r="AR133" s="791"/>
      <c r="AS133" s="791"/>
      <c r="AT133" s="792"/>
      <c r="AU133" s="236"/>
      <c r="AV133" s="236"/>
      <c r="AW133" s="236"/>
      <c r="AX133" s="236"/>
      <c r="AY133" s="236"/>
      <c r="AZ133" s="236"/>
      <c r="BA133" s="236"/>
      <c r="BB133" s="236"/>
      <c r="BC133" s="236"/>
      <c r="BD133" s="236"/>
      <c r="BE133" s="236"/>
      <c r="BF133" s="236"/>
      <c r="BG133" s="236"/>
      <c r="BH133" s="236"/>
      <c r="BI133" s="236"/>
      <c r="BJ133" s="236"/>
      <c r="BK133" s="236"/>
      <c r="BL133" s="236"/>
      <c r="BM133" s="236"/>
      <c r="BN133" s="259"/>
      <c r="BO133" s="259"/>
      <c r="BP133" s="259"/>
      <c r="BQ133" s="259"/>
      <c r="BR133" s="259"/>
      <c r="BS133" s="259"/>
      <c r="BT133" s="259"/>
      <c r="BU133" s="259"/>
      <c r="BV133" s="259"/>
      <c r="BW133" s="259"/>
      <c r="BX133" s="259"/>
      <c r="BY133" s="259"/>
      <c r="BZ133" s="259"/>
      <c r="CA133" s="259"/>
      <c r="CB133" s="259"/>
      <c r="CC133" s="259"/>
      <c r="CD133" s="259"/>
      <c r="CE133" s="259"/>
      <c r="CF133" s="259"/>
      <c r="CG133" s="259"/>
      <c r="CH133" s="259"/>
      <c r="CI133" s="259"/>
      <c r="CJ133" s="259"/>
      <c r="CK133" s="259"/>
      <c r="CL133" s="259"/>
      <c r="CM133" s="259"/>
      <c r="CN133" s="259"/>
      <c r="CO133" s="259"/>
      <c r="CP133" s="259"/>
      <c r="CQ133" s="259"/>
      <c r="CR133" s="259"/>
      <c r="CS133" s="259"/>
      <c r="CT133" s="259"/>
      <c r="CU133" s="259"/>
      <c r="CV133" s="259"/>
      <c r="CW133" s="259"/>
      <c r="CX133" s="259"/>
      <c r="CY133" s="259"/>
      <c r="CZ133" s="259"/>
      <c r="DA133" s="259"/>
      <c r="DB133" s="259"/>
      <c r="DC133" s="259"/>
      <c r="DD133" s="259"/>
      <c r="DE133" s="259"/>
      <c r="DF133" s="259"/>
      <c r="DG133" s="259"/>
      <c r="DH133" s="259"/>
      <c r="DI133" s="259"/>
      <c r="DJ133" s="259"/>
      <c r="DK133" s="259"/>
      <c r="DL133" s="259"/>
      <c r="DM133" s="259"/>
      <c r="DN133" s="259"/>
      <c r="DO133" s="259"/>
      <c r="DP133" s="236"/>
      <c r="DQ133" s="236"/>
      <c r="DR133" s="236"/>
      <c r="DS133" s="236"/>
      <c r="DT133" s="236"/>
      <c r="DU133" s="236"/>
      <c r="DV133" s="236"/>
      <c r="DW133" s="236"/>
      <c r="DX133" s="236"/>
      <c r="DY133" s="236"/>
      <c r="DZ133" s="236"/>
    </row>
    <row r="134" spans="1:131" ht="11.25" customHeight="1" x14ac:dyDescent="0.15">
      <c r="A134" s="261"/>
      <c r="B134" s="261"/>
      <c r="C134" s="261"/>
      <c r="D134" s="261"/>
      <c r="E134" s="261"/>
      <c r="F134" s="261"/>
      <c r="G134" s="261"/>
      <c r="H134" s="261"/>
      <c r="I134" s="261"/>
      <c r="J134" s="261"/>
      <c r="K134" s="261"/>
      <c r="L134" s="261"/>
      <c r="M134" s="261"/>
      <c r="N134" s="261"/>
      <c r="O134" s="261"/>
      <c r="P134" s="261"/>
      <c r="Q134" s="261"/>
      <c r="R134" s="261"/>
      <c r="S134" s="261"/>
      <c r="T134" s="261"/>
      <c r="U134" s="261"/>
      <c r="V134" s="261"/>
      <c r="W134" s="261"/>
      <c r="X134" s="261"/>
      <c r="Y134" s="261"/>
      <c r="Z134" s="261"/>
      <c r="AA134" s="261"/>
      <c r="AB134" s="261"/>
      <c r="AC134" s="261"/>
      <c r="AD134" s="261"/>
      <c r="AE134" s="261"/>
      <c r="AF134" s="261"/>
      <c r="AG134" s="261"/>
      <c r="AH134" s="261"/>
      <c r="AI134" s="261"/>
      <c r="AJ134" s="261"/>
      <c r="AK134" s="261"/>
      <c r="AL134" s="261"/>
      <c r="AM134" s="261"/>
      <c r="AN134" s="261"/>
      <c r="AO134" s="261"/>
      <c r="AP134" s="261"/>
      <c r="AQ134" s="261"/>
      <c r="AR134" s="261"/>
      <c r="AS134" s="261"/>
      <c r="AT134" s="261"/>
      <c r="AU134" s="236"/>
      <c r="AV134" s="236"/>
      <c r="AW134" s="236"/>
      <c r="AX134" s="236"/>
      <c r="AY134" s="236"/>
      <c r="AZ134" s="236"/>
      <c r="BA134" s="236"/>
      <c r="BB134" s="236"/>
      <c r="BC134" s="236"/>
      <c r="BD134" s="236"/>
      <c r="BE134" s="236"/>
      <c r="BF134" s="236"/>
      <c r="BG134" s="236"/>
      <c r="BH134" s="236"/>
      <c r="BI134" s="236"/>
      <c r="BJ134" s="236"/>
      <c r="BK134" s="236"/>
      <c r="BL134" s="236"/>
      <c r="BM134" s="236"/>
      <c r="BN134" s="259"/>
      <c r="BO134" s="259"/>
      <c r="BP134" s="259"/>
      <c r="BQ134" s="259"/>
      <c r="BR134" s="259"/>
      <c r="BS134" s="259"/>
      <c r="BT134" s="259"/>
      <c r="BU134" s="259"/>
      <c r="BV134" s="259"/>
      <c r="BW134" s="259"/>
      <c r="BX134" s="259"/>
      <c r="BY134" s="259"/>
      <c r="BZ134" s="259"/>
      <c r="CA134" s="259"/>
      <c r="CB134" s="259"/>
      <c r="CC134" s="259"/>
      <c r="CD134" s="259"/>
      <c r="CE134" s="259"/>
      <c r="CF134" s="259"/>
      <c r="CG134" s="259"/>
      <c r="CH134" s="259"/>
      <c r="CI134" s="259"/>
      <c r="CJ134" s="259"/>
      <c r="CK134" s="259"/>
      <c r="CL134" s="259"/>
      <c r="CM134" s="259"/>
      <c r="CN134" s="259"/>
      <c r="CO134" s="259"/>
      <c r="CP134" s="259"/>
      <c r="CQ134" s="259"/>
      <c r="CR134" s="259"/>
      <c r="CS134" s="259"/>
      <c r="CT134" s="259"/>
      <c r="CU134" s="259"/>
      <c r="CV134" s="259"/>
      <c r="CW134" s="259"/>
      <c r="CX134" s="259"/>
      <c r="CY134" s="259"/>
      <c r="CZ134" s="259"/>
      <c r="DA134" s="259"/>
      <c r="DB134" s="259"/>
      <c r="DC134" s="259"/>
      <c r="DD134" s="259"/>
      <c r="DE134" s="259"/>
      <c r="DF134" s="259"/>
      <c r="DG134" s="259"/>
      <c r="DH134" s="259"/>
      <c r="DI134" s="259"/>
      <c r="DJ134" s="259"/>
      <c r="DK134" s="259"/>
      <c r="DL134" s="259"/>
      <c r="DM134" s="259"/>
      <c r="DN134" s="259"/>
      <c r="DO134" s="259"/>
      <c r="DP134" s="236"/>
      <c r="DQ134" s="236"/>
      <c r="DR134" s="236"/>
      <c r="DS134" s="236"/>
      <c r="DT134" s="236"/>
      <c r="DU134" s="236"/>
      <c r="DV134" s="236"/>
      <c r="DW134" s="236"/>
      <c r="DX134" s="236"/>
      <c r="DY134" s="236"/>
      <c r="DZ134" s="236"/>
      <c r="EA134" s="233"/>
    </row>
    <row r="135" spans="1:131" ht="14.25" hidden="1" x14ac:dyDescent="0.15">
      <c r="AU135" s="261"/>
      <c r="AV135" s="261"/>
      <c r="AW135" s="261"/>
      <c r="AX135" s="261"/>
      <c r="AY135" s="261"/>
      <c r="AZ135" s="261"/>
      <c r="BA135" s="261"/>
      <c r="BB135" s="261"/>
      <c r="BC135" s="261"/>
      <c r="BD135" s="261"/>
      <c r="BE135" s="261"/>
      <c r="BF135" s="261"/>
      <c r="BG135" s="261"/>
      <c r="BH135" s="261"/>
      <c r="BI135" s="261"/>
      <c r="BJ135" s="261"/>
      <c r="BK135" s="261"/>
      <c r="BL135" s="261"/>
      <c r="BM135" s="261"/>
      <c r="BN135" s="261"/>
      <c r="BO135" s="261"/>
      <c r="BP135" s="261"/>
      <c r="BQ135" s="261"/>
      <c r="BR135" s="261"/>
      <c r="BS135" s="261"/>
      <c r="BT135" s="261"/>
      <c r="BU135" s="261"/>
      <c r="BV135" s="261"/>
      <c r="BW135" s="261"/>
      <c r="BX135" s="261"/>
      <c r="BY135" s="261"/>
      <c r="BZ135" s="261"/>
      <c r="CA135" s="261"/>
      <c r="CB135" s="261"/>
      <c r="CC135" s="261"/>
      <c r="CD135" s="261"/>
      <c r="CE135" s="261"/>
      <c r="CF135" s="261"/>
      <c r="CG135" s="261"/>
      <c r="CH135" s="261"/>
      <c r="CI135" s="261"/>
      <c r="CJ135" s="261"/>
      <c r="CK135" s="261"/>
      <c r="CL135" s="261"/>
      <c r="CM135" s="261"/>
      <c r="CN135" s="261"/>
      <c r="CO135" s="261"/>
      <c r="CP135" s="261"/>
      <c r="CQ135" s="261"/>
      <c r="CR135" s="261"/>
      <c r="CS135" s="261"/>
      <c r="CT135" s="261"/>
      <c r="CU135" s="261"/>
      <c r="CV135" s="261"/>
      <c r="CW135" s="261"/>
      <c r="CX135" s="261"/>
      <c r="CY135" s="261"/>
      <c r="CZ135" s="261"/>
      <c r="DA135" s="261"/>
      <c r="DB135" s="261"/>
      <c r="DC135" s="261"/>
      <c r="DD135" s="261"/>
      <c r="DE135" s="261"/>
      <c r="DF135" s="261"/>
      <c r="DG135" s="261"/>
      <c r="DH135" s="261"/>
      <c r="DI135" s="261"/>
      <c r="DJ135" s="261"/>
      <c r="DK135" s="261"/>
      <c r="DL135" s="261"/>
      <c r="DM135" s="261"/>
      <c r="DN135" s="261"/>
      <c r="DO135" s="261"/>
      <c r="DP135" s="261"/>
      <c r="DQ135" s="261"/>
      <c r="DR135" s="261"/>
      <c r="DS135" s="261"/>
      <c r="DT135" s="261"/>
      <c r="DU135" s="261"/>
      <c r="DV135" s="261"/>
      <c r="DW135" s="261"/>
      <c r="DX135" s="261"/>
      <c r="DY135" s="261"/>
      <c r="DZ135" s="261"/>
    </row>
  </sheetData>
  <sheetProtection algorithmName="SHA-512" hashValue="KkpAKBb3wsoMnZMEaSJJHmNc2CTz9yK7k/6uCiEeAxmFqYex8CLhRC2Dfhtv0pjC/0PxsRjTrJN2Aq2q2mdRaQ==" saltValue="YWXnLy5fAPTanMJ0Z2ndp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85" zoomScaleNormal="85" zoomScaleSheetLayoutView="85" workbookViewId="0">
      <selection activeCell="DO78" sqref="DO78"/>
    </sheetView>
  </sheetViews>
  <sheetFormatPr defaultColWidth="0" defaultRowHeight="13.5" customHeight="1" zeroHeight="1" x14ac:dyDescent="0.15"/>
  <cols>
    <col min="1" max="120" width="2.75" style="263" customWidth="1"/>
    <col min="121" max="121" width="0" style="262" hidden="1" customWidth="1"/>
    <col min="122" max="16384" width="9" style="262" hidden="1"/>
  </cols>
  <sheetData>
    <row r="1" spans="1:120"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62"/>
    </row>
    <row r="17" spans="119:120" x14ac:dyDescent="0.15">
      <c r="DP17" s="262"/>
    </row>
    <row r="18" spans="119:120" x14ac:dyDescent="0.15"/>
    <row r="19" spans="119:120" x14ac:dyDescent="0.15"/>
    <row r="20" spans="119:120" x14ac:dyDescent="0.15">
      <c r="DO20" s="262"/>
      <c r="DP20" s="262"/>
    </row>
    <row r="21" spans="119:120" x14ac:dyDescent="0.15">
      <c r="DP21" s="262"/>
    </row>
    <row r="22" spans="119:120" x14ac:dyDescent="0.15"/>
    <row r="23" spans="119:120" x14ac:dyDescent="0.15">
      <c r="DO23" s="262"/>
      <c r="DP23" s="262"/>
    </row>
    <row r="24" spans="119:120" x14ac:dyDescent="0.15">
      <c r="DP24" s="262"/>
    </row>
    <row r="25" spans="119:120" x14ac:dyDescent="0.15">
      <c r="DP25" s="262"/>
    </row>
    <row r="26" spans="119:120" x14ac:dyDescent="0.15">
      <c r="DO26" s="262"/>
      <c r="DP26" s="262"/>
    </row>
    <row r="27" spans="119:120" x14ac:dyDescent="0.15"/>
    <row r="28" spans="119:120" x14ac:dyDescent="0.15">
      <c r="DO28" s="262"/>
      <c r="DP28" s="262"/>
    </row>
    <row r="29" spans="119:120" x14ac:dyDescent="0.15">
      <c r="DP29" s="262"/>
    </row>
    <row r="30" spans="119:120" x14ac:dyDescent="0.15"/>
    <row r="31" spans="119:120" x14ac:dyDescent="0.15">
      <c r="DO31" s="262"/>
      <c r="DP31" s="262"/>
    </row>
    <row r="32" spans="119:120" x14ac:dyDescent="0.15"/>
    <row r="33" spans="98:120" x14ac:dyDescent="0.15">
      <c r="DO33" s="262"/>
      <c r="DP33" s="262"/>
    </row>
    <row r="34" spans="98:120" x14ac:dyDescent="0.15">
      <c r="DM34" s="262"/>
    </row>
    <row r="35" spans="98:120" x14ac:dyDescent="0.15">
      <c r="CT35" s="262"/>
      <c r="CU35" s="262"/>
      <c r="CV35" s="262"/>
      <c r="CY35" s="262"/>
      <c r="CZ35" s="262"/>
      <c r="DA35" s="262"/>
      <c r="DD35" s="262"/>
      <c r="DE35" s="262"/>
      <c r="DF35" s="262"/>
      <c r="DI35" s="262"/>
      <c r="DJ35" s="262"/>
      <c r="DK35" s="262"/>
      <c r="DM35" s="262"/>
      <c r="DN35" s="262"/>
      <c r="DO35" s="262"/>
      <c r="DP35" s="262"/>
    </row>
    <row r="36" spans="98:120" x14ac:dyDescent="0.15"/>
    <row r="37" spans="98:120" x14ac:dyDescent="0.15">
      <c r="CW37" s="262"/>
      <c r="DB37" s="262"/>
      <c r="DG37" s="262"/>
      <c r="DL37" s="262"/>
      <c r="DP37" s="262"/>
    </row>
    <row r="38" spans="98:120" x14ac:dyDescent="0.15">
      <c r="CT38" s="262"/>
      <c r="CU38" s="262"/>
      <c r="CV38" s="262"/>
      <c r="CW38" s="262"/>
      <c r="CY38" s="262"/>
      <c r="CZ38" s="262"/>
      <c r="DA38" s="262"/>
      <c r="DB38" s="262"/>
      <c r="DD38" s="262"/>
      <c r="DE38" s="262"/>
      <c r="DF38" s="262"/>
      <c r="DG38" s="262"/>
      <c r="DI38" s="262"/>
      <c r="DJ38" s="262"/>
      <c r="DK38" s="262"/>
      <c r="DL38" s="262"/>
      <c r="DN38" s="262"/>
      <c r="DO38" s="262"/>
      <c r="DP38" s="26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62"/>
      <c r="DO49" s="262"/>
      <c r="DP49" s="26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62"/>
      <c r="CS63" s="262"/>
      <c r="CX63" s="262"/>
      <c r="DC63" s="262"/>
      <c r="DH63" s="262"/>
    </row>
    <row r="64" spans="22:120" x14ac:dyDescent="0.15">
      <c r="V64" s="262"/>
    </row>
    <row r="65" spans="15:120" x14ac:dyDescent="0.15">
      <c r="X65" s="262"/>
      <c r="Z65" s="262"/>
      <c r="AA65" s="262"/>
      <c r="AB65" s="262"/>
      <c r="AC65" s="262"/>
      <c r="AD65" s="262"/>
      <c r="AE65" s="262"/>
      <c r="AF65" s="262"/>
      <c r="AG65" s="262"/>
      <c r="AH65" s="262"/>
      <c r="AI65" s="262"/>
      <c r="AJ65" s="262"/>
      <c r="AK65" s="262"/>
      <c r="AL65" s="262"/>
      <c r="AM65" s="262"/>
      <c r="AN65" s="262"/>
      <c r="AO65" s="262"/>
      <c r="AP65" s="262"/>
      <c r="AQ65" s="262"/>
      <c r="AR65" s="262"/>
      <c r="AS65" s="262"/>
      <c r="AT65" s="262"/>
      <c r="AU65" s="262"/>
      <c r="AV65" s="262"/>
      <c r="AW65" s="262"/>
      <c r="AX65" s="262"/>
      <c r="AY65" s="262"/>
      <c r="AZ65" s="262"/>
      <c r="BA65" s="262"/>
      <c r="BB65" s="262"/>
      <c r="BC65" s="262"/>
      <c r="BD65" s="262"/>
      <c r="BE65" s="262"/>
      <c r="BF65" s="262"/>
      <c r="BG65" s="262"/>
      <c r="BH65" s="262"/>
      <c r="BI65" s="262"/>
      <c r="BJ65" s="262"/>
      <c r="BK65" s="262"/>
      <c r="BL65" s="262"/>
      <c r="BM65" s="262"/>
      <c r="BN65" s="262"/>
      <c r="BO65" s="262"/>
      <c r="BP65" s="262"/>
      <c r="BQ65" s="262"/>
      <c r="BR65" s="262"/>
      <c r="BS65" s="262"/>
      <c r="BT65" s="262"/>
      <c r="BU65" s="262"/>
      <c r="BV65" s="262"/>
      <c r="BW65" s="262"/>
      <c r="BX65" s="262"/>
      <c r="BY65" s="262"/>
      <c r="BZ65" s="262"/>
      <c r="CA65" s="262"/>
      <c r="CB65" s="262"/>
      <c r="CC65" s="262"/>
      <c r="CD65" s="262"/>
      <c r="CE65" s="262"/>
      <c r="CF65" s="262"/>
      <c r="CG65" s="262"/>
      <c r="CH65" s="262"/>
      <c r="CI65" s="262"/>
      <c r="CJ65" s="262"/>
      <c r="CK65" s="262"/>
      <c r="CL65" s="262"/>
      <c r="CM65" s="262"/>
      <c r="CN65" s="262"/>
      <c r="CO65" s="262"/>
      <c r="CP65" s="262"/>
      <c r="CQ65" s="262"/>
      <c r="CR65" s="262"/>
      <c r="CU65" s="262"/>
      <c r="CZ65" s="262"/>
      <c r="DE65" s="262"/>
      <c r="DJ65" s="262"/>
    </row>
    <row r="66" spans="15:120" x14ac:dyDescent="0.15">
      <c r="Q66" s="262"/>
      <c r="S66" s="262"/>
      <c r="U66" s="262"/>
      <c r="DM66" s="262"/>
    </row>
    <row r="67" spans="15:120" x14ac:dyDescent="0.15">
      <c r="O67" s="262"/>
      <c r="P67" s="262"/>
      <c r="R67" s="262"/>
      <c r="T67" s="262"/>
      <c r="Y67" s="262"/>
      <c r="CT67" s="262"/>
      <c r="CV67" s="262"/>
      <c r="CW67" s="262"/>
      <c r="CY67" s="262"/>
      <c r="DA67" s="262"/>
      <c r="DB67" s="262"/>
      <c r="DD67" s="262"/>
      <c r="DF67" s="262"/>
      <c r="DG67" s="262"/>
      <c r="DI67" s="262"/>
      <c r="DK67" s="262"/>
      <c r="DL67" s="262"/>
      <c r="DN67" s="262"/>
      <c r="DO67" s="262"/>
      <c r="DP67" s="262"/>
    </row>
    <row r="68" spans="15:120" x14ac:dyDescent="0.15"/>
    <row r="69" spans="15:120" x14ac:dyDescent="0.15"/>
    <row r="70" spans="15:120" x14ac:dyDescent="0.15"/>
    <row r="71" spans="15:120" x14ac:dyDescent="0.15"/>
    <row r="72" spans="15:120" x14ac:dyDescent="0.15">
      <c r="DP72" s="262"/>
    </row>
    <row r="73" spans="15:120" x14ac:dyDescent="0.15">
      <c r="DP73" s="26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62"/>
      <c r="CX96" s="262"/>
      <c r="DC96" s="262"/>
      <c r="DH96" s="262"/>
    </row>
    <row r="97" spans="24:120" x14ac:dyDescent="0.15">
      <c r="CS97" s="262"/>
      <c r="CX97" s="262"/>
      <c r="DC97" s="262"/>
      <c r="DH97" s="262"/>
      <c r="DP97" s="263" t="s">
        <v>497</v>
      </c>
    </row>
    <row r="98" spans="24:120" hidden="1" x14ac:dyDescent="0.15">
      <c r="CS98" s="262"/>
      <c r="CX98" s="262"/>
      <c r="DC98" s="262"/>
      <c r="DH98" s="262"/>
    </row>
    <row r="99" spans="24:120" hidden="1" x14ac:dyDescent="0.15">
      <c r="CS99" s="262"/>
      <c r="CX99" s="262"/>
      <c r="DC99" s="262"/>
      <c r="DH99" s="262"/>
    </row>
    <row r="101" spans="24:120" ht="12" hidden="1" customHeight="1" x14ac:dyDescent="0.15">
      <c r="X101" s="262"/>
      <c r="Y101" s="262"/>
      <c r="Z101" s="262"/>
      <c r="AA101" s="262"/>
      <c r="AB101" s="262"/>
      <c r="AC101" s="262"/>
      <c r="AD101" s="262"/>
      <c r="AE101" s="262"/>
      <c r="AF101" s="262"/>
      <c r="AG101" s="262"/>
      <c r="AH101" s="262"/>
      <c r="AI101" s="262"/>
      <c r="AJ101" s="262"/>
      <c r="AK101" s="262"/>
      <c r="AL101" s="262"/>
      <c r="AM101" s="262"/>
      <c r="AN101" s="262"/>
      <c r="AO101" s="262"/>
      <c r="AP101" s="262"/>
      <c r="AQ101" s="262"/>
      <c r="AR101" s="262"/>
      <c r="AS101" s="262"/>
      <c r="AT101" s="262"/>
      <c r="AU101" s="262"/>
      <c r="AV101" s="262"/>
      <c r="AW101" s="262"/>
      <c r="AX101" s="262"/>
      <c r="AY101" s="262"/>
      <c r="AZ101" s="262"/>
      <c r="BA101" s="262"/>
      <c r="BB101" s="262"/>
      <c r="BC101" s="262"/>
      <c r="BD101" s="262"/>
      <c r="BE101" s="262"/>
      <c r="BF101" s="262"/>
      <c r="BG101" s="262"/>
      <c r="BH101" s="262"/>
      <c r="BI101" s="262"/>
      <c r="BJ101" s="262"/>
      <c r="BK101" s="262"/>
      <c r="BL101" s="262"/>
      <c r="BM101" s="262"/>
      <c r="BN101" s="262"/>
      <c r="BO101" s="262"/>
      <c r="BP101" s="262"/>
      <c r="BQ101" s="262"/>
      <c r="BR101" s="262"/>
      <c r="BS101" s="262"/>
      <c r="BT101" s="262"/>
      <c r="BU101" s="262"/>
      <c r="BV101" s="262"/>
      <c r="BW101" s="262"/>
      <c r="BX101" s="262"/>
      <c r="BY101" s="262"/>
      <c r="BZ101" s="262"/>
      <c r="CA101" s="262"/>
      <c r="CB101" s="262"/>
      <c r="CC101" s="262"/>
      <c r="CD101" s="262"/>
      <c r="CE101" s="262"/>
      <c r="CF101" s="262"/>
      <c r="CG101" s="262"/>
      <c r="CH101" s="262"/>
      <c r="CI101" s="262"/>
      <c r="CJ101" s="262"/>
      <c r="CK101" s="262"/>
      <c r="CL101" s="262"/>
      <c r="CM101" s="262"/>
      <c r="CN101" s="262"/>
      <c r="CO101" s="262"/>
      <c r="CP101" s="262"/>
      <c r="CQ101" s="262"/>
      <c r="CR101" s="262"/>
      <c r="CU101" s="262"/>
      <c r="CZ101" s="262"/>
      <c r="DE101" s="262"/>
      <c r="DJ101" s="262"/>
    </row>
    <row r="102" spans="24:120" ht="1.5" hidden="1" customHeight="1" x14ac:dyDescent="0.15">
      <c r="CU102" s="262"/>
      <c r="CZ102" s="262"/>
      <c r="DE102" s="262"/>
      <c r="DJ102" s="262"/>
      <c r="DM102" s="262"/>
    </row>
    <row r="103" spans="24:120" hidden="1" x14ac:dyDescent="0.15">
      <c r="CT103" s="262"/>
      <c r="CV103" s="262"/>
      <c r="CW103" s="262"/>
      <c r="CY103" s="262"/>
      <c r="DA103" s="262"/>
      <c r="DB103" s="262"/>
      <c r="DD103" s="262"/>
      <c r="DF103" s="262"/>
      <c r="DG103" s="262"/>
      <c r="DI103" s="262"/>
      <c r="DK103" s="262"/>
      <c r="DL103" s="262"/>
      <c r="DM103" s="262"/>
      <c r="DN103" s="262"/>
      <c r="DO103" s="262"/>
      <c r="DP103" s="262"/>
    </row>
    <row r="104" spans="24:120" hidden="1" x14ac:dyDescent="0.15">
      <c r="CV104" s="262"/>
      <c r="CW104" s="262"/>
      <c r="DA104" s="262"/>
      <c r="DB104" s="262"/>
      <c r="DF104" s="262"/>
      <c r="DG104" s="262"/>
      <c r="DK104" s="262"/>
      <c r="DL104" s="262"/>
      <c r="DN104" s="262"/>
      <c r="DO104" s="262"/>
      <c r="DP104" s="262"/>
    </row>
    <row r="105" spans="24:120" ht="12.75" hidden="1" customHeight="1" x14ac:dyDescent="0.15"/>
  </sheetData>
  <sheetProtection algorithmName="SHA-512" hashValue="o3/KBeAYvZ2uz3DZ2bkI7sHOpqwA4OxbZc5ngM1HEnUKe1C5ujouxy7HXf6U1eWcHyzeVnX3v9l5xxpM4blrXg==" saltValue="3IBFvch9RXdPdJeVE16uV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election activeCell="BZ3" sqref="BZ3"/>
    </sheetView>
  </sheetViews>
  <sheetFormatPr defaultColWidth="0" defaultRowHeight="13.5" customHeight="1" zeroHeight="1" x14ac:dyDescent="0.15"/>
  <cols>
    <col min="1" max="116" width="2.625" style="263" customWidth="1"/>
    <col min="117" max="16384" width="9" style="262" hidden="1"/>
  </cols>
  <sheetData>
    <row r="1" spans="2:116"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row>
    <row r="2" spans="2:116" x14ac:dyDescent="0.15"/>
    <row r="3" spans="2:116" x14ac:dyDescent="0.15"/>
    <row r="4" spans="2:116" x14ac:dyDescent="0.15">
      <c r="R4" s="262"/>
      <c r="S4" s="262"/>
      <c r="T4" s="262"/>
      <c r="U4" s="262"/>
      <c r="V4" s="262"/>
      <c r="W4" s="262"/>
      <c r="X4" s="262"/>
      <c r="Y4" s="262"/>
      <c r="Z4" s="262"/>
      <c r="AA4" s="262"/>
      <c r="AB4" s="262"/>
      <c r="AC4" s="262"/>
      <c r="AD4" s="262"/>
      <c r="AE4" s="262"/>
      <c r="AF4" s="262"/>
      <c r="AG4" s="262"/>
      <c r="AH4" s="262"/>
      <c r="AI4" s="262"/>
      <c r="AJ4" s="262"/>
      <c r="AK4" s="262"/>
      <c r="AL4" s="262"/>
      <c r="AM4" s="262"/>
      <c r="AN4" s="262"/>
      <c r="AO4" s="262"/>
      <c r="AP4" s="262"/>
      <c r="AQ4" s="262"/>
      <c r="AR4" s="262"/>
      <c r="AS4" s="262"/>
      <c r="AT4" s="262"/>
      <c r="AU4" s="262"/>
      <c r="AV4" s="262"/>
      <c r="AW4" s="262"/>
      <c r="AX4" s="262"/>
      <c r="AY4" s="262"/>
      <c r="AZ4" s="262"/>
      <c r="BA4" s="262"/>
      <c r="BB4" s="262"/>
      <c r="BC4" s="262"/>
      <c r="BD4" s="262"/>
      <c r="BE4" s="262"/>
      <c r="BF4" s="262"/>
      <c r="BG4" s="262"/>
      <c r="BH4" s="262"/>
      <c r="BI4" s="262"/>
      <c r="BJ4" s="262"/>
      <c r="BK4" s="262"/>
      <c r="BL4" s="262"/>
      <c r="BM4" s="262"/>
      <c r="BN4" s="262"/>
      <c r="BO4" s="262"/>
      <c r="BP4" s="262"/>
      <c r="BQ4" s="262"/>
      <c r="BR4" s="262"/>
      <c r="BS4" s="262"/>
      <c r="BT4" s="262"/>
      <c r="BU4" s="262"/>
      <c r="BV4" s="262"/>
      <c r="BW4" s="262"/>
      <c r="BX4" s="262"/>
      <c r="BY4" s="262"/>
      <c r="BZ4" s="262"/>
      <c r="CA4" s="262"/>
      <c r="CB4" s="262"/>
      <c r="CC4" s="262"/>
      <c r="CD4" s="262"/>
      <c r="CE4" s="262"/>
      <c r="CF4" s="262"/>
      <c r="CG4" s="262"/>
      <c r="CH4" s="262"/>
      <c r="CI4" s="262"/>
      <c r="CJ4" s="262"/>
      <c r="CK4" s="262"/>
      <c r="CL4" s="262"/>
      <c r="CM4" s="262"/>
      <c r="CN4" s="262"/>
      <c r="CO4" s="262"/>
      <c r="CP4" s="262"/>
      <c r="CQ4" s="262"/>
      <c r="CR4" s="262"/>
      <c r="CS4" s="262"/>
      <c r="CT4" s="262"/>
      <c r="CU4" s="262"/>
      <c r="CV4" s="262"/>
      <c r="CW4" s="262"/>
      <c r="CX4" s="262"/>
      <c r="CY4" s="262"/>
      <c r="CZ4" s="262"/>
      <c r="DA4" s="262"/>
      <c r="DB4" s="262"/>
      <c r="DC4" s="262"/>
      <c r="DD4" s="262"/>
      <c r="DE4" s="262"/>
      <c r="DF4" s="262"/>
      <c r="DG4" s="262"/>
      <c r="DH4" s="262"/>
      <c r="DI4" s="262"/>
      <c r="DJ4" s="262"/>
      <c r="DK4" s="262"/>
      <c r="DL4" s="262"/>
    </row>
    <row r="5" spans="2:116" x14ac:dyDescent="0.15">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2"/>
      <c r="AT5" s="262"/>
      <c r="AU5" s="262"/>
      <c r="AV5" s="262"/>
      <c r="AW5" s="262"/>
      <c r="AX5" s="262"/>
      <c r="AY5" s="262"/>
      <c r="AZ5" s="262"/>
      <c r="BA5" s="262"/>
      <c r="BB5" s="262"/>
      <c r="BC5" s="262"/>
      <c r="BD5" s="262"/>
      <c r="BE5" s="262"/>
      <c r="BF5" s="262"/>
      <c r="BG5" s="262"/>
      <c r="BH5" s="262"/>
      <c r="BI5" s="262"/>
      <c r="BJ5" s="262"/>
      <c r="BK5" s="262"/>
      <c r="BL5" s="262"/>
      <c r="BM5" s="262"/>
      <c r="BN5" s="262"/>
      <c r="BO5" s="262"/>
      <c r="BP5" s="262"/>
      <c r="BQ5" s="262"/>
      <c r="BR5" s="262"/>
      <c r="BS5" s="262"/>
      <c r="BT5" s="262"/>
      <c r="BU5" s="262"/>
      <c r="BV5" s="262"/>
      <c r="BW5" s="262"/>
      <c r="BX5" s="262"/>
      <c r="BY5" s="262"/>
      <c r="BZ5" s="262"/>
      <c r="CA5" s="262"/>
      <c r="CB5" s="262"/>
      <c r="CC5" s="262"/>
      <c r="CD5" s="262"/>
      <c r="CE5" s="262"/>
      <c r="CF5" s="262"/>
      <c r="CG5" s="262"/>
      <c r="CH5" s="262"/>
      <c r="CI5" s="262"/>
      <c r="CJ5" s="262"/>
      <c r="CK5" s="262"/>
      <c r="CL5" s="262"/>
      <c r="CM5" s="262"/>
      <c r="CN5" s="262"/>
      <c r="CO5" s="262"/>
      <c r="CP5" s="262"/>
      <c r="CQ5" s="262"/>
      <c r="CR5" s="262"/>
      <c r="CS5" s="262"/>
      <c r="CT5" s="262"/>
      <c r="CU5" s="262"/>
      <c r="CV5" s="262"/>
      <c r="CW5" s="262"/>
      <c r="CX5" s="262"/>
      <c r="CY5" s="262"/>
      <c r="CZ5" s="262"/>
      <c r="DA5" s="262"/>
      <c r="DB5" s="262"/>
      <c r="DC5" s="262"/>
      <c r="DD5" s="262"/>
      <c r="DE5" s="262"/>
      <c r="DF5" s="262"/>
      <c r="DG5" s="262"/>
      <c r="DH5" s="262"/>
      <c r="DI5" s="262"/>
      <c r="DJ5" s="262"/>
      <c r="DK5" s="262"/>
      <c r="DL5" s="26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62"/>
      <c r="AR18" s="262"/>
      <c r="AS18" s="262"/>
      <c r="AT18" s="262"/>
      <c r="AU18" s="262"/>
      <c r="AV18" s="262"/>
      <c r="AW18" s="262"/>
      <c r="AX18" s="262"/>
      <c r="AY18" s="262"/>
      <c r="AZ18" s="262"/>
      <c r="BA18" s="262"/>
      <c r="BB18" s="262"/>
      <c r="BC18" s="262"/>
      <c r="BD18" s="262"/>
      <c r="BE18" s="262"/>
      <c r="BF18" s="262"/>
      <c r="BG18" s="262"/>
      <c r="BH18" s="262"/>
      <c r="BI18" s="262"/>
      <c r="BJ18" s="262"/>
      <c r="BK18" s="262"/>
      <c r="BL18" s="262"/>
      <c r="BM18" s="262"/>
      <c r="BN18" s="262"/>
      <c r="BO18" s="262"/>
      <c r="BP18" s="262"/>
      <c r="BQ18" s="262"/>
      <c r="BR18" s="262"/>
      <c r="BS18" s="262"/>
      <c r="BT18" s="262"/>
      <c r="BU18" s="262"/>
      <c r="BV18" s="262"/>
      <c r="BW18" s="262"/>
      <c r="BX18" s="262"/>
      <c r="BY18" s="262"/>
      <c r="BZ18" s="262"/>
      <c r="CA18" s="262"/>
      <c r="CB18" s="262"/>
      <c r="CC18" s="262"/>
      <c r="CD18" s="262"/>
      <c r="CE18" s="262"/>
      <c r="CF18" s="262"/>
      <c r="CG18" s="262"/>
      <c r="CH18" s="262"/>
      <c r="CI18" s="262"/>
      <c r="CJ18" s="262"/>
      <c r="CK18" s="262"/>
      <c r="CL18" s="262"/>
      <c r="CM18" s="262"/>
      <c r="CN18" s="262"/>
      <c r="CO18" s="262"/>
      <c r="CP18" s="262"/>
      <c r="CQ18" s="262"/>
      <c r="CR18" s="262"/>
      <c r="CS18" s="262"/>
      <c r="CT18" s="262"/>
      <c r="CU18" s="262"/>
      <c r="CV18" s="262"/>
      <c r="CW18" s="262"/>
      <c r="CX18" s="262"/>
      <c r="CY18" s="262"/>
      <c r="CZ18" s="262"/>
      <c r="DA18" s="262"/>
      <c r="DB18" s="262"/>
      <c r="DC18" s="262"/>
      <c r="DD18" s="262"/>
      <c r="DE18" s="262"/>
      <c r="DF18" s="262"/>
      <c r="DG18" s="262"/>
      <c r="DH18" s="262"/>
      <c r="DI18" s="262"/>
      <c r="DJ18" s="262"/>
      <c r="DK18" s="262"/>
      <c r="DL18" s="262"/>
    </row>
    <row r="19" spans="9:116" x14ac:dyDescent="0.15"/>
    <row r="20" spans="9:116" x14ac:dyDescent="0.15"/>
    <row r="21" spans="9:116" x14ac:dyDescent="0.15">
      <c r="DL21" s="262"/>
    </row>
    <row r="22" spans="9:116" x14ac:dyDescent="0.15">
      <c r="DI22" s="262"/>
      <c r="DJ22" s="262"/>
      <c r="DK22" s="262"/>
      <c r="DL22" s="262"/>
    </row>
    <row r="23" spans="9:116" x14ac:dyDescent="0.15">
      <c r="CY23" s="262"/>
      <c r="CZ23" s="262"/>
      <c r="DA23" s="262"/>
      <c r="DB23" s="262"/>
      <c r="DC23" s="262"/>
      <c r="DD23" s="262"/>
      <c r="DE23" s="262"/>
      <c r="DF23" s="262"/>
      <c r="DG23" s="262"/>
      <c r="DH23" s="262"/>
      <c r="DI23" s="262"/>
      <c r="DJ23" s="262"/>
      <c r="DK23" s="262"/>
      <c r="DL23" s="26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62"/>
      <c r="DA35" s="262"/>
      <c r="DB35" s="262"/>
      <c r="DC35" s="262"/>
      <c r="DD35" s="262"/>
      <c r="DE35" s="262"/>
      <c r="DF35" s="262"/>
      <c r="DG35" s="262"/>
      <c r="DH35" s="262"/>
      <c r="DI35" s="262"/>
      <c r="DJ35" s="262"/>
      <c r="DK35" s="262"/>
      <c r="DL35" s="262"/>
    </row>
    <row r="36" spans="15:116" x14ac:dyDescent="0.15"/>
    <row r="37" spans="15:116" x14ac:dyDescent="0.15">
      <c r="DL37" s="262"/>
    </row>
    <row r="38" spans="15:116" x14ac:dyDescent="0.15">
      <c r="DI38" s="262"/>
      <c r="DJ38" s="262"/>
      <c r="DK38" s="262"/>
      <c r="DL38" s="262"/>
    </row>
    <row r="39" spans="15:116" x14ac:dyDescent="0.15"/>
    <row r="40" spans="15:116" x14ac:dyDescent="0.15"/>
    <row r="41" spans="15:116" x14ac:dyDescent="0.15"/>
    <row r="42" spans="15:116" x14ac:dyDescent="0.15"/>
    <row r="43" spans="15:116" x14ac:dyDescent="0.15">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E43" s="262"/>
      <c r="DF43" s="262"/>
      <c r="DG43" s="262"/>
      <c r="DH43" s="262"/>
      <c r="DI43" s="262"/>
      <c r="DJ43" s="262"/>
      <c r="DK43" s="262"/>
      <c r="DL43" s="262"/>
    </row>
    <row r="44" spans="15:116" x14ac:dyDescent="0.15">
      <c r="DL44" s="262"/>
    </row>
    <row r="45" spans="15:116" x14ac:dyDescent="0.15"/>
    <row r="46" spans="15:116" x14ac:dyDescent="0.15">
      <c r="DA46" s="262"/>
      <c r="DB46" s="262"/>
      <c r="DC46" s="262"/>
      <c r="DD46" s="262"/>
      <c r="DE46" s="262"/>
      <c r="DF46" s="262"/>
      <c r="DG46" s="262"/>
      <c r="DH46" s="262"/>
      <c r="DI46" s="262"/>
      <c r="DJ46" s="262"/>
      <c r="DK46" s="262"/>
      <c r="DL46" s="262"/>
    </row>
    <row r="47" spans="15:116" x14ac:dyDescent="0.15"/>
    <row r="48" spans="15:116" x14ac:dyDescent="0.15"/>
    <row r="49" spans="104:116" x14ac:dyDescent="0.15"/>
    <row r="50" spans="104:116" x14ac:dyDescent="0.15">
      <c r="CZ50" s="262"/>
      <c r="DA50" s="262"/>
      <c r="DB50" s="262"/>
      <c r="DC50" s="262"/>
      <c r="DD50" s="262"/>
      <c r="DE50" s="262"/>
      <c r="DF50" s="262"/>
      <c r="DG50" s="262"/>
      <c r="DH50" s="262"/>
      <c r="DI50" s="262"/>
      <c r="DJ50" s="262"/>
      <c r="DK50" s="262"/>
      <c r="DL50" s="262"/>
    </row>
    <row r="51" spans="104:116" x14ac:dyDescent="0.15"/>
    <row r="52" spans="104:116" x14ac:dyDescent="0.15"/>
    <row r="53" spans="104:116" x14ac:dyDescent="0.15">
      <c r="DL53" s="26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62"/>
      <c r="DD67" s="262"/>
      <c r="DE67" s="262"/>
      <c r="DF67" s="262"/>
      <c r="DG67" s="262"/>
      <c r="DH67" s="262"/>
      <c r="DI67" s="262"/>
      <c r="DJ67" s="262"/>
      <c r="DK67" s="262"/>
      <c r="DL67" s="26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C4e8t02FxZS84+YSxSx2rl2sbbTaS2TBUltiJW8yScsy8FaYtOP3q93wBChsZ5sHThz0Bo97m/GYD/HCv1HuSQ==" saltValue="vjvjVZkV55dCHg7odMb1S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64" customWidth="1"/>
    <col min="37" max="44" width="17" style="264" customWidth="1"/>
    <col min="45" max="45" width="6.125" style="271" customWidth="1"/>
    <col min="46" max="46" width="3" style="269" customWidth="1"/>
    <col min="47" max="47" width="19.125" style="264" hidden="1" customWidth="1"/>
    <col min="48" max="52" width="12.625" style="264" hidden="1" customWidth="1"/>
    <col min="53" max="16384" width="8.625" style="264" hidden="1"/>
  </cols>
  <sheetData>
    <row r="1" spans="1:46" x14ac:dyDescent="0.15">
      <c r="AS1" s="265"/>
      <c r="AT1" s="265"/>
    </row>
    <row r="2" spans="1:46" x14ac:dyDescent="0.15">
      <c r="AS2" s="265"/>
      <c r="AT2" s="265"/>
    </row>
    <row r="3" spans="1:46" x14ac:dyDescent="0.15">
      <c r="AS3" s="265"/>
      <c r="AT3" s="265"/>
    </row>
    <row r="4" spans="1:46" x14ac:dyDescent="0.15">
      <c r="AS4" s="265"/>
      <c r="AT4" s="265"/>
    </row>
    <row r="5" spans="1:46" ht="17.25" x14ac:dyDescent="0.15">
      <c r="A5" s="266" t="s">
        <v>498</v>
      </c>
      <c r="B5" s="267"/>
      <c r="C5" s="267"/>
      <c r="D5" s="267"/>
      <c r="E5" s="267"/>
      <c r="F5" s="267"/>
      <c r="G5" s="267"/>
      <c r="H5" s="267"/>
      <c r="I5" s="267"/>
      <c r="J5" s="267"/>
      <c r="K5" s="267"/>
      <c r="L5" s="267"/>
      <c r="M5" s="267"/>
      <c r="N5" s="267"/>
      <c r="O5" s="267"/>
      <c r="P5" s="267"/>
      <c r="Q5" s="267"/>
      <c r="R5" s="267"/>
      <c r="S5" s="267"/>
      <c r="T5" s="267"/>
      <c r="U5" s="267"/>
      <c r="V5" s="267"/>
      <c r="W5" s="267"/>
      <c r="X5" s="267"/>
      <c r="Y5" s="267"/>
      <c r="Z5" s="267"/>
      <c r="AA5" s="267"/>
      <c r="AB5" s="267"/>
      <c r="AC5" s="267"/>
      <c r="AD5" s="267"/>
      <c r="AE5" s="267"/>
      <c r="AF5" s="267"/>
      <c r="AG5" s="267"/>
      <c r="AH5" s="267"/>
      <c r="AI5" s="267"/>
      <c r="AJ5" s="267"/>
      <c r="AK5" s="267"/>
      <c r="AL5" s="267"/>
      <c r="AM5" s="267"/>
      <c r="AN5" s="267"/>
      <c r="AO5" s="267"/>
      <c r="AP5" s="267"/>
      <c r="AQ5" s="267"/>
      <c r="AR5" s="267"/>
      <c r="AS5" s="268"/>
    </row>
    <row r="6" spans="1:46" x14ac:dyDescent="0.15">
      <c r="A6" s="269"/>
      <c r="B6" s="265"/>
      <c r="C6" s="265"/>
      <c r="D6" s="265"/>
      <c r="E6" s="265"/>
      <c r="F6" s="265"/>
      <c r="G6" s="265"/>
      <c r="H6" s="265"/>
      <c r="I6" s="265"/>
      <c r="J6" s="265"/>
      <c r="K6" s="265"/>
      <c r="L6" s="265"/>
      <c r="M6" s="265"/>
      <c r="N6" s="265"/>
      <c r="O6" s="265"/>
      <c r="P6" s="265"/>
      <c r="Q6" s="265"/>
      <c r="R6" s="265"/>
      <c r="S6" s="265"/>
      <c r="T6" s="265"/>
      <c r="U6" s="265"/>
      <c r="V6" s="265"/>
      <c r="W6" s="265"/>
      <c r="X6" s="265"/>
      <c r="Y6" s="265"/>
      <c r="Z6" s="265"/>
      <c r="AA6" s="265"/>
      <c r="AB6" s="265"/>
      <c r="AC6" s="265"/>
      <c r="AD6" s="265"/>
      <c r="AE6" s="265"/>
      <c r="AF6" s="265"/>
      <c r="AG6" s="265"/>
      <c r="AH6" s="265"/>
      <c r="AI6" s="265"/>
      <c r="AJ6" s="265"/>
      <c r="AK6" s="270" t="s">
        <v>499</v>
      </c>
      <c r="AL6" s="270"/>
      <c r="AM6" s="270"/>
      <c r="AN6" s="270"/>
      <c r="AO6" s="265"/>
      <c r="AP6" s="265"/>
      <c r="AQ6" s="265"/>
      <c r="AR6" s="265"/>
    </row>
    <row r="7" spans="1:46" ht="13.5" customHeight="1" x14ac:dyDescent="0.15">
      <c r="A7" s="269"/>
      <c r="B7" s="265"/>
      <c r="C7" s="265"/>
      <c r="D7" s="265"/>
      <c r="E7" s="265"/>
      <c r="F7" s="265"/>
      <c r="G7" s="265"/>
      <c r="H7" s="265"/>
      <c r="I7" s="265"/>
      <c r="J7" s="265"/>
      <c r="K7" s="265"/>
      <c r="L7" s="265"/>
      <c r="M7" s="265"/>
      <c r="N7" s="265"/>
      <c r="O7" s="265"/>
      <c r="P7" s="265"/>
      <c r="Q7" s="265"/>
      <c r="R7" s="265"/>
      <c r="S7" s="265"/>
      <c r="T7" s="265"/>
      <c r="U7" s="265"/>
      <c r="V7" s="265"/>
      <c r="W7" s="265"/>
      <c r="X7" s="265"/>
      <c r="Y7" s="265"/>
      <c r="Z7" s="265"/>
      <c r="AA7" s="265"/>
      <c r="AB7" s="265"/>
      <c r="AC7" s="265"/>
      <c r="AD7" s="265"/>
      <c r="AE7" s="265"/>
      <c r="AF7" s="265"/>
      <c r="AG7" s="265"/>
      <c r="AH7" s="265"/>
      <c r="AI7" s="265"/>
      <c r="AJ7" s="265"/>
      <c r="AK7" s="272"/>
      <c r="AL7" s="273"/>
      <c r="AM7" s="273"/>
      <c r="AN7" s="274"/>
      <c r="AO7" s="1182" t="s">
        <v>500</v>
      </c>
      <c r="AP7" s="275"/>
      <c r="AQ7" s="276" t="s">
        <v>501</v>
      </c>
      <c r="AR7" s="277"/>
    </row>
    <row r="8" spans="1:46" x14ac:dyDescent="0.15">
      <c r="A8" s="269"/>
      <c r="B8" s="265"/>
      <c r="C8" s="265"/>
      <c r="D8" s="265"/>
      <c r="E8" s="265"/>
      <c r="F8" s="265"/>
      <c r="G8" s="265"/>
      <c r="H8" s="265"/>
      <c r="I8" s="265"/>
      <c r="J8" s="265"/>
      <c r="K8" s="265"/>
      <c r="L8" s="265"/>
      <c r="M8" s="265"/>
      <c r="N8" s="265"/>
      <c r="O8" s="265"/>
      <c r="P8" s="265"/>
      <c r="Q8" s="265"/>
      <c r="R8" s="265"/>
      <c r="S8" s="265"/>
      <c r="T8" s="265"/>
      <c r="U8" s="265"/>
      <c r="V8" s="265"/>
      <c r="W8" s="265"/>
      <c r="X8" s="265"/>
      <c r="Y8" s="265"/>
      <c r="Z8" s="265"/>
      <c r="AA8" s="265"/>
      <c r="AB8" s="265"/>
      <c r="AC8" s="265"/>
      <c r="AD8" s="265"/>
      <c r="AE8" s="265"/>
      <c r="AF8" s="265"/>
      <c r="AG8" s="265"/>
      <c r="AH8" s="265"/>
      <c r="AI8" s="265"/>
      <c r="AJ8" s="265"/>
      <c r="AK8" s="278"/>
      <c r="AL8" s="279"/>
      <c r="AM8" s="279"/>
      <c r="AN8" s="280"/>
      <c r="AO8" s="1183"/>
      <c r="AP8" s="281" t="s">
        <v>502</v>
      </c>
      <c r="AQ8" s="282" t="s">
        <v>503</v>
      </c>
      <c r="AR8" s="283" t="s">
        <v>504</v>
      </c>
    </row>
    <row r="9" spans="1:46" x14ac:dyDescent="0.15">
      <c r="A9" s="269"/>
      <c r="B9" s="265"/>
      <c r="C9" s="265"/>
      <c r="D9" s="265"/>
      <c r="E9" s="265"/>
      <c r="F9" s="265"/>
      <c r="G9" s="265"/>
      <c r="H9" s="265"/>
      <c r="I9" s="265"/>
      <c r="J9" s="265"/>
      <c r="K9" s="265"/>
      <c r="L9" s="265"/>
      <c r="M9" s="265"/>
      <c r="N9" s="265"/>
      <c r="O9" s="265"/>
      <c r="P9" s="265"/>
      <c r="Q9" s="265"/>
      <c r="R9" s="265"/>
      <c r="S9" s="265"/>
      <c r="T9" s="265"/>
      <c r="U9" s="265"/>
      <c r="V9" s="265"/>
      <c r="W9" s="265"/>
      <c r="X9" s="265"/>
      <c r="Y9" s="265"/>
      <c r="Z9" s="265"/>
      <c r="AA9" s="265"/>
      <c r="AB9" s="265"/>
      <c r="AC9" s="265"/>
      <c r="AD9" s="265"/>
      <c r="AE9" s="265"/>
      <c r="AF9" s="265"/>
      <c r="AG9" s="265"/>
      <c r="AH9" s="265"/>
      <c r="AI9" s="265"/>
      <c r="AJ9" s="265"/>
      <c r="AK9" s="1194" t="s">
        <v>505</v>
      </c>
      <c r="AL9" s="1195"/>
      <c r="AM9" s="1195"/>
      <c r="AN9" s="1196"/>
      <c r="AO9" s="284">
        <v>878437</v>
      </c>
      <c r="AP9" s="284">
        <v>152295</v>
      </c>
      <c r="AQ9" s="285">
        <v>135698</v>
      </c>
      <c r="AR9" s="286">
        <v>12.2</v>
      </c>
    </row>
    <row r="10" spans="1:46" ht="13.5" customHeight="1" x14ac:dyDescent="0.15">
      <c r="A10" s="269"/>
      <c r="B10" s="265"/>
      <c r="C10" s="265"/>
      <c r="D10" s="265"/>
      <c r="E10" s="265"/>
      <c r="F10" s="265"/>
      <c r="G10" s="265"/>
      <c r="H10" s="265"/>
      <c r="I10" s="265"/>
      <c r="J10" s="265"/>
      <c r="K10" s="265"/>
      <c r="L10" s="265"/>
      <c r="M10" s="265"/>
      <c r="N10" s="265"/>
      <c r="O10" s="265"/>
      <c r="P10" s="265"/>
      <c r="Q10" s="265"/>
      <c r="R10" s="265"/>
      <c r="S10" s="265"/>
      <c r="T10" s="265"/>
      <c r="U10" s="265"/>
      <c r="V10" s="265"/>
      <c r="W10" s="265"/>
      <c r="X10" s="265"/>
      <c r="Y10" s="265"/>
      <c r="Z10" s="265"/>
      <c r="AA10" s="265"/>
      <c r="AB10" s="265"/>
      <c r="AC10" s="265"/>
      <c r="AD10" s="265"/>
      <c r="AE10" s="265"/>
      <c r="AF10" s="265"/>
      <c r="AG10" s="265"/>
      <c r="AH10" s="265"/>
      <c r="AI10" s="265"/>
      <c r="AJ10" s="265"/>
      <c r="AK10" s="1194" t="s">
        <v>506</v>
      </c>
      <c r="AL10" s="1195"/>
      <c r="AM10" s="1195"/>
      <c r="AN10" s="1196"/>
      <c r="AO10" s="287">
        <v>68932</v>
      </c>
      <c r="AP10" s="287">
        <v>11951</v>
      </c>
      <c r="AQ10" s="288">
        <v>15070</v>
      </c>
      <c r="AR10" s="289">
        <v>-20.7</v>
      </c>
    </row>
    <row r="11" spans="1:46" ht="13.5" customHeight="1" x14ac:dyDescent="0.15">
      <c r="A11" s="269"/>
      <c r="B11" s="265"/>
      <c r="C11" s="265"/>
      <c r="D11" s="265"/>
      <c r="E11" s="265"/>
      <c r="F11" s="265"/>
      <c r="G11" s="265"/>
      <c r="H11" s="265"/>
      <c r="I11" s="265"/>
      <c r="J11" s="265"/>
      <c r="K11" s="265"/>
      <c r="L11" s="265"/>
      <c r="M11" s="265"/>
      <c r="N11" s="265"/>
      <c r="O11" s="265"/>
      <c r="P11" s="265"/>
      <c r="Q11" s="265"/>
      <c r="R11" s="265"/>
      <c r="S11" s="265"/>
      <c r="T11" s="265"/>
      <c r="U11" s="265"/>
      <c r="V11" s="265"/>
      <c r="W11" s="265"/>
      <c r="X11" s="265"/>
      <c r="Y11" s="265"/>
      <c r="Z11" s="265"/>
      <c r="AA11" s="265"/>
      <c r="AB11" s="265"/>
      <c r="AC11" s="265"/>
      <c r="AD11" s="265"/>
      <c r="AE11" s="265"/>
      <c r="AF11" s="265"/>
      <c r="AG11" s="265"/>
      <c r="AH11" s="265"/>
      <c r="AI11" s="265"/>
      <c r="AJ11" s="265"/>
      <c r="AK11" s="1194" t="s">
        <v>507</v>
      </c>
      <c r="AL11" s="1195"/>
      <c r="AM11" s="1195"/>
      <c r="AN11" s="1196"/>
      <c r="AO11" s="287">
        <v>4155</v>
      </c>
      <c r="AP11" s="287">
        <v>720</v>
      </c>
      <c r="AQ11" s="288">
        <v>1204</v>
      </c>
      <c r="AR11" s="289">
        <v>-40.200000000000003</v>
      </c>
    </row>
    <row r="12" spans="1:46" ht="13.5" customHeight="1" x14ac:dyDescent="0.15">
      <c r="A12" s="269"/>
      <c r="B12" s="265"/>
      <c r="C12" s="265"/>
      <c r="D12" s="265"/>
      <c r="E12" s="265"/>
      <c r="F12" s="265"/>
      <c r="G12" s="265"/>
      <c r="H12" s="265"/>
      <c r="I12" s="265"/>
      <c r="J12" s="265"/>
      <c r="K12" s="265"/>
      <c r="L12" s="265"/>
      <c r="M12" s="265"/>
      <c r="N12" s="265"/>
      <c r="O12" s="265"/>
      <c r="P12" s="265"/>
      <c r="Q12" s="265"/>
      <c r="R12" s="265"/>
      <c r="S12" s="265"/>
      <c r="T12" s="265"/>
      <c r="U12" s="265"/>
      <c r="V12" s="265"/>
      <c r="W12" s="265"/>
      <c r="X12" s="265"/>
      <c r="Y12" s="265"/>
      <c r="Z12" s="265"/>
      <c r="AA12" s="265"/>
      <c r="AB12" s="265"/>
      <c r="AC12" s="265"/>
      <c r="AD12" s="265"/>
      <c r="AE12" s="265"/>
      <c r="AF12" s="265"/>
      <c r="AG12" s="265"/>
      <c r="AH12" s="265"/>
      <c r="AI12" s="265"/>
      <c r="AJ12" s="265"/>
      <c r="AK12" s="1194" t="s">
        <v>508</v>
      </c>
      <c r="AL12" s="1195"/>
      <c r="AM12" s="1195"/>
      <c r="AN12" s="1196"/>
      <c r="AO12" s="287" t="s">
        <v>509</v>
      </c>
      <c r="AP12" s="287" t="s">
        <v>509</v>
      </c>
      <c r="AQ12" s="288" t="s">
        <v>509</v>
      </c>
      <c r="AR12" s="289" t="s">
        <v>509</v>
      </c>
    </row>
    <row r="13" spans="1:46" ht="13.5" customHeight="1" x14ac:dyDescent="0.15">
      <c r="A13" s="269"/>
      <c r="B13" s="265"/>
      <c r="C13" s="265"/>
      <c r="D13" s="265"/>
      <c r="E13" s="265"/>
      <c r="F13" s="265"/>
      <c r="G13" s="265"/>
      <c r="H13" s="265"/>
      <c r="I13" s="265"/>
      <c r="J13" s="265"/>
      <c r="K13" s="265"/>
      <c r="L13" s="265"/>
      <c r="M13" s="265"/>
      <c r="N13" s="265"/>
      <c r="O13" s="265"/>
      <c r="P13" s="265"/>
      <c r="Q13" s="265"/>
      <c r="R13" s="265"/>
      <c r="S13" s="265"/>
      <c r="T13" s="265"/>
      <c r="U13" s="265"/>
      <c r="V13" s="265"/>
      <c r="W13" s="265"/>
      <c r="X13" s="265"/>
      <c r="Y13" s="265"/>
      <c r="Z13" s="265"/>
      <c r="AA13" s="265"/>
      <c r="AB13" s="265"/>
      <c r="AC13" s="265"/>
      <c r="AD13" s="265"/>
      <c r="AE13" s="265"/>
      <c r="AF13" s="265"/>
      <c r="AG13" s="265"/>
      <c r="AH13" s="265"/>
      <c r="AI13" s="265"/>
      <c r="AJ13" s="265"/>
      <c r="AK13" s="1194" t="s">
        <v>510</v>
      </c>
      <c r="AL13" s="1195"/>
      <c r="AM13" s="1195"/>
      <c r="AN13" s="1196"/>
      <c r="AO13" s="287">
        <v>22676</v>
      </c>
      <c r="AP13" s="287">
        <v>3931</v>
      </c>
      <c r="AQ13" s="288">
        <v>5161</v>
      </c>
      <c r="AR13" s="289">
        <v>-23.8</v>
      </c>
    </row>
    <row r="14" spans="1:46" ht="13.5" customHeight="1" x14ac:dyDescent="0.15">
      <c r="A14" s="269"/>
      <c r="B14" s="265"/>
      <c r="C14" s="265"/>
      <c r="D14" s="265"/>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1194" t="s">
        <v>511</v>
      </c>
      <c r="AL14" s="1195"/>
      <c r="AM14" s="1195"/>
      <c r="AN14" s="1196"/>
      <c r="AO14" s="287">
        <v>22387</v>
      </c>
      <c r="AP14" s="287">
        <v>3881</v>
      </c>
      <c r="AQ14" s="288">
        <v>2589</v>
      </c>
      <c r="AR14" s="289">
        <v>49.9</v>
      </c>
    </row>
    <row r="15" spans="1:46" ht="13.5" customHeight="1" x14ac:dyDescent="0.15">
      <c r="A15" s="269"/>
      <c r="B15" s="265"/>
      <c r="C15" s="265"/>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1197" t="s">
        <v>512</v>
      </c>
      <c r="AL15" s="1198"/>
      <c r="AM15" s="1198"/>
      <c r="AN15" s="1199"/>
      <c r="AO15" s="287">
        <v>-46588</v>
      </c>
      <c r="AP15" s="287">
        <v>-8077</v>
      </c>
      <c r="AQ15" s="288">
        <v>-9993</v>
      </c>
      <c r="AR15" s="289">
        <v>-19.2</v>
      </c>
    </row>
    <row r="16" spans="1:46" x14ac:dyDescent="0.15">
      <c r="A16" s="269"/>
      <c r="B16" s="265"/>
      <c r="C16" s="265"/>
      <c r="D16" s="265"/>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1197" t="s">
        <v>184</v>
      </c>
      <c r="AL16" s="1198"/>
      <c r="AM16" s="1198"/>
      <c r="AN16" s="1199"/>
      <c r="AO16" s="287">
        <v>949999</v>
      </c>
      <c r="AP16" s="287">
        <v>164702</v>
      </c>
      <c r="AQ16" s="288">
        <v>149729</v>
      </c>
      <c r="AR16" s="289">
        <v>10</v>
      </c>
    </row>
    <row r="17" spans="1:46" x14ac:dyDescent="0.15">
      <c r="A17" s="269"/>
      <c r="B17" s="26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c r="AN17" s="265"/>
      <c r="AO17" s="265"/>
      <c r="AP17" s="265"/>
      <c r="AQ17" s="265"/>
      <c r="AR17" s="290"/>
    </row>
    <row r="18" spans="1:46" x14ac:dyDescent="0.15">
      <c r="A18" s="269"/>
      <c r="B18" s="265"/>
      <c r="C18" s="265"/>
      <c r="D18" s="265"/>
      <c r="E18" s="265"/>
      <c r="F18" s="265"/>
      <c r="G18" s="265"/>
      <c r="H18" s="265"/>
      <c r="I18" s="265"/>
      <c r="J18" s="265"/>
      <c r="K18" s="265"/>
      <c r="L18" s="265"/>
      <c r="M18" s="265"/>
      <c r="N18" s="265"/>
      <c r="O18" s="265"/>
      <c r="P18" s="265"/>
      <c r="Q18" s="265"/>
      <c r="R18" s="265"/>
      <c r="S18" s="265"/>
      <c r="T18" s="265"/>
      <c r="U18" s="265"/>
      <c r="V18" s="265"/>
      <c r="W18" s="265"/>
      <c r="X18" s="265"/>
      <c r="Y18" s="265"/>
      <c r="Z18" s="265"/>
      <c r="AA18" s="265"/>
      <c r="AB18" s="265"/>
      <c r="AC18" s="265"/>
      <c r="AD18" s="265"/>
      <c r="AE18" s="265"/>
      <c r="AF18" s="265"/>
      <c r="AG18" s="265"/>
      <c r="AH18" s="265"/>
      <c r="AI18" s="265"/>
      <c r="AJ18" s="265"/>
      <c r="AK18" s="265"/>
      <c r="AL18" s="265"/>
      <c r="AM18" s="265"/>
      <c r="AN18" s="265"/>
      <c r="AO18" s="265"/>
      <c r="AP18" s="265"/>
      <c r="AQ18" s="291"/>
      <c r="AR18" s="291"/>
    </row>
    <row r="19" spans="1:46" x14ac:dyDescent="0.15">
      <c r="A19" s="269"/>
      <c r="B19" s="265"/>
      <c r="C19" s="265"/>
      <c r="D19" s="265"/>
      <c r="E19" s="265"/>
      <c r="F19" s="265"/>
      <c r="G19" s="265"/>
      <c r="H19" s="265"/>
      <c r="I19" s="265"/>
      <c r="J19" s="265"/>
      <c r="K19" s="265"/>
      <c r="L19" s="265"/>
      <c r="M19" s="265"/>
      <c r="N19" s="265"/>
      <c r="O19" s="265"/>
      <c r="P19" s="265"/>
      <c r="Q19" s="265"/>
      <c r="R19" s="265"/>
      <c r="S19" s="265"/>
      <c r="T19" s="265"/>
      <c r="U19" s="265"/>
      <c r="V19" s="265"/>
      <c r="W19" s="265"/>
      <c r="X19" s="265"/>
      <c r="Y19" s="265"/>
      <c r="Z19" s="265"/>
      <c r="AA19" s="265"/>
      <c r="AB19" s="265"/>
      <c r="AC19" s="265"/>
      <c r="AD19" s="265"/>
      <c r="AE19" s="265"/>
      <c r="AF19" s="265"/>
      <c r="AG19" s="265"/>
      <c r="AH19" s="265"/>
      <c r="AI19" s="265"/>
      <c r="AJ19" s="265"/>
      <c r="AK19" s="265" t="s">
        <v>513</v>
      </c>
      <c r="AL19" s="265"/>
      <c r="AM19" s="265"/>
      <c r="AN19" s="265"/>
      <c r="AO19" s="265"/>
      <c r="AP19" s="265"/>
      <c r="AQ19" s="265"/>
      <c r="AR19" s="265"/>
    </row>
    <row r="20" spans="1:46" x14ac:dyDescent="0.15">
      <c r="A20" s="269"/>
      <c r="B20" s="265"/>
      <c r="C20" s="265"/>
      <c r="D20" s="265"/>
      <c r="E20" s="265"/>
      <c r="F20" s="265"/>
      <c r="G20" s="265"/>
      <c r="H20" s="265"/>
      <c r="I20" s="265"/>
      <c r="J20" s="265"/>
      <c r="K20" s="265"/>
      <c r="L20" s="265"/>
      <c r="M20" s="265"/>
      <c r="N20" s="265"/>
      <c r="O20" s="265"/>
      <c r="P20" s="265"/>
      <c r="Q20" s="265"/>
      <c r="R20" s="265"/>
      <c r="S20" s="265"/>
      <c r="T20" s="265"/>
      <c r="U20" s="265"/>
      <c r="V20" s="265"/>
      <c r="W20" s="265"/>
      <c r="X20" s="265"/>
      <c r="Y20" s="265"/>
      <c r="Z20" s="265"/>
      <c r="AA20" s="265"/>
      <c r="AB20" s="265"/>
      <c r="AC20" s="265"/>
      <c r="AD20" s="265"/>
      <c r="AE20" s="265"/>
      <c r="AF20" s="265"/>
      <c r="AG20" s="265"/>
      <c r="AH20" s="265"/>
      <c r="AI20" s="265"/>
      <c r="AJ20" s="265"/>
      <c r="AK20" s="292"/>
      <c r="AL20" s="293"/>
      <c r="AM20" s="293"/>
      <c r="AN20" s="294"/>
      <c r="AO20" s="295" t="s">
        <v>514</v>
      </c>
      <c r="AP20" s="296" t="s">
        <v>515</v>
      </c>
      <c r="AQ20" s="297" t="s">
        <v>516</v>
      </c>
      <c r="AR20" s="298"/>
    </row>
    <row r="21" spans="1:46" s="304" customFormat="1" x14ac:dyDescent="0.15">
      <c r="A21" s="299"/>
      <c r="B21" s="270"/>
      <c r="C21" s="270"/>
      <c r="D21" s="270"/>
      <c r="E21" s="270"/>
      <c r="F21" s="270"/>
      <c r="G21" s="270"/>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1200" t="s">
        <v>517</v>
      </c>
      <c r="AL21" s="1201"/>
      <c r="AM21" s="1201"/>
      <c r="AN21" s="1202"/>
      <c r="AO21" s="300">
        <v>14.39</v>
      </c>
      <c r="AP21" s="301">
        <v>13.47</v>
      </c>
      <c r="AQ21" s="302">
        <v>0.92</v>
      </c>
      <c r="AR21" s="270"/>
      <c r="AS21" s="303"/>
      <c r="AT21" s="299"/>
    </row>
    <row r="22" spans="1:46" s="304" customFormat="1" x14ac:dyDescent="0.15">
      <c r="A22" s="299"/>
      <c r="B22" s="270"/>
      <c r="C22" s="270"/>
      <c r="D22" s="270"/>
      <c r="E22" s="270"/>
      <c r="F22" s="270"/>
      <c r="G22" s="270"/>
      <c r="H22" s="270"/>
      <c r="I22" s="270"/>
      <c r="J22" s="270"/>
      <c r="K22" s="270"/>
      <c r="L22" s="270"/>
      <c r="M22" s="270"/>
      <c r="N22" s="270"/>
      <c r="O22" s="270"/>
      <c r="P22" s="270"/>
      <c r="Q22" s="270"/>
      <c r="R22" s="270"/>
      <c r="S22" s="270"/>
      <c r="T22" s="270"/>
      <c r="U22" s="270"/>
      <c r="V22" s="270"/>
      <c r="W22" s="270"/>
      <c r="X22" s="270"/>
      <c r="Y22" s="270"/>
      <c r="Z22" s="270"/>
      <c r="AA22" s="270"/>
      <c r="AB22" s="270"/>
      <c r="AC22" s="270"/>
      <c r="AD22" s="270"/>
      <c r="AE22" s="270"/>
      <c r="AF22" s="270"/>
      <c r="AG22" s="270"/>
      <c r="AH22" s="270"/>
      <c r="AI22" s="270"/>
      <c r="AJ22" s="270"/>
      <c r="AK22" s="1200" t="s">
        <v>518</v>
      </c>
      <c r="AL22" s="1201"/>
      <c r="AM22" s="1201"/>
      <c r="AN22" s="1202"/>
      <c r="AO22" s="305">
        <v>95.1</v>
      </c>
      <c r="AP22" s="306">
        <v>96.1</v>
      </c>
      <c r="AQ22" s="307">
        <v>-1</v>
      </c>
      <c r="AR22" s="291"/>
      <c r="AS22" s="303"/>
      <c r="AT22" s="299"/>
    </row>
    <row r="23" spans="1:46" s="304" customFormat="1" x14ac:dyDescent="0.15">
      <c r="A23" s="299"/>
      <c r="B23" s="270"/>
      <c r="C23" s="270"/>
      <c r="D23" s="270"/>
      <c r="E23" s="270"/>
      <c r="F23" s="270"/>
      <c r="G23" s="270"/>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91"/>
      <c r="AQ23" s="291"/>
      <c r="AR23" s="291"/>
      <c r="AS23" s="303"/>
      <c r="AT23" s="299"/>
    </row>
    <row r="24" spans="1:46" s="304" customFormat="1" x14ac:dyDescent="0.15">
      <c r="A24" s="299"/>
      <c r="B24" s="270"/>
      <c r="C24" s="270"/>
      <c r="D24" s="270"/>
      <c r="E24" s="270"/>
      <c r="F24" s="270"/>
      <c r="G24" s="270"/>
      <c r="H24" s="270"/>
      <c r="I24" s="270"/>
      <c r="J24" s="270"/>
      <c r="K24" s="270"/>
      <c r="L24" s="270"/>
      <c r="M24" s="270"/>
      <c r="N24" s="270"/>
      <c r="O24" s="270"/>
      <c r="P24" s="270"/>
      <c r="Q24" s="270"/>
      <c r="R24" s="270"/>
      <c r="S24" s="270"/>
      <c r="T24" s="270"/>
      <c r="U24" s="270"/>
      <c r="V24" s="270"/>
      <c r="W24" s="270"/>
      <c r="X24" s="270"/>
      <c r="Y24" s="270"/>
      <c r="Z24" s="270"/>
      <c r="AA24" s="270"/>
      <c r="AB24" s="270"/>
      <c r="AC24" s="270"/>
      <c r="AD24" s="270"/>
      <c r="AE24" s="270"/>
      <c r="AF24" s="270"/>
      <c r="AG24" s="270"/>
      <c r="AH24" s="270"/>
      <c r="AI24" s="270"/>
      <c r="AJ24" s="270"/>
      <c r="AK24" s="270"/>
      <c r="AL24" s="270"/>
      <c r="AM24" s="270"/>
      <c r="AN24" s="270"/>
      <c r="AO24" s="270"/>
      <c r="AP24" s="291"/>
      <c r="AQ24" s="291"/>
      <c r="AR24" s="291"/>
      <c r="AS24" s="303"/>
      <c r="AT24" s="299"/>
    </row>
    <row r="25" spans="1:46" s="304" customFormat="1" x14ac:dyDescent="0.15">
      <c r="A25" s="308"/>
      <c r="B25" s="309"/>
      <c r="C25" s="309"/>
      <c r="D25" s="309"/>
      <c r="E25" s="309"/>
      <c r="F25" s="309"/>
      <c r="G25" s="309"/>
      <c r="H25" s="309"/>
      <c r="I25" s="309"/>
      <c r="J25" s="309"/>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09"/>
      <c r="AO25" s="309"/>
      <c r="AP25" s="310"/>
      <c r="AQ25" s="310"/>
      <c r="AR25" s="310"/>
      <c r="AS25" s="311"/>
      <c r="AT25" s="299"/>
    </row>
    <row r="26" spans="1:46" s="304" customFormat="1" x14ac:dyDescent="0.15">
      <c r="A26" s="1193" t="s">
        <v>519</v>
      </c>
      <c r="B26" s="1193"/>
      <c r="C26" s="1193"/>
      <c r="D26" s="1193"/>
      <c r="E26" s="1193"/>
      <c r="F26" s="1193"/>
      <c r="G26" s="1193"/>
      <c r="H26" s="1193"/>
      <c r="I26" s="1193"/>
      <c r="J26" s="1193"/>
      <c r="K26" s="1193"/>
      <c r="L26" s="1193"/>
      <c r="M26" s="1193"/>
      <c r="N26" s="1193"/>
      <c r="O26" s="1193"/>
      <c r="P26" s="1193"/>
      <c r="Q26" s="1193"/>
      <c r="R26" s="1193"/>
      <c r="S26" s="1193"/>
      <c r="T26" s="1193"/>
      <c r="U26" s="1193"/>
      <c r="V26" s="1193"/>
      <c r="W26" s="1193"/>
      <c r="X26" s="1193"/>
      <c r="Y26" s="1193"/>
      <c r="Z26" s="1193"/>
      <c r="AA26" s="1193"/>
      <c r="AB26" s="1193"/>
      <c r="AC26" s="1193"/>
      <c r="AD26" s="1193"/>
      <c r="AE26" s="1193"/>
      <c r="AF26" s="1193"/>
      <c r="AG26" s="1193"/>
      <c r="AH26" s="1193"/>
      <c r="AI26" s="1193"/>
      <c r="AJ26" s="1193"/>
      <c r="AK26" s="1193"/>
      <c r="AL26" s="1193"/>
      <c r="AM26" s="1193"/>
      <c r="AN26" s="1193"/>
      <c r="AO26" s="1193"/>
      <c r="AP26" s="1193"/>
      <c r="AQ26" s="1193"/>
      <c r="AR26" s="1193"/>
      <c r="AS26" s="1193"/>
      <c r="AT26" s="270"/>
    </row>
    <row r="27" spans="1:46" x14ac:dyDescent="0.15">
      <c r="A27" s="312"/>
      <c r="AO27" s="265"/>
      <c r="AP27" s="265"/>
      <c r="AQ27" s="265"/>
      <c r="AR27" s="265"/>
      <c r="AS27" s="265"/>
      <c r="AT27" s="265"/>
    </row>
    <row r="28" spans="1:46" ht="17.25" x14ac:dyDescent="0.15">
      <c r="A28" s="266" t="s">
        <v>520</v>
      </c>
      <c r="B28" s="267"/>
      <c r="C28" s="267"/>
      <c r="D28" s="267"/>
      <c r="E28" s="267"/>
      <c r="F28" s="267"/>
      <c r="G28" s="267"/>
      <c r="H28" s="267"/>
      <c r="I28" s="267"/>
      <c r="J28" s="267"/>
      <c r="K28" s="267"/>
      <c r="L28" s="267"/>
      <c r="M28" s="267"/>
      <c r="N28" s="267"/>
      <c r="O28" s="267"/>
      <c r="P28" s="267"/>
      <c r="Q28" s="267"/>
      <c r="R28" s="267"/>
      <c r="S28" s="267"/>
      <c r="T28" s="267"/>
      <c r="U28" s="267"/>
      <c r="V28" s="267"/>
      <c r="W28" s="267"/>
      <c r="X28" s="267"/>
      <c r="Y28" s="267"/>
      <c r="Z28" s="267"/>
      <c r="AA28" s="267"/>
      <c r="AB28" s="267"/>
      <c r="AC28" s="267"/>
      <c r="AD28" s="267"/>
      <c r="AE28" s="267"/>
      <c r="AF28" s="267"/>
      <c r="AG28" s="267"/>
      <c r="AH28" s="267"/>
      <c r="AI28" s="267"/>
      <c r="AJ28" s="267"/>
      <c r="AK28" s="267"/>
      <c r="AL28" s="267"/>
      <c r="AM28" s="267"/>
      <c r="AN28" s="267"/>
      <c r="AO28" s="267"/>
      <c r="AP28" s="267"/>
      <c r="AQ28" s="267"/>
      <c r="AR28" s="267"/>
      <c r="AS28" s="313"/>
    </row>
    <row r="29" spans="1:46" x14ac:dyDescent="0.15">
      <c r="A29" s="269"/>
      <c r="B29" s="265"/>
      <c r="C29" s="265"/>
      <c r="D29" s="265"/>
      <c r="E29" s="265"/>
      <c r="F29" s="265"/>
      <c r="G29" s="265"/>
      <c r="H29" s="265"/>
      <c r="I29" s="265"/>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65"/>
      <c r="AI29" s="265"/>
      <c r="AJ29" s="265"/>
      <c r="AK29" s="270" t="s">
        <v>521</v>
      </c>
      <c r="AL29" s="270"/>
      <c r="AM29" s="270"/>
      <c r="AN29" s="270"/>
      <c r="AO29" s="265"/>
      <c r="AP29" s="265"/>
      <c r="AQ29" s="265"/>
      <c r="AR29" s="265"/>
      <c r="AS29" s="314"/>
    </row>
    <row r="30" spans="1:46" ht="13.5" customHeight="1" x14ac:dyDescent="0.15">
      <c r="A30" s="269"/>
      <c r="B30" s="265"/>
      <c r="C30" s="265"/>
      <c r="D30" s="265"/>
      <c r="E30" s="265"/>
      <c r="F30" s="265"/>
      <c r="G30" s="265"/>
      <c r="H30" s="265"/>
      <c r="I30" s="265"/>
      <c r="J30" s="265"/>
      <c r="K30" s="265"/>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65"/>
      <c r="AI30" s="265"/>
      <c r="AJ30" s="265"/>
      <c r="AK30" s="272"/>
      <c r="AL30" s="273"/>
      <c r="AM30" s="273"/>
      <c r="AN30" s="274"/>
      <c r="AO30" s="1182" t="s">
        <v>500</v>
      </c>
      <c r="AP30" s="275"/>
      <c r="AQ30" s="276" t="s">
        <v>501</v>
      </c>
      <c r="AR30" s="277"/>
    </row>
    <row r="31" spans="1:46" x14ac:dyDescent="0.15">
      <c r="A31" s="269"/>
      <c r="B31" s="265"/>
      <c r="C31" s="265"/>
      <c r="D31" s="265"/>
      <c r="E31" s="265"/>
      <c r="F31" s="265"/>
      <c r="G31" s="265"/>
      <c r="H31" s="265"/>
      <c r="I31" s="265"/>
      <c r="J31" s="265"/>
      <c r="K31" s="265"/>
      <c r="L31" s="265"/>
      <c r="M31" s="265"/>
      <c r="N31" s="265"/>
      <c r="O31" s="265"/>
      <c r="P31" s="265"/>
      <c r="Q31" s="265"/>
      <c r="R31" s="265"/>
      <c r="S31" s="265"/>
      <c r="T31" s="265"/>
      <c r="U31" s="265"/>
      <c r="V31" s="265"/>
      <c r="W31" s="265"/>
      <c r="X31" s="265"/>
      <c r="Y31" s="265"/>
      <c r="Z31" s="265"/>
      <c r="AA31" s="265"/>
      <c r="AB31" s="265"/>
      <c r="AC31" s="265"/>
      <c r="AD31" s="265"/>
      <c r="AE31" s="265"/>
      <c r="AF31" s="265"/>
      <c r="AG31" s="265"/>
      <c r="AH31" s="265"/>
      <c r="AI31" s="265"/>
      <c r="AJ31" s="265"/>
      <c r="AK31" s="278"/>
      <c r="AL31" s="279"/>
      <c r="AM31" s="279"/>
      <c r="AN31" s="280"/>
      <c r="AO31" s="1183"/>
      <c r="AP31" s="281" t="s">
        <v>502</v>
      </c>
      <c r="AQ31" s="282" t="s">
        <v>503</v>
      </c>
      <c r="AR31" s="283" t="s">
        <v>504</v>
      </c>
    </row>
    <row r="32" spans="1:46" ht="27" customHeight="1" x14ac:dyDescent="0.15">
      <c r="A32" s="269"/>
      <c r="B32" s="265"/>
      <c r="C32" s="265"/>
      <c r="D32" s="265"/>
      <c r="E32" s="265"/>
      <c r="F32" s="265"/>
      <c r="G32" s="265"/>
      <c r="H32" s="265"/>
      <c r="I32" s="265"/>
      <c r="J32" s="265"/>
      <c r="K32" s="265"/>
      <c r="L32" s="265"/>
      <c r="M32" s="265"/>
      <c r="N32" s="265"/>
      <c r="O32" s="265"/>
      <c r="P32" s="265"/>
      <c r="Q32" s="265"/>
      <c r="R32" s="265"/>
      <c r="S32" s="265"/>
      <c r="T32" s="265"/>
      <c r="U32" s="265"/>
      <c r="V32" s="265"/>
      <c r="W32" s="265"/>
      <c r="X32" s="265"/>
      <c r="Y32" s="265"/>
      <c r="Z32" s="265"/>
      <c r="AA32" s="265"/>
      <c r="AB32" s="265"/>
      <c r="AC32" s="265"/>
      <c r="AD32" s="265"/>
      <c r="AE32" s="265"/>
      <c r="AF32" s="265"/>
      <c r="AG32" s="265"/>
      <c r="AH32" s="265"/>
      <c r="AI32" s="265"/>
      <c r="AJ32" s="265"/>
      <c r="AK32" s="1184" t="s">
        <v>522</v>
      </c>
      <c r="AL32" s="1185"/>
      <c r="AM32" s="1185"/>
      <c r="AN32" s="1186"/>
      <c r="AO32" s="315">
        <v>362300</v>
      </c>
      <c r="AP32" s="315">
        <v>62812</v>
      </c>
      <c r="AQ32" s="316">
        <v>77495</v>
      </c>
      <c r="AR32" s="317">
        <v>-18.899999999999999</v>
      </c>
    </row>
    <row r="33" spans="1:46" ht="13.5" customHeight="1" x14ac:dyDescent="0.15">
      <c r="A33" s="269"/>
      <c r="B33" s="265"/>
      <c r="C33" s="265"/>
      <c r="D33" s="265"/>
      <c r="E33" s="265"/>
      <c r="F33" s="265"/>
      <c r="G33" s="265"/>
      <c r="H33" s="265"/>
      <c r="I33" s="265"/>
      <c r="J33" s="265"/>
      <c r="K33" s="265"/>
      <c r="L33" s="265"/>
      <c r="M33" s="265"/>
      <c r="N33" s="265"/>
      <c r="O33" s="265"/>
      <c r="P33" s="265"/>
      <c r="Q33" s="265"/>
      <c r="R33" s="265"/>
      <c r="S33" s="265"/>
      <c r="T33" s="265"/>
      <c r="U33" s="265"/>
      <c r="V33" s="265"/>
      <c r="W33" s="265"/>
      <c r="X33" s="265"/>
      <c r="Y33" s="265"/>
      <c r="Z33" s="265"/>
      <c r="AA33" s="265"/>
      <c r="AB33" s="265"/>
      <c r="AC33" s="265"/>
      <c r="AD33" s="265"/>
      <c r="AE33" s="265"/>
      <c r="AF33" s="265"/>
      <c r="AG33" s="265"/>
      <c r="AH33" s="265"/>
      <c r="AI33" s="265"/>
      <c r="AJ33" s="265"/>
      <c r="AK33" s="1184" t="s">
        <v>523</v>
      </c>
      <c r="AL33" s="1185"/>
      <c r="AM33" s="1185"/>
      <c r="AN33" s="1186"/>
      <c r="AO33" s="315" t="s">
        <v>509</v>
      </c>
      <c r="AP33" s="315" t="s">
        <v>509</v>
      </c>
      <c r="AQ33" s="316" t="s">
        <v>509</v>
      </c>
      <c r="AR33" s="317" t="s">
        <v>509</v>
      </c>
    </row>
    <row r="34" spans="1:46" ht="27" customHeight="1" x14ac:dyDescent="0.15">
      <c r="A34" s="269"/>
      <c r="B34" s="265"/>
      <c r="C34" s="265"/>
      <c r="D34" s="265"/>
      <c r="E34" s="265"/>
      <c r="F34" s="265"/>
      <c r="G34" s="265"/>
      <c r="H34" s="265"/>
      <c r="I34" s="265"/>
      <c r="J34" s="265"/>
      <c r="K34" s="265"/>
      <c r="L34" s="265"/>
      <c r="M34" s="265"/>
      <c r="N34" s="265"/>
      <c r="O34" s="265"/>
      <c r="P34" s="265"/>
      <c r="Q34" s="265"/>
      <c r="R34" s="265"/>
      <c r="S34" s="265"/>
      <c r="T34" s="265"/>
      <c r="U34" s="265"/>
      <c r="V34" s="265"/>
      <c r="W34" s="265"/>
      <c r="X34" s="265"/>
      <c r="Y34" s="265"/>
      <c r="Z34" s="265"/>
      <c r="AA34" s="265"/>
      <c r="AB34" s="265"/>
      <c r="AC34" s="265"/>
      <c r="AD34" s="265"/>
      <c r="AE34" s="265"/>
      <c r="AF34" s="265"/>
      <c r="AG34" s="265"/>
      <c r="AH34" s="265"/>
      <c r="AI34" s="265"/>
      <c r="AJ34" s="265"/>
      <c r="AK34" s="1184" t="s">
        <v>524</v>
      </c>
      <c r="AL34" s="1185"/>
      <c r="AM34" s="1185"/>
      <c r="AN34" s="1186"/>
      <c r="AO34" s="315" t="s">
        <v>509</v>
      </c>
      <c r="AP34" s="315" t="s">
        <v>509</v>
      </c>
      <c r="AQ34" s="316" t="s">
        <v>509</v>
      </c>
      <c r="AR34" s="317" t="s">
        <v>509</v>
      </c>
    </row>
    <row r="35" spans="1:46" ht="27" customHeight="1" x14ac:dyDescent="0.15">
      <c r="A35" s="269"/>
      <c r="B35" s="265"/>
      <c r="C35" s="265"/>
      <c r="D35" s="265"/>
      <c r="E35" s="265"/>
      <c r="F35" s="265"/>
      <c r="G35" s="265"/>
      <c r="H35" s="265"/>
      <c r="I35" s="265"/>
      <c r="J35" s="265"/>
      <c r="K35" s="265"/>
      <c r="L35" s="265"/>
      <c r="M35" s="265"/>
      <c r="N35" s="265"/>
      <c r="O35" s="265"/>
      <c r="P35" s="265"/>
      <c r="Q35" s="265"/>
      <c r="R35" s="265"/>
      <c r="S35" s="265"/>
      <c r="T35" s="265"/>
      <c r="U35" s="265"/>
      <c r="V35" s="265"/>
      <c r="W35" s="265"/>
      <c r="X35" s="265"/>
      <c r="Y35" s="265"/>
      <c r="Z35" s="265"/>
      <c r="AA35" s="265"/>
      <c r="AB35" s="265"/>
      <c r="AC35" s="265"/>
      <c r="AD35" s="265"/>
      <c r="AE35" s="265"/>
      <c r="AF35" s="265"/>
      <c r="AG35" s="265"/>
      <c r="AH35" s="265"/>
      <c r="AI35" s="265"/>
      <c r="AJ35" s="265"/>
      <c r="AK35" s="1184" t="s">
        <v>525</v>
      </c>
      <c r="AL35" s="1185"/>
      <c r="AM35" s="1185"/>
      <c r="AN35" s="1186"/>
      <c r="AO35" s="315">
        <v>192632</v>
      </c>
      <c r="AP35" s="315">
        <v>33397</v>
      </c>
      <c r="AQ35" s="316">
        <v>26940</v>
      </c>
      <c r="AR35" s="317">
        <v>24</v>
      </c>
    </row>
    <row r="36" spans="1:46" ht="27" customHeight="1" x14ac:dyDescent="0.15">
      <c r="A36" s="269"/>
      <c r="B36" s="265"/>
      <c r="C36" s="265"/>
      <c r="D36" s="265"/>
      <c r="E36" s="265"/>
      <c r="F36" s="265"/>
      <c r="G36" s="265"/>
      <c r="H36" s="265"/>
      <c r="I36" s="265"/>
      <c r="J36" s="265"/>
      <c r="K36" s="265"/>
      <c r="L36" s="265"/>
      <c r="M36" s="265"/>
      <c r="N36" s="265"/>
      <c r="O36" s="265"/>
      <c r="P36" s="265"/>
      <c r="Q36" s="265"/>
      <c r="R36" s="265"/>
      <c r="S36" s="265"/>
      <c r="T36" s="265"/>
      <c r="U36" s="265"/>
      <c r="V36" s="265"/>
      <c r="W36" s="265"/>
      <c r="X36" s="265"/>
      <c r="Y36" s="265"/>
      <c r="Z36" s="265"/>
      <c r="AA36" s="265"/>
      <c r="AB36" s="265"/>
      <c r="AC36" s="265"/>
      <c r="AD36" s="265"/>
      <c r="AE36" s="265"/>
      <c r="AF36" s="265"/>
      <c r="AG36" s="265"/>
      <c r="AH36" s="265"/>
      <c r="AI36" s="265"/>
      <c r="AJ36" s="265"/>
      <c r="AK36" s="1184" t="s">
        <v>526</v>
      </c>
      <c r="AL36" s="1185"/>
      <c r="AM36" s="1185"/>
      <c r="AN36" s="1186"/>
      <c r="AO36" s="315">
        <v>44436</v>
      </c>
      <c r="AP36" s="315">
        <v>7704</v>
      </c>
      <c r="AQ36" s="316">
        <v>3757</v>
      </c>
      <c r="AR36" s="317">
        <v>105.1</v>
      </c>
    </row>
    <row r="37" spans="1:46" ht="13.5" customHeight="1" x14ac:dyDescent="0.15">
      <c r="A37" s="269"/>
      <c r="B37" s="265"/>
      <c r="C37" s="265"/>
      <c r="D37" s="265"/>
      <c r="E37" s="265"/>
      <c r="F37" s="265"/>
      <c r="G37" s="265"/>
      <c r="H37" s="265"/>
      <c r="I37" s="265"/>
      <c r="J37" s="265"/>
      <c r="K37" s="265"/>
      <c r="L37" s="265"/>
      <c r="M37" s="265"/>
      <c r="N37" s="265"/>
      <c r="O37" s="265"/>
      <c r="P37" s="265"/>
      <c r="Q37" s="265"/>
      <c r="R37" s="265"/>
      <c r="S37" s="265"/>
      <c r="T37" s="265"/>
      <c r="U37" s="265"/>
      <c r="V37" s="265"/>
      <c r="W37" s="265"/>
      <c r="X37" s="265"/>
      <c r="Y37" s="265"/>
      <c r="Z37" s="265"/>
      <c r="AA37" s="265"/>
      <c r="AB37" s="265"/>
      <c r="AC37" s="265"/>
      <c r="AD37" s="265"/>
      <c r="AE37" s="265"/>
      <c r="AF37" s="265"/>
      <c r="AG37" s="265"/>
      <c r="AH37" s="265"/>
      <c r="AI37" s="265"/>
      <c r="AJ37" s="265"/>
      <c r="AK37" s="1184" t="s">
        <v>527</v>
      </c>
      <c r="AL37" s="1185"/>
      <c r="AM37" s="1185"/>
      <c r="AN37" s="1186"/>
      <c r="AO37" s="315">
        <v>93</v>
      </c>
      <c r="AP37" s="315">
        <v>16</v>
      </c>
      <c r="AQ37" s="316">
        <v>476</v>
      </c>
      <c r="AR37" s="317">
        <v>-96.6</v>
      </c>
    </row>
    <row r="38" spans="1:46" ht="27" customHeight="1" x14ac:dyDescent="0.15">
      <c r="A38" s="269"/>
      <c r="B38" s="265"/>
      <c r="C38" s="265"/>
      <c r="D38" s="265"/>
      <c r="E38" s="265"/>
      <c r="F38" s="265"/>
      <c r="G38" s="265"/>
      <c r="H38" s="265"/>
      <c r="I38" s="265"/>
      <c r="J38" s="265"/>
      <c r="K38" s="265"/>
      <c r="L38" s="265"/>
      <c r="M38" s="265"/>
      <c r="N38" s="265"/>
      <c r="O38" s="265"/>
      <c r="P38" s="265"/>
      <c r="Q38" s="265"/>
      <c r="R38" s="265"/>
      <c r="S38" s="265"/>
      <c r="T38" s="265"/>
      <c r="U38" s="265"/>
      <c r="V38" s="265"/>
      <c r="W38" s="265"/>
      <c r="X38" s="265"/>
      <c r="Y38" s="265"/>
      <c r="Z38" s="265"/>
      <c r="AA38" s="265"/>
      <c r="AB38" s="265"/>
      <c r="AC38" s="265"/>
      <c r="AD38" s="265"/>
      <c r="AE38" s="265"/>
      <c r="AF38" s="265"/>
      <c r="AG38" s="265"/>
      <c r="AH38" s="265"/>
      <c r="AI38" s="265"/>
      <c r="AJ38" s="265"/>
      <c r="AK38" s="1187" t="s">
        <v>528</v>
      </c>
      <c r="AL38" s="1188"/>
      <c r="AM38" s="1188"/>
      <c r="AN38" s="1189"/>
      <c r="AO38" s="318" t="s">
        <v>509</v>
      </c>
      <c r="AP38" s="318" t="s">
        <v>509</v>
      </c>
      <c r="AQ38" s="319">
        <v>3</v>
      </c>
      <c r="AR38" s="307" t="s">
        <v>509</v>
      </c>
      <c r="AS38" s="314"/>
    </row>
    <row r="39" spans="1:46" x14ac:dyDescent="0.15">
      <c r="A39" s="269"/>
      <c r="B39" s="265"/>
      <c r="C39" s="265"/>
      <c r="D39" s="265"/>
      <c r="E39" s="265"/>
      <c r="F39" s="265"/>
      <c r="G39" s="265"/>
      <c r="H39" s="265"/>
      <c r="I39" s="265"/>
      <c r="J39" s="265"/>
      <c r="K39" s="265"/>
      <c r="L39" s="265"/>
      <c r="M39" s="265"/>
      <c r="N39" s="265"/>
      <c r="O39" s="265"/>
      <c r="P39" s="265"/>
      <c r="Q39" s="265"/>
      <c r="R39" s="265"/>
      <c r="S39" s="265"/>
      <c r="T39" s="265"/>
      <c r="U39" s="265"/>
      <c r="V39" s="265"/>
      <c r="W39" s="265"/>
      <c r="X39" s="265"/>
      <c r="Y39" s="265"/>
      <c r="Z39" s="265"/>
      <c r="AA39" s="265"/>
      <c r="AB39" s="265"/>
      <c r="AC39" s="265"/>
      <c r="AD39" s="265"/>
      <c r="AE39" s="265"/>
      <c r="AF39" s="265"/>
      <c r="AG39" s="265"/>
      <c r="AH39" s="265"/>
      <c r="AI39" s="265"/>
      <c r="AJ39" s="265"/>
      <c r="AK39" s="1187" t="s">
        <v>529</v>
      </c>
      <c r="AL39" s="1188"/>
      <c r="AM39" s="1188"/>
      <c r="AN39" s="1189"/>
      <c r="AO39" s="315" t="s">
        <v>509</v>
      </c>
      <c r="AP39" s="315" t="s">
        <v>509</v>
      </c>
      <c r="AQ39" s="316">
        <v>-1869</v>
      </c>
      <c r="AR39" s="317" t="s">
        <v>509</v>
      </c>
      <c r="AS39" s="314"/>
    </row>
    <row r="40" spans="1:46" ht="27" customHeight="1" x14ac:dyDescent="0.15">
      <c r="A40" s="269"/>
      <c r="B40" s="265"/>
      <c r="C40" s="265"/>
      <c r="D40" s="265"/>
      <c r="E40" s="265"/>
      <c r="F40" s="265"/>
      <c r="G40" s="265"/>
      <c r="H40" s="265"/>
      <c r="I40" s="265"/>
      <c r="J40" s="265"/>
      <c r="K40" s="265"/>
      <c r="L40" s="265"/>
      <c r="M40" s="265"/>
      <c r="N40" s="265"/>
      <c r="O40" s="265"/>
      <c r="P40" s="265"/>
      <c r="Q40" s="265"/>
      <c r="R40" s="265"/>
      <c r="S40" s="265"/>
      <c r="T40" s="265"/>
      <c r="U40" s="265"/>
      <c r="V40" s="265"/>
      <c r="W40" s="265"/>
      <c r="X40" s="265"/>
      <c r="Y40" s="265"/>
      <c r="Z40" s="265"/>
      <c r="AA40" s="265"/>
      <c r="AB40" s="265"/>
      <c r="AC40" s="265"/>
      <c r="AD40" s="265"/>
      <c r="AE40" s="265"/>
      <c r="AF40" s="265"/>
      <c r="AG40" s="265"/>
      <c r="AH40" s="265"/>
      <c r="AI40" s="265"/>
      <c r="AJ40" s="265"/>
      <c r="AK40" s="1184" t="s">
        <v>530</v>
      </c>
      <c r="AL40" s="1185"/>
      <c r="AM40" s="1185"/>
      <c r="AN40" s="1186"/>
      <c r="AO40" s="315">
        <v>-393169</v>
      </c>
      <c r="AP40" s="315">
        <v>-68164</v>
      </c>
      <c r="AQ40" s="316">
        <v>-73868</v>
      </c>
      <c r="AR40" s="317">
        <v>-7.7</v>
      </c>
      <c r="AS40" s="314"/>
    </row>
    <row r="41" spans="1:46" x14ac:dyDescent="0.15">
      <c r="A41" s="269"/>
      <c r="B41" s="265"/>
      <c r="C41" s="265"/>
      <c r="D41" s="265"/>
      <c r="E41" s="265"/>
      <c r="F41" s="265"/>
      <c r="G41" s="265"/>
      <c r="H41" s="265"/>
      <c r="I41" s="265"/>
      <c r="J41" s="265"/>
      <c r="K41" s="265"/>
      <c r="L41" s="265"/>
      <c r="M41" s="265"/>
      <c r="N41" s="265"/>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1190" t="s">
        <v>296</v>
      </c>
      <c r="AL41" s="1191"/>
      <c r="AM41" s="1191"/>
      <c r="AN41" s="1192"/>
      <c r="AO41" s="315">
        <v>206292</v>
      </c>
      <c r="AP41" s="315">
        <v>35765</v>
      </c>
      <c r="AQ41" s="316">
        <v>32935</v>
      </c>
      <c r="AR41" s="317">
        <v>8.6</v>
      </c>
      <c r="AS41" s="314"/>
    </row>
    <row r="42" spans="1:46" x14ac:dyDescent="0.15">
      <c r="A42" s="269"/>
      <c r="B42" s="265"/>
      <c r="C42" s="265"/>
      <c r="D42" s="265"/>
      <c r="E42" s="265"/>
      <c r="F42" s="265"/>
      <c r="G42" s="265"/>
      <c r="H42" s="265"/>
      <c r="I42" s="265"/>
      <c r="J42" s="265"/>
      <c r="K42" s="265"/>
      <c r="L42" s="265"/>
      <c r="M42" s="265"/>
      <c r="N42" s="265"/>
      <c r="O42" s="265"/>
      <c r="P42" s="265"/>
      <c r="Q42" s="265"/>
      <c r="R42" s="265"/>
      <c r="S42" s="265"/>
      <c r="T42" s="265"/>
      <c r="U42" s="265"/>
      <c r="V42" s="265"/>
      <c r="W42" s="265"/>
      <c r="X42" s="265"/>
      <c r="Y42" s="265"/>
      <c r="Z42" s="265"/>
      <c r="AA42" s="265"/>
      <c r="AB42" s="265"/>
      <c r="AC42" s="265"/>
      <c r="AD42" s="265"/>
      <c r="AE42" s="265"/>
      <c r="AF42" s="265"/>
      <c r="AG42" s="265"/>
      <c r="AH42" s="265"/>
      <c r="AI42" s="265"/>
      <c r="AJ42" s="265"/>
      <c r="AK42" s="320" t="s">
        <v>531</v>
      </c>
      <c r="AL42" s="265"/>
      <c r="AM42" s="265"/>
      <c r="AN42" s="265"/>
      <c r="AO42" s="265"/>
      <c r="AP42" s="265"/>
      <c r="AQ42" s="291"/>
      <c r="AR42" s="291"/>
      <c r="AS42" s="314"/>
    </row>
    <row r="43" spans="1:46" x14ac:dyDescent="0.15">
      <c r="A43" s="269"/>
      <c r="B43" s="265"/>
      <c r="C43" s="265"/>
      <c r="D43" s="265"/>
      <c r="E43" s="265"/>
      <c r="F43" s="265"/>
      <c r="G43" s="265"/>
      <c r="H43" s="265"/>
      <c r="I43" s="265"/>
      <c r="J43" s="265"/>
      <c r="K43" s="265"/>
      <c r="L43" s="265"/>
      <c r="M43" s="265"/>
      <c r="N43" s="265"/>
      <c r="O43" s="265"/>
      <c r="P43" s="265"/>
      <c r="Q43" s="265"/>
      <c r="R43" s="265"/>
      <c r="S43" s="265"/>
      <c r="T43" s="265"/>
      <c r="U43" s="265"/>
      <c r="V43" s="265"/>
      <c r="W43" s="265"/>
      <c r="X43" s="265"/>
      <c r="Y43" s="265"/>
      <c r="Z43" s="265"/>
      <c r="AA43" s="265"/>
      <c r="AB43" s="265"/>
      <c r="AC43" s="265"/>
      <c r="AD43" s="265"/>
      <c r="AE43" s="265"/>
      <c r="AF43" s="265"/>
      <c r="AG43" s="265"/>
      <c r="AH43" s="265"/>
      <c r="AI43" s="265"/>
      <c r="AJ43" s="265"/>
      <c r="AK43" s="265"/>
      <c r="AL43" s="265"/>
      <c r="AM43" s="265"/>
      <c r="AN43" s="265"/>
      <c r="AO43" s="265"/>
      <c r="AP43" s="321"/>
      <c r="AQ43" s="291"/>
      <c r="AR43" s="265"/>
      <c r="AS43" s="314"/>
    </row>
    <row r="44" spans="1:46" x14ac:dyDescent="0.15">
      <c r="A44" s="269"/>
      <c r="B44" s="265"/>
      <c r="C44" s="265"/>
      <c r="D44" s="265"/>
      <c r="E44" s="265"/>
      <c r="F44" s="265"/>
      <c r="G44" s="265"/>
      <c r="H44" s="265"/>
      <c r="I44" s="265"/>
      <c r="J44" s="265"/>
      <c r="K44" s="265"/>
      <c r="L44" s="265"/>
      <c r="M44" s="265"/>
      <c r="N44" s="265"/>
      <c r="O44" s="265"/>
      <c r="P44" s="265"/>
      <c r="Q44" s="265"/>
      <c r="R44" s="265"/>
      <c r="S44" s="265"/>
      <c r="T44" s="265"/>
      <c r="U44" s="265"/>
      <c r="V44" s="265"/>
      <c r="W44" s="265"/>
      <c r="X44" s="265"/>
      <c r="Y44" s="265"/>
      <c r="Z44" s="265"/>
      <c r="AA44" s="265"/>
      <c r="AB44" s="265"/>
      <c r="AC44" s="265"/>
      <c r="AD44" s="265"/>
      <c r="AE44" s="265"/>
      <c r="AF44" s="265"/>
      <c r="AG44" s="265"/>
      <c r="AH44" s="265"/>
      <c r="AI44" s="265"/>
      <c r="AJ44" s="265"/>
      <c r="AK44" s="265"/>
      <c r="AL44" s="265"/>
      <c r="AM44" s="265"/>
      <c r="AN44" s="265"/>
      <c r="AO44" s="265"/>
      <c r="AP44" s="265"/>
      <c r="AQ44" s="291"/>
      <c r="AR44" s="265"/>
    </row>
    <row r="45" spans="1:46" x14ac:dyDescent="0.15">
      <c r="A45" s="267"/>
      <c r="B45" s="267"/>
      <c r="C45" s="267"/>
      <c r="D45" s="267"/>
      <c r="E45" s="267"/>
      <c r="F45" s="267"/>
      <c r="G45" s="267"/>
      <c r="H45" s="267"/>
      <c r="I45" s="267"/>
      <c r="J45" s="267"/>
      <c r="K45" s="267"/>
      <c r="L45" s="267"/>
      <c r="M45" s="267"/>
      <c r="N45" s="267"/>
      <c r="O45" s="267"/>
      <c r="P45" s="267"/>
      <c r="Q45" s="267"/>
      <c r="R45" s="267"/>
      <c r="S45" s="267"/>
      <c r="T45" s="267"/>
      <c r="U45" s="267"/>
      <c r="V45" s="267"/>
      <c r="W45" s="267"/>
      <c r="X45" s="267"/>
      <c r="Y45" s="267"/>
      <c r="Z45" s="267"/>
      <c r="AA45" s="267"/>
      <c r="AB45" s="267"/>
      <c r="AC45" s="267"/>
      <c r="AD45" s="267"/>
      <c r="AE45" s="267"/>
      <c r="AF45" s="267"/>
      <c r="AG45" s="267"/>
      <c r="AH45" s="267"/>
      <c r="AI45" s="267"/>
      <c r="AJ45" s="267"/>
      <c r="AK45" s="267"/>
      <c r="AL45" s="267"/>
      <c r="AM45" s="267"/>
      <c r="AN45" s="267"/>
      <c r="AO45" s="267"/>
      <c r="AP45" s="267"/>
      <c r="AQ45" s="322"/>
      <c r="AR45" s="267"/>
      <c r="AS45" s="267"/>
      <c r="AT45" s="265"/>
    </row>
    <row r="46" spans="1:46" x14ac:dyDescent="0.15">
      <c r="A46" s="323"/>
      <c r="B46" s="323"/>
      <c r="C46" s="323"/>
      <c r="D46" s="323"/>
      <c r="E46" s="323"/>
      <c r="F46" s="323"/>
      <c r="G46" s="323"/>
      <c r="H46" s="323"/>
      <c r="I46" s="323"/>
      <c r="J46" s="323"/>
      <c r="K46" s="323"/>
      <c r="L46" s="323"/>
      <c r="M46" s="323"/>
      <c r="N46" s="323"/>
      <c r="O46" s="323"/>
      <c r="P46" s="323"/>
      <c r="Q46" s="323"/>
      <c r="R46" s="323"/>
      <c r="S46" s="323"/>
      <c r="T46" s="323"/>
      <c r="U46" s="323"/>
      <c r="V46" s="323"/>
      <c r="W46" s="323"/>
      <c r="X46" s="323"/>
      <c r="Y46" s="323"/>
      <c r="Z46" s="323"/>
      <c r="AA46" s="323"/>
      <c r="AB46" s="323"/>
      <c r="AC46" s="323"/>
      <c r="AD46" s="323"/>
      <c r="AE46" s="323"/>
      <c r="AF46" s="323"/>
      <c r="AG46" s="323"/>
      <c r="AH46" s="323"/>
      <c r="AI46" s="323"/>
      <c r="AJ46" s="323"/>
      <c r="AK46" s="323"/>
      <c r="AL46" s="323"/>
      <c r="AM46" s="323"/>
      <c r="AN46" s="323"/>
      <c r="AO46" s="323"/>
      <c r="AP46" s="323"/>
      <c r="AQ46" s="323"/>
      <c r="AR46" s="323"/>
      <c r="AS46" s="323"/>
      <c r="AT46" s="265"/>
    </row>
    <row r="47" spans="1:46" ht="17.25" customHeight="1" x14ac:dyDescent="0.15">
      <c r="A47" s="324" t="s">
        <v>532</v>
      </c>
      <c r="B47" s="265"/>
      <c r="C47" s="265"/>
      <c r="D47" s="265"/>
      <c r="E47" s="265"/>
      <c r="F47" s="265"/>
      <c r="G47" s="265"/>
      <c r="H47" s="265"/>
      <c r="I47" s="265"/>
      <c r="J47" s="265"/>
      <c r="K47" s="265"/>
      <c r="L47" s="265"/>
      <c r="M47" s="265"/>
      <c r="N47" s="265"/>
      <c r="O47" s="265"/>
      <c r="P47" s="265"/>
      <c r="Q47" s="265"/>
      <c r="R47" s="265"/>
      <c r="S47" s="265"/>
      <c r="T47" s="265"/>
      <c r="U47" s="265"/>
      <c r="V47" s="265"/>
      <c r="W47" s="265"/>
      <c r="X47" s="265"/>
      <c r="Y47" s="265"/>
      <c r="Z47" s="265"/>
      <c r="AA47" s="265"/>
      <c r="AB47" s="265"/>
      <c r="AC47" s="265"/>
      <c r="AD47" s="265"/>
      <c r="AE47" s="265"/>
      <c r="AF47" s="265"/>
      <c r="AG47" s="265"/>
      <c r="AH47" s="265"/>
      <c r="AI47" s="265"/>
      <c r="AJ47" s="265"/>
      <c r="AK47" s="265"/>
      <c r="AL47" s="265"/>
      <c r="AM47" s="265"/>
      <c r="AN47" s="265"/>
      <c r="AO47" s="265"/>
      <c r="AP47" s="265"/>
      <c r="AQ47" s="265"/>
      <c r="AR47" s="265"/>
    </row>
    <row r="48" spans="1:46" x14ac:dyDescent="0.15">
      <c r="A48" s="269"/>
      <c r="B48" s="265"/>
      <c r="C48" s="265"/>
      <c r="D48" s="265"/>
      <c r="E48" s="265"/>
      <c r="F48" s="265"/>
      <c r="G48" s="265"/>
      <c r="H48" s="265"/>
      <c r="I48" s="265"/>
      <c r="J48" s="265"/>
      <c r="K48" s="265"/>
      <c r="L48" s="265"/>
      <c r="M48" s="265"/>
      <c r="N48" s="265"/>
      <c r="O48" s="265"/>
      <c r="P48" s="265"/>
      <c r="Q48" s="265"/>
      <c r="R48" s="265"/>
      <c r="S48" s="265"/>
      <c r="T48" s="265"/>
      <c r="U48" s="265"/>
      <c r="V48" s="265"/>
      <c r="W48" s="265"/>
      <c r="X48" s="265"/>
      <c r="Y48" s="265"/>
      <c r="Z48" s="265"/>
      <c r="AA48" s="265"/>
      <c r="AB48" s="265"/>
      <c r="AC48" s="265"/>
      <c r="AD48" s="265"/>
      <c r="AE48" s="265"/>
      <c r="AF48" s="265"/>
      <c r="AG48" s="265"/>
      <c r="AH48" s="265"/>
      <c r="AI48" s="265"/>
      <c r="AJ48" s="265"/>
      <c r="AK48" s="325" t="s">
        <v>533</v>
      </c>
      <c r="AL48" s="325"/>
      <c r="AM48" s="325"/>
      <c r="AN48" s="325"/>
      <c r="AO48" s="325"/>
      <c r="AP48" s="325"/>
      <c r="AQ48" s="326"/>
      <c r="AR48" s="325"/>
    </row>
    <row r="49" spans="1:44" ht="13.5" customHeight="1" x14ac:dyDescent="0.15">
      <c r="A49" s="269"/>
      <c r="B49" s="265"/>
      <c r="C49" s="265"/>
      <c r="D49" s="265"/>
      <c r="E49" s="265"/>
      <c r="F49" s="265"/>
      <c r="G49" s="265"/>
      <c r="H49" s="265"/>
      <c r="I49" s="265"/>
      <c r="J49" s="265"/>
      <c r="K49" s="265"/>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65"/>
      <c r="AI49" s="265"/>
      <c r="AJ49" s="265"/>
      <c r="AK49" s="327"/>
      <c r="AL49" s="328"/>
      <c r="AM49" s="1177" t="s">
        <v>500</v>
      </c>
      <c r="AN49" s="1179" t="s">
        <v>534</v>
      </c>
      <c r="AO49" s="1180"/>
      <c r="AP49" s="1180"/>
      <c r="AQ49" s="1180"/>
      <c r="AR49" s="1181"/>
    </row>
    <row r="50" spans="1:44" x14ac:dyDescent="0.15">
      <c r="A50" s="269"/>
      <c r="B50" s="265"/>
      <c r="C50" s="265"/>
      <c r="D50" s="265"/>
      <c r="E50" s="265"/>
      <c r="F50" s="265"/>
      <c r="G50" s="265"/>
      <c r="H50" s="265"/>
      <c r="I50" s="265"/>
      <c r="J50" s="265"/>
      <c r="K50" s="265"/>
      <c r="L50" s="265"/>
      <c r="M50" s="265"/>
      <c r="N50" s="265"/>
      <c r="O50" s="265"/>
      <c r="P50" s="265"/>
      <c r="Q50" s="265"/>
      <c r="R50" s="265"/>
      <c r="S50" s="265"/>
      <c r="T50" s="265"/>
      <c r="U50" s="265"/>
      <c r="V50" s="265"/>
      <c r="W50" s="265"/>
      <c r="X50" s="265"/>
      <c r="Y50" s="265"/>
      <c r="Z50" s="265"/>
      <c r="AA50" s="265"/>
      <c r="AB50" s="265"/>
      <c r="AC50" s="265"/>
      <c r="AD50" s="265"/>
      <c r="AE50" s="265"/>
      <c r="AF50" s="265"/>
      <c r="AG50" s="265"/>
      <c r="AH50" s="265"/>
      <c r="AI50" s="265"/>
      <c r="AJ50" s="265"/>
      <c r="AK50" s="329"/>
      <c r="AL50" s="330"/>
      <c r="AM50" s="1178"/>
      <c r="AN50" s="331" t="s">
        <v>535</v>
      </c>
      <c r="AO50" s="332" t="s">
        <v>536</v>
      </c>
      <c r="AP50" s="333" t="s">
        <v>537</v>
      </c>
      <c r="AQ50" s="334" t="s">
        <v>538</v>
      </c>
      <c r="AR50" s="335" t="s">
        <v>539</v>
      </c>
    </row>
    <row r="51" spans="1:44" x14ac:dyDescent="0.15">
      <c r="A51" s="269"/>
      <c r="B51" s="265"/>
      <c r="C51" s="265"/>
      <c r="D51" s="265"/>
      <c r="E51" s="265"/>
      <c r="F51" s="265"/>
      <c r="G51" s="265"/>
      <c r="H51" s="265"/>
      <c r="I51" s="265"/>
      <c r="J51" s="265"/>
      <c r="K51" s="265"/>
      <c r="L51" s="265"/>
      <c r="M51" s="265"/>
      <c r="N51" s="265"/>
      <c r="O51" s="265"/>
      <c r="P51" s="265"/>
      <c r="Q51" s="265"/>
      <c r="R51" s="265"/>
      <c r="S51" s="265"/>
      <c r="T51" s="265"/>
      <c r="U51" s="265"/>
      <c r="V51" s="265"/>
      <c r="W51" s="265"/>
      <c r="X51" s="265"/>
      <c r="Y51" s="265"/>
      <c r="Z51" s="265"/>
      <c r="AA51" s="265"/>
      <c r="AB51" s="265"/>
      <c r="AC51" s="265"/>
      <c r="AD51" s="265"/>
      <c r="AE51" s="265"/>
      <c r="AF51" s="265"/>
      <c r="AG51" s="265"/>
      <c r="AH51" s="265"/>
      <c r="AI51" s="265"/>
      <c r="AJ51" s="265"/>
      <c r="AK51" s="327" t="s">
        <v>540</v>
      </c>
      <c r="AL51" s="328"/>
      <c r="AM51" s="336">
        <v>782258</v>
      </c>
      <c r="AN51" s="337">
        <v>127862</v>
      </c>
      <c r="AO51" s="338">
        <v>77.599999999999994</v>
      </c>
      <c r="AP51" s="339">
        <v>116162</v>
      </c>
      <c r="AQ51" s="340">
        <v>-3.1</v>
      </c>
      <c r="AR51" s="341">
        <v>80.7</v>
      </c>
    </row>
    <row r="52" spans="1:44" x14ac:dyDescent="0.15">
      <c r="A52" s="269"/>
      <c r="B52" s="265"/>
      <c r="C52" s="265"/>
      <c r="D52" s="265"/>
      <c r="E52" s="265"/>
      <c r="F52" s="265"/>
      <c r="G52" s="265"/>
      <c r="H52" s="265"/>
      <c r="I52" s="265"/>
      <c r="J52" s="265"/>
      <c r="K52" s="265"/>
      <c r="L52" s="265"/>
      <c r="M52" s="265"/>
      <c r="N52" s="265"/>
      <c r="O52" s="265"/>
      <c r="P52" s="265"/>
      <c r="Q52" s="265"/>
      <c r="R52" s="265"/>
      <c r="S52" s="265"/>
      <c r="T52" s="265"/>
      <c r="U52" s="265"/>
      <c r="V52" s="265"/>
      <c r="W52" s="265"/>
      <c r="X52" s="265"/>
      <c r="Y52" s="265"/>
      <c r="Z52" s="265"/>
      <c r="AA52" s="265"/>
      <c r="AB52" s="265"/>
      <c r="AC52" s="265"/>
      <c r="AD52" s="265"/>
      <c r="AE52" s="265"/>
      <c r="AF52" s="265"/>
      <c r="AG52" s="265"/>
      <c r="AH52" s="265"/>
      <c r="AI52" s="265"/>
      <c r="AJ52" s="265"/>
      <c r="AK52" s="342"/>
      <c r="AL52" s="343" t="s">
        <v>541</v>
      </c>
      <c r="AM52" s="344">
        <v>340513</v>
      </c>
      <c r="AN52" s="345">
        <v>55658</v>
      </c>
      <c r="AO52" s="346">
        <v>44.6</v>
      </c>
      <c r="AP52" s="347">
        <v>61562</v>
      </c>
      <c r="AQ52" s="348">
        <v>-7.4</v>
      </c>
      <c r="AR52" s="349">
        <v>52</v>
      </c>
    </row>
    <row r="53" spans="1:44" x14ac:dyDescent="0.15">
      <c r="A53" s="269"/>
      <c r="B53" s="265"/>
      <c r="C53" s="265"/>
      <c r="D53" s="265"/>
      <c r="E53" s="265"/>
      <c r="F53" s="265"/>
      <c r="G53" s="265"/>
      <c r="H53" s="265"/>
      <c r="I53" s="265"/>
      <c r="J53" s="265"/>
      <c r="K53" s="265"/>
      <c r="L53" s="265"/>
      <c r="M53" s="265"/>
      <c r="N53" s="265"/>
      <c r="O53" s="265"/>
      <c r="P53" s="265"/>
      <c r="Q53" s="265"/>
      <c r="R53" s="265"/>
      <c r="S53" s="265"/>
      <c r="T53" s="265"/>
      <c r="U53" s="265"/>
      <c r="V53" s="265"/>
      <c r="W53" s="265"/>
      <c r="X53" s="265"/>
      <c r="Y53" s="265"/>
      <c r="Z53" s="265"/>
      <c r="AA53" s="265"/>
      <c r="AB53" s="265"/>
      <c r="AC53" s="265"/>
      <c r="AD53" s="265"/>
      <c r="AE53" s="265"/>
      <c r="AF53" s="265"/>
      <c r="AG53" s="265"/>
      <c r="AH53" s="265"/>
      <c r="AI53" s="265"/>
      <c r="AJ53" s="265"/>
      <c r="AK53" s="327" t="s">
        <v>542</v>
      </c>
      <c r="AL53" s="328"/>
      <c r="AM53" s="336">
        <v>626585</v>
      </c>
      <c r="AN53" s="337">
        <v>106183</v>
      </c>
      <c r="AO53" s="338">
        <v>-17</v>
      </c>
      <c r="AP53" s="339">
        <v>121449</v>
      </c>
      <c r="AQ53" s="340">
        <v>4.5999999999999996</v>
      </c>
      <c r="AR53" s="341">
        <v>-21.6</v>
      </c>
    </row>
    <row r="54" spans="1:44" x14ac:dyDescent="0.15">
      <c r="A54" s="269"/>
      <c r="B54" s="265"/>
      <c r="C54" s="265"/>
      <c r="D54" s="265"/>
      <c r="E54" s="265"/>
      <c r="F54" s="265"/>
      <c r="G54" s="265"/>
      <c r="H54" s="265"/>
      <c r="I54" s="265"/>
      <c r="J54" s="265"/>
      <c r="K54" s="265"/>
      <c r="L54" s="265"/>
      <c r="M54" s="265"/>
      <c r="N54" s="265"/>
      <c r="O54" s="265"/>
      <c r="P54" s="265"/>
      <c r="Q54" s="265"/>
      <c r="R54" s="265"/>
      <c r="S54" s="265"/>
      <c r="T54" s="265"/>
      <c r="U54" s="265"/>
      <c r="V54" s="265"/>
      <c r="W54" s="265"/>
      <c r="X54" s="265"/>
      <c r="Y54" s="265"/>
      <c r="Z54" s="265"/>
      <c r="AA54" s="265"/>
      <c r="AB54" s="265"/>
      <c r="AC54" s="265"/>
      <c r="AD54" s="265"/>
      <c r="AE54" s="265"/>
      <c r="AF54" s="265"/>
      <c r="AG54" s="265"/>
      <c r="AH54" s="265"/>
      <c r="AI54" s="265"/>
      <c r="AJ54" s="265"/>
      <c r="AK54" s="342"/>
      <c r="AL54" s="343" t="s">
        <v>541</v>
      </c>
      <c r="AM54" s="344">
        <v>550798</v>
      </c>
      <c r="AN54" s="345">
        <v>93340</v>
      </c>
      <c r="AO54" s="346">
        <v>67.7</v>
      </c>
      <c r="AP54" s="347">
        <v>62922</v>
      </c>
      <c r="AQ54" s="348">
        <v>2.2000000000000002</v>
      </c>
      <c r="AR54" s="349">
        <v>65.5</v>
      </c>
    </row>
    <row r="55" spans="1:44" x14ac:dyDescent="0.15">
      <c r="A55" s="269"/>
      <c r="B55" s="265"/>
      <c r="C55" s="265"/>
      <c r="D55" s="265"/>
      <c r="E55" s="265"/>
      <c r="F55" s="265"/>
      <c r="G55" s="265"/>
      <c r="H55" s="265"/>
      <c r="I55" s="265"/>
      <c r="J55" s="265"/>
      <c r="K55" s="265"/>
      <c r="L55" s="265"/>
      <c r="M55" s="265"/>
      <c r="N55" s="265"/>
      <c r="O55" s="265"/>
      <c r="P55" s="265"/>
      <c r="Q55" s="265"/>
      <c r="R55" s="265"/>
      <c r="S55" s="265"/>
      <c r="T55" s="265"/>
      <c r="U55" s="265"/>
      <c r="V55" s="265"/>
      <c r="W55" s="265"/>
      <c r="X55" s="265"/>
      <c r="Y55" s="265"/>
      <c r="Z55" s="265"/>
      <c r="AA55" s="265"/>
      <c r="AB55" s="265"/>
      <c r="AC55" s="265"/>
      <c r="AD55" s="265"/>
      <c r="AE55" s="265"/>
      <c r="AF55" s="265"/>
      <c r="AG55" s="265"/>
      <c r="AH55" s="265"/>
      <c r="AI55" s="265"/>
      <c r="AJ55" s="265"/>
      <c r="AK55" s="327" t="s">
        <v>543</v>
      </c>
      <c r="AL55" s="328"/>
      <c r="AM55" s="336">
        <v>288360</v>
      </c>
      <c r="AN55" s="337">
        <v>49284</v>
      </c>
      <c r="AO55" s="338">
        <v>-53.6</v>
      </c>
      <c r="AP55" s="339">
        <v>145139</v>
      </c>
      <c r="AQ55" s="340">
        <v>19.5</v>
      </c>
      <c r="AR55" s="341">
        <v>-73.099999999999994</v>
      </c>
    </row>
    <row r="56" spans="1:44" x14ac:dyDescent="0.15">
      <c r="A56" s="269"/>
      <c r="B56" s="265"/>
      <c r="C56" s="265"/>
      <c r="D56" s="265"/>
      <c r="E56" s="265"/>
      <c r="F56" s="265"/>
      <c r="G56" s="265"/>
      <c r="H56" s="265"/>
      <c r="I56" s="265"/>
      <c r="J56" s="265"/>
      <c r="K56" s="265"/>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5"/>
      <c r="AI56" s="265"/>
      <c r="AJ56" s="265"/>
      <c r="AK56" s="342"/>
      <c r="AL56" s="343" t="s">
        <v>541</v>
      </c>
      <c r="AM56" s="344">
        <v>201273</v>
      </c>
      <c r="AN56" s="345">
        <v>34400</v>
      </c>
      <c r="AO56" s="346">
        <v>-63.1</v>
      </c>
      <c r="AP56" s="347">
        <v>83762</v>
      </c>
      <c r="AQ56" s="348">
        <v>33.1</v>
      </c>
      <c r="AR56" s="349">
        <v>-96.2</v>
      </c>
    </row>
    <row r="57" spans="1:44" x14ac:dyDescent="0.15">
      <c r="A57" s="269"/>
      <c r="B57" s="265"/>
      <c r="C57" s="265"/>
      <c r="D57" s="265"/>
      <c r="E57" s="265"/>
      <c r="F57" s="265"/>
      <c r="G57" s="265"/>
      <c r="H57" s="265"/>
      <c r="I57" s="265"/>
      <c r="J57" s="265"/>
      <c r="K57" s="265"/>
      <c r="L57" s="265"/>
      <c r="M57" s="265"/>
      <c r="N57" s="265"/>
      <c r="O57" s="265"/>
      <c r="P57" s="265"/>
      <c r="Q57" s="265"/>
      <c r="R57" s="265"/>
      <c r="S57" s="265"/>
      <c r="T57" s="265"/>
      <c r="U57" s="265"/>
      <c r="V57" s="265"/>
      <c r="W57" s="265"/>
      <c r="X57" s="265"/>
      <c r="Y57" s="265"/>
      <c r="Z57" s="265"/>
      <c r="AA57" s="265"/>
      <c r="AB57" s="265"/>
      <c r="AC57" s="265"/>
      <c r="AD57" s="265"/>
      <c r="AE57" s="265"/>
      <c r="AF57" s="265"/>
      <c r="AG57" s="265"/>
      <c r="AH57" s="265"/>
      <c r="AI57" s="265"/>
      <c r="AJ57" s="265"/>
      <c r="AK57" s="327" t="s">
        <v>544</v>
      </c>
      <c r="AL57" s="328"/>
      <c r="AM57" s="336">
        <v>706354</v>
      </c>
      <c r="AN57" s="337">
        <v>121200</v>
      </c>
      <c r="AO57" s="338">
        <v>145.9</v>
      </c>
      <c r="AP57" s="339">
        <v>125391</v>
      </c>
      <c r="AQ57" s="340">
        <v>-13.6</v>
      </c>
      <c r="AR57" s="341">
        <v>159.5</v>
      </c>
    </row>
    <row r="58" spans="1:44" x14ac:dyDescent="0.15">
      <c r="A58" s="269"/>
      <c r="B58" s="265"/>
      <c r="C58" s="265"/>
      <c r="D58" s="265"/>
      <c r="E58" s="265"/>
      <c r="F58" s="265"/>
      <c r="G58" s="265"/>
      <c r="H58" s="265"/>
      <c r="I58" s="265"/>
      <c r="J58" s="265"/>
      <c r="K58" s="265"/>
      <c r="L58" s="265"/>
      <c r="M58" s="265"/>
      <c r="N58" s="265"/>
      <c r="O58" s="265"/>
      <c r="P58" s="265"/>
      <c r="Q58" s="265"/>
      <c r="R58" s="265"/>
      <c r="S58" s="265"/>
      <c r="T58" s="265"/>
      <c r="U58" s="265"/>
      <c r="V58" s="265"/>
      <c r="W58" s="265"/>
      <c r="X58" s="265"/>
      <c r="Y58" s="265"/>
      <c r="Z58" s="265"/>
      <c r="AA58" s="265"/>
      <c r="AB58" s="265"/>
      <c r="AC58" s="265"/>
      <c r="AD58" s="265"/>
      <c r="AE58" s="265"/>
      <c r="AF58" s="265"/>
      <c r="AG58" s="265"/>
      <c r="AH58" s="265"/>
      <c r="AI58" s="265"/>
      <c r="AJ58" s="265"/>
      <c r="AK58" s="342"/>
      <c r="AL58" s="343" t="s">
        <v>541</v>
      </c>
      <c r="AM58" s="344">
        <v>513315</v>
      </c>
      <c r="AN58" s="345">
        <v>88077</v>
      </c>
      <c r="AO58" s="346">
        <v>156</v>
      </c>
      <c r="AP58" s="347">
        <v>68516</v>
      </c>
      <c r="AQ58" s="348">
        <v>-18.2</v>
      </c>
      <c r="AR58" s="349">
        <v>174.2</v>
      </c>
    </row>
    <row r="59" spans="1:44" x14ac:dyDescent="0.15">
      <c r="A59" s="269"/>
      <c r="B59" s="265"/>
      <c r="C59" s="265"/>
      <c r="D59" s="265"/>
      <c r="E59" s="265"/>
      <c r="F59" s="265"/>
      <c r="G59" s="265"/>
      <c r="H59" s="265"/>
      <c r="I59" s="265"/>
      <c r="J59" s="265"/>
      <c r="K59" s="265"/>
      <c r="L59" s="265"/>
      <c r="M59" s="265"/>
      <c r="N59" s="265"/>
      <c r="O59" s="265"/>
      <c r="P59" s="265"/>
      <c r="Q59" s="265"/>
      <c r="R59" s="265"/>
      <c r="S59" s="265"/>
      <c r="T59" s="265"/>
      <c r="U59" s="265"/>
      <c r="V59" s="265"/>
      <c r="W59" s="265"/>
      <c r="X59" s="265"/>
      <c r="Y59" s="265"/>
      <c r="Z59" s="265"/>
      <c r="AA59" s="265"/>
      <c r="AB59" s="265"/>
      <c r="AC59" s="265"/>
      <c r="AD59" s="265"/>
      <c r="AE59" s="265"/>
      <c r="AF59" s="265"/>
      <c r="AG59" s="265"/>
      <c r="AH59" s="265"/>
      <c r="AI59" s="265"/>
      <c r="AJ59" s="265"/>
      <c r="AK59" s="327" t="s">
        <v>545</v>
      </c>
      <c r="AL59" s="328"/>
      <c r="AM59" s="336">
        <v>783470</v>
      </c>
      <c r="AN59" s="337">
        <v>135830</v>
      </c>
      <c r="AO59" s="338">
        <v>12.1</v>
      </c>
      <c r="AP59" s="339">
        <v>122054</v>
      </c>
      <c r="AQ59" s="340">
        <v>-2.7</v>
      </c>
      <c r="AR59" s="341">
        <v>14.8</v>
      </c>
    </row>
    <row r="60" spans="1:44" x14ac:dyDescent="0.15">
      <c r="A60" s="269"/>
      <c r="B60" s="265"/>
      <c r="C60" s="265"/>
      <c r="D60" s="265"/>
      <c r="E60" s="265"/>
      <c r="F60" s="265"/>
      <c r="G60" s="265"/>
      <c r="H60" s="265"/>
      <c r="I60" s="265"/>
      <c r="J60" s="265"/>
      <c r="K60" s="265"/>
      <c r="L60" s="265"/>
      <c r="M60" s="265"/>
      <c r="N60" s="265"/>
      <c r="O60" s="265"/>
      <c r="P60" s="265"/>
      <c r="Q60" s="265"/>
      <c r="R60" s="265"/>
      <c r="S60" s="265"/>
      <c r="T60" s="265"/>
      <c r="U60" s="265"/>
      <c r="V60" s="265"/>
      <c r="W60" s="265"/>
      <c r="X60" s="265"/>
      <c r="Y60" s="265"/>
      <c r="Z60" s="265"/>
      <c r="AA60" s="265"/>
      <c r="AB60" s="265"/>
      <c r="AC60" s="265"/>
      <c r="AD60" s="265"/>
      <c r="AE60" s="265"/>
      <c r="AF60" s="265"/>
      <c r="AG60" s="265"/>
      <c r="AH60" s="265"/>
      <c r="AI60" s="265"/>
      <c r="AJ60" s="265"/>
      <c r="AK60" s="342"/>
      <c r="AL60" s="343" t="s">
        <v>541</v>
      </c>
      <c r="AM60" s="344">
        <v>546925</v>
      </c>
      <c r="AN60" s="345">
        <v>94821</v>
      </c>
      <c r="AO60" s="346">
        <v>7.7</v>
      </c>
      <c r="AP60" s="347">
        <v>68298</v>
      </c>
      <c r="AQ60" s="348">
        <v>-0.3</v>
      </c>
      <c r="AR60" s="349">
        <v>8</v>
      </c>
    </row>
    <row r="61" spans="1:44" x14ac:dyDescent="0.15">
      <c r="A61" s="269"/>
      <c r="B61" s="265"/>
      <c r="C61" s="265"/>
      <c r="D61" s="265"/>
      <c r="E61" s="265"/>
      <c r="F61" s="265"/>
      <c r="G61" s="265"/>
      <c r="H61" s="265"/>
      <c r="I61" s="265"/>
      <c r="J61" s="265"/>
      <c r="K61" s="265"/>
      <c r="L61" s="265"/>
      <c r="M61" s="265"/>
      <c r="N61" s="265"/>
      <c r="O61" s="265"/>
      <c r="P61" s="265"/>
      <c r="Q61" s="265"/>
      <c r="R61" s="265"/>
      <c r="S61" s="265"/>
      <c r="T61" s="265"/>
      <c r="U61" s="265"/>
      <c r="V61" s="265"/>
      <c r="W61" s="265"/>
      <c r="X61" s="265"/>
      <c r="Y61" s="265"/>
      <c r="Z61" s="265"/>
      <c r="AA61" s="265"/>
      <c r="AB61" s="265"/>
      <c r="AC61" s="265"/>
      <c r="AD61" s="265"/>
      <c r="AE61" s="265"/>
      <c r="AF61" s="265"/>
      <c r="AG61" s="265"/>
      <c r="AH61" s="265"/>
      <c r="AI61" s="265"/>
      <c r="AJ61" s="265"/>
      <c r="AK61" s="327" t="s">
        <v>546</v>
      </c>
      <c r="AL61" s="350"/>
      <c r="AM61" s="351">
        <v>637405</v>
      </c>
      <c r="AN61" s="352">
        <v>108072</v>
      </c>
      <c r="AO61" s="353">
        <v>33</v>
      </c>
      <c r="AP61" s="354">
        <v>126039</v>
      </c>
      <c r="AQ61" s="355">
        <v>0.9</v>
      </c>
      <c r="AR61" s="341">
        <v>32.1</v>
      </c>
    </row>
    <row r="62" spans="1:44" x14ac:dyDescent="0.15">
      <c r="A62" s="269"/>
      <c r="B62" s="265"/>
      <c r="C62" s="265"/>
      <c r="D62" s="265"/>
      <c r="E62" s="265"/>
      <c r="F62" s="265"/>
      <c r="G62" s="265"/>
      <c r="H62" s="265"/>
      <c r="I62" s="265"/>
      <c r="J62" s="265"/>
      <c r="K62" s="265"/>
      <c r="L62" s="265"/>
      <c r="M62" s="265"/>
      <c r="N62" s="265"/>
      <c r="O62" s="265"/>
      <c r="P62" s="265"/>
      <c r="Q62" s="265"/>
      <c r="R62" s="265"/>
      <c r="S62" s="265"/>
      <c r="T62" s="265"/>
      <c r="U62" s="265"/>
      <c r="V62" s="265"/>
      <c r="W62" s="265"/>
      <c r="X62" s="265"/>
      <c r="Y62" s="265"/>
      <c r="Z62" s="265"/>
      <c r="AA62" s="265"/>
      <c r="AB62" s="265"/>
      <c r="AC62" s="265"/>
      <c r="AD62" s="265"/>
      <c r="AE62" s="265"/>
      <c r="AF62" s="265"/>
      <c r="AG62" s="265"/>
      <c r="AH62" s="265"/>
      <c r="AI62" s="265"/>
      <c r="AJ62" s="265"/>
      <c r="AK62" s="342"/>
      <c r="AL62" s="343" t="s">
        <v>541</v>
      </c>
      <c r="AM62" s="344">
        <v>430565</v>
      </c>
      <c r="AN62" s="345">
        <v>73259</v>
      </c>
      <c r="AO62" s="346">
        <v>42.6</v>
      </c>
      <c r="AP62" s="347">
        <v>69012</v>
      </c>
      <c r="AQ62" s="348">
        <v>1.9</v>
      </c>
      <c r="AR62" s="349">
        <v>40.700000000000003</v>
      </c>
    </row>
    <row r="63" spans="1:44" x14ac:dyDescent="0.15">
      <c r="A63" s="269"/>
      <c r="B63" s="265"/>
      <c r="C63" s="265"/>
      <c r="D63" s="265"/>
      <c r="E63" s="265"/>
      <c r="F63" s="265"/>
      <c r="G63" s="265"/>
      <c r="H63" s="265"/>
      <c r="I63" s="265"/>
      <c r="J63" s="265"/>
      <c r="K63" s="265"/>
      <c r="L63" s="265"/>
      <c r="M63" s="265"/>
      <c r="N63" s="265"/>
      <c r="O63" s="265"/>
      <c r="P63" s="265"/>
      <c r="Q63" s="265"/>
      <c r="R63" s="265"/>
      <c r="S63" s="265"/>
      <c r="T63" s="265"/>
      <c r="U63" s="265"/>
      <c r="V63" s="265"/>
      <c r="W63" s="265"/>
      <c r="X63" s="265"/>
      <c r="Y63" s="265"/>
      <c r="Z63" s="265"/>
      <c r="AA63" s="265"/>
      <c r="AB63" s="265"/>
      <c r="AC63" s="265"/>
      <c r="AD63" s="265"/>
      <c r="AE63" s="265"/>
      <c r="AF63" s="265"/>
      <c r="AG63" s="265"/>
      <c r="AH63" s="265"/>
      <c r="AI63" s="265"/>
      <c r="AJ63" s="265"/>
      <c r="AK63" s="265"/>
      <c r="AL63" s="265"/>
      <c r="AM63" s="265"/>
      <c r="AN63" s="265"/>
      <c r="AO63" s="265"/>
      <c r="AP63" s="265"/>
      <c r="AQ63" s="265"/>
      <c r="AR63" s="265"/>
    </row>
    <row r="64" spans="1:44" x14ac:dyDescent="0.15">
      <c r="A64" s="269"/>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row>
    <row r="65" spans="1:46" x14ac:dyDescent="0.15">
      <c r="A65" s="269"/>
      <c r="B65" s="265"/>
      <c r="C65" s="265"/>
      <c r="D65" s="265"/>
      <c r="E65" s="265"/>
      <c r="F65" s="265"/>
      <c r="G65" s="265"/>
      <c r="H65" s="265"/>
      <c r="I65" s="265"/>
      <c r="J65" s="265"/>
      <c r="K65" s="265"/>
      <c r="L65" s="265"/>
      <c r="M65" s="265"/>
      <c r="N65" s="265"/>
      <c r="O65" s="265"/>
      <c r="P65" s="265"/>
      <c r="Q65" s="265"/>
      <c r="R65" s="265"/>
      <c r="S65" s="265"/>
      <c r="T65" s="265"/>
      <c r="U65" s="265"/>
      <c r="V65" s="265"/>
      <c r="W65" s="265"/>
      <c r="X65" s="265"/>
      <c r="Y65" s="265"/>
      <c r="Z65" s="265"/>
      <c r="AA65" s="265"/>
      <c r="AB65" s="265"/>
      <c r="AC65" s="265"/>
      <c r="AD65" s="265"/>
      <c r="AE65" s="265"/>
      <c r="AF65" s="265"/>
      <c r="AG65" s="265"/>
      <c r="AH65" s="265"/>
      <c r="AI65" s="265"/>
      <c r="AJ65" s="265"/>
      <c r="AK65" s="265"/>
      <c r="AL65" s="265"/>
      <c r="AM65" s="265"/>
      <c r="AN65" s="265"/>
      <c r="AO65" s="265"/>
      <c r="AP65" s="265"/>
      <c r="AQ65" s="265"/>
      <c r="AR65" s="265"/>
    </row>
    <row r="66" spans="1:46" x14ac:dyDescent="0.15">
      <c r="A66" s="356"/>
      <c r="B66" s="323"/>
      <c r="C66" s="323"/>
      <c r="D66" s="323"/>
      <c r="E66" s="323"/>
      <c r="F66" s="323"/>
      <c r="G66" s="323"/>
      <c r="H66" s="323"/>
      <c r="I66" s="323"/>
      <c r="J66" s="323"/>
      <c r="K66" s="323"/>
      <c r="L66" s="323"/>
      <c r="M66" s="323"/>
      <c r="N66" s="323"/>
      <c r="O66" s="323"/>
      <c r="P66" s="323"/>
      <c r="Q66" s="323"/>
      <c r="R66" s="323"/>
      <c r="S66" s="323"/>
      <c r="T66" s="323"/>
      <c r="U66" s="323"/>
      <c r="V66" s="323"/>
      <c r="W66" s="323"/>
      <c r="X66" s="323"/>
      <c r="Y66" s="323"/>
      <c r="Z66" s="323"/>
      <c r="AA66" s="323"/>
      <c r="AB66" s="323"/>
      <c r="AC66" s="323"/>
      <c r="AD66" s="323"/>
      <c r="AE66" s="323"/>
      <c r="AF66" s="323"/>
      <c r="AG66" s="323"/>
      <c r="AH66" s="323"/>
      <c r="AI66" s="323"/>
      <c r="AJ66" s="323"/>
      <c r="AK66" s="323"/>
      <c r="AL66" s="323"/>
      <c r="AM66" s="323"/>
      <c r="AN66" s="323"/>
      <c r="AO66" s="323"/>
      <c r="AP66" s="323"/>
      <c r="AQ66" s="323"/>
      <c r="AR66" s="323"/>
      <c r="AS66" s="357"/>
    </row>
    <row r="67" spans="1:46" ht="13.5" hidden="1" customHeight="1" x14ac:dyDescent="0.15">
      <c r="AK67" s="265"/>
      <c r="AL67" s="265"/>
      <c r="AM67" s="265"/>
      <c r="AN67" s="265"/>
      <c r="AO67" s="265"/>
      <c r="AP67" s="265"/>
      <c r="AQ67" s="265"/>
      <c r="AR67" s="265"/>
      <c r="AS67" s="265"/>
      <c r="AT67" s="265"/>
    </row>
    <row r="68" spans="1:46" ht="13.5" hidden="1" customHeight="1" x14ac:dyDescent="0.15">
      <c r="AK68" s="265"/>
      <c r="AL68" s="265"/>
      <c r="AM68" s="265"/>
      <c r="AN68" s="265"/>
      <c r="AO68" s="265"/>
      <c r="AP68" s="265"/>
      <c r="AQ68" s="265"/>
      <c r="AR68" s="265"/>
    </row>
    <row r="69" spans="1:46" ht="13.5" hidden="1" customHeight="1" x14ac:dyDescent="0.15">
      <c r="AK69" s="265"/>
      <c r="AL69" s="265"/>
      <c r="AM69" s="265"/>
      <c r="AN69" s="265"/>
      <c r="AO69" s="265"/>
      <c r="AP69" s="265"/>
      <c r="AQ69" s="265"/>
      <c r="AR69" s="265"/>
    </row>
    <row r="70" spans="1:46" hidden="1" x14ac:dyDescent="0.15">
      <c r="AK70" s="265"/>
      <c r="AL70" s="265"/>
      <c r="AM70" s="265"/>
      <c r="AN70" s="265"/>
      <c r="AO70" s="265"/>
      <c r="AP70" s="265"/>
      <c r="AQ70" s="265"/>
      <c r="AR70" s="265"/>
    </row>
    <row r="71" spans="1:46" hidden="1" x14ac:dyDescent="0.15">
      <c r="AK71" s="265"/>
      <c r="AL71" s="265"/>
      <c r="AM71" s="265"/>
      <c r="AN71" s="265"/>
      <c r="AO71" s="265"/>
      <c r="AP71" s="265"/>
      <c r="AQ71" s="265"/>
      <c r="AR71" s="265"/>
    </row>
    <row r="72" spans="1:46" hidden="1" x14ac:dyDescent="0.15">
      <c r="AK72" s="265"/>
      <c r="AL72" s="265"/>
      <c r="AM72" s="265"/>
      <c r="AN72" s="265"/>
      <c r="AO72" s="265"/>
      <c r="AP72" s="265"/>
      <c r="AQ72" s="265"/>
      <c r="AR72" s="265"/>
    </row>
    <row r="73" spans="1:46" hidden="1" x14ac:dyDescent="0.15">
      <c r="AK73" s="265"/>
      <c r="AL73" s="265"/>
      <c r="AM73" s="265"/>
      <c r="AN73" s="265"/>
      <c r="AO73" s="265"/>
      <c r="AP73" s="265"/>
      <c r="AQ73" s="265"/>
      <c r="AR73" s="265"/>
    </row>
  </sheetData>
  <sheetProtection algorithmName="SHA-512" hashValue="eQxGhDlN4aDrDjnu9zFg699VJcxnLtq7w1KV0Q9pIeZFs0vKF8Td4F3xTSN5vDY0EPlr1lMdXLyQiqGcNbIWog==" saltValue="LipuZu6/xexX5Foag9T6M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5" zoomScaleNormal="75" zoomScaleSheetLayoutView="55" workbookViewId="0">
      <selection activeCell="AF102" sqref="AF102"/>
    </sheetView>
  </sheetViews>
  <sheetFormatPr defaultColWidth="0" defaultRowHeight="13.5" customHeight="1" zeroHeight="1" x14ac:dyDescent="0.15"/>
  <cols>
    <col min="1" max="125" width="2.5" style="263" customWidth="1"/>
    <col min="126" max="16384" width="9" style="262" hidden="1"/>
  </cols>
  <sheetData>
    <row r="1" spans="2:125" ht="13.5" customHeight="1"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2:125" x14ac:dyDescent="0.15">
      <c r="B2" s="262"/>
      <c r="DG2" s="262"/>
    </row>
    <row r="3" spans="2:125" x14ac:dyDescent="0.15">
      <c r="C3" s="262"/>
      <c r="D3" s="262"/>
      <c r="E3" s="262"/>
      <c r="F3" s="262"/>
      <c r="G3" s="262"/>
      <c r="H3" s="262"/>
      <c r="I3" s="262"/>
      <c r="J3" s="262"/>
      <c r="K3" s="262"/>
      <c r="L3" s="262"/>
      <c r="M3" s="262"/>
      <c r="N3" s="262"/>
      <c r="O3" s="262"/>
      <c r="P3" s="262"/>
      <c r="Q3" s="262"/>
      <c r="R3" s="262"/>
      <c r="S3" s="262"/>
      <c r="T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H3" s="262"/>
      <c r="DI3" s="262"/>
      <c r="DJ3" s="262"/>
      <c r="DK3" s="262"/>
      <c r="DL3" s="262"/>
      <c r="DM3" s="262"/>
      <c r="DN3" s="262"/>
      <c r="DO3" s="262"/>
      <c r="DP3" s="262"/>
      <c r="DQ3" s="262"/>
      <c r="DR3" s="262"/>
      <c r="DS3" s="262"/>
      <c r="DT3" s="262"/>
      <c r="DU3" s="262"/>
    </row>
    <row r="4" spans="2:125" x14ac:dyDescent="0.15"/>
    <row r="5" spans="2:125" x14ac:dyDescent="0.15"/>
    <row r="6" spans="2:125" x14ac:dyDescent="0.15"/>
    <row r="7" spans="2:125" x14ac:dyDescent="0.15"/>
    <row r="8" spans="2:125" x14ac:dyDescent="0.15"/>
    <row r="9" spans="2:125" x14ac:dyDescent="0.15">
      <c r="DU9" s="26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62"/>
    </row>
    <row r="18" spans="125:125" x14ac:dyDescent="0.15"/>
    <row r="19" spans="125:125" x14ac:dyDescent="0.15"/>
    <row r="20" spans="125:125" x14ac:dyDescent="0.15">
      <c r="DU20" s="262"/>
    </row>
    <row r="21" spans="125:125" x14ac:dyDescent="0.15">
      <c r="DU21" s="26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62"/>
    </row>
    <row r="29" spans="125:125" x14ac:dyDescent="0.15"/>
    <row r="30" spans="125:125" x14ac:dyDescent="0.15"/>
    <row r="31" spans="125:125" x14ac:dyDescent="0.15"/>
    <row r="32" spans="125:125" x14ac:dyDescent="0.15"/>
    <row r="33" spans="2:125" x14ac:dyDescent="0.15">
      <c r="B33" s="262"/>
      <c r="G33" s="262"/>
      <c r="I33" s="262"/>
    </row>
    <row r="34" spans="2:125" x14ac:dyDescent="0.15">
      <c r="C34" s="262"/>
      <c r="P34" s="262"/>
      <c r="DE34" s="262"/>
      <c r="DH34" s="262"/>
    </row>
    <row r="35" spans="2:125" x14ac:dyDescent="0.15">
      <c r="D35" s="262"/>
      <c r="E35" s="262"/>
      <c r="DG35" s="262"/>
      <c r="DJ35" s="262"/>
      <c r="DP35" s="262"/>
      <c r="DQ35" s="262"/>
      <c r="DR35" s="262"/>
      <c r="DS35" s="262"/>
      <c r="DT35" s="262"/>
      <c r="DU35" s="262"/>
    </row>
    <row r="36" spans="2:125" x14ac:dyDescent="0.15">
      <c r="F36" s="262"/>
      <c r="H36" s="262"/>
      <c r="J36" s="262"/>
      <c r="K36" s="262"/>
      <c r="L36" s="262"/>
      <c r="M36" s="262"/>
      <c r="N36" s="262"/>
      <c r="O36" s="262"/>
      <c r="Q36" s="262"/>
      <c r="R36" s="262"/>
      <c r="S36" s="262"/>
      <c r="T36" s="262"/>
      <c r="U36" s="262"/>
      <c r="V36" s="262"/>
      <c r="W36" s="262"/>
      <c r="X36" s="262"/>
      <c r="Y36" s="262"/>
      <c r="Z36" s="262"/>
      <c r="AA36" s="262"/>
      <c r="AB36" s="262"/>
      <c r="AC36" s="262"/>
      <c r="AD36" s="262"/>
      <c r="AE36" s="262"/>
      <c r="AF36" s="262"/>
      <c r="AG36" s="262"/>
      <c r="AH36" s="262"/>
      <c r="AI36" s="262"/>
      <c r="AJ36" s="262"/>
      <c r="AK36" s="262"/>
      <c r="AL36" s="262"/>
      <c r="AM36" s="262"/>
      <c r="AN36" s="262"/>
      <c r="AO36" s="262"/>
      <c r="AP36" s="262"/>
      <c r="AQ36" s="262"/>
      <c r="AR36" s="262"/>
      <c r="AS36" s="262"/>
      <c r="AT36" s="262"/>
      <c r="AU36" s="262"/>
      <c r="AV36" s="262"/>
      <c r="AW36" s="262"/>
      <c r="AX36" s="262"/>
      <c r="AY36" s="262"/>
      <c r="AZ36" s="262"/>
      <c r="BA36" s="262"/>
      <c r="BB36" s="262"/>
      <c r="BC36" s="262"/>
      <c r="BD36" s="262"/>
      <c r="BE36" s="262"/>
      <c r="BF36" s="262"/>
      <c r="BG36" s="262"/>
      <c r="BH36" s="262"/>
      <c r="BI36" s="262"/>
      <c r="BJ36" s="262"/>
      <c r="BK36" s="262"/>
      <c r="BL36" s="262"/>
      <c r="BM36" s="262"/>
      <c r="BN36" s="262"/>
      <c r="BO36" s="262"/>
      <c r="BP36" s="262"/>
      <c r="BQ36" s="262"/>
      <c r="BR36" s="262"/>
      <c r="BS36" s="262"/>
      <c r="BT36" s="262"/>
      <c r="BU36" s="262"/>
      <c r="BV36" s="262"/>
      <c r="BW36" s="262"/>
      <c r="BX36" s="262"/>
      <c r="BY36" s="262"/>
      <c r="BZ36" s="262"/>
      <c r="CA36" s="262"/>
      <c r="CB36" s="262"/>
      <c r="CC36" s="262"/>
      <c r="CD36" s="262"/>
      <c r="CE36" s="262"/>
      <c r="CF36" s="262"/>
      <c r="CG36" s="262"/>
      <c r="CH36" s="262"/>
      <c r="CI36" s="262"/>
      <c r="CJ36" s="262"/>
      <c r="CK36" s="262"/>
      <c r="CL36" s="262"/>
      <c r="CM36" s="262"/>
      <c r="CN36" s="262"/>
      <c r="CO36" s="262"/>
      <c r="CP36" s="262"/>
      <c r="CQ36" s="262"/>
      <c r="CR36" s="262"/>
      <c r="CS36" s="262"/>
      <c r="CT36" s="262"/>
      <c r="CU36" s="262"/>
      <c r="CV36" s="262"/>
      <c r="CW36" s="262"/>
      <c r="CX36" s="262"/>
      <c r="CY36" s="262"/>
      <c r="CZ36" s="262"/>
      <c r="DA36" s="262"/>
      <c r="DB36" s="262"/>
      <c r="DC36" s="262"/>
      <c r="DD36" s="262"/>
      <c r="DF36" s="262"/>
      <c r="DI36" s="262"/>
      <c r="DK36" s="262"/>
      <c r="DL36" s="262"/>
      <c r="DM36" s="262"/>
      <c r="DN36" s="262"/>
      <c r="DO36" s="262"/>
      <c r="DP36" s="262"/>
      <c r="DQ36" s="262"/>
      <c r="DR36" s="262"/>
      <c r="DS36" s="262"/>
      <c r="DT36" s="262"/>
      <c r="DU36" s="262"/>
    </row>
    <row r="37" spans="2:125" x14ac:dyDescent="0.15">
      <c r="DU37" s="262"/>
    </row>
    <row r="38" spans="2:125" x14ac:dyDescent="0.15">
      <c r="DT38" s="262"/>
      <c r="DU38" s="262"/>
    </row>
    <row r="39" spans="2:125" x14ac:dyDescent="0.15"/>
    <row r="40" spans="2:125" x14ac:dyDescent="0.15">
      <c r="DH40" s="262"/>
    </row>
    <row r="41" spans="2:125" x14ac:dyDescent="0.15">
      <c r="DE41" s="262"/>
    </row>
    <row r="42" spans="2:125" x14ac:dyDescent="0.15">
      <c r="DG42" s="262"/>
      <c r="DJ42" s="262"/>
    </row>
    <row r="43" spans="2:125" x14ac:dyDescent="0.15">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F43" s="262"/>
      <c r="DI43" s="262"/>
      <c r="DK43" s="262"/>
      <c r="DL43" s="262"/>
      <c r="DM43" s="262"/>
      <c r="DN43" s="262"/>
      <c r="DO43" s="262"/>
      <c r="DP43" s="262"/>
      <c r="DQ43" s="262"/>
      <c r="DR43" s="262"/>
      <c r="DS43" s="262"/>
      <c r="DT43" s="262"/>
      <c r="DU43" s="262"/>
    </row>
    <row r="44" spans="2:125" x14ac:dyDescent="0.15">
      <c r="DU44" s="262"/>
    </row>
    <row r="45" spans="2:125" x14ac:dyDescent="0.15"/>
    <row r="46" spans="2:125" x14ac:dyDescent="0.15"/>
    <row r="47" spans="2:125" x14ac:dyDescent="0.15"/>
    <row r="48" spans="2:125" x14ac:dyDescent="0.15">
      <c r="DT48" s="262"/>
      <c r="DU48" s="262"/>
    </row>
    <row r="49" spans="120:125" x14ac:dyDescent="0.15">
      <c r="DU49" s="262"/>
    </row>
    <row r="50" spans="120:125" x14ac:dyDescent="0.15">
      <c r="DU50" s="262"/>
    </row>
    <row r="51" spans="120:125" x14ac:dyDescent="0.15">
      <c r="DP51" s="262"/>
      <c r="DQ51" s="262"/>
      <c r="DR51" s="262"/>
      <c r="DS51" s="262"/>
      <c r="DT51" s="262"/>
      <c r="DU51" s="262"/>
    </row>
    <row r="52" spans="120:125" x14ac:dyDescent="0.15"/>
    <row r="53" spans="120:125" x14ac:dyDescent="0.15"/>
    <row r="54" spans="120:125" x14ac:dyDescent="0.15">
      <c r="DU54" s="262"/>
    </row>
    <row r="55" spans="120:125" x14ac:dyDescent="0.15"/>
    <row r="56" spans="120:125" x14ac:dyDescent="0.15"/>
    <row r="57" spans="120:125" x14ac:dyDescent="0.15"/>
    <row r="58" spans="120:125" x14ac:dyDescent="0.15">
      <c r="DU58" s="262"/>
    </row>
    <row r="59" spans="120:125" x14ac:dyDescent="0.15"/>
    <row r="60" spans="120:125" x14ac:dyDescent="0.15"/>
    <row r="61" spans="120:125" x14ac:dyDescent="0.15"/>
    <row r="62" spans="120:125" x14ac:dyDescent="0.15"/>
    <row r="63" spans="120:125" x14ac:dyDescent="0.15">
      <c r="DU63" s="262"/>
    </row>
    <row r="64" spans="120:125" x14ac:dyDescent="0.15">
      <c r="DT64" s="262"/>
      <c r="DU64" s="262"/>
    </row>
    <row r="65" spans="123:125" x14ac:dyDescent="0.15"/>
    <row r="66" spans="123:125" x14ac:dyDescent="0.15"/>
    <row r="67" spans="123:125" x14ac:dyDescent="0.15"/>
    <row r="68" spans="123:125" x14ac:dyDescent="0.15"/>
    <row r="69" spans="123:125" x14ac:dyDescent="0.15">
      <c r="DS69" s="262"/>
      <c r="DT69" s="262"/>
      <c r="DU69" s="26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62"/>
    </row>
    <row r="83" spans="116:125" x14ac:dyDescent="0.15">
      <c r="DM83" s="262"/>
      <c r="DN83" s="262"/>
      <c r="DO83" s="262"/>
      <c r="DP83" s="262"/>
      <c r="DQ83" s="262"/>
      <c r="DR83" s="262"/>
      <c r="DS83" s="262"/>
      <c r="DT83" s="262"/>
      <c r="DU83" s="262"/>
    </row>
    <row r="84" spans="116:125" x14ac:dyDescent="0.15"/>
    <row r="85" spans="116:125" x14ac:dyDescent="0.15"/>
    <row r="86" spans="116:125" x14ac:dyDescent="0.15"/>
    <row r="87" spans="116:125" x14ac:dyDescent="0.15"/>
    <row r="88" spans="116:125" x14ac:dyDescent="0.15">
      <c r="DU88" s="26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62"/>
      <c r="DT94" s="262"/>
      <c r="DU94" s="262"/>
    </row>
    <row r="95" spans="116:125" ht="13.5" customHeight="1" x14ac:dyDescent="0.15">
      <c r="DU95" s="26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62"/>
    </row>
    <row r="102" spans="124:125" ht="13.5" customHeight="1" x14ac:dyDescent="0.15"/>
    <row r="103" spans="124:125" ht="13.5" customHeight="1" x14ac:dyDescent="0.15"/>
    <row r="104" spans="124:125" ht="13.5" customHeight="1" x14ac:dyDescent="0.15">
      <c r="DT104" s="262"/>
      <c r="DU104" s="26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2" t="s">
        <v>548</v>
      </c>
    </row>
    <row r="121" spans="125:125" ht="13.5" hidden="1" customHeight="1" x14ac:dyDescent="0.15">
      <c r="DU121" s="262"/>
    </row>
  </sheetData>
  <sheetProtection algorithmName="SHA-512" hashValue="Za30GyjaJiWVNbj5gUA32v51MVbTYJCq0m13ujN9CYSSNvYSaZLgjgH7SoAKSY+E8vUUEa9YoJynAscPSkC1pA==" saltValue="dwCOEqvNohZr7AstNIHIv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75" zoomScaleNormal="75" zoomScaleSheetLayoutView="55" workbookViewId="0">
      <selection activeCell="B109" sqref="B109"/>
    </sheetView>
  </sheetViews>
  <sheetFormatPr defaultColWidth="0" defaultRowHeight="13.5" customHeight="1" zeroHeight="1" x14ac:dyDescent="0.15"/>
  <cols>
    <col min="1" max="125" width="2.5" style="263" customWidth="1"/>
    <col min="126" max="142" width="0" style="262" hidden="1" customWidth="1"/>
    <col min="143" max="16384" width="9" style="262" hidden="1"/>
  </cols>
  <sheetData>
    <row r="1" spans="1:125" ht="13.5" customHeight="1"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1:125" x14ac:dyDescent="0.15">
      <c r="B2" s="262"/>
      <c r="T2" s="262"/>
    </row>
    <row r="3" spans="1:125" x14ac:dyDescent="0.1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G3" s="262"/>
      <c r="DH3" s="262"/>
      <c r="DI3" s="262"/>
      <c r="DJ3" s="262"/>
      <c r="DK3" s="262"/>
      <c r="DL3" s="262"/>
      <c r="DM3" s="262"/>
      <c r="DN3" s="262"/>
      <c r="DO3" s="262"/>
      <c r="DP3" s="262"/>
      <c r="DQ3" s="262"/>
      <c r="DR3" s="262"/>
      <c r="DS3" s="262"/>
      <c r="DT3" s="262"/>
      <c r="DU3" s="26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62"/>
      <c r="G33" s="262"/>
      <c r="I33" s="262"/>
    </row>
    <row r="34" spans="2:125" x14ac:dyDescent="0.15">
      <c r="C34" s="262"/>
      <c r="P34" s="262"/>
      <c r="R34" s="262"/>
      <c r="U34" s="262"/>
    </row>
    <row r="35" spans="2:125" x14ac:dyDescent="0.15">
      <c r="D35" s="262"/>
      <c r="E35" s="262"/>
      <c r="T35" s="262"/>
      <c r="W35" s="262"/>
      <c r="X35" s="262"/>
      <c r="Y35" s="262"/>
      <c r="Z35" s="262"/>
      <c r="AA35" s="262"/>
      <c r="AB35" s="262"/>
      <c r="AC35" s="262"/>
      <c r="AD35" s="262"/>
      <c r="AE35" s="262"/>
      <c r="AF35" s="262"/>
      <c r="AG35" s="262"/>
      <c r="AH35" s="262"/>
      <c r="AI35" s="262"/>
      <c r="AJ35" s="262"/>
      <c r="AK35" s="262"/>
      <c r="AL35" s="262"/>
      <c r="AM35" s="262"/>
      <c r="AN35" s="262"/>
      <c r="AO35" s="262"/>
      <c r="AP35" s="262"/>
      <c r="AQ35" s="262"/>
      <c r="AR35" s="262"/>
      <c r="AS35" s="262"/>
      <c r="AT35" s="262"/>
      <c r="AU35" s="262"/>
      <c r="AV35" s="262"/>
      <c r="AW35" s="262"/>
      <c r="AX35" s="262"/>
      <c r="AY35" s="262"/>
      <c r="AZ35" s="262"/>
      <c r="BA35" s="262"/>
      <c r="BB35" s="262"/>
      <c r="BC35" s="262"/>
      <c r="BD35" s="262"/>
      <c r="BE35" s="262"/>
      <c r="BF35" s="262"/>
      <c r="BG35" s="262"/>
      <c r="BH35" s="262"/>
      <c r="BI35" s="262"/>
      <c r="BJ35" s="262"/>
      <c r="BK35" s="262"/>
      <c r="BL35" s="262"/>
      <c r="BM35" s="262"/>
      <c r="BN35" s="262"/>
      <c r="BO35" s="262"/>
      <c r="BP35" s="262"/>
      <c r="BQ35" s="262"/>
      <c r="BR35" s="262"/>
      <c r="BS35" s="262"/>
      <c r="BT35" s="262"/>
      <c r="BU35" s="262"/>
      <c r="BV35" s="262"/>
      <c r="BW35" s="262"/>
      <c r="BX35" s="262"/>
      <c r="BY35" s="262"/>
      <c r="BZ35" s="262"/>
      <c r="CA35" s="262"/>
      <c r="CB35" s="262"/>
      <c r="CC35" s="262"/>
      <c r="CD35" s="262"/>
      <c r="CE35" s="262"/>
      <c r="CF35" s="262"/>
      <c r="CG35" s="262"/>
      <c r="CH35" s="262"/>
      <c r="CI35" s="262"/>
      <c r="CJ35" s="262"/>
      <c r="CK35" s="262"/>
      <c r="CL35" s="262"/>
      <c r="CM35" s="262"/>
      <c r="CN35" s="262"/>
      <c r="CO35" s="262"/>
      <c r="CP35" s="262"/>
      <c r="CQ35" s="262"/>
      <c r="CR35" s="262"/>
      <c r="CS35" s="262"/>
      <c r="CT35" s="262"/>
      <c r="CU35" s="262"/>
      <c r="CV35" s="262"/>
      <c r="CW35" s="262"/>
      <c r="CX35" s="262"/>
      <c r="CY35" s="262"/>
      <c r="CZ35" s="262"/>
      <c r="DA35" s="262"/>
      <c r="DB35" s="262"/>
      <c r="DC35" s="262"/>
      <c r="DD35" s="262"/>
      <c r="DE35" s="262"/>
      <c r="DF35" s="262"/>
      <c r="DG35" s="262"/>
      <c r="DH35" s="262"/>
      <c r="DI35" s="262"/>
      <c r="DJ35" s="262"/>
      <c r="DK35" s="262"/>
      <c r="DL35" s="262"/>
      <c r="DM35" s="262"/>
      <c r="DN35" s="262"/>
      <c r="DO35" s="262"/>
      <c r="DP35" s="262"/>
      <c r="DQ35" s="262"/>
      <c r="DR35" s="262"/>
      <c r="DS35" s="262"/>
      <c r="DT35" s="262"/>
      <c r="DU35" s="262"/>
    </row>
    <row r="36" spans="2:125" x14ac:dyDescent="0.15">
      <c r="F36" s="262"/>
      <c r="H36" s="262"/>
      <c r="J36" s="262"/>
      <c r="K36" s="262"/>
      <c r="L36" s="262"/>
      <c r="M36" s="262"/>
      <c r="N36" s="262"/>
      <c r="O36" s="262"/>
      <c r="Q36" s="262"/>
      <c r="S36" s="262"/>
      <c r="V36" s="262"/>
    </row>
    <row r="37" spans="2:125" x14ac:dyDescent="0.15"/>
    <row r="38" spans="2:125" x14ac:dyDescent="0.15"/>
    <row r="39" spans="2:125" x14ac:dyDescent="0.15"/>
    <row r="40" spans="2:125" x14ac:dyDescent="0.15">
      <c r="U40" s="262"/>
    </row>
    <row r="41" spans="2:125" x14ac:dyDescent="0.15">
      <c r="R41" s="262"/>
    </row>
    <row r="42" spans="2:125" x14ac:dyDescent="0.15">
      <c r="T42" s="262"/>
      <c r="W42" s="262"/>
      <c r="X42" s="262"/>
      <c r="Y42" s="262"/>
      <c r="Z42" s="262"/>
      <c r="AA42" s="262"/>
      <c r="AB42" s="262"/>
      <c r="AC42" s="262"/>
      <c r="AD42" s="262"/>
      <c r="AE42" s="262"/>
      <c r="AF42" s="262"/>
      <c r="AG42" s="262"/>
      <c r="AH42" s="262"/>
      <c r="AI42" s="262"/>
      <c r="AJ42" s="262"/>
      <c r="AK42" s="262"/>
      <c r="AL42" s="262"/>
      <c r="AM42" s="262"/>
      <c r="AN42" s="262"/>
      <c r="AO42" s="262"/>
      <c r="AP42" s="262"/>
      <c r="AQ42" s="262"/>
      <c r="AR42" s="262"/>
      <c r="AS42" s="262"/>
      <c r="AT42" s="262"/>
      <c r="AU42" s="262"/>
      <c r="AV42" s="262"/>
      <c r="AW42" s="262"/>
      <c r="AX42" s="262"/>
      <c r="AY42" s="262"/>
      <c r="AZ42" s="262"/>
      <c r="BA42" s="262"/>
      <c r="BB42" s="262"/>
      <c r="BC42" s="262"/>
      <c r="BD42" s="262"/>
      <c r="BE42" s="262"/>
      <c r="BF42" s="262"/>
      <c r="BG42" s="262"/>
      <c r="BH42" s="262"/>
      <c r="BI42" s="262"/>
      <c r="BJ42" s="262"/>
      <c r="BK42" s="262"/>
      <c r="BL42" s="262"/>
      <c r="BM42" s="262"/>
      <c r="BN42" s="262"/>
      <c r="BO42" s="262"/>
      <c r="BP42" s="262"/>
      <c r="BQ42" s="262"/>
      <c r="BR42" s="262"/>
      <c r="BS42" s="262"/>
      <c r="BT42" s="262"/>
      <c r="BU42" s="262"/>
      <c r="BV42" s="262"/>
      <c r="BW42" s="262"/>
      <c r="BX42" s="262"/>
      <c r="BY42" s="262"/>
      <c r="BZ42" s="262"/>
      <c r="CA42" s="262"/>
      <c r="CB42" s="262"/>
      <c r="CC42" s="262"/>
      <c r="CD42" s="262"/>
      <c r="CE42" s="262"/>
      <c r="CF42" s="262"/>
      <c r="CG42" s="262"/>
      <c r="CH42" s="262"/>
      <c r="CI42" s="262"/>
      <c r="CJ42" s="262"/>
      <c r="CK42" s="262"/>
      <c r="CL42" s="262"/>
      <c r="CM42" s="262"/>
      <c r="CN42" s="262"/>
      <c r="CO42" s="262"/>
      <c r="CP42" s="262"/>
      <c r="CQ42" s="262"/>
      <c r="CR42" s="262"/>
      <c r="CS42" s="262"/>
      <c r="CT42" s="262"/>
      <c r="CU42" s="262"/>
      <c r="CV42" s="262"/>
      <c r="CW42" s="262"/>
      <c r="CX42" s="262"/>
      <c r="CY42" s="262"/>
      <c r="CZ42" s="262"/>
      <c r="DA42" s="262"/>
      <c r="DB42" s="262"/>
      <c r="DC42" s="262"/>
      <c r="DD42" s="262"/>
      <c r="DE42" s="262"/>
      <c r="DF42" s="262"/>
      <c r="DG42" s="262"/>
      <c r="DH42" s="262"/>
      <c r="DI42" s="262"/>
      <c r="DJ42" s="262"/>
      <c r="DK42" s="262"/>
      <c r="DL42" s="262"/>
      <c r="DM42" s="262"/>
      <c r="DN42" s="262"/>
      <c r="DO42" s="262"/>
      <c r="DP42" s="262"/>
      <c r="DQ42" s="262"/>
      <c r="DR42" s="262"/>
      <c r="DS42" s="262"/>
      <c r="DT42" s="262"/>
      <c r="DU42" s="262"/>
    </row>
    <row r="43" spans="2:125" x14ac:dyDescent="0.15">
      <c r="Q43" s="262"/>
      <c r="S43" s="262"/>
      <c r="V43" s="26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3" t="s">
        <v>549</v>
      </c>
    </row>
  </sheetData>
  <sheetProtection algorithmName="SHA-512" hashValue="DBNimfZ0BQzcUnP94L8DHOMjxa+F/s8dqDI3Uu5xox7801RyWivGZJRrGDHzwJBHEpH/CmM+w1AJ4l+Wj/49lg==" saltValue="42a6XpDbufJA426CrCSbU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election activeCell="M45" sqref="M45"/>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550</v>
      </c>
      <c r="G46" s="8" t="s">
        <v>551</v>
      </c>
      <c r="H46" s="8" t="s">
        <v>552</v>
      </c>
      <c r="I46" s="8" t="s">
        <v>553</v>
      </c>
      <c r="J46" s="9" t="s">
        <v>554</v>
      </c>
    </row>
    <row r="47" spans="2:10" ht="57.75" customHeight="1" x14ac:dyDescent="0.15">
      <c r="B47" s="10"/>
      <c r="C47" s="1203" t="s">
        <v>3</v>
      </c>
      <c r="D47" s="1203"/>
      <c r="E47" s="1204"/>
      <c r="F47" s="11">
        <v>70.27</v>
      </c>
      <c r="G47" s="12">
        <v>69.41</v>
      </c>
      <c r="H47" s="12">
        <v>69.489999999999995</v>
      </c>
      <c r="I47" s="12">
        <v>66.97</v>
      </c>
      <c r="J47" s="13">
        <v>60.02</v>
      </c>
    </row>
    <row r="48" spans="2:10" ht="57.75" customHeight="1" x14ac:dyDescent="0.15">
      <c r="B48" s="14"/>
      <c r="C48" s="1205" t="s">
        <v>4</v>
      </c>
      <c r="D48" s="1205"/>
      <c r="E48" s="1206"/>
      <c r="F48" s="15">
        <v>15.68</v>
      </c>
      <c r="G48" s="16">
        <v>25.31</v>
      </c>
      <c r="H48" s="16">
        <v>18.46</v>
      </c>
      <c r="I48" s="16">
        <v>10.99</v>
      </c>
      <c r="J48" s="17">
        <v>14.35</v>
      </c>
    </row>
    <row r="49" spans="2:10" ht="57.75" customHeight="1" thickBot="1" x14ac:dyDescent="0.2">
      <c r="B49" s="18"/>
      <c r="C49" s="1207" t="s">
        <v>5</v>
      </c>
      <c r="D49" s="1207"/>
      <c r="E49" s="1208"/>
      <c r="F49" s="19" t="s">
        <v>555</v>
      </c>
      <c r="G49" s="20">
        <v>10.75</v>
      </c>
      <c r="H49" s="20" t="s">
        <v>556</v>
      </c>
      <c r="I49" s="20" t="s">
        <v>557</v>
      </c>
      <c r="J49" s="21">
        <v>9.59</v>
      </c>
    </row>
    <row r="50" spans="2:10" x14ac:dyDescent="0.15"/>
  </sheetData>
  <sheetProtection algorithmName="SHA-512" hashValue="wXnqTbj5ia8gDkETNcAIwBdZTuqBOR2lj+DHNhQUf3qwkuVX23nscn+y9K7bxaCu1Dpe363Eop417Sq1u2CWSw==" saltValue="DVc/gxJNoYBadHQ0KtGet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election activeCell="K44" sqref="K44"/>
    </sheetView>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550</v>
      </c>
      <c r="G33" s="29" t="s">
        <v>551</v>
      </c>
      <c r="H33" s="29" t="s">
        <v>552</v>
      </c>
      <c r="I33" s="29" t="s">
        <v>553</v>
      </c>
      <c r="J33" s="30" t="s">
        <v>554</v>
      </c>
      <c r="K33" s="22"/>
      <c r="L33" s="22"/>
      <c r="M33" s="22"/>
      <c r="N33" s="22"/>
      <c r="O33" s="22"/>
      <c r="P33" s="22"/>
    </row>
    <row r="34" spans="1:16" ht="39" customHeight="1" x14ac:dyDescent="0.15">
      <c r="A34" s="22"/>
      <c r="B34" s="31"/>
      <c r="C34" s="1215" t="s">
        <v>558</v>
      </c>
      <c r="D34" s="1215"/>
      <c r="E34" s="1216"/>
      <c r="F34" s="32">
        <v>12.41</v>
      </c>
      <c r="G34" s="33">
        <v>21.52</v>
      </c>
      <c r="H34" s="33">
        <v>16.29</v>
      </c>
      <c r="I34" s="33">
        <v>10.99</v>
      </c>
      <c r="J34" s="34">
        <v>14.35</v>
      </c>
      <c r="K34" s="22"/>
      <c r="L34" s="22"/>
      <c r="M34" s="22"/>
      <c r="N34" s="22"/>
      <c r="O34" s="22"/>
      <c r="P34" s="22"/>
    </row>
    <row r="35" spans="1:16" ht="39" customHeight="1" x14ac:dyDescent="0.15">
      <c r="A35" s="22"/>
      <c r="B35" s="35"/>
      <c r="C35" s="1209" t="s">
        <v>559</v>
      </c>
      <c r="D35" s="1210"/>
      <c r="E35" s="1211"/>
      <c r="F35" s="36">
        <v>13.99</v>
      </c>
      <c r="G35" s="37">
        <v>13.93</v>
      </c>
      <c r="H35" s="37">
        <v>14.02</v>
      </c>
      <c r="I35" s="37">
        <v>13.82</v>
      </c>
      <c r="J35" s="38">
        <v>12.88</v>
      </c>
      <c r="K35" s="22"/>
      <c r="L35" s="22"/>
      <c r="M35" s="22"/>
      <c r="N35" s="22"/>
      <c r="O35" s="22"/>
      <c r="P35" s="22"/>
    </row>
    <row r="36" spans="1:16" ht="39" customHeight="1" x14ac:dyDescent="0.15">
      <c r="A36" s="22"/>
      <c r="B36" s="35"/>
      <c r="C36" s="1209" t="s">
        <v>560</v>
      </c>
      <c r="D36" s="1210"/>
      <c r="E36" s="1211"/>
      <c r="F36" s="36" t="s">
        <v>509</v>
      </c>
      <c r="G36" s="37" t="s">
        <v>509</v>
      </c>
      <c r="H36" s="37" t="s">
        <v>509</v>
      </c>
      <c r="I36" s="37">
        <v>5.35</v>
      </c>
      <c r="J36" s="38">
        <v>4.8499999999999996</v>
      </c>
      <c r="K36" s="22"/>
      <c r="L36" s="22"/>
      <c r="M36" s="22"/>
      <c r="N36" s="22"/>
      <c r="O36" s="22"/>
      <c r="P36" s="22"/>
    </row>
    <row r="37" spans="1:16" ht="39" customHeight="1" x14ac:dyDescent="0.15">
      <c r="A37" s="22"/>
      <c r="B37" s="35"/>
      <c r="C37" s="1209" t="s">
        <v>561</v>
      </c>
      <c r="D37" s="1210"/>
      <c r="E37" s="1211"/>
      <c r="F37" s="36">
        <v>1.65</v>
      </c>
      <c r="G37" s="37">
        <v>1.43</v>
      </c>
      <c r="H37" s="37">
        <v>0.76</v>
      </c>
      <c r="I37" s="37">
        <v>1.61</v>
      </c>
      <c r="J37" s="38">
        <v>2.61</v>
      </c>
      <c r="K37" s="22"/>
      <c r="L37" s="22"/>
      <c r="M37" s="22"/>
      <c r="N37" s="22"/>
      <c r="O37" s="22"/>
      <c r="P37" s="22"/>
    </row>
    <row r="38" spans="1:16" ht="39" customHeight="1" x14ac:dyDescent="0.15">
      <c r="A38" s="22"/>
      <c r="B38" s="35"/>
      <c r="C38" s="1209" t="s">
        <v>562</v>
      </c>
      <c r="D38" s="1210"/>
      <c r="E38" s="1211"/>
      <c r="F38" s="36">
        <v>2.2000000000000002</v>
      </c>
      <c r="G38" s="37">
        <v>2.33</v>
      </c>
      <c r="H38" s="37">
        <v>2.5099999999999998</v>
      </c>
      <c r="I38" s="37">
        <v>2.4900000000000002</v>
      </c>
      <c r="J38" s="38">
        <v>2.42</v>
      </c>
      <c r="K38" s="22"/>
      <c r="L38" s="22"/>
      <c r="M38" s="22"/>
      <c r="N38" s="22"/>
      <c r="O38" s="22"/>
      <c r="P38" s="22"/>
    </row>
    <row r="39" spans="1:16" ht="39" customHeight="1" x14ac:dyDescent="0.15">
      <c r="A39" s="22"/>
      <c r="B39" s="35"/>
      <c r="C39" s="1209" t="s">
        <v>563</v>
      </c>
      <c r="D39" s="1210"/>
      <c r="E39" s="1211"/>
      <c r="F39" s="36">
        <v>3.46</v>
      </c>
      <c r="G39" s="37">
        <v>2.73</v>
      </c>
      <c r="H39" s="37">
        <v>2.77</v>
      </c>
      <c r="I39" s="37">
        <v>2.15</v>
      </c>
      <c r="J39" s="38">
        <v>2.0299999999999998</v>
      </c>
      <c r="K39" s="22"/>
      <c r="L39" s="22"/>
      <c r="M39" s="22"/>
      <c r="N39" s="22"/>
      <c r="O39" s="22"/>
      <c r="P39" s="22"/>
    </row>
    <row r="40" spans="1:16" ht="39" customHeight="1" x14ac:dyDescent="0.15">
      <c r="A40" s="22"/>
      <c r="B40" s="35"/>
      <c r="C40" s="1209" t="s">
        <v>564</v>
      </c>
      <c r="D40" s="1210"/>
      <c r="E40" s="1211"/>
      <c r="F40" s="36">
        <v>4.55</v>
      </c>
      <c r="G40" s="37">
        <v>2.34</v>
      </c>
      <c r="H40" s="37">
        <v>1.97</v>
      </c>
      <c r="I40" s="37">
        <v>1.73</v>
      </c>
      <c r="J40" s="38">
        <v>1.72</v>
      </c>
      <c r="K40" s="22"/>
      <c r="L40" s="22"/>
      <c r="M40" s="22"/>
      <c r="N40" s="22"/>
      <c r="O40" s="22"/>
      <c r="P40" s="22"/>
    </row>
    <row r="41" spans="1:16" ht="39" customHeight="1" x14ac:dyDescent="0.15">
      <c r="A41" s="22"/>
      <c r="B41" s="35"/>
      <c r="C41" s="1209" t="s">
        <v>565</v>
      </c>
      <c r="D41" s="1210"/>
      <c r="E41" s="1211"/>
      <c r="F41" s="36">
        <v>0.22</v>
      </c>
      <c r="G41" s="37">
        <v>0.26</v>
      </c>
      <c r="H41" s="37">
        <v>0.22</v>
      </c>
      <c r="I41" s="37">
        <v>0.22</v>
      </c>
      <c r="J41" s="38">
        <v>0.12</v>
      </c>
      <c r="K41" s="22"/>
      <c r="L41" s="22"/>
      <c r="M41" s="22"/>
      <c r="N41" s="22"/>
      <c r="O41" s="22"/>
      <c r="P41" s="22"/>
    </row>
    <row r="42" spans="1:16" ht="39" customHeight="1" x14ac:dyDescent="0.15">
      <c r="A42" s="22"/>
      <c r="B42" s="39"/>
      <c r="C42" s="1209" t="s">
        <v>566</v>
      </c>
      <c r="D42" s="1210"/>
      <c r="E42" s="1211"/>
      <c r="F42" s="36" t="s">
        <v>509</v>
      </c>
      <c r="G42" s="37" t="s">
        <v>509</v>
      </c>
      <c r="H42" s="37" t="s">
        <v>509</v>
      </c>
      <c r="I42" s="37" t="s">
        <v>509</v>
      </c>
      <c r="J42" s="38" t="s">
        <v>509</v>
      </c>
      <c r="K42" s="22"/>
      <c r="L42" s="22"/>
      <c r="M42" s="22"/>
      <c r="N42" s="22"/>
      <c r="O42" s="22"/>
      <c r="P42" s="22"/>
    </row>
    <row r="43" spans="1:16" ht="39" customHeight="1" thickBot="1" x14ac:dyDescent="0.2">
      <c r="A43" s="22"/>
      <c r="B43" s="40"/>
      <c r="C43" s="1212" t="s">
        <v>567</v>
      </c>
      <c r="D43" s="1213"/>
      <c r="E43" s="1214"/>
      <c r="F43" s="41">
        <v>4.21</v>
      </c>
      <c r="G43" s="42">
        <v>4.38</v>
      </c>
      <c r="H43" s="42">
        <v>4.38</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s8WNLok/sIH9ThpAFWsK1GbIy2Fs9BGzYHtjm2FHUiw/MbKL/uVuJpU2YOW+OX4YteqF3IngZkOBQEe8KjpzLg==" saltValue="Ni5n8iphceyG2p93GZ4GY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election activeCell="U49" sqref="U49"/>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550</v>
      </c>
      <c r="L44" s="56" t="s">
        <v>551</v>
      </c>
      <c r="M44" s="56" t="s">
        <v>552</v>
      </c>
      <c r="N44" s="56" t="s">
        <v>553</v>
      </c>
      <c r="O44" s="57" t="s">
        <v>554</v>
      </c>
      <c r="P44" s="48"/>
      <c r="Q44" s="48"/>
      <c r="R44" s="48"/>
      <c r="S44" s="48"/>
      <c r="T44" s="48"/>
      <c r="U44" s="48"/>
    </row>
    <row r="45" spans="1:21" ht="30.75" customHeight="1" x14ac:dyDescent="0.15">
      <c r="A45" s="48"/>
      <c r="B45" s="1235" t="s">
        <v>11</v>
      </c>
      <c r="C45" s="1236"/>
      <c r="D45" s="58"/>
      <c r="E45" s="1241" t="s">
        <v>12</v>
      </c>
      <c r="F45" s="1241"/>
      <c r="G45" s="1241"/>
      <c r="H45" s="1241"/>
      <c r="I45" s="1241"/>
      <c r="J45" s="1242"/>
      <c r="K45" s="59">
        <v>270</v>
      </c>
      <c r="L45" s="60">
        <v>320</v>
      </c>
      <c r="M45" s="60">
        <v>328</v>
      </c>
      <c r="N45" s="60">
        <v>340</v>
      </c>
      <c r="O45" s="61">
        <v>362</v>
      </c>
      <c r="P45" s="48"/>
      <c r="Q45" s="48"/>
      <c r="R45" s="48"/>
      <c r="S45" s="48"/>
      <c r="T45" s="48"/>
      <c r="U45" s="48"/>
    </row>
    <row r="46" spans="1:21" ht="30.75" customHeight="1" x14ac:dyDescent="0.15">
      <c r="A46" s="48"/>
      <c r="B46" s="1237"/>
      <c r="C46" s="1238"/>
      <c r="D46" s="62"/>
      <c r="E46" s="1219" t="s">
        <v>13</v>
      </c>
      <c r="F46" s="1219"/>
      <c r="G46" s="1219"/>
      <c r="H46" s="1219"/>
      <c r="I46" s="1219"/>
      <c r="J46" s="1220"/>
      <c r="K46" s="63" t="s">
        <v>509</v>
      </c>
      <c r="L46" s="64" t="s">
        <v>509</v>
      </c>
      <c r="M46" s="64" t="s">
        <v>509</v>
      </c>
      <c r="N46" s="64" t="s">
        <v>509</v>
      </c>
      <c r="O46" s="65" t="s">
        <v>509</v>
      </c>
      <c r="P46" s="48"/>
      <c r="Q46" s="48"/>
      <c r="R46" s="48"/>
      <c r="S46" s="48"/>
      <c r="T46" s="48"/>
      <c r="U46" s="48"/>
    </row>
    <row r="47" spans="1:21" ht="30.75" customHeight="1" x14ac:dyDescent="0.15">
      <c r="A47" s="48"/>
      <c r="B47" s="1237"/>
      <c r="C47" s="1238"/>
      <c r="D47" s="62"/>
      <c r="E47" s="1219" t="s">
        <v>14</v>
      </c>
      <c r="F47" s="1219"/>
      <c r="G47" s="1219"/>
      <c r="H47" s="1219"/>
      <c r="I47" s="1219"/>
      <c r="J47" s="1220"/>
      <c r="K47" s="63" t="s">
        <v>509</v>
      </c>
      <c r="L47" s="64" t="s">
        <v>509</v>
      </c>
      <c r="M47" s="64" t="s">
        <v>509</v>
      </c>
      <c r="N47" s="64" t="s">
        <v>509</v>
      </c>
      <c r="O47" s="65" t="s">
        <v>509</v>
      </c>
      <c r="P47" s="48"/>
      <c r="Q47" s="48"/>
      <c r="R47" s="48"/>
      <c r="S47" s="48"/>
      <c r="T47" s="48"/>
      <c r="U47" s="48"/>
    </row>
    <row r="48" spans="1:21" ht="30.75" customHeight="1" x14ac:dyDescent="0.15">
      <c r="A48" s="48"/>
      <c r="B48" s="1237"/>
      <c r="C48" s="1238"/>
      <c r="D48" s="62"/>
      <c r="E48" s="1219" t="s">
        <v>15</v>
      </c>
      <c r="F48" s="1219"/>
      <c r="G48" s="1219"/>
      <c r="H48" s="1219"/>
      <c r="I48" s="1219"/>
      <c r="J48" s="1220"/>
      <c r="K48" s="63">
        <v>167</v>
      </c>
      <c r="L48" s="64">
        <v>179</v>
      </c>
      <c r="M48" s="64">
        <v>178</v>
      </c>
      <c r="N48" s="64">
        <v>200</v>
      </c>
      <c r="O48" s="65">
        <v>193</v>
      </c>
      <c r="P48" s="48"/>
      <c r="Q48" s="48"/>
      <c r="R48" s="48"/>
      <c r="S48" s="48"/>
      <c r="T48" s="48"/>
      <c r="U48" s="48"/>
    </row>
    <row r="49" spans="1:21" ht="30.75" customHeight="1" x14ac:dyDescent="0.15">
      <c r="A49" s="48"/>
      <c r="B49" s="1237"/>
      <c r="C49" s="1238"/>
      <c r="D49" s="62"/>
      <c r="E49" s="1219" t="s">
        <v>16</v>
      </c>
      <c r="F49" s="1219"/>
      <c r="G49" s="1219"/>
      <c r="H49" s="1219"/>
      <c r="I49" s="1219"/>
      <c r="J49" s="1220"/>
      <c r="K49" s="63">
        <v>24</v>
      </c>
      <c r="L49" s="64">
        <v>28</v>
      </c>
      <c r="M49" s="64">
        <v>41</v>
      </c>
      <c r="N49" s="64">
        <v>44</v>
      </c>
      <c r="O49" s="65">
        <v>44</v>
      </c>
      <c r="P49" s="48"/>
      <c r="Q49" s="48"/>
      <c r="R49" s="48"/>
      <c r="S49" s="48"/>
      <c r="T49" s="48"/>
      <c r="U49" s="48"/>
    </row>
    <row r="50" spans="1:21" ht="30.75" customHeight="1" x14ac:dyDescent="0.15">
      <c r="A50" s="48"/>
      <c r="B50" s="1237"/>
      <c r="C50" s="1238"/>
      <c r="D50" s="62"/>
      <c r="E50" s="1219" t="s">
        <v>17</v>
      </c>
      <c r="F50" s="1219"/>
      <c r="G50" s="1219"/>
      <c r="H50" s="1219"/>
      <c r="I50" s="1219"/>
      <c r="J50" s="1220"/>
      <c r="K50" s="63">
        <v>0</v>
      </c>
      <c r="L50" s="64">
        <v>0</v>
      </c>
      <c r="M50" s="64">
        <v>0</v>
      </c>
      <c r="N50" s="64">
        <v>0</v>
      </c>
      <c r="O50" s="65">
        <v>0</v>
      </c>
      <c r="P50" s="48"/>
      <c r="Q50" s="48"/>
      <c r="R50" s="48"/>
      <c r="S50" s="48"/>
      <c r="T50" s="48"/>
      <c r="U50" s="48"/>
    </row>
    <row r="51" spans="1:21" ht="30.75" customHeight="1" x14ac:dyDescent="0.15">
      <c r="A51" s="48"/>
      <c r="B51" s="1239"/>
      <c r="C51" s="1240"/>
      <c r="D51" s="66"/>
      <c r="E51" s="1219" t="s">
        <v>18</v>
      </c>
      <c r="F51" s="1219"/>
      <c r="G51" s="1219"/>
      <c r="H51" s="1219"/>
      <c r="I51" s="1219"/>
      <c r="J51" s="1220"/>
      <c r="K51" s="63" t="s">
        <v>509</v>
      </c>
      <c r="L51" s="64" t="s">
        <v>509</v>
      </c>
      <c r="M51" s="64" t="s">
        <v>509</v>
      </c>
      <c r="N51" s="64" t="s">
        <v>509</v>
      </c>
      <c r="O51" s="65" t="s">
        <v>509</v>
      </c>
      <c r="P51" s="48"/>
      <c r="Q51" s="48"/>
      <c r="R51" s="48"/>
      <c r="S51" s="48"/>
      <c r="T51" s="48"/>
      <c r="U51" s="48"/>
    </row>
    <row r="52" spans="1:21" ht="30.75" customHeight="1" x14ac:dyDescent="0.15">
      <c r="A52" s="48"/>
      <c r="B52" s="1217" t="s">
        <v>19</v>
      </c>
      <c r="C52" s="1218"/>
      <c r="D52" s="66"/>
      <c r="E52" s="1219" t="s">
        <v>20</v>
      </c>
      <c r="F52" s="1219"/>
      <c r="G52" s="1219"/>
      <c r="H52" s="1219"/>
      <c r="I52" s="1219"/>
      <c r="J52" s="1220"/>
      <c r="K52" s="63">
        <v>347</v>
      </c>
      <c r="L52" s="64">
        <v>375</v>
      </c>
      <c r="M52" s="64">
        <v>380</v>
      </c>
      <c r="N52" s="64">
        <v>388</v>
      </c>
      <c r="O52" s="65">
        <v>393</v>
      </c>
      <c r="P52" s="48"/>
      <c r="Q52" s="48"/>
      <c r="R52" s="48"/>
      <c r="S52" s="48"/>
      <c r="T52" s="48"/>
      <c r="U52" s="48"/>
    </row>
    <row r="53" spans="1:21" ht="30.75" customHeight="1" thickBot="1" x14ac:dyDescent="0.2">
      <c r="A53" s="48"/>
      <c r="B53" s="1221" t="s">
        <v>21</v>
      </c>
      <c r="C53" s="1222"/>
      <c r="D53" s="67"/>
      <c r="E53" s="1223" t="s">
        <v>22</v>
      </c>
      <c r="F53" s="1223"/>
      <c r="G53" s="1223"/>
      <c r="H53" s="1223"/>
      <c r="I53" s="1223"/>
      <c r="J53" s="1224"/>
      <c r="K53" s="68">
        <v>114</v>
      </c>
      <c r="L53" s="69">
        <v>152</v>
      </c>
      <c r="M53" s="69">
        <v>167</v>
      </c>
      <c r="N53" s="69">
        <v>196</v>
      </c>
      <c r="O53" s="70">
        <v>206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568</v>
      </c>
      <c r="P55" s="48"/>
      <c r="Q55" s="48"/>
      <c r="R55" s="48"/>
      <c r="S55" s="48"/>
      <c r="T55" s="48"/>
      <c r="U55" s="48"/>
    </row>
    <row r="56" spans="1:21" ht="31.5" customHeight="1" thickBot="1" x14ac:dyDescent="0.2">
      <c r="A56" s="48"/>
      <c r="B56" s="76"/>
      <c r="C56" s="77"/>
      <c r="D56" s="77"/>
      <c r="E56" s="78"/>
      <c r="F56" s="78"/>
      <c r="G56" s="78"/>
      <c r="H56" s="78"/>
      <c r="I56" s="78"/>
      <c r="J56" s="79" t="s">
        <v>2</v>
      </c>
      <c r="K56" s="80" t="s">
        <v>569</v>
      </c>
      <c r="L56" s="81" t="s">
        <v>570</v>
      </c>
      <c r="M56" s="81" t="s">
        <v>571</v>
      </c>
      <c r="N56" s="81" t="s">
        <v>572</v>
      </c>
      <c r="O56" s="82" t="s">
        <v>573</v>
      </c>
      <c r="P56" s="48"/>
      <c r="Q56" s="48"/>
      <c r="R56" s="48"/>
      <c r="S56" s="48"/>
      <c r="T56" s="48"/>
      <c r="U56" s="48"/>
    </row>
    <row r="57" spans="1:21" ht="31.5" customHeight="1" x14ac:dyDescent="0.15">
      <c r="B57" s="1225" t="s">
        <v>25</v>
      </c>
      <c r="C57" s="1226"/>
      <c r="D57" s="1229" t="s">
        <v>26</v>
      </c>
      <c r="E57" s="1230"/>
      <c r="F57" s="1230"/>
      <c r="G57" s="1230"/>
      <c r="H57" s="1230"/>
      <c r="I57" s="1230"/>
      <c r="J57" s="1231"/>
      <c r="K57" s="83"/>
      <c r="L57" s="84"/>
      <c r="M57" s="84"/>
      <c r="N57" s="84"/>
      <c r="O57" s="85"/>
    </row>
    <row r="58" spans="1:21" ht="31.5" customHeight="1" thickBot="1" x14ac:dyDescent="0.2">
      <c r="B58" s="1227"/>
      <c r="C58" s="1228"/>
      <c r="D58" s="1232" t="s">
        <v>27</v>
      </c>
      <c r="E58" s="1233"/>
      <c r="F58" s="1233"/>
      <c r="G58" s="1233"/>
      <c r="H58" s="1233"/>
      <c r="I58" s="1233"/>
      <c r="J58" s="1234"/>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ByMnpbmfOfxq6LE7nRwf2RXZTeigWu0NNNxydiRdnmsDrU01UrnkGK7GJYuzudPR+sx907I8kGVrVXo8URKDNQ==" saltValue="EjFOjf98mHYR/pE+HTiur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election activeCell="S44" sqref="S44"/>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550</v>
      </c>
      <c r="J40" s="100" t="s">
        <v>551</v>
      </c>
      <c r="K40" s="100" t="s">
        <v>552</v>
      </c>
      <c r="L40" s="100" t="s">
        <v>553</v>
      </c>
      <c r="M40" s="101" t="s">
        <v>554</v>
      </c>
    </row>
    <row r="41" spans="2:13" ht="27.75" customHeight="1" x14ac:dyDescent="0.15">
      <c r="B41" s="1255" t="s">
        <v>30</v>
      </c>
      <c r="C41" s="1256"/>
      <c r="D41" s="102"/>
      <c r="E41" s="1257" t="s">
        <v>31</v>
      </c>
      <c r="F41" s="1257"/>
      <c r="G41" s="1257"/>
      <c r="H41" s="1258"/>
      <c r="I41" s="358">
        <v>3551</v>
      </c>
      <c r="J41" s="359">
        <v>3780</v>
      </c>
      <c r="K41" s="359">
        <v>3678</v>
      </c>
      <c r="L41" s="359">
        <v>3773</v>
      </c>
      <c r="M41" s="360">
        <v>3578</v>
      </c>
    </row>
    <row r="42" spans="2:13" ht="27.75" customHeight="1" x14ac:dyDescent="0.15">
      <c r="B42" s="1245"/>
      <c r="C42" s="1246"/>
      <c r="D42" s="103"/>
      <c r="E42" s="1249" t="s">
        <v>32</v>
      </c>
      <c r="F42" s="1249"/>
      <c r="G42" s="1249"/>
      <c r="H42" s="1250"/>
      <c r="I42" s="361">
        <v>50</v>
      </c>
      <c r="J42" s="362">
        <v>41</v>
      </c>
      <c r="K42" s="362">
        <v>32</v>
      </c>
      <c r="L42" s="362">
        <v>24</v>
      </c>
      <c r="M42" s="363">
        <v>19</v>
      </c>
    </row>
    <row r="43" spans="2:13" ht="27.75" customHeight="1" x14ac:dyDescent="0.15">
      <c r="B43" s="1245"/>
      <c r="C43" s="1246"/>
      <c r="D43" s="103"/>
      <c r="E43" s="1249" t="s">
        <v>33</v>
      </c>
      <c r="F43" s="1249"/>
      <c r="G43" s="1249"/>
      <c r="H43" s="1250"/>
      <c r="I43" s="361">
        <v>2382</v>
      </c>
      <c r="J43" s="362">
        <v>2441</v>
      </c>
      <c r="K43" s="362">
        <v>2307</v>
      </c>
      <c r="L43" s="362">
        <v>2282</v>
      </c>
      <c r="M43" s="363">
        <v>2163</v>
      </c>
    </row>
    <row r="44" spans="2:13" ht="27.75" customHeight="1" x14ac:dyDescent="0.15">
      <c r="B44" s="1245"/>
      <c r="C44" s="1246"/>
      <c r="D44" s="103"/>
      <c r="E44" s="1249" t="s">
        <v>34</v>
      </c>
      <c r="F44" s="1249"/>
      <c r="G44" s="1249"/>
      <c r="H44" s="1250"/>
      <c r="I44" s="361">
        <v>431</v>
      </c>
      <c r="J44" s="362">
        <v>413</v>
      </c>
      <c r="K44" s="362">
        <v>379</v>
      </c>
      <c r="L44" s="362">
        <v>342</v>
      </c>
      <c r="M44" s="363">
        <v>320</v>
      </c>
    </row>
    <row r="45" spans="2:13" ht="27.75" customHeight="1" x14ac:dyDescent="0.15">
      <c r="B45" s="1245"/>
      <c r="C45" s="1246"/>
      <c r="D45" s="103"/>
      <c r="E45" s="1249" t="s">
        <v>35</v>
      </c>
      <c r="F45" s="1249"/>
      <c r="G45" s="1249"/>
      <c r="H45" s="1250"/>
      <c r="I45" s="361">
        <v>680</v>
      </c>
      <c r="J45" s="362">
        <v>674</v>
      </c>
      <c r="K45" s="362">
        <v>528</v>
      </c>
      <c r="L45" s="362">
        <v>668</v>
      </c>
      <c r="M45" s="363">
        <v>664</v>
      </c>
    </row>
    <row r="46" spans="2:13" ht="27.75" customHeight="1" x14ac:dyDescent="0.15">
      <c r="B46" s="1245"/>
      <c r="C46" s="1246"/>
      <c r="D46" s="104"/>
      <c r="E46" s="1249" t="s">
        <v>36</v>
      </c>
      <c r="F46" s="1249"/>
      <c r="G46" s="1249"/>
      <c r="H46" s="1250"/>
      <c r="I46" s="361" t="s">
        <v>509</v>
      </c>
      <c r="J46" s="362" t="s">
        <v>509</v>
      </c>
      <c r="K46" s="362" t="s">
        <v>509</v>
      </c>
      <c r="L46" s="362" t="s">
        <v>509</v>
      </c>
      <c r="M46" s="363" t="s">
        <v>509</v>
      </c>
    </row>
    <row r="47" spans="2:13" ht="27.75" customHeight="1" x14ac:dyDescent="0.15">
      <c r="B47" s="1245"/>
      <c r="C47" s="1246"/>
      <c r="D47" s="105"/>
      <c r="E47" s="1259" t="s">
        <v>37</v>
      </c>
      <c r="F47" s="1260"/>
      <c r="G47" s="1260"/>
      <c r="H47" s="1261"/>
      <c r="I47" s="361" t="s">
        <v>509</v>
      </c>
      <c r="J47" s="362" t="s">
        <v>509</v>
      </c>
      <c r="K47" s="362" t="s">
        <v>509</v>
      </c>
      <c r="L47" s="362" t="s">
        <v>509</v>
      </c>
      <c r="M47" s="363" t="s">
        <v>509</v>
      </c>
    </row>
    <row r="48" spans="2:13" ht="27.75" customHeight="1" x14ac:dyDescent="0.15">
      <c r="B48" s="1245"/>
      <c r="C48" s="1246"/>
      <c r="D48" s="103"/>
      <c r="E48" s="1249" t="s">
        <v>38</v>
      </c>
      <c r="F48" s="1249"/>
      <c r="G48" s="1249"/>
      <c r="H48" s="1250"/>
      <c r="I48" s="361" t="s">
        <v>509</v>
      </c>
      <c r="J48" s="362" t="s">
        <v>509</v>
      </c>
      <c r="K48" s="362" t="s">
        <v>509</v>
      </c>
      <c r="L48" s="362" t="s">
        <v>509</v>
      </c>
      <c r="M48" s="363" t="s">
        <v>509</v>
      </c>
    </row>
    <row r="49" spans="2:13" ht="27.75" customHeight="1" x14ac:dyDescent="0.15">
      <c r="B49" s="1247"/>
      <c r="C49" s="1248"/>
      <c r="D49" s="103"/>
      <c r="E49" s="1249" t="s">
        <v>39</v>
      </c>
      <c r="F49" s="1249"/>
      <c r="G49" s="1249"/>
      <c r="H49" s="1250"/>
      <c r="I49" s="361" t="s">
        <v>509</v>
      </c>
      <c r="J49" s="362" t="s">
        <v>509</v>
      </c>
      <c r="K49" s="362" t="s">
        <v>509</v>
      </c>
      <c r="L49" s="362" t="s">
        <v>509</v>
      </c>
      <c r="M49" s="363" t="s">
        <v>509</v>
      </c>
    </row>
    <row r="50" spans="2:13" ht="27.75" customHeight="1" x14ac:dyDescent="0.15">
      <c r="B50" s="1243" t="s">
        <v>40</v>
      </c>
      <c r="C50" s="1244"/>
      <c r="D50" s="106"/>
      <c r="E50" s="1249" t="s">
        <v>41</v>
      </c>
      <c r="F50" s="1249"/>
      <c r="G50" s="1249"/>
      <c r="H50" s="1250"/>
      <c r="I50" s="361">
        <v>4202</v>
      </c>
      <c r="J50" s="362">
        <v>4368</v>
      </c>
      <c r="K50" s="362">
        <v>5170</v>
      </c>
      <c r="L50" s="362">
        <v>5479</v>
      </c>
      <c r="M50" s="363">
        <v>5473</v>
      </c>
    </row>
    <row r="51" spans="2:13" ht="27.75" customHeight="1" x14ac:dyDescent="0.15">
      <c r="B51" s="1245"/>
      <c r="C51" s="1246"/>
      <c r="D51" s="103"/>
      <c r="E51" s="1249" t="s">
        <v>42</v>
      </c>
      <c r="F51" s="1249"/>
      <c r="G51" s="1249"/>
      <c r="H51" s="1250"/>
      <c r="I51" s="361" t="s">
        <v>509</v>
      </c>
      <c r="J51" s="362" t="s">
        <v>509</v>
      </c>
      <c r="K51" s="362" t="s">
        <v>509</v>
      </c>
      <c r="L51" s="362" t="s">
        <v>509</v>
      </c>
      <c r="M51" s="363" t="s">
        <v>509</v>
      </c>
    </row>
    <row r="52" spans="2:13" ht="27.75" customHeight="1" x14ac:dyDescent="0.15">
      <c r="B52" s="1247"/>
      <c r="C52" s="1248"/>
      <c r="D52" s="103"/>
      <c r="E52" s="1249" t="s">
        <v>43</v>
      </c>
      <c r="F52" s="1249"/>
      <c r="G52" s="1249"/>
      <c r="H52" s="1250"/>
      <c r="I52" s="361">
        <v>4024</v>
      </c>
      <c r="J52" s="362">
        <v>4129</v>
      </c>
      <c r="K52" s="362">
        <v>4095</v>
      </c>
      <c r="L52" s="362">
        <v>4055</v>
      </c>
      <c r="M52" s="363">
        <v>4431</v>
      </c>
    </row>
    <row r="53" spans="2:13" ht="27.75" customHeight="1" thickBot="1" x14ac:dyDescent="0.2">
      <c r="B53" s="1251" t="s">
        <v>21</v>
      </c>
      <c r="C53" s="1252"/>
      <c r="D53" s="107"/>
      <c r="E53" s="1253" t="s">
        <v>44</v>
      </c>
      <c r="F53" s="1253"/>
      <c r="G53" s="1253"/>
      <c r="H53" s="1254"/>
      <c r="I53" s="364">
        <v>-1132</v>
      </c>
      <c r="J53" s="365">
        <v>-1147</v>
      </c>
      <c r="K53" s="365">
        <v>-2340</v>
      </c>
      <c r="L53" s="365">
        <v>-2446</v>
      </c>
      <c r="M53" s="366">
        <v>-3159</v>
      </c>
    </row>
    <row r="54" spans="2:13" ht="27.75" customHeight="1" x14ac:dyDescent="0.15">
      <c r="B54" s="108" t="s">
        <v>45</v>
      </c>
      <c r="C54" s="109"/>
      <c r="D54" s="109"/>
      <c r="E54" s="110"/>
      <c r="F54" s="110"/>
      <c r="G54" s="110"/>
      <c r="H54" s="110"/>
      <c r="I54" s="111"/>
      <c r="J54" s="111"/>
      <c r="K54" s="111"/>
      <c r="L54" s="111"/>
      <c r="M54" s="111"/>
    </row>
    <row r="55" spans="2:13" x14ac:dyDescent="0.15"/>
  </sheetData>
  <sheetProtection algorithmName="SHA-512" hashValue="IUQ4PTFBmirJUQl3ECOAyzAjh95CdhToYKHzxJQ8xLZVoiopRWIBgmyf9kCSXBCPX9SWmvb0/KoZGNK/xuKJTg==" saltValue="yZXbg5vv1HJVNI1aahCCj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election activeCell="H61" sqref="H61"/>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46</v>
      </c>
    </row>
    <row r="54" spans="2:8" ht="29.25" customHeight="1" thickBot="1" x14ac:dyDescent="0.25">
      <c r="B54" s="113" t="s">
        <v>1</v>
      </c>
      <c r="C54" s="114"/>
      <c r="D54" s="114"/>
      <c r="E54" s="115" t="s">
        <v>2</v>
      </c>
      <c r="F54" s="116" t="s">
        <v>552</v>
      </c>
      <c r="G54" s="116" t="s">
        <v>553</v>
      </c>
      <c r="H54" s="117" t="s">
        <v>554</v>
      </c>
    </row>
    <row r="55" spans="2:8" ht="52.5" customHeight="1" x14ac:dyDescent="0.15">
      <c r="B55" s="118"/>
      <c r="C55" s="1270" t="s">
        <v>47</v>
      </c>
      <c r="D55" s="1270"/>
      <c r="E55" s="1271"/>
      <c r="F55" s="119">
        <v>1732</v>
      </c>
      <c r="G55" s="119">
        <v>1784</v>
      </c>
      <c r="H55" s="120">
        <v>1752</v>
      </c>
    </row>
    <row r="56" spans="2:8" ht="52.5" customHeight="1" x14ac:dyDescent="0.15">
      <c r="B56" s="121"/>
      <c r="C56" s="1272" t="s">
        <v>48</v>
      </c>
      <c r="D56" s="1272"/>
      <c r="E56" s="1273"/>
      <c r="F56" s="122">
        <v>423</v>
      </c>
      <c r="G56" s="122">
        <v>408</v>
      </c>
      <c r="H56" s="123">
        <v>403</v>
      </c>
    </row>
    <row r="57" spans="2:8" ht="53.25" customHeight="1" x14ac:dyDescent="0.15">
      <c r="B57" s="121"/>
      <c r="C57" s="1274" t="s">
        <v>49</v>
      </c>
      <c r="D57" s="1274"/>
      <c r="E57" s="1275"/>
      <c r="F57" s="124">
        <v>3020</v>
      </c>
      <c r="G57" s="124">
        <v>3293</v>
      </c>
      <c r="H57" s="125">
        <v>3323</v>
      </c>
    </row>
    <row r="58" spans="2:8" ht="45.75" customHeight="1" x14ac:dyDescent="0.15">
      <c r="B58" s="126"/>
      <c r="C58" s="1262" t="s">
        <v>574</v>
      </c>
      <c r="D58" s="1263"/>
      <c r="E58" s="1264"/>
      <c r="F58" s="127">
        <v>1973</v>
      </c>
      <c r="G58" s="127">
        <v>2113</v>
      </c>
      <c r="H58" s="128">
        <v>2163</v>
      </c>
    </row>
    <row r="59" spans="2:8" ht="45.75" customHeight="1" x14ac:dyDescent="0.15">
      <c r="B59" s="126"/>
      <c r="C59" s="1262" t="s">
        <v>575</v>
      </c>
      <c r="D59" s="1263"/>
      <c r="E59" s="1264"/>
      <c r="F59" s="127">
        <v>280</v>
      </c>
      <c r="G59" s="127">
        <v>311</v>
      </c>
      <c r="H59" s="128">
        <v>341</v>
      </c>
    </row>
    <row r="60" spans="2:8" ht="45.75" customHeight="1" x14ac:dyDescent="0.15">
      <c r="B60" s="126"/>
      <c r="C60" s="1262" t="s">
        <v>576</v>
      </c>
      <c r="D60" s="1263"/>
      <c r="E60" s="1264"/>
      <c r="F60" s="127">
        <v>294</v>
      </c>
      <c r="G60" s="127">
        <v>287</v>
      </c>
      <c r="H60" s="128">
        <v>257</v>
      </c>
    </row>
    <row r="61" spans="2:8" ht="45.75" customHeight="1" x14ac:dyDescent="0.15">
      <c r="B61" s="126"/>
      <c r="C61" s="1262" t="s">
        <v>577</v>
      </c>
      <c r="D61" s="1263"/>
      <c r="E61" s="1264"/>
      <c r="F61" s="127">
        <v>145</v>
      </c>
      <c r="G61" s="127">
        <v>221</v>
      </c>
      <c r="H61" s="128">
        <v>164</v>
      </c>
    </row>
    <row r="62" spans="2:8" ht="45.75" customHeight="1" thickBot="1" x14ac:dyDescent="0.2">
      <c r="B62" s="129"/>
      <c r="C62" s="1265" t="s">
        <v>578</v>
      </c>
      <c r="D62" s="1266"/>
      <c r="E62" s="1267"/>
      <c r="F62" s="130">
        <v>162</v>
      </c>
      <c r="G62" s="130">
        <v>165</v>
      </c>
      <c r="H62" s="131">
        <v>151</v>
      </c>
    </row>
    <row r="63" spans="2:8" ht="52.5" customHeight="1" thickBot="1" x14ac:dyDescent="0.2">
      <c r="B63" s="132"/>
      <c r="C63" s="1268" t="s">
        <v>50</v>
      </c>
      <c r="D63" s="1268"/>
      <c r="E63" s="1269"/>
      <c r="F63" s="133">
        <v>5175</v>
      </c>
      <c r="G63" s="133">
        <v>5484</v>
      </c>
      <c r="H63" s="134">
        <v>5478</v>
      </c>
    </row>
    <row r="64" spans="2:8" x14ac:dyDescent="0.15"/>
  </sheetData>
  <sheetProtection algorithmName="SHA-512" hashValue="GSN/1IxC5eiOfY2XcMKAOvs4y+npi2kAPEOEnjl2JOoCK4+p0xRkIvprqzbpfMczpQtPT8G8uJRzGSrZycRp0Q==" saltValue="R/YDN4lpoliwTvxORYSYh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EB72F0-BAF4-430C-B791-8E2848C969E1}">
  <sheetPr>
    <pageSetUpPr fitToPage="1"/>
  </sheetPr>
  <dimension ref="A1:DE85"/>
  <sheetViews>
    <sheetView showGridLines="0" zoomScaleNormal="100" zoomScaleSheetLayoutView="55" workbookViewId="0"/>
  </sheetViews>
  <sheetFormatPr defaultColWidth="0" defaultRowHeight="0" customHeight="1" zeroHeight="1" x14ac:dyDescent="0.15"/>
  <cols>
    <col min="1" max="1" width="6.375" style="369" customWidth="1"/>
    <col min="2" max="107" width="2.5" style="369" customWidth="1"/>
    <col min="108" max="108" width="6.125" style="376" customWidth="1"/>
    <col min="109" max="109" width="5.875" style="375" customWidth="1"/>
    <col min="110" max="16384" width="8.625" style="369" hidden="1"/>
  </cols>
  <sheetData>
    <row r="1" spans="1:109" ht="42.75" customHeight="1" x14ac:dyDescent="0.15">
      <c r="A1" s="367"/>
      <c r="B1" s="368"/>
      <c r="DD1" s="369"/>
      <c r="DE1" s="369"/>
    </row>
    <row r="2" spans="1:109" ht="25.5" customHeight="1" x14ac:dyDescent="0.15">
      <c r="A2" s="370"/>
      <c r="C2" s="370"/>
      <c r="O2" s="370"/>
      <c r="P2" s="370"/>
      <c r="Q2" s="370"/>
      <c r="R2" s="370"/>
      <c r="S2" s="370"/>
      <c r="T2" s="370"/>
      <c r="U2" s="370"/>
      <c r="V2" s="370"/>
      <c r="W2" s="370"/>
      <c r="X2" s="370"/>
      <c r="Y2" s="370"/>
      <c r="Z2" s="370"/>
      <c r="AA2" s="370"/>
      <c r="AB2" s="370"/>
      <c r="AC2" s="370"/>
      <c r="AD2" s="370"/>
      <c r="AE2" s="370"/>
      <c r="AF2" s="370"/>
      <c r="AG2" s="370"/>
      <c r="AH2" s="370"/>
      <c r="AI2" s="370"/>
      <c r="AU2" s="370"/>
      <c r="BG2" s="370"/>
      <c r="BS2" s="370"/>
      <c r="CE2" s="370"/>
      <c r="CQ2" s="370"/>
      <c r="DD2" s="369"/>
      <c r="DE2" s="369"/>
    </row>
    <row r="3" spans="1:109" ht="25.5" customHeight="1" x14ac:dyDescent="0.15">
      <c r="A3" s="370"/>
      <c r="C3" s="370"/>
      <c r="O3" s="370"/>
      <c r="P3" s="370"/>
      <c r="Q3" s="370"/>
      <c r="R3" s="370"/>
      <c r="S3" s="370"/>
      <c r="T3" s="370"/>
      <c r="U3" s="370"/>
      <c r="V3" s="370"/>
      <c r="W3" s="370"/>
      <c r="X3" s="370"/>
      <c r="Y3" s="370"/>
      <c r="Z3" s="370"/>
      <c r="AA3" s="370"/>
      <c r="AB3" s="370"/>
      <c r="AC3" s="370"/>
      <c r="AD3" s="370"/>
      <c r="AE3" s="370"/>
      <c r="AF3" s="370"/>
      <c r="AG3" s="370"/>
      <c r="AH3" s="370"/>
      <c r="AI3" s="370"/>
      <c r="AU3" s="370"/>
      <c r="BG3" s="370"/>
      <c r="BS3" s="370"/>
      <c r="CE3" s="370"/>
      <c r="CQ3" s="370"/>
      <c r="DD3" s="369"/>
      <c r="DE3" s="369"/>
    </row>
    <row r="4" spans="1:109" s="262" customFormat="1" ht="13.5" x14ac:dyDescent="0.15">
      <c r="A4" s="370"/>
      <c r="B4" s="370"/>
      <c r="C4" s="370"/>
      <c r="D4" s="370"/>
      <c r="E4" s="370"/>
      <c r="F4" s="370"/>
      <c r="G4" s="370"/>
      <c r="H4" s="370"/>
      <c r="I4" s="370"/>
      <c r="J4" s="370"/>
      <c r="K4" s="370"/>
      <c r="L4" s="370"/>
      <c r="M4" s="370"/>
      <c r="N4" s="370"/>
      <c r="O4" s="370"/>
      <c r="P4" s="370"/>
      <c r="Q4" s="370"/>
      <c r="R4" s="370"/>
      <c r="S4" s="370"/>
      <c r="T4" s="370"/>
      <c r="U4" s="370"/>
      <c r="V4" s="370"/>
      <c r="W4" s="370"/>
      <c r="X4" s="370"/>
      <c r="Y4" s="370"/>
      <c r="Z4" s="370"/>
      <c r="AA4" s="370"/>
      <c r="AB4" s="370"/>
      <c r="AC4" s="370"/>
      <c r="AD4" s="370"/>
      <c r="AE4" s="370"/>
      <c r="AF4" s="370"/>
      <c r="AG4" s="370"/>
      <c r="AH4" s="370"/>
      <c r="AI4" s="370"/>
      <c r="AJ4" s="370"/>
      <c r="AK4" s="370"/>
      <c r="AL4" s="370"/>
      <c r="AM4" s="370"/>
      <c r="AN4" s="370"/>
      <c r="AO4" s="370"/>
      <c r="AP4" s="370"/>
      <c r="AQ4" s="370"/>
      <c r="AR4" s="370"/>
      <c r="AS4" s="370"/>
      <c r="AT4" s="370"/>
      <c r="AU4" s="370"/>
      <c r="AV4" s="370"/>
      <c r="AW4" s="370"/>
      <c r="AX4" s="370"/>
      <c r="AY4" s="370"/>
      <c r="AZ4" s="370"/>
      <c r="BA4" s="370"/>
      <c r="BB4" s="370"/>
      <c r="BC4" s="370"/>
      <c r="BD4" s="370"/>
      <c r="BE4" s="370"/>
      <c r="BF4" s="370"/>
      <c r="BG4" s="370"/>
      <c r="BH4" s="370"/>
      <c r="BI4" s="370"/>
      <c r="BJ4" s="370"/>
      <c r="BK4" s="370"/>
      <c r="BL4" s="370"/>
      <c r="BM4" s="370"/>
      <c r="BN4" s="370"/>
      <c r="BO4" s="370"/>
      <c r="BP4" s="370"/>
      <c r="BQ4" s="370"/>
      <c r="BR4" s="370"/>
      <c r="BS4" s="370"/>
      <c r="BT4" s="370"/>
      <c r="BU4" s="370"/>
      <c r="BV4" s="370"/>
      <c r="BW4" s="370"/>
      <c r="BX4" s="370"/>
      <c r="BY4" s="370"/>
      <c r="BZ4" s="370"/>
      <c r="CA4" s="370"/>
      <c r="CB4" s="370"/>
      <c r="CC4" s="370"/>
      <c r="CD4" s="370"/>
      <c r="CE4" s="370"/>
      <c r="CF4" s="370"/>
      <c r="CG4" s="370"/>
      <c r="CH4" s="370"/>
      <c r="CI4" s="370"/>
      <c r="CJ4" s="370"/>
      <c r="CK4" s="370"/>
      <c r="CL4" s="370"/>
      <c r="CM4" s="370"/>
      <c r="CN4" s="370"/>
      <c r="CO4" s="370"/>
      <c r="CP4" s="370"/>
      <c r="CQ4" s="370"/>
      <c r="CR4" s="370"/>
      <c r="CS4" s="370"/>
      <c r="CT4" s="370"/>
      <c r="CU4" s="370"/>
      <c r="CV4" s="370"/>
      <c r="CW4" s="370"/>
      <c r="CX4" s="370"/>
      <c r="CY4" s="370"/>
      <c r="CZ4" s="370"/>
      <c r="DA4" s="370"/>
      <c r="DB4" s="370"/>
      <c r="DC4" s="370"/>
      <c r="DD4" s="370"/>
      <c r="DE4" s="370"/>
    </row>
    <row r="5" spans="1:109" s="262" customFormat="1" ht="13.5" x14ac:dyDescent="0.15">
      <c r="A5" s="370"/>
      <c r="B5" s="370"/>
      <c r="C5" s="370"/>
      <c r="D5" s="370"/>
      <c r="E5" s="370"/>
      <c r="F5" s="370"/>
      <c r="G5" s="370"/>
      <c r="H5" s="370"/>
      <c r="I5" s="370"/>
      <c r="J5" s="370"/>
      <c r="K5" s="370"/>
      <c r="L5" s="370"/>
      <c r="M5" s="370"/>
      <c r="N5" s="370"/>
      <c r="O5" s="370"/>
      <c r="P5" s="370"/>
      <c r="Q5" s="370"/>
      <c r="R5" s="370"/>
      <c r="S5" s="370"/>
      <c r="T5" s="370"/>
      <c r="U5" s="370"/>
      <c r="V5" s="370"/>
      <c r="W5" s="370"/>
      <c r="X5" s="370"/>
      <c r="Y5" s="370"/>
      <c r="Z5" s="370"/>
      <c r="AA5" s="370"/>
      <c r="AB5" s="370"/>
      <c r="AC5" s="370"/>
      <c r="AD5" s="370"/>
      <c r="AE5" s="370"/>
      <c r="AF5" s="370"/>
      <c r="AG5" s="370"/>
      <c r="AH5" s="370"/>
      <c r="AI5" s="370"/>
      <c r="AJ5" s="370"/>
      <c r="AK5" s="370"/>
      <c r="AL5" s="370"/>
      <c r="AM5" s="370"/>
      <c r="AN5" s="370"/>
      <c r="AO5" s="370"/>
      <c r="AP5" s="370"/>
      <c r="AQ5" s="370"/>
      <c r="AR5" s="370"/>
      <c r="AS5" s="370"/>
      <c r="AT5" s="370"/>
      <c r="AU5" s="370"/>
      <c r="AV5" s="370"/>
      <c r="AW5" s="370"/>
      <c r="AX5" s="370"/>
      <c r="AY5" s="370"/>
      <c r="AZ5" s="370"/>
      <c r="BA5" s="370"/>
      <c r="BB5" s="370"/>
      <c r="BC5" s="370"/>
      <c r="BD5" s="370"/>
      <c r="BE5" s="370"/>
      <c r="BF5" s="370"/>
      <c r="BG5" s="370"/>
      <c r="BH5" s="370"/>
      <c r="BI5" s="370"/>
      <c r="BJ5" s="370"/>
      <c r="BK5" s="370"/>
      <c r="BL5" s="370"/>
      <c r="BM5" s="370"/>
      <c r="BN5" s="370"/>
      <c r="BO5" s="370"/>
      <c r="BP5" s="370"/>
      <c r="BQ5" s="370"/>
      <c r="BR5" s="370"/>
      <c r="BS5" s="370"/>
      <c r="BT5" s="370"/>
      <c r="BU5" s="370"/>
      <c r="BV5" s="370"/>
      <c r="BW5" s="370"/>
      <c r="BX5" s="370"/>
      <c r="BY5" s="370"/>
      <c r="BZ5" s="370"/>
      <c r="CA5" s="370"/>
      <c r="CB5" s="370"/>
      <c r="CC5" s="370"/>
      <c r="CD5" s="370"/>
      <c r="CE5" s="370"/>
      <c r="CF5" s="370"/>
      <c r="CG5" s="370"/>
      <c r="CH5" s="370"/>
      <c r="CI5" s="370"/>
      <c r="CJ5" s="370"/>
      <c r="CK5" s="370"/>
      <c r="CL5" s="370"/>
      <c r="CM5" s="370"/>
      <c r="CN5" s="370"/>
      <c r="CO5" s="370"/>
      <c r="CP5" s="370"/>
      <c r="CQ5" s="370"/>
      <c r="CR5" s="370"/>
      <c r="CS5" s="370"/>
      <c r="CT5" s="370"/>
      <c r="CU5" s="370"/>
      <c r="CV5" s="370"/>
      <c r="CW5" s="370"/>
      <c r="CX5" s="370"/>
      <c r="CY5" s="370"/>
      <c r="CZ5" s="370"/>
      <c r="DA5" s="370"/>
      <c r="DB5" s="370"/>
      <c r="DC5" s="370"/>
      <c r="DD5" s="370"/>
      <c r="DE5" s="370"/>
    </row>
    <row r="6" spans="1:109" s="262" customFormat="1" ht="13.5" x14ac:dyDescent="0.15">
      <c r="A6" s="370"/>
      <c r="B6" s="370"/>
      <c r="C6" s="370"/>
      <c r="D6" s="370"/>
      <c r="E6" s="370"/>
      <c r="F6" s="370"/>
      <c r="G6" s="370"/>
      <c r="H6" s="370"/>
      <c r="I6" s="370"/>
      <c r="J6" s="370"/>
      <c r="K6" s="370"/>
      <c r="L6" s="370"/>
      <c r="M6" s="370"/>
      <c r="N6" s="370"/>
      <c r="O6" s="370"/>
      <c r="P6" s="370"/>
      <c r="Q6" s="370"/>
      <c r="R6" s="370"/>
      <c r="S6" s="370"/>
      <c r="T6" s="370"/>
      <c r="U6" s="370"/>
      <c r="V6" s="370"/>
      <c r="W6" s="370"/>
      <c r="X6" s="370"/>
      <c r="Y6" s="370"/>
      <c r="Z6" s="370"/>
      <c r="AA6" s="370"/>
      <c r="AB6" s="370"/>
      <c r="AC6" s="370"/>
      <c r="AD6" s="370"/>
      <c r="AE6" s="370"/>
      <c r="AF6" s="370"/>
      <c r="AG6" s="370"/>
      <c r="AH6" s="370"/>
      <c r="AI6" s="370"/>
      <c r="AJ6" s="370"/>
      <c r="AK6" s="370"/>
      <c r="AL6" s="370"/>
      <c r="AM6" s="370"/>
      <c r="AN6" s="370"/>
      <c r="AO6" s="370"/>
      <c r="AP6" s="370"/>
      <c r="AQ6" s="370"/>
      <c r="AR6" s="370"/>
      <c r="AS6" s="370"/>
      <c r="AT6" s="370"/>
      <c r="AU6" s="370"/>
      <c r="AV6" s="370"/>
      <c r="AW6" s="370"/>
      <c r="AX6" s="370"/>
      <c r="AY6" s="370"/>
      <c r="AZ6" s="370"/>
      <c r="BA6" s="370"/>
      <c r="BB6" s="370"/>
      <c r="BC6" s="370"/>
      <c r="BD6" s="370"/>
      <c r="BE6" s="370"/>
      <c r="BF6" s="370"/>
      <c r="BG6" s="370"/>
      <c r="BH6" s="370"/>
      <c r="BI6" s="370"/>
      <c r="BJ6" s="370"/>
      <c r="BK6" s="370"/>
      <c r="BL6" s="370"/>
      <c r="BM6" s="370"/>
      <c r="BN6" s="370"/>
      <c r="BO6" s="370"/>
      <c r="BP6" s="370"/>
      <c r="BQ6" s="370"/>
      <c r="BR6" s="370"/>
      <c r="BS6" s="370"/>
      <c r="BT6" s="370"/>
      <c r="BU6" s="370"/>
      <c r="BV6" s="370"/>
      <c r="BW6" s="370"/>
      <c r="BX6" s="370"/>
      <c r="BY6" s="370"/>
      <c r="BZ6" s="370"/>
      <c r="CA6" s="370"/>
      <c r="CB6" s="370"/>
      <c r="CC6" s="370"/>
      <c r="CD6" s="370"/>
      <c r="CE6" s="370"/>
      <c r="CF6" s="370"/>
      <c r="CG6" s="370"/>
      <c r="CH6" s="370"/>
      <c r="CI6" s="370"/>
      <c r="CJ6" s="370"/>
      <c r="CK6" s="370"/>
      <c r="CL6" s="370"/>
      <c r="CM6" s="370"/>
      <c r="CN6" s="370"/>
      <c r="CO6" s="370"/>
      <c r="CP6" s="370"/>
      <c r="CQ6" s="370"/>
      <c r="CR6" s="370"/>
      <c r="CS6" s="370"/>
      <c r="CT6" s="370"/>
      <c r="CU6" s="370"/>
      <c r="CV6" s="370"/>
      <c r="CW6" s="370"/>
      <c r="CX6" s="370"/>
      <c r="CY6" s="370"/>
      <c r="CZ6" s="370"/>
      <c r="DA6" s="370"/>
      <c r="DB6" s="370"/>
      <c r="DC6" s="370"/>
      <c r="DD6" s="370"/>
      <c r="DE6" s="370"/>
    </row>
    <row r="7" spans="1:109" s="262" customFormat="1" ht="13.5" x14ac:dyDescent="0.15">
      <c r="A7" s="370"/>
      <c r="B7" s="370"/>
      <c r="C7" s="370"/>
      <c r="D7" s="370"/>
      <c r="E7" s="370"/>
      <c r="F7" s="370"/>
      <c r="G7" s="370"/>
      <c r="H7" s="370"/>
      <c r="I7" s="370"/>
      <c r="J7" s="370"/>
      <c r="K7" s="370"/>
      <c r="L7" s="370"/>
      <c r="M7" s="370"/>
      <c r="N7" s="370"/>
      <c r="O7" s="370"/>
      <c r="P7" s="370"/>
      <c r="Q7" s="370"/>
      <c r="R7" s="370"/>
      <c r="S7" s="370"/>
      <c r="T7" s="370"/>
      <c r="U7" s="370"/>
      <c r="V7" s="370"/>
      <c r="W7" s="370"/>
      <c r="X7" s="370"/>
      <c r="Y7" s="370"/>
      <c r="Z7" s="370"/>
      <c r="AA7" s="370"/>
      <c r="AB7" s="370"/>
      <c r="AC7" s="370"/>
      <c r="AD7" s="370"/>
      <c r="AE7" s="370"/>
      <c r="AF7" s="370"/>
      <c r="AG7" s="370"/>
      <c r="AH7" s="370"/>
      <c r="AI7" s="370"/>
      <c r="AJ7" s="370"/>
      <c r="AK7" s="370"/>
      <c r="AL7" s="370"/>
      <c r="AM7" s="370"/>
      <c r="AN7" s="370"/>
      <c r="AO7" s="370"/>
      <c r="AP7" s="370"/>
      <c r="AQ7" s="370"/>
      <c r="AR7" s="370"/>
      <c r="AS7" s="370"/>
      <c r="AT7" s="370"/>
      <c r="AU7" s="370"/>
      <c r="AV7" s="370"/>
      <c r="AW7" s="370"/>
      <c r="AX7" s="370"/>
      <c r="AY7" s="370"/>
      <c r="AZ7" s="370"/>
      <c r="BA7" s="370"/>
      <c r="BB7" s="370"/>
      <c r="BC7" s="370"/>
      <c r="BD7" s="370"/>
      <c r="BE7" s="370"/>
      <c r="BF7" s="370"/>
      <c r="BG7" s="370"/>
      <c r="BH7" s="370"/>
      <c r="BI7" s="370"/>
      <c r="BJ7" s="370"/>
      <c r="BK7" s="370"/>
      <c r="BL7" s="370"/>
      <c r="BM7" s="370"/>
      <c r="BN7" s="370"/>
      <c r="BO7" s="370"/>
      <c r="BP7" s="370"/>
      <c r="BQ7" s="370"/>
      <c r="BR7" s="370"/>
      <c r="BS7" s="370"/>
      <c r="BT7" s="370"/>
      <c r="BU7" s="370"/>
      <c r="BV7" s="370"/>
      <c r="BW7" s="370"/>
      <c r="BX7" s="370"/>
      <c r="BY7" s="370"/>
      <c r="BZ7" s="370"/>
      <c r="CA7" s="370"/>
      <c r="CB7" s="370"/>
      <c r="CC7" s="370"/>
      <c r="CD7" s="370"/>
      <c r="CE7" s="370"/>
      <c r="CF7" s="370"/>
      <c r="CG7" s="370"/>
      <c r="CH7" s="370"/>
      <c r="CI7" s="370"/>
      <c r="CJ7" s="370"/>
      <c r="CK7" s="370"/>
      <c r="CL7" s="370"/>
      <c r="CM7" s="370"/>
      <c r="CN7" s="370"/>
      <c r="CO7" s="370"/>
      <c r="CP7" s="370"/>
      <c r="CQ7" s="370"/>
      <c r="CR7" s="370"/>
      <c r="CS7" s="370"/>
      <c r="CT7" s="370"/>
      <c r="CU7" s="370"/>
      <c r="CV7" s="370"/>
      <c r="CW7" s="370"/>
      <c r="CX7" s="370"/>
      <c r="CY7" s="370"/>
      <c r="CZ7" s="370"/>
      <c r="DA7" s="370"/>
      <c r="DB7" s="370"/>
      <c r="DC7" s="370"/>
      <c r="DD7" s="370"/>
      <c r="DE7" s="370"/>
    </row>
    <row r="8" spans="1:109" s="262" customFormat="1" ht="13.5" x14ac:dyDescent="0.15">
      <c r="A8" s="370"/>
      <c r="B8" s="370"/>
      <c r="C8" s="370"/>
      <c r="D8" s="370"/>
      <c r="E8" s="370"/>
      <c r="F8" s="370"/>
      <c r="G8" s="370"/>
      <c r="H8" s="370"/>
      <c r="I8" s="370"/>
      <c r="J8" s="370"/>
      <c r="K8" s="370"/>
      <c r="L8" s="370"/>
      <c r="M8" s="370"/>
      <c r="N8" s="370"/>
      <c r="O8" s="370"/>
      <c r="P8" s="370"/>
      <c r="Q8" s="370"/>
      <c r="R8" s="370"/>
      <c r="S8" s="370"/>
      <c r="T8" s="370"/>
      <c r="U8" s="370"/>
      <c r="V8" s="370"/>
      <c r="W8" s="370"/>
      <c r="X8" s="370"/>
      <c r="Y8" s="370"/>
      <c r="Z8" s="370"/>
      <c r="AA8" s="370"/>
      <c r="AB8" s="370"/>
      <c r="AC8" s="370"/>
      <c r="AD8" s="370"/>
      <c r="AE8" s="370"/>
      <c r="AF8" s="370"/>
      <c r="AG8" s="370"/>
      <c r="AH8" s="370"/>
      <c r="AI8" s="370"/>
      <c r="AJ8" s="370"/>
      <c r="AK8" s="370"/>
      <c r="AL8" s="370"/>
      <c r="AM8" s="370"/>
      <c r="AN8" s="370"/>
      <c r="AO8" s="370"/>
      <c r="AP8" s="370"/>
      <c r="AQ8" s="370"/>
      <c r="AR8" s="370"/>
      <c r="AS8" s="370"/>
      <c r="AT8" s="370"/>
      <c r="AU8" s="370"/>
      <c r="AV8" s="370"/>
      <c r="AW8" s="370"/>
      <c r="AX8" s="370"/>
      <c r="AY8" s="370"/>
      <c r="AZ8" s="370"/>
      <c r="BA8" s="370"/>
      <c r="BB8" s="370"/>
      <c r="BC8" s="370"/>
      <c r="BD8" s="370"/>
      <c r="BE8" s="370"/>
      <c r="BF8" s="370"/>
      <c r="BG8" s="370"/>
      <c r="BH8" s="370"/>
      <c r="BI8" s="370"/>
      <c r="BJ8" s="370"/>
      <c r="BK8" s="370"/>
      <c r="BL8" s="370"/>
      <c r="BM8" s="370"/>
      <c r="BN8" s="370"/>
      <c r="BO8" s="370"/>
      <c r="BP8" s="370"/>
      <c r="BQ8" s="370"/>
      <c r="BR8" s="370"/>
      <c r="BS8" s="370"/>
      <c r="BT8" s="370"/>
      <c r="BU8" s="370"/>
      <c r="BV8" s="370"/>
      <c r="BW8" s="370"/>
      <c r="BX8" s="370"/>
      <c r="BY8" s="370"/>
      <c r="BZ8" s="370"/>
      <c r="CA8" s="370"/>
      <c r="CB8" s="370"/>
      <c r="CC8" s="370"/>
      <c r="CD8" s="370"/>
      <c r="CE8" s="370"/>
      <c r="CF8" s="370"/>
      <c r="CG8" s="370"/>
      <c r="CH8" s="370"/>
      <c r="CI8" s="370"/>
      <c r="CJ8" s="370"/>
      <c r="CK8" s="370"/>
      <c r="CL8" s="370"/>
      <c r="CM8" s="370"/>
      <c r="CN8" s="370"/>
      <c r="CO8" s="370"/>
      <c r="CP8" s="370"/>
      <c r="CQ8" s="370"/>
      <c r="CR8" s="370"/>
      <c r="CS8" s="370"/>
      <c r="CT8" s="370"/>
      <c r="CU8" s="370"/>
      <c r="CV8" s="370"/>
      <c r="CW8" s="370"/>
      <c r="CX8" s="370"/>
      <c r="CY8" s="370"/>
      <c r="CZ8" s="370"/>
      <c r="DA8" s="370"/>
      <c r="DB8" s="370"/>
      <c r="DC8" s="370"/>
      <c r="DD8" s="370"/>
      <c r="DE8" s="370"/>
    </row>
    <row r="9" spans="1:109" s="262" customFormat="1" ht="13.5" x14ac:dyDescent="0.15">
      <c r="A9" s="370"/>
      <c r="B9" s="370"/>
      <c r="C9" s="370"/>
      <c r="D9" s="370"/>
      <c r="E9" s="370"/>
      <c r="F9" s="370"/>
      <c r="G9" s="370"/>
      <c r="H9" s="370"/>
      <c r="I9" s="370"/>
      <c r="J9" s="370"/>
      <c r="K9" s="370"/>
      <c r="L9" s="370"/>
      <c r="M9" s="370"/>
      <c r="N9" s="370"/>
      <c r="O9" s="370"/>
      <c r="P9" s="370"/>
      <c r="Q9" s="370"/>
      <c r="R9" s="370"/>
      <c r="S9" s="370"/>
      <c r="T9" s="370"/>
      <c r="U9" s="370"/>
      <c r="V9" s="370"/>
      <c r="W9" s="370"/>
      <c r="X9" s="370"/>
      <c r="Y9" s="370"/>
      <c r="Z9" s="370"/>
      <c r="AA9" s="370"/>
      <c r="AB9" s="370"/>
      <c r="AC9" s="370"/>
      <c r="AD9" s="370"/>
      <c r="AE9" s="370"/>
      <c r="AF9" s="370"/>
      <c r="AG9" s="370"/>
      <c r="AH9" s="370"/>
      <c r="AI9" s="370"/>
      <c r="AJ9" s="370"/>
      <c r="AK9" s="370"/>
      <c r="AL9" s="370"/>
      <c r="AM9" s="370"/>
      <c r="AN9" s="370"/>
      <c r="AO9" s="370"/>
      <c r="AP9" s="370"/>
      <c r="AQ9" s="370"/>
      <c r="AR9" s="370"/>
      <c r="AS9" s="370"/>
      <c r="AT9" s="370"/>
      <c r="AU9" s="370"/>
      <c r="AV9" s="370"/>
      <c r="AW9" s="370"/>
      <c r="AX9" s="370"/>
      <c r="AY9" s="370"/>
      <c r="AZ9" s="370"/>
      <c r="BA9" s="370"/>
      <c r="BB9" s="370"/>
      <c r="BC9" s="370"/>
      <c r="BD9" s="370"/>
      <c r="BE9" s="370"/>
      <c r="BF9" s="370"/>
      <c r="BG9" s="370"/>
      <c r="BH9" s="370"/>
      <c r="BI9" s="370"/>
      <c r="BJ9" s="370"/>
      <c r="BK9" s="370"/>
      <c r="BL9" s="370"/>
      <c r="BM9" s="370"/>
      <c r="BN9" s="370"/>
      <c r="BO9" s="370"/>
      <c r="BP9" s="370"/>
      <c r="BQ9" s="370"/>
      <c r="BR9" s="370"/>
      <c r="BS9" s="370"/>
      <c r="BT9" s="370"/>
      <c r="BU9" s="370"/>
      <c r="BV9" s="370"/>
      <c r="BW9" s="370"/>
      <c r="BX9" s="370"/>
      <c r="BY9" s="370"/>
      <c r="BZ9" s="370"/>
      <c r="CA9" s="370"/>
      <c r="CB9" s="370"/>
      <c r="CC9" s="370"/>
      <c r="CD9" s="370"/>
      <c r="CE9" s="370"/>
      <c r="CF9" s="370"/>
      <c r="CG9" s="370"/>
      <c r="CH9" s="370"/>
      <c r="CI9" s="370"/>
      <c r="CJ9" s="370"/>
      <c r="CK9" s="370"/>
      <c r="CL9" s="370"/>
      <c r="CM9" s="370"/>
      <c r="CN9" s="370"/>
      <c r="CO9" s="370"/>
      <c r="CP9" s="370"/>
      <c r="CQ9" s="370"/>
      <c r="CR9" s="370"/>
      <c r="CS9" s="370"/>
      <c r="CT9" s="370"/>
      <c r="CU9" s="370"/>
      <c r="CV9" s="370"/>
      <c r="CW9" s="370"/>
      <c r="CX9" s="370"/>
      <c r="CY9" s="370"/>
      <c r="CZ9" s="370"/>
      <c r="DA9" s="370"/>
      <c r="DB9" s="370"/>
      <c r="DC9" s="370"/>
      <c r="DD9" s="370"/>
      <c r="DE9" s="370"/>
    </row>
    <row r="10" spans="1:109" s="262" customFormat="1" ht="13.5" x14ac:dyDescent="0.15">
      <c r="A10" s="370"/>
      <c r="B10" s="370"/>
      <c r="C10" s="370"/>
      <c r="D10" s="370"/>
      <c r="E10" s="370"/>
      <c r="F10" s="370"/>
      <c r="G10" s="370"/>
      <c r="H10" s="370"/>
      <c r="I10" s="370"/>
      <c r="J10" s="370"/>
      <c r="K10" s="370"/>
      <c r="L10" s="370"/>
      <c r="M10" s="370"/>
      <c r="N10" s="370"/>
      <c r="O10" s="370"/>
      <c r="P10" s="370"/>
      <c r="Q10" s="370"/>
      <c r="R10" s="370"/>
      <c r="S10" s="370"/>
      <c r="T10" s="370"/>
      <c r="U10" s="370"/>
      <c r="V10" s="370"/>
      <c r="W10" s="370"/>
      <c r="X10" s="370"/>
      <c r="Y10" s="370"/>
      <c r="Z10" s="370"/>
      <c r="AA10" s="370"/>
      <c r="AB10" s="370"/>
      <c r="AC10" s="370"/>
      <c r="AD10" s="370"/>
      <c r="AE10" s="370"/>
      <c r="AF10" s="370"/>
      <c r="AG10" s="370"/>
      <c r="AH10" s="370"/>
      <c r="AI10" s="370"/>
      <c r="AJ10" s="370"/>
      <c r="AK10" s="370"/>
      <c r="AL10" s="370"/>
      <c r="AM10" s="370"/>
      <c r="AN10" s="370"/>
      <c r="AO10" s="370"/>
      <c r="AP10" s="370"/>
      <c r="AQ10" s="370"/>
      <c r="AR10" s="370"/>
      <c r="AS10" s="370"/>
      <c r="AT10" s="370"/>
      <c r="AU10" s="370"/>
      <c r="AV10" s="370"/>
      <c r="AW10" s="370"/>
      <c r="AX10" s="370"/>
      <c r="AY10" s="370"/>
      <c r="AZ10" s="370"/>
      <c r="BA10" s="370"/>
      <c r="BB10" s="370"/>
      <c r="BC10" s="370"/>
      <c r="BD10" s="370"/>
      <c r="BE10" s="370"/>
      <c r="BF10" s="370"/>
      <c r="BG10" s="370"/>
      <c r="BH10" s="370"/>
      <c r="BI10" s="370"/>
      <c r="BJ10" s="370"/>
      <c r="BK10" s="370"/>
      <c r="BL10" s="370"/>
      <c r="BM10" s="370"/>
      <c r="BN10" s="370"/>
      <c r="BO10" s="370"/>
      <c r="BP10" s="370"/>
      <c r="BQ10" s="370"/>
      <c r="BR10" s="370"/>
      <c r="BS10" s="370"/>
      <c r="BT10" s="370"/>
      <c r="BU10" s="370"/>
      <c r="BV10" s="370"/>
      <c r="BW10" s="370"/>
      <c r="BX10" s="370"/>
      <c r="BY10" s="370"/>
      <c r="BZ10" s="370"/>
      <c r="CA10" s="370"/>
      <c r="CB10" s="370"/>
      <c r="CC10" s="370"/>
      <c r="CD10" s="370"/>
      <c r="CE10" s="370"/>
      <c r="CF10" s="370"/>
      <c r="CG10" s="370"/>
      <c r="CH10" s="370"/>
      <c r="CI10" s="370"/>
      <c r="CJ10" s="370"/>
      <c r="CK10" s="370"/>
      <c r="CL10" s="370"/>
      <c r="CM10" s="370"/>
      <c r="CN10" s="370"/>
      <c r="CO10" s="370"/>
      <c r="CP10" s="370"/>
      <c r="CQ10" s="370"/>
      <c r="CR10" s="370"/>
      <c r="CS10" s="370"/>
      <c r="CT10" s="370"/>
      <c r="CU10" s="370"/>
      <c r="CV10" s="370"/>
      <c r="CW10" s="370"/>
      <c r="CX10" s="370"/>
      <c r="CY10" s="370"/>
      <c r="CZ10" s="370"/>
      <c r="DA10" s="370"/>
      <c r="DB10" s="370"/>
      <c r="DC10" s="370"/>
      <c r="DD10" s="370"/>
      <c r="DE10" s="370"/>
    </row>
    <row r="11" spans="1:109" s="262" customFormat="1" ht="13.5" x14ac:dyDescent="0.15">
      <c r="A11" s="370"/>
      <c r="B11" s="370"/>
      <c r="C11" s="370"/>
      <c r="D11" s="370"/>
      <c r="E11" s="370"/>
      <c r="F11" s="370"/>
      <c r="G11" s="370"/>
      <c r="H11" s="370"/>
      <c r="I11" s="370"/>
      <c r="J11" s="370"/>
      <c r="K11" s="370"/>
      <c r="L11" s="370"/>
      <c r="M11" s="370"/>
      <c r="N11" s="370"/>
      <c r="O11" s="370"/>
      <c r="P11" s="370"/>
      <c r="Q11" s="370"/>
      <c r="R11" s="370"/>
      <c r="S11" s="370"/>
      <c r="T11" s="370"/>
      <c r="U11" s="370"/>
      <c r="V11" s="370"/>
      <c r="W11" s="370"/>
      <c r="X11" s="370"/>
      <c r="Y11" s="370"/>
      <c r="Z11" s="370"/>
      <c r="AA11" s="370"/>
      <c r="AB11" s="370"/>
      <c r="AC11" s="370"/>
      <c r="AD11" s="370"/>
      <c r="AE11" s="370"/>
      <c r="AF11" s="370"/>
      <c r="AG11" s="370"/>
      <c r="AH11" s="370"/>
      <c r="AI11" s="370"/>
      <c r="AJ11" s="370"/>
      <c r="AK11" s="370"/>
      <c r="AL11" s="370"/>
      <c r="AM11" s="370"/>
      <c r="AN11" s="370"/>
      <c r="AO11" s="370"/>
      <c r="AP11" s="370"/>
      <c r="AQ11" s="370"/>
      <c r="AR11" s="370"/>
      <c r="AS11" s="370"/>
      <c r="AT11" s="370"/>
      <c r="AU11" s="370"/>
      <c r="AV11" s="370"/>
      <c r="AW11" s="370"/>
      <c r="AX11" s="370"/>
      <c r="AY11" s="370"/>
      <c r="AZ11" s="370"/>
      <c r="BA11" s="370"/>
      <c r="BB11" s="370"/>
      <c r="BC11" s="370"/>
      <c r="BD11" s="370"/>
      <c r="BE11" s="370"/>
      <c r="BF11" s="370"/>
      <c r="BG11" s="370"/>
      <c r="BH11" s="370"/>
      <c r="BI11" s="370"/>
      <c r="BJ11" s="370"/>
      <c r="BK11" s="370"/>
      <c r="BL11" s="370"/>
      <c r="BM11" s="370"/>
      <c r="BN11" s="370"/>
      <c r="BO11" s="370"/>
      <c r="BP11" s="370"/>
      <c r="BQ11" s="370"/>
      <c r="BR11" s="370"/>
      <c r="BS11" s="370"/>
      <c r="BT11" s="370"/>
      <c r="BU11" s="370"/>
      <c r="BV11" s="370"/>
      <c r="BW11" s="370"/>
      <c r="BX11" s="370"/>
      <c r="BY11" s="370"/>
      <c r="BZ11" s="370"/>
      <c r="CA11" s="370"/>
      <c r="CB11" s="370"/>
      <c r="CC11" s="370"/>
      <c r="CD11" s="370"/>
      <c r="CE11" s="370"/>
      <c r="CF11" s="370"/>
      <c r="CG11" s="370"/>
      <c r="CH11" s="370"/>
      <c r="CI11" s="370"/>
      <c r="CJ11" s="370"/>
      <c r="CK11" s="370"/>
      <c r="CL11" s="370"/>
      <c r="CM11" s="370"/>
      <c r="CN11" s="370"/>
      <c r="CO11" s="370"/>
      <c r="CP11" s="370"/>
      <c r="CQ11" s="370"/>
      <c r="CR11" s="370"/>
      <c r="CS11" s="370"/>
      <c r="CT11" s="370"/>
      <c r="CU11" s="370"/>
      <c r="CV11" s="370"/>
      <c r="CW11" s="370"/>
      <c r="CX11" s="370"/>
      <c r="CY11" s="370"/>
      <c r="CZ11" s="370"/>
      <c r="DA11" s="370"/>
      <c r="DB11" s="370"/>
      <c r="DC11" s="370"/>
      <c r="DD11" s="370"/>
      <c r="DE11" s="370"/>
    </row>
    <row r="12" spans="1:109" s="262" customFormat="1" ht="13.5" x14ac:dyDescent="0.15">
      <c r="A12" s="370"/>
      <c r="B12" s="370"/>
      <c r="C12" s="370"/>
      <c r="D12" s="370"/>
      <c r="E12" s="370"/>
      <c r="F12" s="370"/>
      <c r="G12" s="370"/>
      <c r="H12" s="370"/>
      <c r="I12" s="370"/>
      <c r="J12" s="370"/>
      <c r="K12" s="370"/>
      <c r="L12" s="370"/>
      <c r="M12" s="370"/>
      <c r="N12" s="370"/>
      <c r="O12" s="370"/>
      <c r="P12" s="370"/>
      <c r="Q12" s="370"/>
      <c r="R12" s="370"/>
      <c r="S12" s="370"/>
      <c r="T12" s="370"/>
      <c r="U12" s="370"/>
      <c r="V12" s="370"/>
      <c r="W12" s="370"/>
      <c r="X12" s="370"/>
      <c r="Y12" s="370"/>
      <c r="Z12" s="370"/>
      <c r="AA12" s="370"/>
      <c r="AB12" s="370"/>
      <c r="AC12" s="370"/>
      <c r="AD12" s="370"/>
      <c r="AE12" s="370"/>
      <c r="AF12" s="370"/>
      <c r="AG12" s="370"/>
      <c r="AH12" s="370"/>
      <c r="AI12" s="370"/>
      <c r="AJ12" s="370"/>
      <c r="AK12" s="370"/>
      <c r="AL12" s="370"/>
      <c r="AM12" s="370"/>
      <c r="AN12" s="370"/>
      <c r="AO12" s="370"/>
      <c r="AP12" s="370"/>
      <c r="AQ12" s="370"/>
      <c r="AR12" s="370"/>
      <c r="AS12" s="370"/>
      <c r="AT12" s="370"/>
      <c r="AU12" s="370"/>
      <c r="AV12" s="370"/>
      <c r="AW12" s="370"/>
      <c r="AX12" s="370"/>
      <c r="AY12" s="370"/>
      <c r="AZ12" s="370"/>
      <c r="BA12" s="370"/>
      <c r="BB12" s="370"/>
      <c r="BC12" s="370"/>
      <c r="BD12" s="370"/>
      <c r="BE12" s="370"/>
      <c r="BF12" s="370"/>
      <c r="BG12" s="370"/>
      <c r="BH12" s="370"/>
      <c r="BI12" s="370"/>
      <c r="BJ12" s="370"/>
      <c r="BK12" s="370"/>
      <c r="BL12" s="370"/>
      <c r="BM12" s="370"/>
      <c r="BN12" s="370"/>
      <c r="BO12" s="370"/>
      <c r="BP12" s="370"/>
      <c r="BQ12" s="370"/>
      <c r="BR12" s="370"/>
      <c r="BS12" s="370"/>
      <c r="BT12" s="370"/>
      <c r="BU12" s="370"/>
      <c r="BV12" s="370"/>
      <c r="BW12" s="370"/>
      <c r="BX12" s="370"/>
      <c r="BY12" s="370"/>
      <c r="BZ12" s="370"/>
      <c r="CA12" s="370"/>
      <c r="CB12" s="370"/>
      <c r="CC12" s="370"/>
      <c r="CD12" s="370"/>
      <c r="CE12" s="370"/>
      <c r="CF12" s="370"/>
      <c r="CG12" s="370"/>
      <c r="CH12" s="370"/>
      <c r="CI12" s="370"/>
      <c r="CJ12" s="370"/>
      <c r="CK12" s="370"/>
      <c r="CL12" s="370"/>
      <c r="CM12" s="370"/>
      <c r="CN12" s="370"/>
      <c r="CO12" s="370"/>
      <c r="CP12" s="370"/>
      <c r="CQ12" s="370"/>
      <c r="CR12" s="370"/>
      <c r="CS12" s="370"/>
      <c r="CT12" s="370"/>
      <c r="CU12" s="370"/>
      <c r="CV12" s="370"/>
      <c r="CW12" s="370"/>
      <c r="CX12" s="370"/>
      <c r="CY12" s="370"/>
      <c r="CZ12" s="370"/>
      <c r="DA12" s="370"/>
      <c r="DB12" s="370"/>
      <c r="DC12" s="370"/>
      <c r="DD12" s="370"/>
      <c r="DE12" s="370"/>
    </row>
    <row r="13" spans="1:109" s="262" customFormat="1" ht="13.5" x14ac:dyDescent="0.15">
      <c r="A13" s="370"/>
      <c r="B13" s="370"/>
      <c r="C13" s="370"/>
      <c r="D13" s="370"/>
      <c r="E13" s="370"/>
      <c r="F13" s="370"/>
      <c r="G13" s="370"/>
      <c r="H13" s="370"/>
      <c r="I13" s="370"/>
      <c r="J13" s="370"/>
      <c r="K13" s="370"/>
      <c r="L13" s="370"/>
      <c r="M13" s="370"/>
      <c r="N13" s="370"/>
      <c r="O13" s="370"/>
      <c r="P13" s="370"/>
      <c r="Q13" s="370"/>
      <c r="R13" s="370"/>
      <c r="S13" s="370"/>
      <c r="T13" s="370"/>
      <c r="U13" s="370"/>
      <c r="V13" s="370"/>
      <c r="W13" s="370"/>
      <c r="X13" s="370"/>
      <c r="Y13" s="370"/>
      <c r="Z13" s="370"/>
      <c r="AA13" s="370"/>
      <c r="AB13" s="370"/>
      <c r="AC13" s="370"/>
      <c r="AD13" s="370"/>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70"/>
      <c r="BC13" s="370"/>
      <c r="BD13" s="370"/>
      <c r="BE13" s="370"/>
      <c r="BF13" s="370"/>
      <c r="BG13" s="370"/>
      <c r="BH13" s="370"/>
      <c r="BI13" s="370"/>
      <c r="BJ13" s="370"/>
      <c r="BK13" s="370"/>
      <c r="BL13" s="370"/>
      <c r="BM13" s="370"/>
      <c r="BN13" s="370"/>
      <c r="BO13" s="370"/>
      <c r="BP13" s="370"/>
      <c r="BQ13" s="370"/>
      <c r="BR13" s="370"/>
      <c r="BS13" s="370"/>
      <c r="BT13" s="370"/>
      <c r="BU13" s="370"/>
      <c r="BV13" s="370"/>
      <c r="BW13" s="370"/>
      <c r="BX13" s="370"/>
      <c r="BY13" s="370"/>
      <c r="BZ13" s="370"/>
      <c r="CA13" s="370"/>
      <c r="CB13" s="370"/>
      <c r="CC13" s="370"/>
      <c r="CD13" s="370"/>
      <c r="CE13" s="370"/>
      <c r="CF13" s="370"/>
      <c r="CG13" s="370"/>
      <c r="CH13" s="370"/>
      <c r="CI13" s="370"/>
      <c r="CJ13" s="370"/>
      <c r="CK13" s="370"/>
      <c r="CL13" s="370"/>
      <c r="CM13" s="370"/>
      <c r="CN13" s="370"/>
      <c r="CO13" s="370"/>
      <c r="CP13" s="370"/>
      <c r="CQ13" s="370"/>
      <c r="CR13" s="370"/>
      <c r="CS13" s="370"/>
      <c r="CT13" s="370"/>
      <c r="CU13" s="370"/>
      <c r="CV13" s="370"/>
      <c r="CW13" s="370"/>
      <c r="CX13" s="370"/>
      <c r="CY13" s="370"/>
      <c r="CZ13" s="370"/>
      <c r="DA13" s="370"/>
      <c r="DB13" s="370"/>
      <c r="DC13" s="370"/>
      <c r="DD13" s="370"/>
      <c r="DE13" s="370"/>
    </row>
    <row r="14" spans="1:109" s="262" customFormat="1" ht="13.5" x14ac:dyDescent="0.15">
      <c r="A14" s="370"/>
      <c r="B14" s="370"/>
      <c r="C14" s="370"/>
      <c r="D14" s="370"/>
      <c r="E14" s="370"/>
      <c r="F14" s="370"/>
      <c r="G14" s="370"/>
      <c r="H14" s="370"/>
      <c r="I14" s="370"/>
      <c r="J14" s="370"/>
      <c r="K14" s="370"/>
      <c r="L14" s="370"/>
      <c r="M14" s="370"/>
      <c r="N14" s="370"/>
      <c r="O14" s="370"/>
      <c r="P14" s="370"/>
      <c r="Q14" s="370"/>
      <c r="R14" s="370"/>
      <c r="S14" s="370"/>
      <c r="T14" s="370"/>
      <c r="U14" s="370"/>
      <c r="V14" s="370"/>
      <c r="W14" s="370"/>
      <c r="X14" s="370"/>
      <c r="Y14" s="370"/>
      <c r="Z14" s="370"/>
      <c r="AA14" s="370"/>
      <c r="AB14" s="370"/>
      <c r="AC14" s="370"/>
      <c r="AD14" s="370"/>
      <c r="AE14" s="370"/>
      <c r="AF14" s="370"/>
      <c r="AG14" s="370"/>
      <c r="AH14" s="370"/>
      <c r="AI14" s="370"/>
      <c r="AJ14" s="370"/>
      <c r="AK14" s="370"/>
      <c r="AL14" s="370"/>
      <c r="AM14" s="370"/>
      <c r="AN14" s="370"/>
      <c r="AO14" s="370"/>
      <c r="AP14" s="370"/>
      <c r="AQ14" s="370"/>
      <c r="AR14" s="370"/>
      <c r="AS14" s="370"/>
      <c r="AT14" s="370"/>
      <c r="AU14" s="370"/>
      <c r="AV14" s="370"/>
      <c r="AW14" s="370"/>
      <c r="AX14" s="370"/>
      <c r="AY14" s="370"/>
      <c r="AZ14" s="370"/>
      <c r="BA14" s="370"/>
      <c r="BB14" s="370"/>
      <c r="BC14" s="370"/>
      <c r="BD14" s="370"/>
      <c r="BE14" s="370"/>
      <c r="BF14" s="370"/>
      <c r="BG14" s="370"/>
      <c r="BH14" s="370"/>
      <c r="BI14" s="370"/>
      <c r="BJ14" s="370"/>
      <c r="BK14" s="370"/>
      <c r="BL14" s="370"/>
      <c r="BM14" s="370"/>
      <c r="BN14" s="370"/>
      <c r="BO14" s="370"/>
      <c r="BP14" s="370"/>
      <c r="BQ14" s="370"/>
      <c r="BR14" s="370"/>
      <c r="BS14" s="370"/>
      <c r="BT14" s="370"/>
      <c r="BU14" s="370"/>
      <c r="BV14" s="370"/>
      <c r="BW14" s="370"/>
      <c r="BX14" s="370"/>
      <c r="BY14" s="370"/>
      <c r="BZ14" s="370"/>
      <c r="CA14" s="370"/>
      <c r="CB14" s="370"/>
      <c r="CC14" s="370"/>
      <c r="CD14" s="370"/>
      <c r="CE14" s="370"/>
      <c r="CF14" s="370"/>
      <c r="CG14" s="370"/>
      <c r="CH14" s="370"/>
      <c r="CI14" s="370"/>
      <c r="CJ14" s="370"/>
      <c r="CK14" s="370"/>
      <c r="CL14" s="370"/>
      <c r="CM14" s="370"/>
      <c r="CN14" s="370"/>
      <c r="CO14" s="370"/>
      <c r="CP14" s="370"/>
      <c r="CQ14" s="370"/>
      <c r="CR14" s="370"/>
      <c r="CS14" s="370"/>
      <c r="CT14" s="370"/>
      <c r="CU14" s="370"/>
      <c r="CV14" s="370"/>
      <c r="CW14" s="370"/>
      <c r="CX14" s="370"/>
      <c r="CY14" s="370"/>
      <c r="CZ14" s="370"/>
      <c r="DA14" s="370"/>
      <c r="DB14" s="370"/>
      <c r="DC14" s="370"/>
      <c r="DD14" s="370"/>
      <c r="DE14" s="370"/>
    </row>
    <row r="15" spans="1:109" s="262" customFormat="1" ht="13.5" x14ac:dyDescent="0.15">
      <c r="A15" s="369"/>
      <c r="B15" s="370"/>
      <c r="C15" s="370"/>
      <c r="D15" s="370"/>
      <c r="E15" s="370"/>
      <c r="F15" s="370"/>
      <c r="G15" s="370"/>
      <c r="H15" s="370"/>
      <c r="I15" s="370"/>
      <c r="J15" s="370"/>
      <c r="K15" s="370"/>
      <c r="L15" s="370"/>
      <c r="M15" s="370"/>
      <c r="N15" s="370"/>
      <c r="O15" s="370"/>
      <c r="P15" s="370"/>
      <c r="Q15" s="370"/>
      <c r="R15" s="370"/>
      <c r="S15" s="370"/>
      <c r="T15" s="370"/>
      <c r="U15" s="370"/>
      <c r="V15" s="370"/>
      <c r="W15" s="370"/>
      <c r="X15" s="370"/>
      <c r="Y15" s="370"/>
      <c r="Z15" s="370"/>
      <c r="AA15" s="370"/>
      <c r="AB15" s="370"/>
      <c r="AC15" s="370"/>
      <c r="AD15" s="370"/>
      <c r="AE15" s="370"/>
      <c r="AF15" s="370"/>
      <c r="AG15" s="370"/>
      <c r="AH15" s="370"/>
      <c r="AI15" s="370"/>
      <c r="AJ15" s="370"/>
      <c r="AK15" s="370"/>
      <c r="AL15" s="370"/>
      <c r="AM15" s="370"/>
      <c r="AN15" s="370"/>
      <c r="AO15" s="370"/>
      <c r="AP15" s="370"/>
      <c r="AQ15" s="370"/>
      <c r="AR15" s="370"/>
      <c r="AS15" s="370"/>
      <c r="AT15" s="370"/>
      <c r="AU15" s="370"/>
      <c r="AV15" s="370"/>
      <c r="AW15" s="370"/>
      <c r="AX15" s="370"/>
      <c r="AY15" s="370"/>
      <c r="AZ15" s="370"/>
      <c r="BA15" s="370"/>
      <c r="BB15" s="370"/>
      <c r="BC15" s="370"/>
      <c r="BD15" s="370"/>
      <c r="BE15" s="370"/>
      <c r="BF15" s="370"/>
      <c r="BG15" s="370"/>
      <c r="BH15" s="370"/>
      <c r="BI15" s="370"/>
      <c r="BJ15" s="370"/>
      <c r="BK15" s="370"/>
      <c r="BL15" s="370"/>
      <c r="BM15" s="370"/>
      <c r="BN15" s="370"/>
      <c r="BO15" s="370"/>
      <c r="BP15" s="370"/>
      <c r="BQ15" s="370"/>
      <c r="BR15" s="370"/>
      <c r="BS15" s="370"/>
      <c r="BT15" s="370"/>
      <c r="BU15" s="370"/>
      <c r="BV15" s="370"/>
      <c r="BW15" s="370"/>
      <c r="BX15" s="370"/>
      <c r="BY15" s="370"/>
      <c r="BZ15" s="370"/>
      <c r="CA15" s="370"/>
      <c r="CB15" s="370"/>
      <c r="CC15" s="370"/>
      <c r="CD15" s="370"/>
      <c r="CE15" s="370"/>
      <c r="CF15" s="370"/>
      <c r="CG15" s="370"/>
      <c r="CH15" s="370"/>
      <c r="CI15" s="370"/>
      <c r="CJ15" s="370"/>
      <c r="CK15" s="370"/>
      <c r="CL15" s="370"/>
      <c r="CM15" s="370"/>
      <c r="CN15" s="370"/>
      <c r="CO15" s="370"/>
      <c r="CP15" s="370"/>
      <c r="CQ15" s="370"/>
      <c r="CR15" s="370"/>
      <c r="CS15" s="370"/>
      <c r="CT15" s="370"/>
      <c r="CU15" s="370"/>
      <c r="CV15" s="370"/>
      <c r="CW15" s="370"/>
      <c r="CX15" s="370"/>
      <c r="CY15" s="370"/>
      <c r="CZ15" s="370"/>
      <c r="DA15" s="370"/>
      <c r="DB15" s="370"/>
      <c r="DC15" s="370"/>
      <c r="DD15" s="370"/>
      <c r="DE15" s="370"/>
    </row>
    <row r="16" spans="1:109" s="262" customFormat="1" ht="13.5" x14ac:dyDescent="0.15">
      <c r="A16" s="369"/>
      <c r="B16" s="370"/>
      <c r="C16" s="370"/>
      <c r="D16" s="370"/>
      <c r="E16" s="370"/>
      <c r="F16" s="370"/>
      <c r="G16" s="370"/>
      <c r="H16" s="370"/>
      <c r="I16" s="370"/>
      <c r="J16" s="370"/>
      <c r="K16" s="370"/>
      <c r="L16" s="370"/>
      <c r="M16" s="370"/>
      <c r="N16" s="370"/>
      <c r="O16" s="370"/>
      <c r="P16" s="370"/>
      <c r="Q16" s="370"/>
      <c r="R16" s="370"/>
      <c r="S16" s="370"/>
      <c r="T16" s="370"/>
      <c r="U16" s="370"/>
      <c r="V16" s="370"/>
      <c r="W16" s="370"/>
      <c r="X16" s="370"/>
      <c r="Y16" s="370"/>
      <c r="Z16" s="370"/>
      <c r="AA16" s="370"/>
      <c r="AB16" s="370"/>
      <c r="AC16" s="370"/>
      <c r="AD16" s="370"/>
      <c r="AE16" s="370"/>
      <c r="AF16" s="370"/>
      <c r="AG16" s="370"/>
      <c r="AH16" s="370"/>
      <c r="AI16" s="370"/>
      <c r="AJ16" s="370"/>
      <c r="AK16" s="370"/>
      <c r="AL16" s="370"/>
      <c r="AM16" s="370"/>
      <c r="AN16" s="370"/>
      <c r="AO16" s="370"/>
      <c r="AP16" s="370"/>
      <c r="AQ16" s="370"/>
      <c r="AR16" s="370"/>
      <c r="AS16" s="370"/>
      <c r="AT16" s="370"/>
      <c r="AU16" s="370"/>
      <c r="AV16" s="370"/>
      <c r="AW16" s="370"/>
      <c r="AX16" s="370"/>
      <c r="AY16" s="370"/>
      <c r="AZ16" s="370"/>
      <c r="BA16" s="370"/>
      <c r="BB16" s="370"/>
      <c r="BC16" s="370"/>
      <c r="BD16" s="370"/>
      <c r="BE16" s="370"/>
      <c r="BF16" s="370"/>
      <c r="BG16" s="370"/>
      <c r="BH16" s="370"/>
      <c r="BI16" s="370"/>
      <c r="BJ16" s="370"/>
      <c r="BK16" s="370"/>
      <c r="BL16" s="370"/>
      <c r="BM16" s="370"/>
      <c r="BN16" s="370"/>
      <c r="BO16" s="370"/>
      <c r="BP16" s="370"/>
      <c r="BQ16" s="370"/>
      <c r="BR16" s="370"/>
      <c r="BS16" s="370"/>
      <c r="BT16" s="370"/>
      <c r="BU16" s="370"/>
      <c r="BV16" s="370"/>
      <c r="BW16" s="370"/>
      <c r="BX16" s="370"/>
      <c r="BY16" s="370"/>
      <c r="BZ16" s="370"/>
      <c r="CA16" s="370"/>
      <c r="CB16" s="370"/>
      <c r="CC16" s="370"/>
      <c r="CD16" s="370"/>
      <c r="CE16" s="370"/>
      <c r="CF16" s="370"/>
      <c r="CG16" s="370"/>
      <c r="CH16" s="370"/>
      <c r="CI16" s="370"/>
      <c r="CJ16" s="370"/>
      <c r="CK16" s="370"/>
      <c r="CL16" s="370"/>
      <c r="CM16" s="370"/>
      <c r="CN16" s="370"/>
      <c r="CO16" s="370"/>
      <c r="CP16" s="370"/>
      <c r="CQ16" s="370"/>
      <c r="CR16" s="370"/>
      <c r="CS16" s="370"/>
      <c r="CT16" s="370"/>
      <c r="CU16" s="370"/>
      <c r="CV16" s="370"/>
      <c r="CW16" s="370"/>
      <c r="CX16" s="370"/>
      <c r="CY16" s="370"/>
      <c r="CZ16" s="370"/>
      <c r="DA16" s="370"/>
      <c r="DB16" s="370"/>
      <c r="DC16" s="370"/>
      <c r="DD16" s="370"/>
      <c r="DE16" s="370"/>
    </row>
    <row r="17" spans="1:109" s="262" customFormat="1" ht="13.5" x14ac:dyDescent="0.15">
      <c r="A17" s="369"/>
      <c r="B17" s="370"/>
      <c r="C17" s="370"/>
      <c r="D17" s="370"/>
      <c r="E17" s="370"/>
      <c r="F17" s="370"/>
      <c r="G17" s="370"/>
      <c r="H17" s="370"/>
      <c r="I17" s="370"/>
      <c r="J17" s="370"/>
      <c r="K17" s="370"/>
      <c r="L17" s="370"/>
      <c r="M17" s="370"/>
      <c r="N17" s="370"/>
      <c r="O17" s="370"/>
      <c r="P17" s="370"/>
      <c r="Q17" s="370"/>
      <c r="R17" s="370"/>
      <c r="S17" s="370"/>
      <c r="T17" s="370"/>
      <c r="U17" s="370"/>
      <c r="V17" s="370"/>
      <c r="W17" s="370"/>
      <c r="X17" s="370"/>
      <c r="Y17" s="370"/>
      <c r="Z17" s="370"/>
      <c r="AA17" s="370"/>
      <c r="AB17" s="370"/>
      <c r="AC17" s="370"/>
      <c r="AD17" s="370"/>
      <c r="AE17" s="370"/>
      <c r="AF17" s="370"/>
      <c r="AG17" s="370"/>
      <c r="AH17" s="370"/>
      <c r="AI17" s="370"/>
      <c r="AJ17" s="370"/>
      <c r="AK17" s="370"/>
      <c r="AL17" s="370"/>
      <c r="AM17" s="370"/>
      <c r="AN17" s="370"/>
      <c r="AO17" s="370"/>
      <c r="AP17" s="370"/>
      <c r="AQ17" s="370"/>
      <c r="AR17" s="370"/>
      <c r="AS17" s="370"/>
      <c r="AT17" s="370"/>
      <c r="AU17" s="370"/>
      <c r="AV17" s="370"/>
      <c r="AW17" s="370"/>
      <c r="AX17" s="370"/>
      <c r="AY17" s="370"/>
      <c r="AZ17" s="370"/>
      <c r="BA17" s="370"/>
      <c r="BB17" s="370"/>
      <c r="BC17" s="370"/>
      <c r="BD17" s="370"/>
      <c r="BE17" s="370"/>
      <c r="BF17" s="370"/>
      <c r="BG17" s="370"/>
      <c r="BH17" s="370"/>
      <c r="BI17" s="370"/>
      <c r="BJ17" s="370"/>
      <c r="BK17" s="370"/>
      <c r="BL17" s="370"/>
      <c r="BM17" s="370"/>
      <c r="BN17" s="370"/>
      <c r="BO17" s="370"/>
      <c r="BP17" s="370"/>
      <c r="BQ17" s="370"/>
      <c r="BR17" s="370"/>
      <c r="BS17" s="370"/>
      <c r="BT17" s="370"/>
      <c r="BU17" s="370"/>
      <c r="BV17" s="370"/>
      <c r="BW17" s="370"/>
      <c r="BX17" s="370"/>
      <c r="BY17" s="370"/>
      <c r="BZ17" s="370"/>
      <c r="CA17" s="370"/>
      <c r="CB17" s="370"/>
      <c r="CC17" s="370"/>
      <c r="CD17" s="370"/>
      <c r="CE17" s="370"/>
      <c r="CF17" s="370"/>
      <c r="CG17" s="370"/>
      <c r="CH17" s="370"/>
      <c r="CI17" s="370"/>
      <c r="CJ17" s="370"/>
      <c r="CK17" s="370"/>
      <c r="CL17" s="370"/>
      <c r="CM17" s="370"/>
      <c r="CN17" s="370"/>
      <c r="CO17" s="370"/>
      <c r="CP17" s="370"/>
      <c r="CQ17" s="370"/>
      <c r="CR17" s="370"/>
      <c r="CS17" s="370"/>
      <c r="CT17" s="370"/>
      <c r="CU17" s="370"/>
      <c r="CV17" s="370"/>
      <c r="CW17" s="370"/>
      <c r="CX17" s="370"/>
      <c r="CY17" s="370"/>
      <c r="CZ17" s="370"/>
      <c r="DA17" s="370"/>
      <c r="DB17" s="370"/>
      <c r="DC17" s="370"/>
      <c r="DD17" s="370"/>
      <c r="DE17" s="370"/>
    </row>
    <row r="18" spans="1:109" s="262" customFormat="1" ht="13.5" x14ac:dyDescent="0.15">
      <c r="A18" s="369"/>
      <c r="B18" s="370"/>
      <c r="C18" s="370"/>
      <c r="D18" s="370"/>
      <c r="E18" s="370"/>
      <c r="F18" s="370"/>
      <c r="G18" s="370"/>
      <c r="H18" s="370"/>
      <c r="I18" s="370"/>
      <c r="J18" s="370"/>
      <c r="K18" s="370"/>
      <c r="L18" s="370"/>
      <c r="M18" s="370"/>
      <c r="N18" s="370"/>
      <c r="O18" s="370"/>
      <c r="P18" s="370"/>
      <c r="Q18" s="370"/>
      <c r="R18" s="370"/>
      <c r="S18" s="370"/>
      <c r="T18" s="370"/>
      <c r="U18" s="370"/>
      <c r="V18" s="370"/>
      <c r="W18" s="370"/>
      <c r="X18" s="370"/>
      <c r="Y18" s="370"/>
      <c r="Z18" s="370"/>
      <c r="AA18" s="370"/>
      <c r="AB18" s="370"/>
      <c r="AC18" s="370"/>
      <c r="AD18" s="370"/>
      <c r="AE18" s="370"/>
      <c r="AF18" s="370"/>
      <c r="AG18" s="370"/>
      <c r="AH18" s="370"/>
      <c r="AI18" s="370"/>
      <c r="AJ18" s="370"/>
      <c r="AK18" s="370"/>
      <c r="AL18" s="370"/>
      <c r="AM18" s="370"/>
      <c r="AN18" s="370"/>
      <c r="AO18" s="370"/>
      <c r="AP18" s="370"/>
      <c r="AQ18" s="370"/>
      <c r="AR18" s="370"/>
      <c r="AS18" s="370"/>
      <c r="AT18" s="370"/>
      <c r="AU18" s="370"/>
      <c r="AV18" s="370"/>
      <c r="AW18" s="370"/>
      <c r="AX18" s="370"/>
      <c r="AY18" s="370"/>
      <c r="AZ18" s="370"/>
      <c r="BA18" s="370"/>
      <c r="BB18" s="370"/>
      <c r="BC18" s="370"/>
      <c r="BD18" s="370"/>
      <c r="BE18" s="370"/>
      <c r="BF18" s="370"/>
      <c r="BG18" s="370"/>
      <c r="BH18" s="370"/>
      <c r="BI18" s="370"/>
      <c r="BJ18" s="370"/>
      <c r="BK18" s="370"/>
      <c r="BL18" s="370"/>
      <c r="BM18" s="370"/>
      <c r="BN18" s="370"/>
      <c r="BO18" s="370"/>
      <c r="BP18" s="370"/>
      <c r="BQ18" s="370"/>
      <c r="BR18" s="370"/>
      <c r="BS18" s="370"/>
      <c r="BT18" s="370"/>
      <c r="BU18" s="370"/>
      <c r="BV18" s="370"/>
      <c r="BW18" s="370"/>
      <c r="BX18" s="370"/>
      <c r="BY18" s="370"/>
      <c r="BZ18" s="370"/>
      <c r="CA18" s="370"/>
      <c r="CB18" s="370"/>
      <c r="CC18" s="370"/>
      <c r="CD18" s="370"/>
      <c r="CE18" s="370"/>
      <c r="CF18" s="370"/>
      <c r="CG18" s="370"/>
      <c r="CH18" s="370"/>
      <c r="CI18" s="370"/>
      <c r="CJ18" s="370"/>
      <c r="CK18" s="370"/>
      <c r="CL18" s="370"/>
      <c r="CM18" s="370"/>
      <c r="CN18" s="370"/>
      <c r="CO18" s="370"/>
      <c r="CP18" s="370"/>
      <c r="CQ18" s="370"/>
      <c r="CR18" s="370"/>
      <c r="CS18" s="370"/>
      <c r="CT18" s="370"/>
      <c r="CU18" s="370"/>
      <c r="CV18" s="370"/>
      <c r="CW18" s="370"/>
      <c r="CX18" s="370"/>
      <c r="CY18" s="370"/>
      <c r="CZ18" s="370"/>
      <c r="DA18" s="370"/>
      <c r="DB18" s="370"/>
      <c r="DC18" s="370"/>
      <c r="DD18" s="370"/>
      <c r="DE18" s="370"/>
    </row>
    <row r="19" spans="1:109" ht="13.5" x14ac:dyDescent="0.15">
      <c r="DD19" s="369"/>
      <c r="DE19" s="369"/>
    </row>
    <row r="20" spans="1:109" ht="13.5" x14ac:dyDescent="0.15">
      <c r="DD20" s="369"/>
      <c r="DE20" s="369"/>
    </row>
    <row r="21" spans="1:109" ht="17.25" customHeight="1" x14ac:dyDescent="0.15">
      <c r="B21" s="371"/>
      <c r="C21" s="372"/>
      <c r="D21" s="372"/>
      <c r="E21" s="372"/>
      <c r="F21" s="372"/>
      <c r="G21" s="372"/>
      <c r="H21" s="372"/>
      <c r="I21" s="372"/>
      <c r="J21" s="372"/>
      <c r="K21" s="372"/>
      <c r="L21" s="372"/>
      <c r="M21" s="372"/>
      <c r="N21" s="373"/>
      <c r="O21" s="372"/>
      <c r="P21" s="372"/>
      <c r="Q21" s="372"/>
      <c r="R21" s="372"/>
      <c r="S21" s="372"/>
      <c r="T21" s="372"/>
      <c r="U21" s="372"/>
      <c r="V21" s="372"/>
      <c r="W21" s="372"/>
      <c r="X21" s="372"/>
      <c r="Y21" s="372"/>
      <c r="Z21" s="372"/>
      <c r="AA21" s="372"/>
      <c r="AB21" s="372"/>
      <c r="AC21" s="372"/>
      <c r="AD21" s="372"/>
      <c r="AE21" s="372"/>
      <c r="AF21" s="372"/>
      <c r="AG21" s="372"/>
      <c r="AH21" s="372"/>
      <c r="AI21" s="372"/>
      <c r="AJ21" s="372"/>
      <c r="AK21" s="372"/>
      <c r="AL21" s="372"/>
      <c r="AM21" s="372"/>
      <c r="AN21" s="372"/>
      <c r="AO21" s="372"/>
      <c r="AP21" s="372"/>
      <c r="AQ21" s="372"/>
      <c r="AR21" s="372"/>
      <c r="AS21" s="372"/>
      <c r="AT21" s="373"/>
      <c r="AU21" s="372"/>
      <c r="AV21" s="372"/>
      <c r="AW21" s="372"/>
      <c r="AX21" s="372"/>
      <c r="AY21" s="372"/>
      <c r="AZ21" s="372"/>
      <c r="BA21" s="372"/>
      <c r="BB21" s="372"/>
      <c r="BC21" s="372"/>
      <c r="BD21" s="372"/>
      <c r="BE21" s="372"/>
      <c r="BF21" s="373"/>
      <c r="BG21" s="372"/>
      <c r="BH21" s="372"/>
      <c r="BI21" s="372"/>
      <c r="BJ21" s="372"/>
      <c r="BK21" s="372"/>
      <c r="BL21" s="372"/>
      <c r="BM21" s="372"/>
      <c r="BN21" s="372"/>
      <c r="BO21" s="372"/>
      <c r="BP21" s="372"/>
      <c r="BQ21" s="372"/>
      <c r="BR21" s="373"/>
      <c r="BS21" s="372"/>
      <c r="BT21" s="372"/>
      <c r="BU21" s="372"/>
      <c r="BV21" s="372"/>
      <c r="BW21" s="372"/>
      <c r="BX21" s="372"/>
      <c r="BY21" s="372"/>
      <c r="BZ21" s="372"/>
      <c r="CA21" s="372"/>
      <c r="CB21" s="372"/>
      <c r="CC21" s="372"/>
      <c r="CD21" s="373"/>
      <c r="CE21" s="372"/>
      <c r="CF21" s="372"/>
      <c r="CG21" s="372"/>
      <c r="CH21" s="372"/>
      <c r="CI21" s="372"/>
      <c r="CJ21" s="372"/>
      <c r="CK21" s="372"/>
      <c r="CL21" s="372"/>
      <c r="CM21" s="372"/>
      <c r="CN21" s="372"/>
      <c r="CO21" s="372"/>
      <c r="CP21" s="373"/>
      <c r="CQ21" s="372"/>
      <c r="CR21" s="372"/>
      <c r="CS21" s="372"/>
      <c r="CT21" s="372"/>
      <c r="CU21" s="372"/>
      <c r="CV21" s="372"/>
      <c r="CW21" s="372"/>
      <c r="CX21" s="372"/>
      <c r="CY21" s="372"/>
      <c r="CZ21" s="372"/>
      <c r="DA21" s="372"/>
      <c r="DB21" s="373"/>
      <c r="DC21" s="372"/>
      <c r="DD21" s="374"/>
      <c r="DE21" s="369"/>
    </row>
    <row r="22" spans="1:109" ht="17.25" customHeight="1" x14ac:dyDescent="0.15">
      <c r="B22" s="375"/>
    </row>
    <row r="23" spans="1:109" ht="13.5" x14ac:dyDescent="0.15">
      <c r="B23" s="375"/>
    </row>
    <row r="24" spans="1:109" ht="13.5" x14ac:dyDescent="0.15">
      <c r="B24" s="375"/>
    </row>
    <row r="25" spans="1:109" ht="13.5" x14ac:dyDescent="0.15">
      <c r="B25" s="375"/>
    </row>
    <row r="26" spans="1:109" ht="13.5" x14ac:dyDescent="0.15">
      <c r="B26" s="375"/>
    </row>
    <row r="27" spans="1:109" ht="13.5" x14ac:dyDescent="0.15">
      <c r="B27" s="375"/>
    </row>
    <row r="28" spans="1:109" ht="13.5" x14ac:dyDescent="0.15">
      <c r="B28" s="375"/>
    </row>
    <row r="29" spans="1:109" ht="13.5" x14ac:dyDescent="0.15">
      <c r="B29" s="375"/>
    </row>
    <row r="30" spans="1:109" ht="13.5" x14ac:dyDescent="0.15">
      <c r="B30" s="375"/>
    </row>
    <row r="31" spans="1:109" ht="13.5" x14ac:dyDescent="0.15">
      <c r="B31" s="375"/>
    </row>
    <row r="32" spans="1:109" ht="13.5" x14ac:dyDescent="0.15">
      <c r="B32" s="375"/>
    </row>
    <row r="33" spans="2:109" ht="13.5" x14ac:dyDescent="0.15">
      <c r="B33" s="375"/>
    </row>
    <row r="34" spans="2:109" ht="13.5" x14ac:dyDescent="0.15">
      <c r="B34" s="375"/>
    </row>
    <row r="35" spans="2:109" ht="13.5" x14ac:dyDescent="0.15">
      <c r="B35" s="375"/>
    </row>
    <row r="36" spans="2:109" ht="13.5" x14ac:dyDescent="0.15">
      <c r="B36" s="375"/>
    </row>
    <row r="37" spans="2:109" ht="13.5" x14ac:dyDescent="0.15">
      <c r="B37" s="375"/>
    </row>
    <row r="38" spans="2:109" ht="13.5" x14ac:dyDescent="0.15">
      <c r="B38" s="375"/>
    </row>
    <row r="39" spans="2:109" ht="13.5" x14ac:dyDescent="0.15">
      <c r="B39" s="377"/>
      <c r="C39" s="378"/>
      <c r="D39" s="378"/>
      <c r="E39" s="378"/>
      <c r="F39" s="378"/>
      <c r="G39" s="378"/>
      <c r="H39" s="378"/>
      <c r="I39" s="378"/>
      <c r="J39" s="378"/>
      <c r="K39" s="378"/>
      <c r="L39" s="378"/>
      <c r="M39" s="378"/>
      <c r="N39" s="378"/>
      <c r="O39" s="378"/>
      <c r="P39" s="378"/>
      <c r="Q39" s="378"/>
      <c r="R39" s="378"/>
      <c r="S39" s="378"/>
      <c r="T39" s="378"/>
      <c r="U39" s="378"/>
      <c r="V39" s="378"/>
      <c r="W39" s="378"/>
      <c r="X39" s="378"/>
      <c r="Y39" s="378"/>
      <c r="Z39" s="378"/>
      <c r="AA39" s="378"/>
      <c r="AB39" s="378"/>
      <c r="AC39" s="378"/>
      <c r="AD39" s="378"/>
      <c r="AE39" s="378"/>
      <c r="AF39" s="378"/>
      <c r="AG39" s="378"/>
      <c r="AH39" s="378"/>
      <c r="AI39" s="378"/>
      <c r="AJ39" s="378"/>
      <c r="AK39" s="378"/>
      <c r="AL39" s="378"/>
      <c r="AM39" s="378"/>
      <c r="AN39" s="378"/>
      <c r="AO39" s="378"/>
      <c r="AP39" s="378"/>
      <c r="AQ39" s="378"/>
      <c r="AR39" s="378"/>
      <c r="AS39" s="378"/>
      <c r="AT39" s="378"/>
      <c r="AU39" s="378"/>
      <c r="AV39" s="378"/>
      <c r="AW39" s="378"/>
      <c r="AX39" s="378"/>
      <c r="AY39" s="378"/>
      <c r="AZ39" s="378"/>
      <c r="BA39" s="378"/>
      <c r="BB39" s="378"/>
      <c r="BC39" s="378"/>
      <c r="BD39" s="378"/>
      <c r="BE39" s="378"/>
      <c r="BF39" s="378"/>
      <c r="BG39" s="378"/>
      <c r="BH39" s="378"/>
      <c r="BI39" s="378"/>
      <c r="BJ39" s="378"/>
      <c r="BK39" s="378"/>
      <c r="BL39" s="378"/>
      <c r="BM39" s="378"/>
      <c r="BN39" s="378"/>
      <c r="BO39" s="378"/>
      <c r="BP39" s="378"/>
      <c r="BQ39" s="378"/>
      <c r="BR39" s="378"/>
      <c r="BS39" s="378"/>
      <c r="BT39" s="378"/>
      <c r="BU39" s="378"/>
      <c r="BV39" s="378"/>
      <c r="BW39" s="378"/>
      <c r="BX39" s="378"/>
      <c r="BY39" s="378"/>
      <c r="BZ39" s="378"/>
      <c r="CA39" s="378"/>
      <c r="CB39" s="378"/>
      <c r="CC39" s="378"/>
      <c r="CD39" s="378"/>
      <c r="CE39" s="378"/>
      <c r="CF39" s="378"/>
      <c r="CG39" s="378"/>
      <c r="CH39" s="378"/>
      <c r="CI39" s="378"/>
      <c r="CJ39" s="378"/>
      <c r="CK39" s="378"/>
      <c r="CL39" s="378"/>
      <c r="CM39" s="378"/>
      <c r="CN39" s="378"/>
      <c r="CO39" s="378"/>
      <c r="CP39" s="378"/>
      <c r="CQ39" s="378"/>
      <c r="CR39" s="378"/>
      <c r="CS39" s="378"/>
      <c r="CT39" s="378"/>
      <c r="CU39" s="378"/>
      <c r="CV39" s="378"/>
      <c r="CW39" s="378"/>
      <c r="CX39" s="378"/>
      <c r="CY39" s="378"/>
      <c r="CZ39" s="378"/>
      <c r="DA39" s="378"/>
      <c r="DB39" s="378"/>
      <c r="DC39" s="378"/>
      <c r="DD39" s="379"/>
    </row>
    <row r="40" spans="2:109" ht="13.5" x14ac:dyDescent="0.15">
      <c r="B40" s="380"/>
      <c r="DD40" s="380"/>
      <c r="DE40" s="369"/>
    </row>
    <row r="41" spans="2:109" ht="17.25" x14ac:dyDescent="0.15">
      <c r="B41" s="381" t="s">
        <v>598</v>
      </c>
      <c r="C41" s="372"/>
      <c r="D41" s="372"/>
      <c r="E41" s="372"/>
      <c r="F41" s="372"/>
      <c r="G41" s="372"/>
      <c r="H41" s="372"/>
      <c r="I41" s="372"/>
      <c r="J41" s="372"/>
      <c r="K41" s="372"/>
      <c r="L41" s="372"/>
      <c r="M41" s="372"/>
      <c r="N41" s="372"/>
      <c r="O41" s="372"/>
      <c r="P41" s="372"/>
      <c r="Q41" s="372"/>
      <c r="R41" s="372"/>
      <c r="S41" s="372"/>
      <c r="T41" s="372"/>
      <c r="U41" s="372"/>
      <c r="V41" s="372"/>
      <c r="W41" s="372"/>
      <c r="X41" s="372"/>
      <c r="Y41" s="372"/>
      <c r="Z41" s="372"/>
      <c r="AA41" s="372"/>
      <c r="AB41" s="372"/>
      <c r="AC41" s="372"/>
      <c r="AD41" s="372"/>
      <c r="AE41" s="372"/>
      <c r="AF41" s="372"/>
      <c r="AG41" s="372"/>
      <c r="AH41" s="372"/>
      <c r="AI41" s="372"/>
      <c r="AJ41" s="372"/>
      <c r="AK41" s="372"/>
      <c r="AL41" s="372"/>
      <c r="AM41" s="372"/>
      <c r="AN41" s="372"/>
      <c r="AO41" s="372"/>
      <c r="AP41" s="372"/>
      <c r="AQ41" s="372"/>
      <c r="AR41" s="372"/>
      <c r="AS41" s="372"/>
      <c r="AT41" s="372"/>
      <c r="AU41" s="372"/>
      <c r="AV41" s="372"/>
      <c r="AW41" s="372"/>
      <c r="AX41" s="372"/>
      <c r="AY41" s="372"/>
      <c r="AZ41" s="372"/>
      <c r="BA41" s="372"/>
      <c r="BB41" s="372"/>
      <c r="BC41" s="372"/>
      <c r="BD41" s="372"/>
      <c r="BE41" s="372"/>
      <c r="BF41" s="372"/>
      <c r="BG41" s="372"/>
      <c r="BH41" s="372"/>
      <c r="BI41" s="372"/>
      <c r="BJ41" s="372"/>
      <c r="BK41" s="372"/>
      <c r="BL41" s="372"/>
      <c r="BM41" s="372"/>
      <c r="BN41" s="372"/>
      <c r="BO41" s="372"/>
      <c r="BP41" s="372"/>
      <c r="BQ41" s="372"/>
      <c r="BR41" s="372"/>
      <c r="BS41" s="372"/>
      <c r="BT41" s="372"/>
      <c r="BU41" s="372"/>
      <c r="BV41" s="372"/>
      <c r="BW41" s="372"/>
      <c r="BX41" s="372"/>
      <c r="BY41" s="372"/>
      <c r="BZ41" s="372"/>
      <c r="CA41" s="372"/>
      <c r="CB41" s="372"/>
      <c r="CC41" s="372"/>
      <c r="CD41" s="372"/>
      <c r="CE41" s="372"/>
      <c r="CF41" s="372"/>
      <c r="CG41" s="372"/>
      <c r="CH41" s="372"/>
      <c r="CI41" s="372"/>
      <c r="CJ41" s="372"/>
      <c r="CK41" s="372"/>
      <c r="CL41" s="372"/>
      <c r="CM41" s="372"/>
      <c r="CN41" s="372"/>
      <c r="CO41" s="372"/>
      <c r="CP41" s="372"/>
      <c r="CQ41" s="372"/>
      <c r="CR41" s="372"/>
      <c r="CS41" s="372"/>
      <c r="CT41" s="372"/>
      <c r="CU41" s="372"/>
      <c r="CV41" s="372"/>
      <c r="CW41" s="372"/>
      <c r="CX41" s="372"/>
      <c r="CY41" s="372"/>
      <c r="CZ41" s="372"/>
      <c r="DA41" s="372"/>
      <c r="DB41" s="372"/>
      <c r="DC41" s="372"/>
      <c r="DD41" s="374"/>
    </row>
    <row r="42" spans="2:109" ht="13.5" x14ac:dyDescent="0.15">
      <c r="B42" s="375"/>
      <c r="G42" s="382"/>
      <c r="I42" s="383"/>
      <c r="J42" s="383"/>
      <c r="K42" s="383"/>
      <c r="AM42" s="382"/>
      <c r="AN42" s="382" t="s">
        <v>599</v>
      </c>
      <c r="AP42" s="383"/>
      <c r="AQ42" s="383"/>
      <c r="AR42" s="383"/>
      <c r="AY42" s="382"/>
      <c r="BA42" s="383"/>
      <c r="BB42" s="383"/>
      <c r="BC42" s="383"/>
      <c r="BK42" s="382"/>
      <c r="BM42" s="383"/>
      <c r="BN42" s="383"/>
      <c r="BO42" s="383"/>
      <c r="BW42" s="382"/>
      <c r="BY42" s="383"/>
      <c r="BZ42" s="383"/>
      <c r="CA42" s="383"/>
      <c r="CI42" s="382"/>
      <c r="CK42" s="383"/>
      <c r="CL42" s="383"/>
      <c r="CM42" s="383"/>
      <c r="CU42" s="382"/>
      <c r="CW42" s="383"/>
      <c r="CX42" s="383"/>
      <c r="CY42" s="383"/>
    </row>
    <row r="43" spans="2:109" ht="13.5" customHeight="1" x14ac:dyDescent="0.15">
      <c r="B43" s="375"/>
      <c r="AN43" s="1297" t="s">
        <v>600</v>
      </c>
      <c r="AO43" s="1288"/>
      <c r="AP43" s="1288"/>
      <c r="AQ43" s="1288"/>
      <c r="AR43" s="1288"/>
      <c r="AS43" s="1288"/>
      <c r="AT43" s="1288"/>
      <c r="AU43" s="1288"/>
      <c r="AV43" s="1288"/>
      <c r="AW43" s="1288"/>
      <c r="AX43" s="1288"/>
      <c r="AY43" s="1288"/>
      <c r="AZ43" s="1288"/>
      <c r="BA43" s="1288"/>
      <c r="BB43" s="1288"/>
      <c r="BC43" s="1288"/>
      <c r="BD43" s="1288"/>
      <c r="BE43" s="1288"/>
      <c r="BF43" s="1288"/>
      <c r="BG43" s="1288"/>
      <c r="BH43" s="1288"/>
      <c r="BI43" s="1288"/>
      <c r="BJ43" s="1288"/>
      <c r="BK43" s="1288"/>
      <c r="BL43" s="1288"/>
      <c r="BM43" s="1288"/>
      <c r="BN43" s="1288"/>
      <c r="BO43" s="1288"/>
      <c r="BP43" s="1288"/>
      <c r="BQ43" s="1288"/>
      <c r="BR43" s="1288"/>
      <c r="BS43" s="1288"/>
      <c r="BT43" s="1288"/>
      <c r="BU43" s="1288"/>
      <c r="BV43" s="1288"/>
      <c r="BW43" s="1288"/>
      <c r="BX43" s="1288"/>
      <c r="BY43" s="1288"/>
      <c r="BZ43" s="1288"/>
      <c r="CA43" s="1288"/>
      <c r="CB43" s="1288"/>
      <c r="CC43" s="1288"/>
      <c r="CD43" s="1288"/>
      <c r="CE43" s="1288"/>
      <c r="CF43" s="1288"/>
      <c r="CG43" s="1288"/>
      <c r="CH43" s="1288"/>
      <c r="CI43" s="1288"/>
      <c r="CJ43" s="1288"/>
      <c r="CK43" s="1288"/>
      <c r="CL43" s="1288"/>
      <c r="CM43" s="1288"/>
      <c r="CN43" s="1288"/>
      <c r="CO43" s="1288"/>
      <c r="CP43" s="1288"/>
      <c r="CQ43" s="1288"/>
      <c r="CR43" s="1288"/>
      <c r="CS43" s="1288"/>
      <c r="CT43" s="1288"/>
      <c r="CU43" s="1288"/>
      <c r="CV43" s="1288"/>
      <c r="CW43" s="1288"/>
      <c r="CX43" s="1288"/>
      <c r="CY43" s="1288"/>
      <c r="CZ43" s="1288"/>
      <c r="DA43" s="1288"/>
      <c r="DB43" s="1288"/>
      <c r="DC43" s="1289"/>
    </row>
    <row r="44" spans="2:109" ht="13.5" x14ac:dyDescent="0.15">
      <c r="B44" s="375"/>
      <c r="AN44" s="1290"/>
      <c r="AO44" s="1291"/>
      <c r="AP44" s="1291"/>
      <c r="AQ44" s="1291"/>
      <c r="AR44" s="1291"/>
      <c r="AS44" s="1291"/>
      <c r="AT44" s="1291"/>
      <c r="AU44" s="1291"/>
      <c r="AV44" s="1291"/>
      <c r="AW44" s="1291"/>
      <c r="AX44" s="1291"/>
      <c r="AY44" s="1291"/>
      <c r="AZ44" s="1291"/>
      <c r="BA44" s="1291"/>
      <c r="BB44" s="1291"/>
      <c r="BC44" s="1291"/>
      <c r="BD44" s="1291"/>
      <c r="BE44" s="1291"/>
      <c r="BF44" s="1291"/>
      <c r="BG44" s="1291"/>
      <c r="BH44" s="1291"/>
      <c r="BI44" s="1291"/>
      <c r="BJ44" s="1291"/>
      <c r="BK44" s="1291"/>
      <c r="BL44" s="1291"/>
      <c r="BM44" s="1291"/>
      <c r="BN44" s="1291"/>
      <c r="BO44" s="1291"/>
      <c r="BP44" s="1291"/>
      <c r="BQ44" s="1291"/>
      <c r="BR44" s="1291"/>
      <c r="BS44" s="1291"/>
      <c r="BT44" s="1291"/>
      <c r="BU44" s="1291"/>
      <c r="BV44" s="1291"/>
      <c r="BW44" s="1291"/>
      <c r="BX44" s="1291"/>
      <c r="BY44" s="1291"/>
      <c r="BZ44" s="1291"/>
      <c r="CA44" s="1291"/>
      <c r="CB44" s="1291"/>
      <c r="CC44" s="1291"/>
      <c r="CD44" s="1291"/>
      <c r="CE44" s="1291"/>
      <c r="CF44" s="1291"/>
      <c r="CG44" s="1291"/>
      <c r="CH44" s="1291"/>
      <c r="CI44" s="1291"/>
      <c r="CJ44" s="1291"/>
      <c r="CK44" s="1291"/>
      <c r="CL44" s="1291"/>
      <c r="CM44" s="1291"/>
      <c r="CN44" s="1291"/>
      <c r="CO44" s="1291"/>
      <c r="CP44" s="1291"/>
      <c r="CQ44" s="1291"/>
      <c r="CR44" s="1291"/>
      <c r="CS44" s="1291"/>
      <c r="CT44" s="1291"/>
      <c r="CU44" s="1291"/>
      <c r="CV44" s="1291"/>
      <c r="CW44" s="1291"/>
      <c r="CX44" s="1291"/>
      <c r="CY44" s="1291"/>
      <c r="CZ44" s="1291"/>
      <c r="DA44" s="1291"/>
      <c r="DB44" s="1291"/>
      <c r="DC44" s="1292"/>
    </row>
    <row r="45" spans="2:109" ht="13.5" x14ac:dyDescent="0.15">
      <c r="B45" s="375"/>
      <c r="AN45" s="1290"/>
      <c r="AO45" s="1291"/>
      <c r="AP45" s="1291"/>
      <c r="AQ45" s="1291"/>
      <c r="AR45" s="1291"/>
      <c r="AS45" s="1291"/>
      <c r="AT45" s="1291"/>
      <c r="AU45" s="1291"/>
      <c r="AV45" s="1291"/>
      <c r="AW45" s="1291"/>
      <c r="AX45" s="1291"/>
      <c r="AY45" s="1291"/>
      <c r="AZ45" s="1291"/>
      <c r="BA45" s="1291"/>
      <c r="BB45" s="1291"/>
      <c r="BC45" s="1291"/>
      <c r="BD45" s="1291"/>
      <c r="BE45" s="1291"/>
      <c r="BF45" s="1291"/>
      <c r="BG45" s="1291"/>
      <c r="BH45" s="1291"/>
      <c r="BI45" s="1291"/>
      <c r="BJ45" s="1291"/>
      <c r="BK45" s="1291"/>
      <c r="BL45" s="1291"/>
      <c r="BM45" s="1291"/>
      <c r="BN45" s="1291"/>
      <c r="BO45" s="1291"/>
      <c r="BP45" s="1291"/>
      <c r="BQ45" s="1291"/>
      <c r="BR45" s="1291"/>
      <c r="BS45" s="1291"/>
      <c r="BT45" s="1291"/>
      <c r="BU45" s="1291"/>
      <c r="BV45" s="1291"/>
      <c r="BW45" s="1291"/>
      <c r="BX45" s="1291"/>
      <c r="BY45" s="1291"/>
      <c r="BZ45" s="1291"/>
      <c r="CA45" s="1291"/>
      <c r="CB45" s="1291"/>
      <c r="CC45" s="1291"/>
      <c r="CD45" s="1291"/>
      <c r="CE45" s="1291"/>
      <c r="CF45" s="1291"/>
      <c r="CG45" s="1291"/>
      <c r="CH45" s="1291"/>
      <c r="CI45" s="1291"/>
      <c r="CJ45" s="1291"/>
      <c r="CK45" s="1291"/>
      <c r="CL45" s="1291"/>
      <c r="CM45" s="1291"/>
      <c r="CN45" s="1291"/>
      <c r="CO45" s="1291"/>
      <c r="CP45" s="1291"/>
      <c r="CQ45" s="1291"/>
      <c r="CR45" s="1291"/>
      <c r="CS45" s="1291"/>
      <c r="CT45" s="1291"/>
      <c r="CU45" s="1291"/>
      <c r="CV45" s="1291"/>
      <c r="CW45" s="1291"/>
      <c r="CX45" s="1291"/>
      <c r="CY45" s="1291"/>
      <c r="CZ45" s="1291"/>
      <c r="DA45" s="1291"/>
      <c r="DB45" s="1291"/>
      <c r="DC45" s="1292"/>
    </row>
    <row r="46" spans="2:109" ht="13.5" x14ac:dyDescent="0.15">
      <c r="B46" s="375"/>
      <c r="AN46" s="1290"/>
      <c r="AO46" s="1291"/>
      <c r="AP46" s="1291"/>
      <c r="AQ46" s="1291"/>
      <c r="AR46" s="1291"/>
      <c r="AS46" s="1291"/>
      <c r="AT46" s="1291"/>
      <c r="AU46" s="1291"/>
      <c r="AV46" s="1291"/>
      <c r="AW46" s="1291"/>
      <c r="AX46" s="1291"/>
      <c r="AY46" s="1291"/>
      <c r="AZ46" s="1291"/>
      <c r="BA46" s="1291"/>
      <c r="BB46" s="1291"/>
      <c r="BC46" s="1291"/>
      <c r="BD46" s="1291"/>
      <c r="BE46" s="1291"/>
      <c r="BF46" s="1291"/>
      <c r="BG46" s="1291"/>
      <c r="BH46" s="1291"/>
      <c r="BI46" s="1291"/>
      <c r="BJ46" s="1291"/>
      <c r="BK46" s="1291"/>
      <c r="BL46" s="1291"/>
      <c r="BM46" s="1291"/>
      <c r="BN46" s="1291"/>
      <c r="BO46" s="1291"/>
      <c r="BP46" s="1291"/>
      <c r="BQ46" s="1291"/>
      <c r="BR46" s="1291"/>
      <c r="BS46" s="1291"/>
      <c r="BT46" s="1291"/>
      <c r="BU46" s="1291"/>
      <c r="BV46" s="1291"/>
      <c r="BW46" s="1291"/>
      <c r="BX46" s="1291"/>
      <c r="BY46" s="1291"/>
      <c r="BZ46" s="1291"/>
      <c r="CA46" s="1291"/>
      <c r="CB46" s="1291"/>
      <c r="CC46" s="1291"/>
      <c r="CD46" s="1291"/>
      <c r="CE46" s="1291"/>
      <c r="CF46" s="1291"/>
      <c r="CG46" s="1291"/>
      <c r="CH46" s="1291"/>
      <c r="CI46" s="1291"/>
      <c r="CJ46" s="1291"/>
      <c r="CK46" s="1291"/>
      <c r="CL46" s="1291"/>
      <c r="CM46" s="1291"/>
      <c r="CN46" s="1291"/>
      <c r="CO46" s="1291"/>
      <c r="CP46" s="1291"/>
      <c r="CQ46" s="1291"/>
      <c r="CR46" s="1291"/>
      <c r="CS46" s="1291"/>
      <c r="CT46" s="1291"/>
      <c r="CU46" s="1291"/>
      <c r="CV46" s="1291"/>
      <c r="CW46" s="1291"/>
      <c r="CX46" s="1291"/>
      <c r="CY46" s="1291"/>
      <c r="CZ46" s="1291"/>
      <c r="DA46" s="1291"/>
      <c r="DB46" s="1291"/>
      <c r="DC46" s="1292"/>
    </row>
    <row r="47" spans="2:109" ht="13.5" x14ac:dyDescent="0.15">
      <c r="B47" s="375"/>
      <c r="AN47" s="1293"/>
      <c r="AO47" s="1294"/>
      <c r="AP47" s="1294"/>
      <c r="AQ47" s="1294"/>
      <c r="AR47" s="1294"/>
      <c r="AS47" s="1294"/>
      <c r="AT47" s="1294"/>
      <c r="AU47" s="1294"/>
      <c r="AV47" s="1294"/>
      <c r="AW47" s="1294"/>
      <c r="AX47" s="1294"/>
      <c r="AY47" s="1294"/>
      <c r="AZ47" s="1294"/>
      <c r="BA47" s="1294"/>
      <c r="BB47" s="1294"/>
      <c r="BC47" s="1294"/>
      <c r="BD47" s="1294"/>
      <c r="BE47" s="1294"/>
      <c r="BF47" s="1294"/>
      <c r="BG47" s="1294"/>
      <c r="BH47" s="1294"/>
      <c r="BI47" s="1294"/>
      <c r="BJ47" s="1294"/>
      <c r="BK47" s="1294"/>
      <c r="BL47" s="1294"/>
      <c r="BM47" s="1294"/>
      <c r="BN47" s="1294"/>
      <c r="BO47" s="1294"/>
      <c r="BP47" s="1294"/>
      <c r="BQ47" s="1294"/>
      <c r="BR47" s="1294"/>
      <c r="BS47" s="1294"/>
      <c r="BT47" s="1294"/>
      <c r="BU47" s="1294"/>
      <c r="BV47" s="1294"/>
      <c r="BW47" s="1294"/>
      <c r="BX47" s="1294"/>
      <c r="BY47" s="1294"/>
      <c r="BZ47" s="1294"/>
      <c r="CA47" s="1294"/>
      <c r="CB47" s="1294"/>
      <c r="CC47" s="1294"/>
      <c r="CD47" s="1294"/>
      <c r="CE47" s="1294"/>
      <c r="CF47" s="1294"/>
      <c r="CG47" s="1294"/>
      <c r="CH47" s="1294"/>
      <c r="CI47" s="1294"/>
      <c r="CJ47" s="1294"/>
      <c r="CK47" s="1294"/>
      <c r="CL47" s="1294"/>
      <c r="CM47" s="1294"/>
      <c r="CN47" s="1294"/>
      <c r="CO47" s="1294"/>
      <c r="CP47" s="1294"/>
      <c r="CQ47" s="1294"/>
      <c r="CR47" s="1294"/>
      <c r="CS47" s="1294"/>
      <c r="CT47" s="1294"/>
      <c r="CU47" s="1294"/>
      <c r="CV47" s="1294"/>
      <c r="CW47" s="1294"/>
      <c r="CX47" s="1294"/>
      <c r="CY47" s="1294"/>
      <c r="CZ47" s="1294"/>
      <c r="DA47" s="1294"/>
      <c r="DB47" s="1294"/>
      <c r="DC47" s="1295"/>
    </row>
    <row r="48" spans="2:109" ht="13.5" x14ac:dyDescent="0.15">
      <c r="B48" s="375"/>
      <c r="H48" s="384"/>
      <c r="I48" s="384"/>
      <c r="J48" s="384"/>
      <c r="AN48" s="384"/>
      <c r="AO48" s="384"/>
      <c r="AP48" s="384"/>
      <c r="AZ48" s="384"/>
      <c r="BA48" s="384"/>
      <c r="BB48" s="384"/>
      <c r="BL48" s="384"/>
      <c r="BM48" s="384"/>
      <c r="BN48" s="384"/>
      <c r="BX48" s="384"/>
      <c r="BY48" s="384"/>
      <c r="BZ48" s="384"/>
      <c r="CJ48" s="384"/>
      <c r="CK48" s="384"/>
      <c r="CL48" s="384"/>
      <c r="CV48" s="384"/>
      <c r="CW48" s="384"/>
      <c r="CX48" s="384"/>
    </row>
    <row r="49" spans="1:109" ht="13.5" x14ac:dyDescent="0.15">
      <c r="B49" s="375"/>
      <c r="AN49" s="369" t="s">
        <v>601</v>
      </c>
    </row>
    <row r="50" spans="1:109" ht="13.5" x14ac:dyDescent="0.15">
      <c r="B50" s="375"/>
      <c r="G50" s="1282"/>
      <c r="H50" s="1282"/>
      <c r="I50" s="1282"/>
      <c r="J50" s="1282"/>
      <c r="K50" s="385"/>
      <c r="L50" s="385"/>
      <c r="M50" s="386"/>
      <c r="N50" s="386"/>
      <c r="AN50" s="1284"/>
      <c r="AO50" s="1285"/>
      <c r="AP50" s="1285"/>
      <c r="AQ50" s="1285"/>
      <c r="AR50" s="1285"/>
      <c r="AS50" s="1285"/>
      <c r="AT50" s="1285"/>
      <c r="AU50" s="1285"/>
      <c r="AV50" s="1285"/>
      <c r="AW50" s="1285"/>
      <c r="AX50" s="1285"/>
      <c r="AY50" s="1285"/>
      <c r="AZ50" s="1285"/>
      <c r="BA50" s="1285"/>
      <c r="BB50" s="1285"/>
      <c r="BC50" s="1285"/>
      <c r="BD50" s="1285"/>
      <c r="BE50" s="1285"/>
      <c r="BF50" s="1285"/>
      <c r="BG50" s="1285"/>
      <c r="BH50" s="1285"/>
      <c r="BI50" s="1285"/>
      <c r="BJ50" s="1285"/>
      <c r="BK50" s="1285"/>
      <c r="BL50" s="1285"/>
      <c r="BM50" s="1285"/>
      <c r="BN50" s="1285"/>
      <c r="BO50" s="1286"/>
      <c r="BP50" s="1278" t="s">
        <v>550</v>
      </c>
      <c r="BQ50" s="1278"/>
      <c r="BR50" s="1278"/>
      <c r="BS50" s="1278"/>
      <c r="BT50" s="1278"/>
      <c r="BU50" s="1278"/>
      <c r="BV50" s="1278"/>
      <c r="BW50" s="1278"/>
      <c r="BX50" s="1278" t="s">
        <v>551</v>
      </c>
      <c r="BY50" s="1278"/>
      <c r="BZ50" s="1278"/>
      <c r="CA50" s="1278"/>
      <c r="CB50" s="1278"/>
      <c r="CC50" s="1278"/>
      <c r="CD50" s="1278"/>
      <c r="CE50" s="1278"/>
      <c r="CF50" s="1278" t="s">
        <v>552</v>
      </c>
      <c r="CG50" s="1278"/>
      <c r="CH50" s="1278"/>
      <c r="CI50" s="1278"/>
      <c r="CJ50" s="1278"/>
      <c r="CK50" s="1278"/>
      <c r="CL50" s="1278"/>
      <c r="CM50" s="1278"/>
      <c r="CN50" s="1278" t="s">
        <v>553</v>
      </c>
      <c r="CO50" s="1278"/>
      <c r="CP50" s="1278"/>
      <c r="CQ50" s="1278"/>
      <c r="CR50" s="1278"/>
      <c r="CS50" s="1278"/>
      <c r="CT50" s="1278"/>
      <c r="CU50" s="1278"/>
      <c r="CV50" s="1278" t="s">
        <v>554</v>
      </c>
      <c r="CW50" s="1278"/>
      <c r="CX50" s="1278"/>
      <c r="CY50" s="1278"/>
      <c r="CZ50" s="1278"/>
      <c r="DA50" s="1278"/>
      <c r="DB50" s="1278"/>
      <c r="DC50" s="1278"/>
    </row>
    <row r="51" spans="1:109" ht="13.5" customHeight="1" x14ac:dyDescent="0.15">
      <c r="B51" s="375"/>
      <c r="G51" s="1287"/>
      <c r="H51" s="1287"/>
      <c r="I51" s="1296"/>
      <c r="J51" s="1296"/>
      <c r="K51" s="1283"/>
      <c r="L51" s="1283"/>
      <c r="M51" s="1283"/>
      <c r="N51" s="1283"/>
      <c r="AM51" s="384"/>
      <c r="AN51" s="1279" t="s">
        <v>602</v>
      </c>
      <c r="AO51" s="1279"/>
      <c r="AP51" s="1279"/>
      <c r="AQ51" s="1279"/>
      <c r="AR51" s="1279"/>
      <c r="AS51" s="1279"/>
      <c r="AT51" s="1279"/>
      <c r="AU51" s="1279"/>
      <c r="AV51" s="1279"/>
      <c r="AW51" s="1279"/>
      <c r="AX51" s="1279"/>
      <c r="AY51" s="1279"/>
      <c r="AZ51" s="1279"/>
      <c r="BA51" s="1279"/>
      <c r="BB51" s="1279" t="s">
        <v>603</v>
      </c>
      <c r="BC51" s="1279"/>
      <c r="BD51" s="1279"/>
      <c r="BE51" s="1279"/>
      <c r="BF51" s="1279"/>
      <c r="BG51" s="1279"/>
      <c r="BH51" s="1279"/>
      <c r="BI51" s="1279"/>
      <c r="BJ51" s="1279"/>
      <c r="BK51" s="1279"/>
      <c r="BL51" s="1279"/>
      <c r="BM51" s="1279"/>
      <c r="BN51" s="1279"/>
      <c r="BO51" s="1279"/>
      <c r="BP51" s="1276"/>
      <c r="BQ51" s="1276"/>
      <c r="BR51" s="1276"/>
      <c r="BS51" s="1276"/>
      <c r="BT51" s="1276"/>
      <c r="BU51" s="1276"/>
      <c r="BV51" s="1276"/>
      <c r="BW51" s="1276"/>
      <c r="BX51" s="1276"/>
      <c r="BY51" s="1276"/>
      <c r="BZ51" s="1276"/>
      <c r="CA51" s="1276"/>
      <c r="CB51" s="1276"/>
      <c r="CC51" s="1276"/>
      <c r="CD51" s="1276"/>
      <c r="CE51" s="1276"/>
      <c r="CF51" s="1276"/>
      <c r="CG51" s="1276"/>
      <c r="CH51" s="1276"/>
      <c r="CI51" s="1276"/>
      <c r="CJ51" s="1276"/>
      <c r="CK51" s="1276"/>
      <c r="CL51" s="1276"/>
      <c r="CM51" s="1276"/>
      <c r="CN51" s="1276"/>
      <c r="CO51" s="1276"/>
      <c r="CP51" s="1276"/>
      <c r="CQ51" s="1276"/>
      <c r="CR51" s="1276"/>
      <c r="CS51" s="1276"/>
      <c r="CT51" s="1276"/>
      <c r="CU51" s="1276"/>
      <c r="CV51" s="1276"/>
      <c r="CW51" s="1276"/>
      <c r="CX51" s="1276"/>
      <c r="CY51" s="1276"/>
      <c r="CZ51" s="1276"/>
      <c r="DA51" s="1276"/>
      <c r="DB51" s="1276"/>
      <c r="DC51" s="1276"/>
    </row>
    <row r="52" spans="1:109" ht="13.5" x14ac:dyDescent="0.15">
      <c r="B52" s="375"/>
      <c r="G52" s="1287"/>
      <c r="H52" s="1287"/>
      <c r="I52" s="1296"/>
      <c r="J52" s="1296"/>
      <c r="K52" s="1283"/>
      <c r="L52" s="1283"/>
      <c r="M52" s="1283"/>
      <c r="N52" s="1283"/>
      <c r="AM52" s="384"/>
      <c r="AN52" s="1279"/>
      <c r="AO52" s="1279"/>
      <c r="AP52" s="1279"/>
      <c r="AQ52" s="1279"/>
      <c r="AR52" s="1279"/>
      <c r="AS52" s="1279"/>
      <c r="AT52" s="1279"/>
      <c r="AU52" s="1279"/>
      <c r="AV52" s="1279"/>
      <c r="AW52" s="1279"/>
      <c r="AX52" s="1279"/>
      <c r="AY52" s="1279"/>
      <c r="AZ52" s="1279"/>
      <c r="BA52" s="1279"/>
      <c r="BB52" s="1279"/>
      <c r="BC52" s="1279"/>
      <c r="BD52" s="1279"/>
      <c r="BE52" s="1279"/>
      <c r="BF52" s="1279"/>
      <c r="BG52" s="1279"/>
      <c r="BH52" s="1279"/>
      <c r="BI52" s="1279"/>
      <c r="BJ52" s="1279"/>
      <c r="BK52" s="1279"/>
      <c r="BL52" s="1279"/>
      <c r="BM52" s="1279"/>
      <c r="BN52" s="1279"/>
      <c r="BO52" s="1279"/>
      <c r="BP52" s="1276"/>
      <c r="BQ52" s="1276"/>
      <c r="BR52" s="1276"/>
      <c r="BS52" s="1276"/>
      <c r="BT52" s="1276"/>
      <c r="BU52" s="1276"/>
      <c r="BV52" s="1276"/>
      <c r="BW52" s="1276"/>
      <c r="BX52" s="1276"/>
      <c r="BY52" s="1276"/>
      <c r="BZ52" s="1276"/>
      <c r="CA52" s="1276"/>
      <c r="CB52" s="1276"/>
      <c r="CC52" s="1276"/>
      <c r="CD52" s="1276"/>
      <c r="CE52" s="1276"/>
      <c r="CF52" s="1276"/>
      <c r="CG52" s="1276"/>
      <c r="CH52" s="1276"/>
      <c r="CI52" s="1276"/>
      <c r="CJ52" s="1276"/>
      <c r="CK52" s="1276"/>
      <c r="CL52" s="1276"/>
      <c r="CM52" s="1276"/>
      <c r="CN52" s="1276"/>
      <c r="CO52" s="1276"/>
      <c r="CP52" s="1276"/>
      <c r="CQ52" s="1276"/>
      <c r="CR52" s="1276"/>
      <c r="CS52" s="1276"/>
      <c r="CT52" s="1276"/>
      <c r="CU52" s="1276"/>
      <c r="CV52" s="1276"/>
      <c r="CW52" s="1276"/>
      <c r="CX52" s="1276"/>
      <c r="CY52" s="1276"/>
      <c r="CZ52" s="1276"/>
      <c r="DA52" s="1276"/>
      <c r="DB52" s="1276"/>
      <c r="DC52" s="1276"/>
    </row>
    <row r="53" spans="1:109" ht="13.5" x14ac:dyDescent="0.15">
      <c r="A53" s="383"/>
      <c r="B53" s="375"/>
      <c r="G53" s="1287"/>
      <c r="H53" s="1287"/>
      <c r="I53" s="1282"/>
      <c r="J53" s="1282"/>
      <c r="K53" s="1283"/>
      <c r="L53" s="1283"/>
      <c r="M53" s="1283"/>
      <c r="N53" s="1283"/>
      <c r="AM53" s="384"/>
      <c r="AN53" s="1279"/>
      <c r="AO53" s="1279"/>
      <c r="AP53" s="1279"/>
      <c r="AQ53" s="1279"/>
      <c r="AR53" s="1279"/>
      <c r="AS53" s="1279"/>
      <c r="AT53" s="1279"/>
      <c r="AU53" s="1279"/>
      <c r="AV53" s="1279"/>
      <c r="AW53" s="1279"/>
      <c r="AX53" s="1279"/>
      <c r="AY53" s="1279"/>
      <c r="AZ53" s="1279"/>
      <c r="BA53" s="1279"/>
      <c r="BB53" s="1279" t="s">
        <v>604</v>
      </c>
      <c r="BC53" s="1279"/>
      <c r="BD53" s="1279"/>
      <c r="BE53" s="1279"/>
      <c r="BF53" s="1279"/>
      <c r="BG53" s="1279"/>
      <c r="BH53" s="1279"/>
      <c r="BI53" s="1279"/>
      <c r="BJ53" s="1279"/>
      <c r="BK53" s="1279"/>
      <c r="BL53" s="1279"/>
      <c r="BM53" s="1279"/>
      <c r="BN53" s="1279"/>
      <c r="BO53" s="1279"/>
      <c r="BP53" s="1276">
        <v>69</v>
      </c>
      <c r="BQ53" s="1276"/>
      <c r="BR53" s="1276"/>
      <c r="BS53" s="1276"/>
      <c r="BT53" s="1276"/>
      <c r="BU53" s="1276"/>
      <c r="BV53" s="1276"/>
      <c r="BW53" s="1276"/>
      <c r="BX53" s="1276">
        <v>70.7</v>
      </c>
      <c r="BY53" s="1276"/>
      <c r="BZ53" s="1276"/>
      <c r="CA53" s="1276"/>
      <c r="CB53" s="1276"/>
      <c r="CC53" s="1276"/>
      <c r="CD53" s="1276"/>
      <c r="CE53" s="1276"/>
      <c r="CF53" s="1276">
        <v>72.3</v>
      </c>
      <c r="CG53" s="1276"/>
      <c r="CH53" s="1276"/>
      <c r="CI53" s="1276"/>
      <c r="CJ53" s="1276"/>
      <c r="CK53" s="1276"/>
      <c r="CL53" s="1276"/>
      <c r="CM53" s="1276"/>
      <c r="CN53" s="1276">
        <v>72.400000000000006</v>
      </c>
      <c r="CO53" s="1276"/>
      <c r="CP53" s="1276"/>
      <c r="CQ53" s="1276"/>
      <c r="CR53" s="1276"/>
      <c r="CS53" s="1276"/>
      <c r="CT53" s="1276"/>
      <c r="CU53" s="1276"/>
      <c r="CV53" s="1276">
        <v>72.400000000000006</v>
      </c>
      <c r="CW53" s="1276"/>
      <c r="CX53" s="1276"/>
      <c r="CY53" s="1276"/>
      <c r="CZ53" s="1276"/>
      <c r="DA53" s="1276"/>
      <c r="DB53" s="1276"/>
      <c r="DC53" s="1276"/>
    </row>
    <row r="54" spans="1:109" ht="13.5" x14ac:dyDescent="0.15">
      <c r="A54" s="383"/>
      <c r="B54" s="375"/>
      <c r="G54" s="1287"/>
      <c r="H54" s="1287"/>
      <c r="I54" s="1282"/>
      <c r="J54" s="1282"/>
      <c r="K54" s="1283"/>
      <c r="L54" s="1283"/>
      <c r="M54" s="1283"/>
      <c r="N54" s="1283"/>
      <c r="AM54" s="384"/>
      <c r="AN54" s="1279"/>
      <c r="AO54" s="1279"/>
      <c r="AP54" s="1279"/>
      <c r="AQ54" s="1279"/>
      <c r="AR54" s="1279"/>
      <c r="AS54" s="1279"/>
      <c r="AT54" s="1279"/>
      <c r="AU54" s="1279"/>
      <c r="AV54" s="1279"/>
      <c r="AW54" s="1279"/>
      <c r="AX54" s="1279"/>
      <c r="AY54" s="1279"/>
      <c r="AZ54" s="1279"/>
      <c r="BA54" s="1279"/>
      <c r="BB54" s="1279"/>
      <c r="BC54" s="1279"/>
      <c r="BD54" s="1279"/>
      <c r="BE54" s="1279"/>
      <c r="BF54" s="1279"/>
      <c r="BG54" s="1279"/>
      <c r="BH54" s="1279"/>
      <c r="BI54" s="1279"/>
      <c r="BJ54" s="1279"/>
      <c r="BK54" s="1279"/>
      <c r="BL54" s="1279"/>
      <c r="BM54" s="1279"/>
      <c r="BN54" s="1279"/>
      <c r="BO54" s="1279"/>
      <c r="BP54" s="1276"/>
      <c r="BQ54" s="1276"/>
      <c r="BR54" s="1276"/>
      <c r="BS54" s="1276"/>
      <c r="BT54" s="1276"/>
      <c r="BU54" s="1276"/>
      <c r="BV54" s="1276"/>
      <c r="BW54" s="1276"/>
      <c r="BX54" s="1276"/>
      <c r="BY54" s="1276"/>
      <c r="BZ54" s="1276"/>
      <c r="CA54" s="1276"/>
      <c r="CB54" s="1276"/>
      <c r="CC54" s="1276"/>
      <c r="CD54" s="1276"/>
      <c r="CE54" s="1276"/>
      <c r="CF54" s="1276"/>
      <c r="CG54" s="1276"/>
      <c r="CH54" s="1276"/>
      <c r="CI54" s="1276"/>
      <c r="CJ54" s="1276"/>
      <c r="CK54" s="1276"/>
      <c r="CL54" s="1276"/>
      <c r="CM54" s="1276"/>
      <c r="CN54" s="1276"/>
      <c r="CO54" s="1276"/>
      <c r="CP54" s="1276"/>
      <c r="CQ54" s="1276"/>
      <c r="CR54" s="1276"/>
      <c r="CS54" s="1276"/>
      <c r="CT54" s="1276"/>
      <c r="CU54" s="1276"/>
      <c r="CV54" s="1276"/>
      <c r="CW54" s="1276"/>
      <c r="CX54" s="1276"/>
      <c r="CY54" s="1276"/>
      <c r="CZ54" s="1276"/>
      <c r="DA54" s="1276"/>
      <c r="DB54" s="1276"/>
      <c r="DC54" s="1276"/>
    </row>
    <row r="55" spans="1:109" ht="13.5" x14ac:dyDescent="0.15">
      <c r="A55" s="383"/>
      <c r="B55" s="375"/>
      <c r="G55" s="1282"/>
      <c r="H55" s="1282"/>
      <c r="I55" s="1282"/>
      <c r="J55" s="1282"/>
      <c r="K55" s="1283"/>
      <c r="L55" s="1283"/>
      <c r="M55" s="1283"/>
      <c r="N55" s="1283"/>
      <c r="AN55" s="1278" t="s">
        <v>605</v>
      </c>
      <c r="AO55" s="1278"/>
      <c r="AP55" s="1278"/>
      <c r="AQ55" s="1278"/>
      <c r="AR55" s="1278"/>
      <c r="AS55" s="1278"/>
      <c r="AT55" s="1278"/>
      <c r="AU55" s="1278"/>
      <c r="AV55" s="1278"/>
      <c r="AW55" s="1278"/>
      <c r="AX55" s="1278"/>
      <c r="AY55" s="1278"/>
      <c r="AZ55" s="1278"/>
      <c r="BA55" s="1278"/>
      <c r="BB55" s="1279" t="s">
        <v>603</v>
      </c>
      <c r="BC55" s="1279"/>
      <c r="BD55" s="1279"/>
      <c r="BE55" s="1279"/>
      <c r="BF55" s="1279"/>
      <c r="BG55" s="1279"/>
      <c r="BH55" s="1279"/>
      <c r="BI55" s="1279"/>
      <c r="BJ55" s="1279"/>
      <c r="BK55" s="1279"/>
      <c r="BL55" s="1279"/>
      <c r="BM55" s="1279"/>
      <c r="BN55" s="1279"/>
      <c r="BO55" s="1279"/>
      <c r="BP55" s="1276">
        <v>23.4</v>
      </c>
      <c r="BQ55" s="1276"/>
      <c r="BR55" s="1276"/>
      <c r="BS55" s="1276"/>
      <c r="BT55" s="1276"/>
      <c r="BU55" s="1276"/>
      <c r="BV55" s="1276"/>
      <c r="BW55" s="1276"/>
      <c r="BX55" s="1276">
        <v>7.6</v>
      </c>
      <c r="BY55" s="1276"/>
      <c r="BZ55" s="1276"/>
      <c r="CA55" s="1276"/>
      <c r="CB55" s="1276"/>
      <c r="CC55" s="1276"/>
      <c r="CD55" s="1276"/>
      <c r="CE55" s="1276"/>
      <c r="CF55" s="1276">
        <v>3</v>
      </c>
      <c r="CG55" s="1276"/>
      <c r="CH55" s="1276"/>
      <c r="CI55" s="1276"/>
      <c r="CJ55" s="1276"/>
      <c r="CK55" s="1276"/>
      <c r="CL55" s="1276"/>
      <c r="CM55" s="1276"/>
      <c r="CN55" s="1276">
        <v>3.4</v>
      </c>
      <c r="CO55" s="1276"/>
      <c r="CP55" s="1276"/>
      <c r="CQ55" s="1276"/>
      <c r="CR55" s="1276"/>
      <c r="CS55" s="1276"/>
      <c r="CT55" s="1276"/>
      <c r="CU55" s="1276"/>
      <c r="CV55" s="1276">
        <v>0</v>
      </c>
      <c r="CW55" s="1276"/>
      <c r="CX55" s="1276"/>
      <c r="CY55" s="1276"/>
      <c r="CZ55" s="1276"/>
      <c r="DA55" s="1276"/>
      <c r="DB55" s="1276"/>
      <c r="DC55" s="1276"/>
    </row>
    <row r="56" spans="1:109" ht="13.5" x14ac:dyDescent="0.15">
      <c r="A56" s="383"/>
      <c r="B56" s="375"/>
      <c r="G56" s="1282"/>
      <c r="H56" s="1282"/>
      <c r="I56" s="1282"/>
      <c r="J56" s="1282"/>
      <c r="K56" s="1283"/>
      <c r="L56" s="1283"/>
      <c r="M56" s="1283"/>
      <c r="N56" s="1283"/>
      <c r="AN56" s="1278"/>
      <c r="AO56" s="1278"/>
      <c r="AP56" s="1278"/>
      <c r="AQ56" s="1278"/>
      <c r="AR56" s="1278"/>
      <c r="AS56" s="1278"/>
      <c r="AT56" s="1278"/>
      <c r="AU56" s="1278"/>
      <c r="AV56" s="1278"/>
      <c r="AW56" s="1278"/>
      <c r="AX56" s="1278"/>
      <c r="AY56" s="1278"/>
      <c r="AZ56" s="1278"/>
      <c r="BA56" s="1278"/>
      <c r="BB56" s="1279"/>
      <c r="BC56" s="1279"/>
      <c r="BD56" s="1279"/>
      <c r="BE56" s="1279"/>
      <c r="BF56" s="1279"/>
      <c r="BG56" s="1279"/>
      <c r="BH56" s="1279"/>
      <c r="BI56" s="1279"/>
      <c r="BJ56" s="1279"/>
      <c r="BK56" s="1279"/>
      <c r="BL56" s="1279"/>
      <c r="BM56" s="1279"/>
      <c r="BN56" s="1279"/>
      <c r="BO56" s="1279"/>
      <c r="BP56" s="1276"/>
      <c r="BQ56" s="1276"/>
      <c r="BR56" s="1276"/>
      <c r="BS56" s="1276"/>
      <c r="BT56" s="1276"/>
      <c r="BU56" s="1276"/>
      <c r="BV56" s="1276"/>
      <c r="BW56" s="1276"/>
      <c r="BX56" s="1276"/>
      <c r="BY56" s="1276"/>
      <c r="BZ56" s="1276"/>
      <c r="CA56" s="1276"/>
      <c r="CB56" s="1276"/>
      <c r="CC56" s="1276"/>
      <c r="CD56" s="1276"/>
      <c r="CE56" s="1276"/>
      <c r="CF56" s="1276"/>
      <c r="CG56" s="1276"/>
      <c r="CH56" s="1276"/>
      <c r="CI56" s="1276"/>
      <c r="CJ56" s="1276"/>
      <c r="CK56" s="1276"/>
      <c r="CL56" s="1276"/>
      <c r="CM56" s="1276"/>
      <c r="CN56" s="1276"/>
      <c r="CO56" s="1276"/>
      <c r="CP56" s="1276"/>
      <c r="CQ56" s="1276"/>
      <c r="CR56" s="1276"/>
      <c r="CS56" s="1276"/>
      <c r="CT56" s="1276"/>
      <c r="CU56" s="1276"/>
      <c r="CV56" s="1276"/>
      <c r="CW56" s="1276"/>
      <c r="CX56" s="1276"/>
      <c r="CY56" s="1276"/>
      <c r="CZ56" s="1276"/>
      <c r="DA56" s="1276"/>
      <c r="DB56" s="1276"/>
      <c r="DC56" s="1276"/>
    </row>
    <row r="57" spans="1:109" s="383" customFormat="1" ht="13.5" x14ac:dyDescent="0.15">
      <c r="B57" s="387"/>
      <c r="G57" s="1282"/>
      <c r="H57" s="1282"/>
      <c r="I57" s="1280"/>
      <c r="J57" s="1280"/>
      <c r="K57" s="1283"/>
      <c r="L57" s="1283"/>
      <c r="M57" s="1283"/>
      <c r="N57" s="1283"/>
      <c r="AM57" s="369"/>
      <c r="AN57" s="1278"/>
      <c r="AO57" s="1278"/>
      <c r="AP57" s="1278"/>
      <c r="AQ57" s="1278"/>
      <c r="AR57" s="1278"/>
      <c r="AS57" s="1278"/>
      <c r="AT57" s="1278"/>
      <c r="AU57" s="1278"/>
      <c r="AV57" s="1278"/>
      <c r="AW57" s="1278"/>
      <c r="AX57" s="1278"/>
      <c r="AY57" s="1278"/>
      <c r="AZ57" s="1278"/>
      <c r="BA57" s="1278"/>
      <c r="BB57" s="1279" t="s">
        <v>604</v>
      </c>
      <c r="BC57" s="1279"/>
      <c r="BD57" s="1279"/>
      <c r="BE57" s="1279"/>
      <c r="BF57" s="1279"/>
      <c r="BG57" s="1279"/>
      <c r="BH57" s="1279"/>
      <c r="BI57" s="1279"/>
      <c r="BJ57" s="1279"/>
      <c r="BK57" s="1279"/>
      <c r="BL57" s="1279"/>
      <c r="BM57" s="1279"/>
      <c r="BN57" s="1279"/>
      <c r="BO57" s="1279"/>
      <c r="BP57" s="1276">
        <v>59.2</v>
      </c>
      <c r="BQ57" s="1276"/>
      <c r="BR57" s="1276"/>
      <c r="BS57" s="1276"/>
      <c r="BT57" s="1276"/>
      <c r="BU57" s="1276"/>
      <c r="BV57" s="1276"/>
      <c r="BW57" s="1276"/>
      <c r="BX57" s="1276">
        <v>63.4</v>
      </c>
      <c r="BY57" s="1276"/>
      <c r="BZ57" s="1276"/>
      <c r="CA57" s="1276"/>
      <c r="CB57" s="1276"/>
      <c r="CC57" s="1276"/>
      <c r="CD57" s="1276"/>
      <c r="CE57" s="1276"/>
      <c r="CF57" s="1276">
        <v>63.3</v>
      </c>
      <c r="CG57" s="1276"/>
      <c r="CH57" s="1276"/>
      <c r="CI57" s="1276"/>
      <c r="CJ57" s="1276"/>
      <c r="CK57" s="1276"/>
      <c r="CL57" s="1276"/>
      <c r="CM57" s="1276"/>
      <c r="CN57" s="1276">
        <v>62.8</v>
      </c>
      <c r="CO57" s="1276"/>
      <c r="CP57" s="1276"/>
      <c r="CQ57" s="1276"/>
      <c r="CR57" s="1276"/>
      <c r="CS57" s="1276"/>
      <c r="CT57" s="1276"/>
      <c r="CU57" s="1276"/>
      <c r="CV57" s="1276">
        <v>66.3</v>
      </c>
      <c r="CW57" s="1276"/>
      <c r="CX57" s="1276"/>
      <c r="CY57" s="1276"/>
      <c r="CZ57" s="1276"/>
      <c r="DA57" s="1276"/>
      <c r="DB57" s="1276"/>
      <c r="DC57" s="1276"/>
      <c r="DD57" s="388"/>
      <c r="DE57" s="387"/>
    </row>
    <row r="58" spans="1:109" s="383" customFormat="1" ht="13.5" x14ac:dyDescent="0.15">
      <c r="A58" s="369"/>
      <c r="B58" s="387"/>
      <c r="G58" s="1282"/>
      <c r="H58" s="1282"/>
      <c r="I58" s="1280"/>
      <c r="J58" s="1280"/>
      <c r="K58" s="1283"/>
      <c r="L58" s="1283"/>
      <c r="M58" s="1283"/>
      <c r="N58" s="1283"/>
      <c r="AM58" s="369"/>
      <c r="AN58" s="1278"/>
      <c r="AO58" s="1278"/>
      <c r="AP58" s="1278"/>
      <c r="AQ58" s="1278"/>
      <c r="AR58" s="1278"/>
      <c r="AS58" s="1278"/>
      <c r="AT58" s="1278"/>
      <c r="AU58" s="1278"/>
      <c r="AV58" s="1278"/>
      <c r="AW58" s="1278"/>
      <c r="AX58" s="1278"/>
      <c r="AY58" s="1278"/>
      <c r="AZ58" s="1278"/>
      <c r="BA58" s="1278"/>
      <c r="BB58" s="1279"/>
      <c r="BC58" s="1279"/>
      <c r="BD58" s="1279"/>
      <c r="BE58" s="1279"/>
      <c r="BF58" s="1279"/>
      <c r="BG58" s="1279"/>
      <c r="BH58" s="1279"/>
      <c r="BI58" s="1279"/>
      <c r="BJ58" s="1279"/>
      <c r="BK58" s="1279"/>
      <c r="BL58" s="1279"/>
      <c r="BM58" s="1279"/>
      <c r="BN58" s="1279"/>
      <c r="BO58" s="1279"/>
      <c r="BP58" s="1276"/>
      <c r="BQ58" s="1276"/>
      <c r="BR58" s="1276"/>
      <c r="BS58" s="1276"/>
      <c r="BT58" s="1276"/>
      <c r="BU58" s="1276"/>
      <c r="BV58" s="1276"/>
      <c r="BW58" s="1276"/>
      <c r="BX58" s="1276"/>
      <c r="BY58" s="1276"/>
      <c r="BZ58" s="1276"/>
      <c r="CA58" s="1276"/>
      <c r="CB58" s="1276"/>
      <c r="CC58" s="1276"/>
      <c r="CD58" s="1276"/>
      <c r="CE58" s="1276"/>
      <c r="CF58" s="1276"/>
      <c r="CG58" s="1276"/>
      <c r="CH58" s="1276"/>
      <c r="CI58" s="1276"/>
      <c r="CJ58" s="1276"/>
      <c r="CK58" s="1276"/>
      <c r="CL58" s="1276"/>
      <c r="CM58" s="1276"/>
      <c r="CN58" s="1276"/>
      <c r="CO58" s="1276"/>
      <c r="CP58" s="1276"/>
      <c r="CQ58" s="1276"/>
      <c r="CR58" s="1276"/>
      <c r="CS58" s="1276"/>
      <c r="CT58" s="1276"/>
      <c r="CU58" s="1276"/>
      <c r="CV58" s="1276"/>
      <c r="CW58" s="1276"/>
      <c r="CX58" s="1276"/>
      <c r="CY58" s="1276"/>
      <c r="CZ58" s="1276"/>
      <c r="DA58" s="1276"/>
      <c r="DB58" s="1276"/>
      <c r="DC58" s="1276"/>
      <c r="DD58" s="388"/>
      <c r="DE58" s="387"/>
    </row>
    <row r="59" spans="1:109" s="383" customFormat="1" ht="13.5" x14ac:dyDescent="0.15">
      <c r="A59" s="369"/>
      <c r="B59" s="387"/>
      <c r="K59" s="389"/>
      <c r="L59" s="389"/>
      <c r="M59" s="389"/>
      <c r="N59" s="389"/>
      <c r="AQ59" s="389"/>
      <c r="AR59" s="389"/>
      <c r="AS59" s="389"/>
      <c r="AT59" s="389"/>
      <c r="BC59" s="389"/>
      <c r="BD59" s="389"/>
      <c r="BE59" s="389"/>
      <c r="BF59" s="389"/>
      <c r="BO59" s="389"/>
      <c r="BP59" s="389"/>
      <c r="BQ59" s="389"/>
      <c r="BR59" s="389"/>
      <c r="CA59" s="389"/>
      <c r="CB59" s="389"/>
      <c r="CC59" s="389"/>
      <c r="CD59" s="389"/>
      <c r="CM59" s="389"/>
      <c r="CN59" s="389"/>
      <c r="CO59" s="389"/>
      <c r="CP59" s="389"/>
      <c r="CY59" s="389"/>
      <c r="CZ59" s="389"/>
      <c r="DA59" s="389"/>
      <c r="DB59" s="389"/>
      <c r="DC59" s="389"/>
      <c r="DD59" s="388"/>
      <c r="DE59" s="387"/>
    </row>
    <row r="60" spans="1:109" s="383" customFormat="1" ht="13.5" x14ac:dyDescent="0.15">
      <c r="A60" s="369"/>
      <c r="B60" s="387"/>
      <c r="K60" s="389"/>
      <c r="L60" s="389"/>
      <c r="M60" s="389"/>
      <c r="N60" s="389"/>
      <c r="AQ60" s="389"/>
      <c r="AR60" s="389"/>
      <c r="AS60" s="389"/>
      <c r="AT60" s="389"/>
      <c r="BC60" s="389"/>
      <c r="BD60" s="389"/>
      <c r="BE60" s="389"/>
      <c r="BF60" s="389"/>
      <c r="BO60" s="389"/>
      <c r="BP60" s="389"/>
      <c r="BQ60" s="389"/>
      <c r="BR60" s="389"/>
      <c r="CA60" s="389"/>
      <c r="CB60" s="389"/>
      <c r="CC60" s="389"/>
      <c r="CD60" s="389"/>
      <c r="CM60" s="389"/>
      <c r="CN60" s="389"/>
      <c r="CO60" s="389"/>
      <c r="CP60" s="389"/>
      <c r="CY60" s="389"/>
      <c r="CZ60" s="389"/>
      <c r="DA60" s="389"/>
      <c r="DB60" s="389"/>
      <c r="DC60" s="389"/>
      <c r="DD60" s="388"/>
      <c r="DE60" s="387"/>
    </row>
    <row r="61" spans="1:109" s="383" customFormat="1" ht="13.5" x14ac:dyDescent="0.15">
      <c r="A61" s="369"/>
      <c r="B61" s="390"/>
      <c r="C61" s="391"/>
      <c r="D61" s="391"/>
      <c r="E61" s="391"/>
      <c r="F61" s="391"/>
      <c r="G61" s="391"/>
      <c r="H61" s="391"/>
      <c r="I61" s="391"/>
      <c r="J61" s="391"/>
      <c r="K61" s="391"/>
      <c r="L61" s="391"/>
      <c r="M61" s="392"/>
      <c r="N61" s="392"/>
      <c r="O61" s="391"/>
      <c r="P61" s="391"/>
      <c r="Q61" s="391"/>
      <c r="R61" s="391"/>
      <c r="S61" s="391"/>
      <c r="T61" s="391"/>
      <c r="U61" s="391"/>
      <c r="V61" s="391"/>
      <c r="W61" s="391"/>
      <c r="X61" s="391"/>
      <c r="Y61" s="391"/>
      <c r="Z61" s="391"/>
      <c r="AA61" s="391"/>
      <c r="AB61" s="391"/>
      <c r="AC61" s="391"/>
      <c r="AD61" s="391"/>
      <c r="AE61" s="391"/>
      <c r="AF61" s="391"/>
      <c r="AG61" s="391"/>
      <c r="AH61" s="391"/>
      <c r="AI61" s="391"/>
      <c r="AJ61" s="391"/>
      <c r="AK61" s="391"/>
      <c r="AL61" s="391"/>
      <c r="AM61" s="391"/>
      <c r="AN61" s="391"/>
      <c r="AO61" s="391"/>
      <c r="AP61" s="391"/>
      <c r="AQ61" s="391"/>
      <c r="AR61" s="391"/>
      <c r="AS61" s="392"/>
      <c r="AT61" s="392"/>
      <c r="AU61" s="391"/>
      <c r="AV61" s="391"/>
      <c r="AW61" s="391"/>
      <c r="AX61" s="391"/>
      <c r="AY61" s="391"/>
      <c r="AZ61" s="391"/>
      <c r="BA61" s="391"/>
      <c r="BB61" s="391"/>
      <c r="BC61" s="391"/>
      <c r="BD61" s="391"/>
      <c r="BE61" s="392"/>
      <c r="BF61" s="392"/>
      <c r="BG61" s="391"/>
      <c r="BH61" s="391"/>
      <c r="BI61" s="391"/>
      <c r="BJ61" s="391"/>
      <c r="BK61" s="391"/>
      <c r="BL61" s="391"/>
      <c r="BM61" s="391"/>
      <c r="BN61" s="391"/>
      <c r="BO61" s="391"/>
      <c r="BP61" s="391"/>
      <c r="BQ61" s="392"/>
      <c r="BR61" s="392"/>
      <c r="BS61" s="391"/>
      <c r="BT61" s="391"/>
      <c r="BU61" s="391"/>
      <c r="BV61" s="391"/>
      <c r="BW61" s="391"/>
      <c r="BX61" s="391"/>
      <c r="BY61" s="391"/>
      <c r="BZ61" s="391"/>
      <c r="CA61" s="391"/>
      <c r="CB61" s="391"/>
      <c r="CC61" s="392"/>
      <c r="CD61" s="392"/>
      <c r="CE61" s="391"/>
      <c r="CF61" s="391"/>
      <c r="CG61" s="391"/>
      <c r="CH61" s="391"/>
      <c r="CI61" s="391"/>
      <c r="CJ61" s="391"/>
      <c r="CK61" s="391"/>
      <c r="CL61" s="391"/>
      <c r="CM61" s="391"/>
      <c r="CN61" s="391"/>
      <c r="CO61" s="392"/>
      <c r="CP61" s="392"/>
      <c r="CQ61" s="391"/>
      <c r="CR61" s="391"/>
      <c r="CS61" s="391"/>
      <c r="CT61" s="391"/>
      <c r="CU61" s="391"/>
      <c r="CV61" s="391"/>
      <c r="CW61" s="391"/>
      <c r="CX61" s="391"/>
      <c r="CY61" s="391"/>
      <c r="CZ61" s="391"/>
      <c r="DA61" s="392"/>
      <c r="DB61" s="392"/>
      <c r="DC61" s="392"/>
      <c r="DD61" s="393"/>
      <c r="DE61" s="387"/>
    </row>
    <row r="62" spans="1:109" ht="13.5" x14ac:dyDescent="0.15">
      <c r="B62" s="380"/>
      <c r="C62" s="380"/>
      <c r="D62" s="380"/>
      <c r="E62" s="380"/>
      <c r="F62" s="380"/>
      <c r="G62" s="380"/>
      <c r="H62" s="380"/>
      <c r="I62" s="380"/>
      <c r="J62" s="380"/>
      <c r="K62" s="380"/>
      <c r="L62" s="380"/>
      <c r="M62" s="380"/>
      <c r="N62" s="380"/>
      <c r="O62" s="380"/>
      <c r="P62" s="380"/>
      <c r="Q62" s="380"/>
      <c r="R62" s="380"/>
      <c r="S62" s="380"/>
      <c r="T62" s="380"/>
      <c r="U62" s="380"/>
      <c r="V62" s="380"/>
      <c r="W62" s="380"/>
      <c r="X62" s="380"/>
      <c r="Y62" s="380"/>
      <c r="Z62" s="380"/>
      <c r="AA62" s="380"/>
      <c r="AB62" s="380"/>
      <c r="AC62" s="380"/>
      <c r="AD62" s="380"/>
      <c r="AE62" s="380"/>
      <c r="AF62" s="380"/>
      <c r="AG62" s="380"/>
      <c r="AH62" s="380"/>
      <c r="AI62" s="380"/>
      <c r="AJ62" s="380"/>
      <c r="AK62" s="380"/>
      <c r="AL62" s="380"/>
      <c r="AM62" s="380"/>
      <c r="AN62" s="380"/>
      <c r="AO62" s="380"/>
      <c r="AP62" s="380"/>
      <c r="AQ62" s="380"/>
      <c r="AR62" s="380"/>
      <c r="AS62" s="380"/>
      <c r="AT62" s="380"/>
      <c r="AU62" s="380"/>
      <c r="AV62" s="380"/>
      <c r="AW62" s="380"/>
      <c r="AX62" s="380"/>
      <c r="AY62" s="380"/>
      <c r="AZ62" s="380"/>
      <c r="BA62" s="380"/>
      <c r="BB62" s="380"/>
      <c r="BC62" s="380"/>
      <c r="BD62" s="380"/>
      <c r="BE62" s="380"/>
      <c r="BF62" s="380"/>
      <c r="BG62" s="380"/>
      <c r="BH62" s="380"/>
      <c r="BI62" s="380"/>
      <c r="BJ62" s="380"/>
      <c r="BK62" s="380"/>
      <c r="BL62" s="380"/>
      <c r="BM62" s="380"/>
      <c r="BN62" s="380"/>
      <c r="BO62" s="380"/>
      <c r="BP62" s="380"/>
      <c r="BQ62" s="380"/>
      <c r="BR62" s="380"/>
      <c r="BS62" s="380"/>
      <c r="BT62" s="380"/>
      <c r="BU62" s="380"/>
      <c r="BV62" s="380"/>
      <c r="BW62" s="380"/>
      <c r="BX62" s="380"/>
      <c r="BY62" s="380"/>
      <c r="BZ62" s="380"/>
      <c r="CA62" s="380"/>
      <c r="CB62" s="380"/>
      <c r="CC62" s="380"/>
      <c r="CD62" s="380"/>
      <c r="CE62" s="380"/>
      <c r="CF62" s="380"/>
      <c r="CG62" s="380"/>
      <c r="CH62" s="380"/>
      <c r="CI62" s="380"/>
      <c r="CJ62" s="380"/>
      <c r="CK62" s="380"/>
      <c r="CL62" s="380"/>
      <c r="CM62" s="380"/>
      <c r="CN62" s="380"/>
      <c r="CO62" s="380"/>
      <c r="CP62" s="380"/>
      <c r="CQ62" s="380"/>
      <c r="CR62" s="380"/>
      <c r="CS62" s="380"/>
      <c r="CT62" s="380"/>
      <c r="CU62" s="380"/>
      <c r="CV62" s="380"/>
      <c r="CW62" s="380"/>
      <c r="CX62" s="380"/>
      <c r="CY62" s="380"/>
      <c r="CZ62" s="380"/>
      <c r="DA62" s="380"/>
      <c r="DB62" s="380"/>
      <c r="DC62" s="380"/>
      <c r="DD62" s="380"/>
      <c r="DE62" s="369"/>
    </row>
    <row r="63" spans="1:109" ht="17.25" x14ac:dyDescent="0.15">
      <c r="B63" s="394" t="s">
        <v>606</v>
      </c>
    </row>
    <row r="64" spans="1:109" ht="13.5" x14ac:dyDescent="0.15">
      <c r="B64" s="375"/>
      <c r="G64" s="382"/>
      <c r="I64" s="395"/>
      <c r="J64" s="395"/>
      <c r="K64" s="395"/>
      <c r="L64" s="395"/>
      <c r="M64" s="395"/>
      <c r="N64" s="396"/>
      <c r="AM64" s="382"/>
      <c r="AN64" s="382" t="s">
        <v>599</v>
      </c>
      <c r="AP64" s="383"/>
      <c r="AQ64" s="383"/>
      <c r="AR64" s="383"/>
      <c r="AY64" s="382"/>
      <c r="BA64" s="383"/>
      <c r="BB64" s="383"/>
      <c r="BC64" s="383"/>
      <c r="BK64" s="382"/>
      <c r="BM64" s="383"/>
      <c r="BN64" s="383"/>
      <c r="BO64" s="383"/>
      <c r="BW64" s="382"/>
      <c r="BY64" s="383"/>
      <c r="BZ64" s="383"/>
      <c r="CA64" s="383"/>
      <c r="CI64" s="382"/>
      <c r="CK64" s="383"/>
      <c r="CL64" s="383"/>
      <c r="CM64" s="383"/>
      <c r="CU64" s="382"/>
      <c r="CW64" s="383"/>
      <c r="CX64" s="383"/>
      <c r="CY64" s="383"/>
    </row>
    <row r="65" spans="2:107" ht="13.5" x14ac:dyDescent="0.15">
      <c r="B65" s="375"/>
      <c r="AN65" s="1297" t="s">
        <v>607</v>
      </c>
      <c r="AO65" s="1288"/>
      <c r="AP65" s="1288"/>
      <c r="AQ65" s="1288"/>
      <c r="AR65" s="1288"/>
      <c r="AS65" s="1288"/>
      <c r="AT65" s="1288"/>
      <c r="AU65" s="1288"/>
      <c r="AV65" s="1288"/>
      <c r="AW65" s="1288"/>
      <c r="AX65" s="1288"/>
      <c r="AY65" s="1288"/>
      <c r="AZ65" s="1288"/>
      <c r="BA65" s="1288"/>
      <c r="BB65" s="1288"/>
      <c r="BC65" s="1288"/>
      <c r="BD65" s="1288"/>
      <c r="BE65" s="1288"/>
      <c r="BF65" s="1288"/>
      <c r="BG65" s="1288"/>
      <c r="BH65" s="1288"/>
      <c r="BI65" s="1288"/>
      <c r="BJ65" s="1288"/>
      <c r="BK65" s="1288"/>
      <c r="BL65" s="1288"/>
      <c r="BM65" s="1288"/>
      <c r="BN65" s="1288"/>
      <c r="BO65" s="1288"/>
      <c r="BP65" s="1288"/>
      <c r="BQ65" s="1288"/>
      <c r="BR65" s="1288"/>
      <c r="BS65" s="1288"/>
      <c r="BT65" s="1288"/>
      <c r="BU65" s="1288"/>
      <c r="BV65" s="1288"/>
      <c r="BW65" s="1288"/>
      <c r="BX65" s="1288"/>
      <c r="BY65" s="1288"/>
      <c r="BZ65" s="1288"/>
      <c r="CA65" s="1288"/>
      <c r="CB65" s="1288"/>
      <c r="CC65" s="1288"/>
      <c r="CD65" s="1288"/>
      <c r="CE65" s="1288"/>
      <c r="CF65" s="1288"/>
      <c r="CG65" s="1288"/>
      <c r="CH65" s="1288"/>
      <c r="CI65" s="1288"/>
      <c r="CJ65" s="1288"/>
      <c r="CK65" s="1288"/>
      <c r="CL65" s="1288"/>
      <c r="CM65" s="1288"/>
      <c r="CN65" s="1288"/>
      <c r="CO65" s="1288"/>
      <c r="CP65" s="1288"/>
      <c r="CQ65" s="1288"/>
      <c r="CR65" s="1288"/>
      <c r="CS65" s="1288"/>
      <c r="CT65" s="1288"/>
      <c r="CU65" s="1288"/>
      <c r="CV65" s="1288"/>
      <c r="CW65" s="1288"/>
      <c r="CX65" s="1288"/>
      <c r="CY65" s="1288"/>
      <c r="CZ65" s="1288"/>
      <c r="DA65" s="1288"/>
      <c r="DB65" s="1288"/>
      <c r="DC65" s="1289"/>
    </row>
    <row r="66" spans="2:107" ht="13.5" x14ac:dyDescent="0.15">
      <c r="B66" s="375"/>
      <c r="AN66" s="1290"/>
      <c r="AO66" s="1291"/>
      <c r="AP66" s="1291"/>
      <c r="AQ66" s="1291"/>
      <c r="AR66" s="1291"/>
      <c r="AS66" s="1291"/>
      <c r="AT66" s="1291"/>
      <c r="AU66" s="1291"/>
      <c r="AV66" s="1291"/>
      <c r="AW66" s="1291"/>
      <c r="AX66" s="1291"/>
      <c r="AY66" s="1291"/>
      <c r="AZ66" s="1291"/>
      <c r="BA66" s="1291"/>
      <c r="BB66" s="1291"/>
      <c r="BC66" s="1291"/>
      <c r="BD66" s="1291"/>
      <c r="BE66" s="1291"/>
      <c r="BF66" s="1291"/>
      <c r="BG66" s="1291"/>
      <c r="BH66" s="1291"/>
      <c r="BI66" s="1291"/>
      <c r="BJ66" s="1291"/>
      <c r="BK66" s="1291"/>
      <c r="BL66" s="1291"/>
      <c r="BM66" s="1291"/>
      <c r="BN66" s="1291"/>
      <c r="BO66" s="1291"/>
      <c r="BP66" s="1291"/>
      <c r="BQ66" s="1291"/>
      <c r="BR66" s="1291"/>
      <c r="BS66" s="1291"/>
      <c r="BT66" s="1291"/>
      <c r="BU66" s="1291"/>
      <c r="BV66" s="1291"/>
      <c r="BW66" s="1291"/>
      <c r="BX66" s="1291"/>
      <c r="BY66" s="1291"/>
      <c r="BZ66" s="1291"/>
      <c r="CA66" s="1291"/>
      <c r="CB66" s="1291"/>
      <c r="CC66" s="1291"/>
      <c r="CD66" s="1291"/>
      <c r="CE66" s="1291"/>
      <c r="CF66" s="1291"/>
      <c r="CG66" s="1291"/>
      <c r="CH66" s="1291"/>
      <c r="CI66" s="1291"/>
      <c r="CJ66" s="1291"/>
      <c r="CK66" s="1291"/>
      <c r="CL66" s="1291"/>
      <c r="CM66" s="1291"/>
      <c r="CN66" s="1291"/>
      <c r="CO66" s="1291"/>
      <c r="CP66" s="1291"/>
      <c r="CQ66" s="1291"/>
      <c r="CR66" s="1291"/>
      <c r="CS66" s="1291"/>
      <c r="CT66" s="1291"/>
      <c r="CU66" s="1291"/>
      <c r="CV66" s="1291"/>
      <c r="CW66" s="1291"/>
      <c r="CX66" s="1291"/>
      <c r="CY66" s="1291"/>
      <c r="CZ66" s="1291"/>
      <c r="DA66" s="1291"/>
      <c r="DB66" s="1291"/>
      <c r="DC66" s="1292"/>
    </row>
    <row r="67" spans="2:107" ht="13.5" x14ac:dyDescent="0.15">
      <c r="B67" s="375"/>
      <c r="AN67" s="1290"/>
      <c r="AO67" s="1291"/>
      <c r="AP67" s="1291"/>
      <c r="AQ67" s="1291"/>
      <c r="AR67" s="1291"/>
      <c r="AS67" s="1291"/>
      <c r="AT67" s="1291"/>
      <c r="AU67" s="1291"/>
      <c r="AV67" s="1291"/>
      <c r="AW67" s="1291"/>
      <c r="AX67" s="1291"/>
      <c r="AY67" s="1291"/>
      <c r="AZ67" s="1291"/>
      <c r="BA67" s="1291"/>
      <c r="BB67" s="1291"/>
      <c r="BC67" s="1291"/>
      <c r="BD67" s="1291"/>
      <c r="BE67" s="1291"/>
      <c r="BF67" s="1291"/>
      <c r="BG67" s="1291"/>
      <c r="BH67" s="1291"/>
      <c r="BI67" s="1291"/>
      <c r="BJ67" s="1291"/>
      <c r="BK67" s="1291"/>
      <c r="BL67" s="1291"/>
      <c r="BM67" s="1291"/>
      <c r="BN67" s="1291"/>
      <c r="BO67" s="1291"/>
      <c r="BP67" s="1291"/>
      <c r="BQ67" s="1291"/>
      <c r="BR67" s="1291"/>
      <c r="BS67" s="1291"/>
      <c r="BT67" s="1291"/>
      <c r="BU67" s="1291"/>
      <c r="BV67" s="1291"/>
      <c r="BW67" s="1291"/>
      <c r="BX67" s="1291"/>
      <c r="BY67" s="1291"/>
      <c r="BZ67" s="1291"/>
      <c r="CA67" s="1291"/>
      <c r="CB67" s="1291"/>
      <c r="CC67" s="1291"/>
      <c r="CD67" s="1291"/>
      <c r="CE67" s="1291"/>
      <c r="CF67" s="1291"/>
      <c r="CG67" s="1291"/>
      <c r="CH67" s="1291"/>
      <c r="CI67" s="1291"/>
      <c r="CJ67" s="1291"/>
      <c r="CK67" s="1291"/>
      <c r="CL67" s="1291"/>
      <c r="CM67" s="1291"/>
      <c r="CN67" s="1291"/>
      <c r="CO67" s="1291"/>
      <c r="CP67" s="1291"/>
      <c r="CQ67" s="1291"/>
      <c r="CR67" s="1291"/>
      <c r="CS67" s="1291"/>
      <c r="CT67" s="1291"/>
      <c r="CU67" s="1291"/>
      <c r="CV67" s="1291"/>
      <c r="CW67" s="1291"/>
      <c r="CX67" s="1291"/>
      <c r="CY67" s="1291"/>
      <c r="CZ67" s="1291"/>
      <c r="DA67" s="1291"/>
      <c r="DB67" s="1291"/>
      <c r="DC67" s="1292"/>
    </row>
    <row r="68" spans="2:107" ht="13.5" x14ac:dyDescent="0.15">
      <c r="B68" s="375"/>
      <c r="AN68" s="1290"/>
      <c r="AO68" s="1291"/>
      <c r="AP68" s="1291"/>
      <c r="AQ68" s="1291"/>
      <c r="AR68" s="1291"/>
      <c r="AS68" s="1291"/>
      <c r="AT68" s="1291"/>
      <c r="AU68" s="1291"/>
      <c r="AV68" s="1291"/>
      <c r="AW68" s="1291"/>
      <c r="AX68" s="1291"/>
      <c r="AY68" s="1291"/>
      <c r="AZ68" s="1291"/>
      <c r="BA68" s="1291"/>
      <c r="BB68" s="1291"/>
      <c r="BC68" s="1291"/>
      <c r="BD68" s="1291"/>
      <c r="BE68" s="1291"/>
      <c r="BF68" s="1291"/>
      <c r="BG68" s="1291"/>
      <c r="BH68" s="1291"/>
      <c r="BI68" s="1291"/>
      <c r="BJ68" s="1291"/>
      <c r="BK68" s="1291"/>
      <c r="BL68" s="1291"/>
      <c r="BM68" s="1291"/>
      <c r="BN68" s="1291"/>
      <c r="BO68" s="1291"/>
      <c r="BP68" s="1291"/>
      <c r="BQ68" s="1291"/>
      <c r="BR68" s="1291"/>
      <c r="BS68" s="1291"/>
      <c r="BT68" s="1291"/>
      <c r="BU68" s="1291"/>
      <c r="BV68" s="1291"/>
      <c r="BW68" s="1291"/>
      <c r="BX68" s="1291"/>
      <c r="BY68" s="1291"/>
      <c r="BZ68" s="1291"/>
      <c r="CA68" s="1291"/>
      <c r="CB68" s="1291"/>
      <c r="CC68" s="1291"/>
      <c r="CD68" s="1291"/>
      <c r="CE68" s="1291"/>
      <c r="CF68" s="1291"/>
      <c r="CG68" s="1291"/>
      <c r="CH68" s="1291"/>
      <c r="CI68" s="1291"/>
      <c r="CJ68" s="1291"/>
      <c r="CK68" s="1291"/>
      <c r="CL68" s="1291"/>
      <c r="CM68" s="1291"/>
      <c r="CN68" s="1291"/>
      <c r="CO68" s="1291"/>
      <c r="CP68" s="1291"/>
      <c r="CQ68" s="1291"/>
      <c r="CR68" s="1291"/>
      <c r="CS68" s="1291"/>
      <c r="CT68" s="1291"/>
      <c r="CU68" s="1291"/>
      <c r="CV68" s="1291"/>
      <c r="CW68" s="1291"/>
      <c r="CX68" s="1291"/>
      <c r="CY68" s="1291"/>
      <c r="CZ68" s="1291"/>
      <c r="DA68" s="1291"/>
      <c r="DB68" s="1291"/>
      <c r="DC68" s="1292"/>
    </row>
    <row r="69" spans="2:107" ht="13.5" x14ac:dyDescent="0.15">
      <c r="B69" s="375"/>
      <c r="AN69" s="1293"/>
      <c r="AO69" s="1294"/>
      <c r="AP69" s="1294"/>
      <c r="AQ69" s="1294"/>
      <c r="AR69" s="1294"/>
      <c r="AS69" s="1294"/>
      <c r="AT69" s="1294"/>
      <c r="AU69" s="1294"/>
      <c r="AV69" s="1294"/>
      <c r="AW69" s="1294"/>
      <c r="AX69" s="1294"/>
      <c r="AY69" s="1294"/>
      <c r="AZ69" s="1294"/>
      <c r="BA69" s="1294"/>
      <c r="BB69" s="1294"/>
      <c r="BC69" s="1294"/>
      <c r="BD69" s="1294"/>
      <c r="BE69" s="1294"/>
      <c r="BF69" s="1294"/>
      <c r="BG69" s="1294"/>
      <c r="BH69" s="1294"/>
      <c r="BI69" s="1294"/>
      <c r="BJ69" s="1294"/>
      <c r="BK69" s="1294"/>
      <c r="BL69" s="1294"/>
      <c r="BM69" s="1294"/>
      <c r="BN69" s="1294"/>
      <c r="BO69" s="1294"/>
      <c r="BP69" s="1294"/>
      <c r="BQ69" s="1294"/>
      <c r="BR69" s="1294"/>
      <c r="BS69" s="1294"/>
      <c r="BT69" s="1294"/>
      <c r="BU69" s="1294"/>
      <c r="BV69" s="1294"/>
      <c r="BW69" s="1294"/>
      <c r="BX69" s="1294"/>
      <c r="BY69" s="1294"/>
      <c r="BZ69" s="1294"/>
      <c r="CA69" s="1294"/>
      <c r="CB69" s="1294"/>
      <c r="CC69" s="1294"/>
      <c r="CD69" s="1294"/>
      <c r="CE69" s="1294"/>
      <c r="CF69" s="1294"/>
      <c r="CG69" s="1294"/>
      <c r="CH69" s="1294"/>
      <c r="CI69" s="1294"/>
      <c r="CJ69" s="1294"/>
      <c r="CK69" s="1294"/>
      <c r="CL69" s="1294"/>
      <c r="CM69" s="1294"/>
      <c r="CN69" s="1294"/>
      <c r="CO69" s="1294"/>
      <c r="CP69" s="1294"/>
      <c r="CQ69" s="1294"/>
      <c r="CR69" s="1294"/>
      <c r="CS69" s="1294"/>
      <c r="CT69" s="1294"/>
      <c r="CU69" s="1294"/>
      <c r="CV69" s="1294"/>
      <c r="CW69" s="1294"/>
      <c r="CX69" s="1294"/>
      <c r="CY69" s="1294"/>
      <c r="CZ69" s="1294"/>
      <c r="DA69" s="1294"/>
      <c r="DB69" s="1294"/>
      <c r="DC69" s="1295"/>
    </row>
    <row r="70" spans="2:107" ht="13.5" x14ac:dyDescent="0.15">
      <c r="B70" s="375"/>
      <c r="H70" s="397"/>
      <c r="I70" s="397"/>
      <c r="J70" s="398"/>
      <c r="K70" s="398"/>
      <c r="L70" s="399"/>
      <c r="M70" s="398"/>
      <c r="N70" s="399"/>
      <c r="AN70" s="384"/>
      <c r="AO70" s="384"/>
      <c r="AP70" s="384"/>
      <c r="AZ70" s="384"/>
      <c r="BA70" s="384"/>
      <c r="BB70" s="384"/>
      <c r="BL70" s="384"/>
      <c r="BM70" s="384"/>
      <c r="BN70" s="384"/>
      <c r="BX70" s="384"/>
      <c r="BY70" s="384"/>
      <c r="BZ70" s="384"/>
      <c r="CJ70" s="384"/>
      <c r="CK70" s="384"/>
      <c r="CL70" s="384"/>
      <c r="CV70" s="384"/>
      <c r="CW70" s="384"/>
      <c r="CX70" s="384"/>
    </row>
    <row r="71" spans="2:107" ht="13.5" x14ac:dyDescent="0.15">
      <c r="B71" s="375"/>
      <c r="G71" s="400"/>
      <c r="I71" s="401"/>
      <c r="J71" s="398"/>
      <c r="K71" s="398"/>
      <c r="L71" s="399"/>
      <c r="M71" s="398"/>
      <c r="N71" s="399"/>
      <c r="AM71" s="400"/>
      <c r="AN71" s="369" t="s">
        <v>601</v>
      </c>
    </row>
    <row r="72" spans="2:107" ht="13.5" x14ac:dyDescent="0.15">
      <c r="B72" s="375"/>
      <c r="G72" s="1282"/>
      <c r="H72" s="1282"/>
      <c r="I72" s="1282"/>
      <c r="J72" s="1282"/>
      <c r="K72" s="385"/>
      <c r="L72" s="385"/>
      <c r="M72" s="386"/>
      <c r="N72" s="386"/>
      <c r="AN72" s="1284"/>
      <c r="AO72" s="1285"/>
      <c r="AP72" s="1285"/>
      <c r="AQ72" s="1285"/>
      <c r="AR72" s="1285"/>
      <c r="AS72" s="1285"/>
      <c r="AT72" s="1285"/>
      <c r="AU72" s="1285"/>
      <c r="AV72" s="1285"/>
      <c r="AW72" s="1285"/>
      <c r="AX72" s="1285"/>
      <c r="AY72" s="1285"/>
      <c r="AZ72" s="1285"/>
      <c r="BA72" s="1285"/>
      <c r="BB72" s="1285"/>
      <c r="BC72" s="1285"/>
      <c r="BD72" s="1285"/>
      <c r="BE72" s="1285"/>
      <c r="BF72" s="1285"/>
      <c r="BG72" s="1285"/>
      <c r="BH72" s="1285"/>
      <c r="BI72" s="1285"/>
      <c r="BJ72" s="1285"/>
      <c r="BK72" s="1285"/>
      <c r="BL72" s="1285"/>
      <c r="BM72" s="1285"/>
      <c r="BN72" s="1285"/>
      <c r="BO72" s="1286"/>
      <c r="BP72" s="1278" t="s">
        <v>550</v>
      </c>
      <c r="BQ72" s="1278"/>
      <c r="BR72" s="1278"/>
      <c r="BS72" s="1278"/>
      <c r="BT72" s="1278"/>
      <c r="BU72" s="1278"/>
      <c r="BV72" s="1278"/>
      <c r="BW72" s="1278"/>
      <c r="BX72" s="1278" t="s">
        <v>551</v>
      </c>
      <c r="BY72" s="1278"/>
      <c r="BZ72" s="1278"/>
      <c r="CA72" s="1278"/>
      <c r="CB72" s="1278"/>
      <c r="CC72" s="1278"/>
      <c r="CD72" s="1278"/>
      <c r="CE72" s="1278"/>
      <c r="CF72" s="1278" t="s">
        <v>552</v>
      </c>
      <c r="CG72" s="1278"/>
      <c r="CH72" s="1278"/>
      <c r="CI72" s="1278"/>
      <c r="CJ72" s="1278"/>
      <c r="CK72" s="1278"/>
      <c r="CL72" s="1278"/>
      <c r="CM72" s="1278"/>
      <c r="CN72" s="1278" t="s">
        <v>553</v>
      </c>
      <c r="CO72" s="1278"/>
      <c r="CP72" s="1278"/>
      <c r="CQ72" s="1278"/>
      <c r="CR72" s="1278"/>
      <c r="CS72" s="1278"/>
      <c r="CT72" s="1278"/>
      <c r="CU72" s="1278"/>
      <c r="CV72" s="1278" t="s">
        <v>554</v>
      </c>
      <c r="CW72" s="1278"/>
      <c r="CX72" s="1278"/>
      <c r="CY72" s="1278"/>
      <c r="CZ72" s="1278"/>
      <c r="DA72" s="1278"/>
      <c r="DB72" s="1278"/>
      <c r="DC72" s="1278"/>
    </row>
    <row r="73" spans="2:107" ht="13.5" x14ac:dyDescent="0.15">
      <c r="B73" s="375"/>
      <c r="G73" s="1287"/>
      <c r="H73" s="1287"/>
      <c r="I73" s="1287"/>
      <c r="J73" s="1287"/>
      <c r="K73" s="1277"/>
      <c r="L73" s="1277"/>
      <c r="M73" s="1277"/>
      <c r="N73" s="1277"/>
      <c r="AM73" s="384"/>
      <c r="AN73" s="1279" t="s">
        <v>602</v>
      </c>
      <c r="AO73" s="1279"/>
      <c r="AP73" s="1279"/>
      <c r="AQ73" s="1279"/>
      <c r="AR73" s="1279"/>
      <c r="AS73" s="1279"/>
      <c r="AT73" s="1279"/>
      <c r="AU73" s="1279"/>
      <c r="AV73" s="1279"/>
      <c r="AW73" s="1279"/>
      <c r="AX73" s="1279"/>
      <c r="AY73" s="1279"/>
      <c r="AZ73" s="1279"/>
      <c r="BA73" s="1279"/>
      <c r="BB73" s="1279" t="s">
        <v>603</v>
      </c>
      <c r="BC73" s="1279"/>
      <c r="BD73" s="1279"/>
      <c r="BE73" s="1279"/>
      <c r="BF73" s="1279"/>
      <c r="BG73" s="1279"/>
      <c r="BH73" s="1279"/>
      <c r="BI73" s="1279"/>
      <c r="BJ73" s="1279"/>
      <c r="BK73" s="1279"/>
      <c r="BL73" s="1279"/>
      <c r="BM73" s="1279"/>
      <c r="BN73" s="1279"/>
      <c r="BO73" s="1279"/>
      <c r="BP73" s="1276"/>
      <c r="BQ73" s="1276"/>
      <c r="BR73" s="1276"/>
      <c r="BS73" s="1276"/>
      <c r="BT73" s="1276"/>
      <c r="BU73" s="1276"/>
      <c r="BV73" s="1276"/>
      <c r="BW73" s="1276"/>
      <c r="BX73" s="1276"/>
      <c r="BY73" s="1276"/>
      <c r="BZ73" s="1276"/>
      <c r="CA73" s="1276"/>
      <c r="CB73" s="1276"/>
      <c r="CC73" s="1276"/>
      <c r="CD73" s="1276"/>
      <c r="CE73" s="1276"/>
      <c r="CF73" s="1276"/>
      <c r="CG73" s="1276"/>
      <c r="CH73" s="1276"/>
      <c r="CI73" s="1276"/>
      <c r="CJ73" s="1276"/>
      <c r="CK73" s="1276"/>
      <c r="CL73" s="1276"/>
      <c r="CM73" s="1276"/>
      <c r="CN73" s="1276"/>
      <c r="CO73" s="1276"/>
      <c r="CP73" s="1276"/>
      <c r="CQ73" s="1276"/>
      <c r="CR73" s="1276"/>
      <c r="CS73" s="1276"/>
      <c r="CT73" s="1276"/>
      <c r="CU73" s="1276"/>
      <c r="CV73" s="1276"/>
      <c r="CW73" s="1276"/>
      <c r="CX73" s="1276"/>
      <c r="CY73" s="1276"/>
      <c r="CZ73" s="1276"/>
      <c r="DA73" s="1276"/>
      <c r="DB73" s="1276"/>
      <c r="DC73" s="1276"/>
    </row>
    <row r="74" spans="2:107" ht="13.5" x14ac:dyDescent="0.15">
      <c r="B74" s="375"/>
      <c r="G74" s="1287"/>
      <c r="H74" s="1287"/>
      <c r="I74" s="1287"/>
      <c r="J74" s="1287"/>
      <c r="K74" s="1277"/>
      <c r="L74" s="1277"/>
      <c r="M74" s="1277"/>
      <c r="N74" s="1277"/>
      <c r="AM74" s="384"/>
      <c r="AN74" s="1279"/>
      <c r="AO74" s="1279"/>
      <c r="AP74" s="1279"/>
      <c r="AQ74" s="1279"/>
      <c r="AR74" s="1279"/>
      <c r="AS74" s="1279"/>
      <c r="AT74" s="1279"/>
      <c r="AU74" s="1279"/>
      <c r="AV74" s="1279"/>
      <c r="AW74" s="1279"/>
      <c r="AX74" s="1279"/>
      <c r="AY74" s="1279"/>
      <c r="AZ74" s="1279"/>
      <c r="BA74" s="1279"/>
      <c r="BB74" s="1279"/>
      <c r="BC74" s="1279"/>
      <c r="BD74" s="1279"/>
      <c r="BE74" s="1279"/>
      <c r="BF74" s="1279"/>
      <c r="BG74" s="1279"/>
      <c r="BH74" s="1279"/>
      <c r="BI74" s="1279"/>
      <c r="BJ74" s="1279"/>
      <c r="BK74" s="1279"/>
      <c r="BL74" s="1279"/>
      <c r="BM74" s="1279"/>
      <c r="BN74" s="1279"/>
      <c r="BO74" s="1279"/>
      <c r="BP74" s="1276"/>
      <c r="BQ74" s="1276"/>
      <c r="BR74" s="1276"/>
      <c r="BS74" s="1276"/>
      <c r="BT74" s="1276"/>
      <c r="BU74" s="1276"/>
      <c r="BV74" s="1276"/>
      <c r="BW74" s="1276"/>
      <c r="BX74" s="1276"/>
      <c r="BY74" s="1276"/>
      <c r="BZ74" s="1276"/>
      <c r="CA74" s="1276"/>
      <c r="CB74" s="1276"/>
      <c r="CC74" s="1276"/>
      <c r="CD74" s="1276"/>
      <c r="CE74" s="1276"/>
      <c r="CF74" s="1276"/>
      <c r="CG74" s="1276"/>
      <c r="CH74" s="1276"/>
      <c r="CI74" s="1276"/>
      <c r="CJ74" s="1276"/>
      <c r="CK74" s="1276"/>
      <c r="CL74" s="1276"/>
      <c r="CM74" s="1276"/>
      <c r="CN74" s="1276"/>
      <c r="CO74" s="1276"/>
      <c r="CP74" s="1276"/>
      <c r="CQ74" s="1276"/>
      <c r="CR74" s="1276"/>
      <c r="CS74" s="1276"/>
      <c r="CT74" s="1276"/>
      <c r="CU74" s="1276"/>
      <c r="CV74" s="1276"/>
      <c r="CW74" s="1276"/>
      <c r="CX74" s="1276"/>
      <c r="CY74" s="1276"/>
      <c r="CZ74" s="1276"/>
      <c r="DA74" s="1276"/>
      <c r="DB74" s="1276"/>
      <c r="DC74" s="1276"/>
    </row>
    <row r="75" spans="2:107" ht="13.5" x14ac:dyDescent="0.15">
      <c r="B75" s="375"/>
      <c r="G75" s="1287"/>
      <c r="H75" s="1287"/>
      <c r="I75" s="1282"/>
      <c r="J75" s="1282"/>
      <c r="K75" s="1283"/>
      <c r="L75" s="1283"/>
      <c r="M75" s="1283"/>
      <c r="N75" s="1283"/>
      <c r="AM75" s="384"/>
      <c r="AN75" s="1279"/>
      <c r="AO75" s="1279"/>
      <c r="AP75" s="1279"/>
      <c r="AQ75" s="1279"/>
      <c r="AR75" s="1279"/>
      <c r="AS75" s="1279"/>
      <c r="AT75" s="1279"/>
      <c r="AU75" s="1279"/>
      <c r="AV75" s="1279"/>
      <c r="AW75" s="1279"/>
      <c r="AX75" s="1279"/>
      <c r="AY75" s="1279"/>
      <c r="AZ75" s="1279"/>
      <c r="BA75" s="1279"/>
      <c r="BB75" s="1279" t="s">
        <v>608</v>
      </c>
      <c r="BC75" s="1279"/>
      <c r="BD75" s="1279"/>
      <c r="BE75" s="1279"/>
      <c r="BF75" s="1279"/>
      <c r="BG75" s="1279"/>
      <c r="BH75" s="1279"/>
      <c r="BI75" s="1279"/>
      <c r="BJ75" s="1279"/>
      <c r="BK75" s="1279"/>
      <c r="BL75" s="1279"/>
      <c r="BM75" s="1279"/>
      <c r="BN75" s="1279"/>
      <c r="BO75" s="1279"/>
      <c r="BP75" s="1276">
        <v>4.8</v>
      </c>
      <c r="BQ75" s="1276"/>
      <c r="BR75" s="1276"/>
      <c r="BS75" s="1276"/>
      <c r="BT75" s="1276"/>
      <c r="BU75" s="1276"/>
      <c r="BV75" s="1276"/>
      <c r="BW75" s="1276"/>
      <c r="BX75" s="1276">
        <v>5.9</v>
      </c>
      <c r="BY75" s="1276"/>
      <c r="BZ75" s="1276"/>
      <c r="CA75" s="1276"/>
      <c r="CB75" s="1276"/>
      <c r="CC75" s="1276"/>
      <c r="CD75" s="1276"/>
      <c r="CE75" s="1276"/>
      <c r="CF75" s="1276">
        <v>6.8</v>
      </c>
      <c r="CG75" s="1276"/>
      <c r="CH75" s="1276"/>
      <c r="CI75" s="1276"/>
      <c r="CJ75" s="1276"/>
      <c r="CK75" s="1276"/>
      <c r="CL75" s="1276"/>
      <c r="CM75" s="1276"/>
      <c r="CN75" s="1276">
        <v>7.9</v>
      </c>
      <c r="CO75" s="1276"/>
      <c r="CP75" s="1276"/>
      <c r="CQ75" s="1276"/>
      <c r="CR75" s="1276"/>
      <c r="CS75" s="1276"/>
      <c r="CT75" s="1276"/>
      <c r="CU75" s="1276"/>
      <c r="CV75" s="1276">
        <v>8.1999999999999993</v>
      </c>
      <c r="CW75" s="1276"/>
      <c r="CX75" s="1276"/>
      <c r="CY75" s="1276"/>
      <c r="CZ75" s="1276"/>
      <c r="DA75" s="1276"/>
      <c r="DB75" s="1276"/>
      <c r="DC75" s="1276"/>
    </row>
    <row r="76" spans="2:107" ht="13.5" x14ac:dyDescent="0.15">
      <c r="B76" s="375"/>
      <c r="G76" s="1287"/>
      <c r="H76" s="1287"/>
      <c r="I76" s="1282"/>
      <c r="J76" s="1282"/>
      <c r="K76" s="1283"/>
      <c r="L76" s="1283"/>
      <c r="M76" s="1283"/>
      <c r="N76" s="1283"/>
      <c r="AM76" s="384"/>
      <c r="AN76" s="1279"/>
      <c r="AO76" s="1279"/>
      <c r="AP76" s="1279"/>
      <c r="AQ76" s="1279"/>
      <c r="AR76" s="1279"/>
      <c r="AS76" s="1279"/>
      <c r="AT76" s="1279"/>
      <c r="AU76" s="1279"/>
      <c r="AV76" s="1279"/>
      <c r="AW76" s="1279"/>
      <c r="AX76" s="1279"/>
      <c r="AY76" s="1279"/>
      <c r="AZ76" s="1279"/>
      <c r="BA76" s="1279"/>
      <c r="BB76" s="1279"/>
      <c r="BC76" s="1279"/>
      <c r="BD76" s="1279"/>
      <c r="BE76" s="1279"/>
      <c r="BF76" s="1279"/>
      <c r="BG76" s="1279"/>
      <c r="BH76" s="1279"/>
      <c r="BI76" s="1279"/>
      <c r="BJ76" s="1279"/>
      <c r="BK76" s="1279"/>
      <c r="BL76" s="1279"/>
      <c r="BM76" s="1279"/>
      <c r="BN76" s="1279"/>
      <c r="BO76" s="1279"/>
      <c r="BP76" s="1276"/>
      <c r="BQ76" s="1276"/>
      <c r="BR76" s="1276"/>
      <c r="BS76" s="1276"/>
      <c r="BT76" s="1276"/>
      <c r="BU76" s="1276"/>
      <c r="BV76" s="1276"/>
      <c r="BW76" s="1276"/>
      <c r="BX76" s="1276"/>
      <c r="BY76" s="1276"/>
      <c r="BZ76" s="1276"/>
      <c r="CA76" s="1276"/>
      <c r="CB76" s="1276"/>
      <c r="CC76" s="1276"/>
      <c r="CD76" s="1276"/>
      <c r="CE76" s="1276"/>
      <c r="CF76" s="1276"/>
      <c r="CG76" s="1276"/>
      <c r="CH76" s="1276"/>
      <c r="CI76" s="1276"/>
      <c r="CJ76" s="1276"/>
      <c r="CK76" s="1276"/>
      <c r="CL76" s="1276"/>
      <c r="CM76" s="1276"/>
      <c r="CN76" s="1276"/>
      <c r="CO76" s="1276"/>
      <c r="CP76" s="1276"/>
      <c r="CQ76" s="1276"/>
      <c r="CR76" s="1276"/>
      <c r="CS76" s="1276"/>
      <c r="CT76" s="1276"/>
      <c r="CU76" s="1276"/>
      <c r="CV76" s="1276"/>
      <c r="CW76" s="1276"/>
      <c r="CX76" s="1276"/>
      <c r="CY76" s="1276"/>
      <c r="CZ76" s="1276"/>
      <c r="DA76" s="1276"/>
      <c r="DB76" s="1276"/>
      <c r="DC76" s="1276"/>
    </row>
    <row r="77" spans="2:107" ht="13.5" x14ac:dyDescent="0.15">
      <c r="B77" s="375"/>
      <c r="G77" s="1282"/>
      <c r="H77" s="1282"/>
      <c r="I77" s="1282"/>
      <c r="J77" s="1282"/>
      <c r="K77" s="1277"/>
      <c r="L77" s="1277"/>
      <c r="M77" s="1277"/>
      <c r="N77" s="1277"/>
      <c r="AN77" s="1278" t="s">
        <v>605</v>
      </c>
      <c r="AO77" s="1278"/>
      <c r="AP77" s="1278"/>
      <c r="AQ77" s="1278"/>
      <c r="AR77" s="1278"/>
      <c r="AS77" s="1278"/>
      <c r="AT77" s="1278"/>
      <c r="AU77" s="1278"/>
      <c r="AV77" s="1278"/>
      <c r="AW77" s="1278"/>
      <c r="AX77" s="1278"/>
      <c r="AY77" s="1278"/>
      <c r="AZ77" s="1278"/>
      <c r="BA77" s="1278"/>
      <c r="BB77" s="1279" t="s">
        <v>603</v>
      </c>
      <c r="BC77" s="1279"/>
      <c r="BD77" s="1279"/>
      <c r="BE77" s="1279"/>
      <c r="BF77" s="1279"/>
      <c r="BG77" s="1279"/>
      <c r="BH77" s="1279"/>
      <c r="BI77" s="1279"/>
      <c r="BJ77" s="1279"/>
      <c r="BK77" s="1279"/>
      <c r="BL77" s="1279"/>
      <c r="BM77" s="1279"/>
      <c r="BN77" s="1279"/>
      <c r="BO77" s="1279"/>
      <c r="BP77" s="1276">
        <v>23.4</v>
      </c>
      <c r="BQ77" s="1276"/>
      <c r="BR77" s="1276"/>
      <c r="BS77" s="1276"/>
      <c r="BT77" s="1276"/>
      <c r="BU77" s="1276"/>
      <c r="BV77" s="1276"/>
      <c r="BW77" s="1276"/>
      <c r="BX77" s="1276">
        <v>7.6</v>
      </c>
      <c r="BY77" s="1276"/>
      <c r="BZ77" s="1276"/>
      <c r="CA77" s="1276"/>
      <c r="CB77" s="1276"/>
      <c r="CC77" s="1276"/>
      <c r="CD77" s="1276"/>
      <c r="CE77" s="1276"/>
      <c r="CF77" s="1276">
        <v>3</v>
      </c>
      <c r="CG77" s="1276"/>
      <c r="CH77" s="1276"/>
      <c r="CI77" s="1276"/>
      <c r="CJ77" s="1276"/>
      <c r="CK77" s="1276"/>
      <c r="CL77" s="1276"/>
      <c r="CM77" s="1276"/>
      <c r="CN77" s="1276">
        <v>3.4</v>
      </c>
      <c r="CO77" s="1276"/>
      <c r="CP77" s="1276"/>
      <c r="CQ77" s="1276"/>
      <c r="CR77" s="1276"/>
      <c r="CS77" s="1276"/>
      <c r="CT77" s="1276"/>
      <c r="CU77" s="1276"/>
      <c r="CV77" s="1276">
        <v>0</v>
      </c>
      <c r="CW77" s="1276"/>
      <c r="CX77" s="1276"/>
      <c r="CY77" s="1276"/>
      <c r="CZ77" s="1276"/>
      <c r="DA77" s="1276"/>
      <c r="DB77" s="1276"/>
      <c r="DC77" s="1276"/>
    </row>
    <row r="78" spans="2:107" ht="13.5" x14ac:dyDescent="0.15">
      <c r="B78" s="375"/>
      <c r="G78" s="1282"/>
      <c r="H78" s="1282"/>
      <c r="I78" s="1282"/>
      <c r="J78" s="1282"/>
      <c r="K78" s="1277"/>
      <c r="L78" s="1277"/>
      <c r="M78" s="1277"/>
      <c r="N78" s="1277"/>
      <c r="AN78" s="1278"/>
      <c r="AO78" s="1278"/>
      <c r="AP78" s="1278"/>
      <c r="AQ78" s="1278"/>
      <c r="AR78" s="1278"/>
      <c r="AS78" s="1278"/>
      <c r="AT78" s="1278"/>
      <c r="AU78" s="1278"/>
      <c r="AV78" s="1278"/>
      <c r="AW78" s="1278"/>
      <c r="AX78" s="1278"/>
      <c r="AY78" s="1278"/>
      <c r="AZ78" s="1278"/>
      <c r="BA78" s="1278"/>
      <c r="BB78" s="1279"/>
      <c r="BC78" s="1279"/>
      <c r="BD78" s="1279"/>
      <c r="BE78" s="1279"/>
      <c r="BF78" s="1279"/>
      <c r="BG78" s="1279"/>
      <c r="BH78" s="1279"/>
      <c r="BI78" s="1279"/>
      <c r="BJ78" s="1279"/>
      <c r="BK78" s="1279"/>
      <c r="BL78" s="1279"/>
      <c r="BM78" s="1279"/>
      <c r="BN78" s="1279"/>
      <c r="BO78" s="1279"/>
      <c r="BP78" s="1276"/>
      <c r="BQ78" s="1276"/>
      <c r="BR78" s="1276"/>
      <c r="BS78" s="1276"/>
      <c r="BT78" s="1276"/>
      <c r="BU78" s="1276"/>
      <c r="BV78" s="1276"/>
      <c r="BW78" s="1276"/>
      <c r="BX78" s="1276"/>
      <c r="BY78" s="1276"/>
      <c r="BZ78" s="1276"/>
      <c r="CA78" s="1276"/>
      <c r="CB78" s="1276"/>
      <c r="CC78" s="1276"/>
      <c r="CD78" s="1276"/>
      <c r="CE78" s="1276"/>
      <c r="CF78" s="1276"/>
      <c r="CG78" s="1276"/>
      <c r="CH78" s="1276"/>
      <c r="CI78" s="1276"/>
      <c r="CJ78" s="1276"/>
      <c r="CK78" s="1276"/>
      <c r="CL78" s="1276"/>
      <c r="CM78" s="1276"/>
      <c r="CN78" s="1276"/>
      <c r="CO78" s="1276"/>
      <c r="CP78" s="1276"/>
      <c r="CQ78" s="1276"/>
      <c r="CR78" s="1276"/>
      <c r="CS78" s="1276"/>
      <c r="CT78" s="1276"/>
      <c r="CU78" s="1276"/>
      <c r="CV78" s="1276"/>
      <c r="CW78" s="1276"/>
      <c r="CX78" s="1276"/>
      <c r="CY78" s="1276"/>
      <c r="CZ78" s="1276"/>
      <c r="DA78" s="1276"/>
      <c r="DB78" s="1276"/>
      <c r="DC78" s="1276"/>
    </row>
    <row r="79" spans="2:107" ht="13.5" x14ac:dyDescent="0.15">
      <c r="B79" s="375"/>
      <c r="G79" s="1282"/>
      <c r="H79" s="1282"/>
      <c r="I79" s="1280"/>
      <c r="J79" s="1280"/>
      <c r="K79" s="1281"/>
      <c r="L79" s="1281"/>
      <c r="M79" s="1281"/>
      <c r="N79" s="1281"/>
      <c r="AN79" s="1278"/>
      <c r="AO79" s="1278"/>
      <c r="AP79" s="1278"/>
      <c r="AQ79" s="1278"/>
      <c r="AR79" s="1278"/>
      <c r="AS79" s="1278"/>
      <c r="AT79" s="1278"/>
      <c r="AU79" s="1278"/>
      <c r="AV79" s="1278"/>
      <c r="AW79" s="1278"/>
      <c r="AX79" s="1278"/>
      <c r="AY79" s="1278"/>
      <c r="AZ79" s="1278"/>
      <c r="BA79" s="1278"/>
      <c r="BB79" s="1279" t="s">
        <v>608</v>
      </c>
      <c r="BC79" s="1279"/>
      <c r="BD79" s="1279"/>
      <c r="BE79" s="1279"/>
      <c r="BF79" s="1279"/>
      <c r="BG79" s="1279"/>
      <c r="BH79" s="1279"/>
      <c r="BI79" s="1279"/>
      <c r="BJ79" s="1279"/>
      <c r="BK79" s="1279"/>
      <c r="BL79" s="1279"/>
      <c r="BM79" s="1279"/>
      <c r="BN79" s="1279"/>
      <c r="BO79" s="1279"/>
      <c r="BP79" s="1276">
        <v>8.5</v>
      </c>
      <c r="BQ79" s="1276"/>
      <c r="BR79" s="1276"/>
      <c r="BS79" s="1276"/>
      <c r="BT79" s="1276"/>
      <c r="BU79" s="1276"/>
      <c r="BV79" s="1276"/>
      <c r="BW79" s="1276"/>
      <c r="BX79" s="1276">
        <v>8.6</v>
      </c>
      <c r="BY79" s="1276"/>
      <c r="BZ79" s="1276"/>
      <c r="CA79" s="1276"/>
      <c r="CB79" s="1276"/>
      <c r="CC79" s="1276"/>
      <c r="CD79" s="1276"/>
      <c r="CE79" s="1276"/>
      <c r="CF79" s="1276">
        <v>8.8000000000000007</v>
      </c>
      <c r="CG79" s="1276"/>
      <c r="CH79" s="1276"/>
      <c r="CI79" s="1276"/>
      <c r="CJ79" s="1276"/>
      <c r="CK79" s="1276"/>
      <c r="CL79" s="1276"/>
      <c r="CM79" s="1276"/>
      <c r="CN79" s="1276">
        <v>8.8000000000000007</v>
      </c>
      <c r="CO79" s="1276"/>
      <c r="CP79" s="1276"/>
      <c r="CQ79" s="1276"/>
      <c r="CR79" s="1276"/>
      <c r="CS79" s="1276"/>
      <c r="CT79" s="1276"/>
      <c r="CU79" s="1276"/>
      <c r="CV79" s="1276">
        <v>8</v>
      </c>
      <c r="CW79" s="1276"/>
      <c r="CX79" s="1276"/>
      <c r="CY79" s="1276"/>
      <c r="CZ79" s="1276"/>
      <c r="DA79" s="1276"/>
      <c r="DB79" s="1276"/>
      <c r="DC79" s="1276"/>
    </row>
    <row r="80" spans="2:107" ht="13.5" x14ac:dyDescent="0.15">
      <c r="B80" s="375"/>
      <c r="G80" s="1282"/>
      <c r="H80" s="1282"/>
      <c r="I80" s="1280"/>
      <c r="J80" s="1280"/>
      <c r="K80" s="1281"/>
      <c r="L80" s="1281"/>
      <c r="M80" s="1281"/>
      <c r="N80" s="1281"/>
      <c r="AN80" s="1278"/>
      <c r="AO80" s="1278"/>
      <c r="AP80" s="1278"/>
      <c r="AQ80" s="1278"/>
      <c r="AR80" s="1278"/>
      <c r="AS80" s="1278"/>
      <c r="AT80" s="1278"/>
      <c r="AU80" s="1278"/>
      <c r="AV80" s="1278"/>
      <c r="AW80" s="1278"/>
      <c r="AX80" s="1278"/>
      <c r="AY80" s="1278"/>
      <c r="AZ80" s="1278"/>
      <c r="BA80" s="1278"/>
      <c r="BB80" s="1279"/>
      <c r="BC80" s="1279"/>
      <c r="BD80" s="1279"/>
      <c r="BE80" s="1279"/>
      <c r="BF80" s="1279"/>
      <c r="BG80" s="1279"/>
      <c r="BH80" s="1279"/>
      <c r="BI80" s="1279"/>
      <c r="BJ80" s="1279"/>
      <c r="BK80" s="1279"/>
      <c r="BL80" s="1279"/>
      <c r="BM80" s="1279"/>
      <c r="BN80" s="1279"/>
      <c r="BO80" s="1279"/>
      <c r="BP80" s="1276"/>
      <c r="BQ80" s="1276"/>
      <c r="BR80" s="1276"/>
      <c r="BS80" s="1276"/>
      <c r="BT80" s="1276"/>
      <c r="BU80" s="1276"/>
      <c r="BV80" s="1276"/>
      <c r="BW80" s="1276"/>
      <c r="BX80" s="1276"/>
      <c r="BY80" s="1276"/>
      <c r="BZ80" s="1276"/>
      <c r="CA80" s="1276"/>
      <c r="CB80" s="1276"/>
      <c r="CC80" s="1276"/>
      <c r="CD80" s="1276"/>
      <c r="CE80" s="1276"/>
      <c r="CF80" s="1276"/>
      <c r="CG80" s="1276"/>
      <c r="CH80" s="1276"/>
      <c r="CI80" s="1276"/>
      <c r="CJ80" s="1276"/>
      <c r="CK80" s="1276"/>
      <c r="CL80" s="1276"/>
      <c r="CM80" s="1276"/>
      <c r="CN80" s="1276"/>
      <c r="CO80" s="1276"/>
      <c r="CP80" s="1276"/>
      <c r="CQ80" s="1276"/>
      <c r="CR80" s="1276"/>
      <c r="CS80" s="1276"/>
      <c r="CT80" s="1276"/>
      <c r="CU80" s="1276"/>
      <c r="CV80" s="1276"/>
      <c r="CW80" s="1276"/>
      <c r="CX80" s="1276"/>
      <c r="CY80" s="1276"/>
      <c r="CZ80" s="1276"/>
      <c r="DA80" s="1276"/>
      <c r="DB80" s="1276"/>
      <c r="DC80" s="1276"/>
    </row>
    <row r="81" spans="2:109" ht="13.5" x14ac:dyDescent="0.15">
      <c r="B81" s="375"/>
    </row>
    <row r="82" spans="2:109" ht="17.25" x14ac:dyDescent="0.15">
      <c r="B82" s="375"/>
      <c r="K82" s="402"/>
      <c r="L82" s="402"/>
      <c r="M82" s="402"/>
      <c r="N82" s="402"/>
      <c r="AQ82" s="402"/>
      <c r="AR82" s="402"/>
      <c r="AS82" s="402"/>
      <c r="AT82" s="402"/>
      <c r="BC82" s="402"/>
      <c r="BD82" s="402"/>
      <c r="BE82" s="402"/>
      <c r="BF82" s="402"/>
      <c r="BO82" s="402"/>
      <c r="BP82" s="402"/>
      <c r="BQ82" s="402"/>
      <c r="BR82" s="402"/>
      <c r="CA82" s="402"/>
      <c r="CB82" s="402"/>
      <c r="CC82" s="402"/>
      <c r="CD82" s="402"/>
      <c r="CM82" s="402"/>
      <c r="CN82" s="402"/>
      <c r="CO82" s="402"/>
      <c r="CP82" s="402"/>
      <c r="CY82" s="402"/>
      <c r="CZ82" s="402"/>
      <c r="DA82" s="402"/>
      <c r="DB82" s="402"/>
      <c r="DC82" s="402"/>
    </row>
    <row r="83" spans="2:109" ht="13.5" x14ac:dyDescent="0.15">
      <c r="B83" s="377"/>
      <c r="C83" s="378"/>
      <c r="D83" s="378"/>
      <c r="E83" s="378"/>
      <c r="F83" s="378"/>
      <c r="G83" s="378"/>
      <c r="H83" s="378"/>
      <c r="I83" s="378"/>
      <c r="J83" s="378"/>
      <c r="K83" s="378"/>
      <c r="L83" s="378"/>
      <c r="M83" s="378"/>
      <c r="N83" s="378"/>
      <c r="O83" s="378"/>
      <c r="P83" s="378"/>
      <c r="Q83" s="378"/>
      <c r="R83" s="378"/>
      <c r="S83" s="378"/>
      <c r="T83" s="378"/>
      <c r="U83" s="378"/>
      <c r="V83" s="378"/>
      <c r="W83" s="378"/>
      <c r="X83" s="378"/>
      <c r="Y83" s="378"/>
      <c r="Z83" s="378"/>
      <c r="AA83" s="378"/>
      <c r="AB83" s="378"/>
      <c r="AC83" s="378"/>
      <c r="AD83" s="378"/>
      <c r="AE83" s="378"/>
      <c r="AF83" s="378"/>
      <c r="AG83" s="378"/>
      <c r="AH83" s="378"/>
      <c r="AI83" s="378"/>
      <c r="AJ83" s="378"/>
      <c r="AK83" s="378"/>
      <c r="AL83" s="378"/>
      <c r="AM83" s="378"/>
      <c r="AN83" s="378"/>
      <c r="AO83" s="378"/>
      <c r="AP83" s="378"/>
      <c r="AQ83" s="378"/>
      <c r="AR83" s="378"/>
      <c r="AS83" s="378"/>
      <c r="AT83" s="378"/>
      <c r="AU83" s="378"/>
      <c r="AV83" s="378"/>
      <c r="AW83" s="378"/>
      <c r="AX83" s="378"/>
      <c r="AY83" s="378"/>
      <c r="AZ83" s="378"/>
      <c r="BA83" s="378"/>
      <c r="BB83" s="378"/>
      <c r="BC83" s="378"/>
      <c r="BD83" s="378"/>
      <c r="BE83" s="378"/>
      <c r="BF83" s="378"/>
      <c r="BG83" s="378"/>
      <c r="BH83" s="378"/>
      <c r="BI83" s="378"/>
      <c r="BJ83" s="378"/>
      <c r="BK83" s="378"/>
      <c r="BL83" s="378"/>
      <c r="BM83" s="378"/>
      <c r="BN83" s="378"/>
      <c r="BO83" s="378"/>
      <c r="BP83" s="378"/>
      <c r="BQ83" s="378"/>
      <c r="BR83" s="378"/>
      <c r="BS83" s="378"/>
      <c r="BT83" s="378"/>
      <c r="BU83" s="378"/>
      <c r="BV83" s="378"/>
      <c r="BW83" s="378"/>
      <c r="BX83" s="378"/>
      <c r="BY83" s="378"/>
      <c r="BZ83" s="378"/>
      <c r="CA83" s="378"/>
      <c r="CB83" s="378"/>
      <c r="CC83" s="378"/>
      <c r="CD83" s="378"/>
      <c r="CE83" s="378"/>
      <c r="CF83" s="378"/>
      <c r="CG83" s="378"/>
      <c r="CH83" s="378"/>
      <c r="CI83" s="378"/>
      <c r="CJ83" s="378"/>
      <c r="CK83" s="378"/>
      <c r="CL83" s="378"/>
      <c r="CM83" s="378"/>
      <c r="CN83" s="378"/>
      <c r="CO83" s="378"/>
      <c r="CP83" s="378"/>
      <c r="CQ83" s="378"/>
      <c r="CR83" s="378"/>
      <c r="CS83" s="378"/>
      <c r="CT83" s="378"/>
      <c r="CU83" s="378"/>
      <c r="CV83" s="378"/>
      <c r="CW83" s="378"/>
      <c r="CX83" s="378"/>
      <c r="CY83" s="378"/>
      <c r="CZ83" s="378"/>
      <c r="DA83" s="378"/>
      <c r="DB83" s="378"/>
      <c r="DC83" s="378"/>
      <c r="DD83" s="379"/>
    </row>
    <row r="84" spans="2:109" ht="13.5" x14ac:dyDescent="0.15">
      <c r="DD84" s="369"/>
      <c r="DE84" s="369"/>
    </row>
    <row r="85" spans="2:109" ht="13.5" x14ac:dyDescent="0.15">
      <c r="DD85" s="369"/>
      <c r="DE85" s="369"/>
    </row>
  </sheetData>
  <sheetProtection algorithmName="SHA-512" hashValue="dMoyFz3xhIfTn22J7NHCiHqin2OqCND3/gDeOHTYZqyRw1ym/8N2+kTV0I/vQU+6oFZHElJtjJ9NaNF6tMQ1sw==" saltValue="sdJ1R360WxlYOwoxTuPizg=="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BB51:BO52"/>
    <mergeCell ref="BP51:BW52"/>
    <mergeCell ref="BX51:CE52"/>
    <mergeCell ref="CF51:CM52"/>
    <mergeCell ref="CN51:CU52"/>
    <mergeCell ref="CN53:CU54"/>
    <mergeCell ref="CV51:DC52"/>
    <mergeCell ref="I53:J54"/>
    <mergeCell ref="K53:K54"/>
    <mergeCell ref="L53:L54"/>
    <mergeCell ref="M53:M54"/>
    <mergeCell ref="N53:N54"/>
    <mergeCell ref="BB53:BO54"/>
    <mergeCell ref="BP53:BW54"/>
    <mergeCell ref="BX53:CE54"/>
    <mergeCell ref="CF53:CM54"/>
    <mergeCell ref="L51:L52"/>
    <mergeCell ref="M51:M52"/>
    <mergeCell ref="N51:N52"/>
    <mergeCell ref="I57:J58"/>
    <mergeCell ref="K57:K58"/>
    <mergeCell ref="L57:L58"/>
    <mergeCell ref="M57:M58"/>
    <mergeCell ref="N57:N58"/>
    <mergeCell ref="AN51:BA54"/>
    <mergeCell ref="CV57:DC58"/>
    <mergeCell ref="AN65:DC69"/>
    <mergeCell ref="BX55:CE56"/>
    <mergeCell ref="CF55:CM56"/>
    <mergeCell ref="CN55:CU56"/>
    <mergeCell ref="CV55:DC56"/>
    <mergeCell ref="BP55:BW56"/>
    <mergeCell ref="G51:H54"/>
    <mergeCell ref="BP57:BW58"/>
    <mergeCell ref="BX57:CE58"/>
    <mergeCell ref="CF57:CM58"/>
    <mergeCell ref="CN57:CU58"/>
    <mergeCell ref="BB57:BO58"/>
    <mergeCell ref="CV53:DC54"/>
    <mergeCell ref="G55:H58"/>
    <mergeCell ref="I55:J56"/>
    <mergeCell ref="K55:K56"/>
    <mergeCell ref="L55:L56"/>
    <mergeCell ref="M55:M56"/>
    <mergeCell ref="N55:N56"/>
    <mergeCell ref="AN55:BA58"/>
    <mergeCell ref="BB55:BO56"/>
    <mergeCell ref="I51:J52"/>
    <mergeCell ref="K51:K52"/>
    <mergeCell ref="G72:J72"/>
    <mergeCell ref="AN72:BO72"/>
    <mergeCell ref="BP72:BW72"/>
    <mergeCell ref="BX72:CE72"/>
    <mergeCell ref="CF72:CM72"/>
    <mergeCell ref="CN72:CU72"/>
    <mergeCell ref="CV72:DC72"/>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CF77:CM78"/>
    <mergeCell ref="CF79:CM80"/>
    <mergeCell ref="BP79:BW80"/>
    <mergeCell ref="BX79:CE80"/>
    <mergeCell ref="N77:N78"/>
    <mergeCell ref="AN77:BA80"/>
    <mergeCell ref="BB77:BO78"/>
    <mergeCell ref="BP77:BW78"/>
    <mergeCell ref="BX77:CE78"/>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30217B-02A2-43A9-A959-4D1FB4F89ACB}">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63" customWidth="1"/>
    <col min="35" max="122" width="2.5" style="262" customWidth="1"/>
    <col min="123" max="16384" width="2.5" style="262" hidden="1"/>
  </cols>
  <sheetData>
    <row r="1" spans="1:34" ht="13.5" customHeight="1"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1:34" x14ac:dyDescent="0.15">
      <c r="S2" s="262"/>
      <c r="AH2" s="262"/>
    </row>
    <row r="3" spans="1:34" x14ac:dyDescent="0.1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1:34" x14ac:dyDescent="0.15"/>
    <row r="5" spans="1:34" x14ac:dyDescent="0.15"/>
    <row r="6" spans="1:34" x14ac:dyDescent="0.15"/>
    <row r="7" spans="1:34" x14ac:dyDescent="0.15"/>
    <row r="8" spans="1:34" x14ac:dyDescent="0.15"/>
    <row r="9" spans="1:34" x14ac:dyDescent="0.15">
      <c r="AH9" s="26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62"/>
    </row>
    <row r="18" spans="12:34" x14ac:dyDescent="0.15"/>
    <row r="19" spans="12:34" x14ac:dyDescent="0.15"/>
    <row r="20" spans="12:34" x14ac:dyDescent="0.15">
      <c r="AH20" s="262"/>
    </row>
    <row r="21" spans="12:34" x14ac:dyDescent="0.15">
      <c r="AH21" s="262"/>
    </row>
    <row r="22" spans="12:34" x14ac:dyDescent="0.15"/>
    <row r="23" spans="12:34" x14ac:dyDescent="0.15"/>
    <row r="24" spans="12:34" x14ac:dyDescent="0.15">
      <c r="Q24" s="262"/>
    </row>
    <row r="25" spans="12:34" x14ac:dyDescent="0.15"/>
    <row r="26" spans="12:34" x14ac:dyDescent="0.15"/>
    <row r="27" spans="12:34" x14ac:dyDescent="0.15"/>
    <row r="28" spans="12:34" x14ac:dyDescent="0.15">
      <c r="O28" s="262"/>
      <c r="T28" s="262"/>
      <c r="AH28" s="262"/>
    </row>
    <row r="29" spans="12:34" x14ac:dyDescent="0.15"/>
    <row r="30" spans="12:34" x14ac:dyDescent="0.15"/>
    <row r="31" spans="12:34" x14ac:dyDescent="0.15">
      <c r="Q31" s="262"/>
    </row>
    <row r="32" spans="12:34" x14ac:dyDescent="0.15">
      <c r="L32" s="262"/>
    </row>
    <row r="33" spans="2:34" x14ac:dyDescent="0.15">
      <c r="C33" s="262"/>
      <c r="E33" s="262"/>
      <c r="G33" s="262"/>
      <c r="I33" s="262"/>
      <c r="X33" s="262"/>
    </row>
    <row r="34" spans="2:34" x14ac:dyDescent="0.15">
      <c r="B34" s="262"/>
      <c r="P34" s="262"/>
      <c r="R34" s="262"/>
      <c r="T34" s="262"/>
    </row>
    <row r="35" spans="2:34" x14ac:dyDescent="0.15">
      <c r="D35" s="262"/>
      <c r="W35" s="262"/>
      <c r="AC35" s="262"/>
      <c r="AD35" s="262"/>
      <c r="AE35" s="262"/>
      <c r="AF35" s="262"/>
      <c r="AG35" s="262"/>
      <c r="AH35" s="262"/>
    </row>
    <row r="36" spans="2:34" x14ac:dyDescent="0.15">
      <c r="H36" s="262"/>
      <c r="J36" s="262"/>
      <c r="K36" s="262"/>
      <c r="M36" s="262"/>
      <c r="Y36" s="262"/>
      <c r="Z36" s="262"/>
      <c r="AA36" s="262"/>
      <c r="AB36" s="262"/>
      <c r="AC36" s="262"/>
      <c r="AD36" s="262"/>
      <c r="AE36" s="262"/>
      <c r="AF36" s="262"/>
      <c r="AG36" s="262"/>
      <c r="AH36" s="262"/>
    </row>
    <row r="37" spans="2:34" x14ac:dyDescent="0.15">
      <c r="AH37" s="262"/>
    </row>
    <row r="38" spans="2:34" x14ac:dyDescent="0.15">
      <c r="AG38" s="262"/>
      <c r="AH38" s="262"/>
    </row>
    <row r="39" spans="2:34" x14ac:dyDescent="0.15"/>
    <row r="40" spans="2:34" x14ac:dyDescent="0.15">
      <c r="X40" s="262"/>
    </row>
    <row r="41" spans="2:34" x14ac:dyDescent="0.15">
      <c r="R41" s="262"/>
    </row>
    <row r="42" spans="2:34" x14ac:dyDescent="0.15">
      <c r="W42" s="262"/>
    </row>
    <row r="43" spans="2:34" x14ac:dyDescent="0.15">
      <c r="Y43" s="262"/>
      <c r="Z43" s="262"/>
      <c r="AA43" s="262"/>
      <c r="AB43" s="262"/>
      <c r="AC43" s="262"/>
      <c r="AD43" s="262"/>
      <c r="AE43" s="262"/>
      <c r="AF43" s="262"/>
      <c r="AG43" s="262"/>
      <c r="AH43" s="262"/>
    </row>
    <row r="44" spans="2:34" x14ac:dyDescent="0.15">
      <c r="AH44" s="262"/>
    </row>
    <row r="45" spans="2:34" x14ac:dyDescent="0.15">
      <c r="X45" s="262"/>
    </row>
    <row r="46" spans="2:34" x14ac:dyDescent="0.15"/>
    <row r="47" spans="2:34" x14ac:dyDescent="0.15"/>
    <row r="48" spans="2:34" x14ac:dyDescent="0.15">
      <c r="W48" s="262"/>
      <c r="Y48" s="262"/>
      <c r="Z48" s="262"/>
      <c r="AA48" s="262"/>
      <c r="AB48" s="262"/>
      <c r="AC48" s="262"/>
      <c r="AD48" s="262"/>
      <c r="AE48" s="262"/>
      <c r="AF48" s="262"/>
      <c r="AG48" s="262"/>
      <c r="AH48" s="262"/>
    </row>
    <row r="49" spans="28:34" x14ac:dyDescent="0.15"/>
    <row r="50" spans="28:34" x14ac:dyDescent="0.15">
      <c r="AE50" s="262"/>
      <c r="AF50" s="262"/>
      <c r="AG50" s="262"/>
      <c r="AH50" s="262"/>
    </row>
    <row r="51" spans="28:34" x14ac:dyDescent="0.15">
      <c r="AC51" s="262"/>
      <c r="AD51" s="262"/>
      <c r="AE51" s="262"/>
      <c r="AF51" s="262"/>
      <c r="AG51" s="262"/>
      <c r="AH51" s="262"/>
    </row>
    <row r="52" spans="28:34" x14ac:dyDescent="0.15"/>
    <row r="53" spans="28:34" x14ac:dyDescent="0.15">
      <c r="AF53" s="262"/>
      <c r="AG53" s="262"/>
      <c r="AH53" s="262"/>
    </row>
    <row r="54" spans="28:34" x14ac:dyDescent="0.15">
      <c r="AH54" s="262"/>
    </row>
    <row r="55" spans="28:34" x14ac:dyDescent="0.15"/>
    <row r="56" spans="28:34" x14ac:dyDescent="0.15">
      <c r="AB56" s="262"/>
      <c r="AC56" s="262"/>
      <c r="AD56" s="262"/>
      <c r="AE56" s="262"/>
      <c r="AF56" s="262"/>
      <c r="AG56" s="262"/>
      <c r="AH56" s="262"/>
    </row>
    <row r="57" spans="28:34" x14ac:dyDescent="0.15">
      <c r="AH57" s="262"/>
    </row>
    <row r="58" spans="28:34" x14ac:dyDescent="0.15">
      <c r="AH58" s="262"/>
    </row>
    <row r="59" spans="28:34" x14ac:dyDescent="0.15"/>
    <row r="60" spans="28:34" x14ac:dyDescent="0.15"/>
    <row r="61" spans="28:34" x14ac:dyDescent="0.15"/>
    <row r="62" spans="28:34" x14ac:dyDescent="0.15"/>
    <row r="63" spans="28:34" x14ac:dyDescent="0.15">
      <c r="AH63" s="262"/>
    </row>
    <row r="64" spans="28:34" x14ac:dyDescent="0.15">
      <c r="AG64" s="262"/>
      <c r="AH64" s="262"/>
    </row>
    <row r="65" spans="28:34" x14ac:dyDescent="0.15"/>
    <row r="66" spans="28:34" x14ac:dyDescent="0.15"/>
    <row r="67" spans="28:34" x14ac:dyDescent="0.15"/>
    <row r="68" spans="28:34" x14ac:dyDescent="0.15">
      <c r="AB68" s="262"/>
      <c r="AC68" s="262"/>
      <c r="AD68" s="262"/>
      <c r="AE68" s="262"/>
      <c r="AF68" s="262"/>
      <c r="AG68" s="262"/>
      <c r="AH68" s="262"/>
    </row>
    <row r="69" spans="28:34" x14ac:dyDescent="0.15">
      <c r="AF69" s="262"/>
      <c r="AG69" s="262"/>
      <c r="AH69" s="262"/>
    </row>
    <row r="70" spans="28:34" x14ac:dyDescent="0.15"/>
    <row r="71" spans="28:34" x14ac:dyDescent="0.15"/>
    <row r="72" spans="28:34" x14ac:dyDescent="0.15"/>
    <row r="73" spans="28:34" x14ac:dyDescent="0.15"/>
    <row r="74" spans="28:34" x14ac:dyDescent="0.15"/>
    <row r="75" spans="28:34" x14ac:dyDescent="0.15">
      <c r="AH75" s="262"/>
    </row>
    <row r="76" spans="28:34" x14ac:dyDescent="0.15">
      <c r="AF76" s="262"/>
      <c r="AG76" s="262"/>
      <c r="AH76" s="262"/>
    </row>
    <row r="77" spans="28:34" x14ac:dyDescent="0.15">
      <c r="AG77" s="262"/>
      <c r="AH77" s="262"/>
    </row>
    <row r="78" spans="28:34" x14ac:dyDescent="0.15"/>
    <row r="79" spans="28:34" x14ac:dyDescent="0.15"/>
    <row r="80" spans="28:34" x14ac:dyDescent="0.15"/>
    <row r="81" spans="25:34" x14ac:dyDescent="0.15"/>
    <row r="82" spans="25:34" x14ac:dyDescent="0.15">
      <c r="Y82" s="262"/>
    </row>
    <row r="83" spans="25:34" x14ac:dyDescent="0.15">
      <c r="Y83" s="262"/>
      <c r="Z83" s="262"/>
      <c r="AA83" s="262"/>
      <c r="AB83" s="262"/>
      <c r="AC83" s="262"/>
      <c r="AD83" s="262"/>
      <c r="AE83" s="262"/>
      <c r="AF83" s="262"/>
      <c r="AG83" s="262"/>
      <c r="AH83" s="262"/>
    </row>
    <row r="84" spans="25:34" x14ac:dyDescent="0.15"/>
    <row r="85" spans="25:34" x14ac:dyDescent="0.15"/>
    <row r="86" spans="25:34" x14ac:dyDescent="0.15"/>
    <row r="87" spans="25:34" x14ac:dyDescent="0.15"/>
    <row r="88" spans="25:34" x14ac:dyDescent="0.15">
      <c r="AH88" s="26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62"/>
      <c r="AG94" s="262"/>
      <c r="AH94" s="262"/>
    </row>
    <row r="95" spans="25:34" ht="13.5" customHeight="1" x14ac:dyDescent="0.15">
      <c r="AH95" s="26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62"/>
    </row>
    <row r="102" spans="33:34" ht="13.5" customHeight="1" x14ac:dyDescent="0.15"/>
    <row r="103" spans="33:34" ht="13.5" customHeight="1" x14ac:dyDescent="0.15"/>
    <row r="104" spans="33:34" ht="13.5" customHeight="1" x14ac:dyDescent="0.15">
      <c r="AG104" s="262"/>
      <c r="AH104" s="26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62"/>
    </row>
    <row r="117" spans="34:122" ht="13.5" customHeight="1" x14ac:dyDescent="0.15"/>
    <row r="118" spans="34:122" ht="13.5" customHeight="1" x14ac:dyDescent="0.15"/>
    <row r="119" spans="34:122" ht="13.5" customHeight="1" x14ac:dyDescent="0.15"/>
    <row r="120" spans="34:122" ht="13.5" customHeight="1" x14ac:dyDescent="0.15">
      <c r="AH120" s="262"/>
    </row>
    <row r="121" spans="34:122" ht="13.5" customHeight="1" x14ac:dyDescent="0.15">
      <c r="AH121" s="262"/>
    </row>
    <row r="122" spans="34:122" ht="13.5" customHeight="1" x14ac:dyDescent="0.15"/>
    <row r="123" spans="34:122" ht="13.5" customHeight="1" x14ac:dyDescent="0.15"/>
    <row r="124" spans="34:122" ht="13.5" customHeight="1" x14ac:dyDescent="0.15"/>
    <row r="125" spans="34:122" ht="13.5" customHeight="1" x14ac:dyDescent="0.15">
      <c r="DR125" s="262" t="s">
        <v>497</v>
      </c>
    </row>
  </sheetData>
  <sheetProtection algorithmName="SHA-512" hashValue="tCBsLwtq7YVE0bXt6VnaO+Csc7iLzzya08QzaBu1i7+PgDI2kh6Kmo/d3lw8Jfq/CSxkU0+xwmnAELXhNZD0+w==" saltValue="+2Hflt3yVrzwYenc8ShlW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3B6A2B-DD10-4440-8F72-6C57788091F8}">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63" customWidth="1"/>
    <col min="35" max="122" width="2.5" style="262" customWidth="1"/>
    <col min="123" max="16384" width="2.5" style="262" hidden="1"/>
  </cols>
  <sheetData>
    <row r="1" spans="2:34" ht="13.5" customHeight="1"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2:34" x14ac:dyDescent="0.15">
      <c r="S2" s="262"/>
      <c r="AH2" s="262"/>
    </row>
    <row r="3" spans="2:34" x14ac:dyDescent="0.1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2:34" x14ac:dyDescent="0.15"/>
    <row r="5" spans="2:34" x14ac:dyDescent="0.15"/>
    <row r="6" spans="2:34" x14ac:dyDescent="0.15"/>
    <row r="7" spans="2:34" x14ac:dyDescent="0.15"/>
    <row r="8" spans="2:34" x14ac:dyDescent="0.15"/>
    <row r="9" spans="2:34" x14ac:dyDescent="0.15">
      <c r="AH9" s="26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62"/>
    </row>
    <row r="18" spans="12:34" x14ac:dyDescent="0.15"/>
    <row r="19" spans="12:34" x14ac:dyDescent="0.15"/>
    <row r="20" spans="12:34" x14ac:dyDescent="0.15">
      <c r="AH20" s="262"/>
    </row>
    <row r="21" spans="12:34" x14ac:dyDescent="0.15">
      <c r="AH21" s="262"/>
    </row>
    <row r="22" spans="12:34" x14ac:dyDescent="0.15"/>
    <row r="23" spans="12:34" x14ac:dyDescent="0.15"/>
    <row r="24" spans="12:34" x14ac:dyDescent="0.15">
      <c r="Q24" s="262"/>
    </row>
    <row r="25" spans="12:34" x14ac:dyDescent="0.15"/>
    <row r="26" spans="12:34" x14ac:dyDescent="0.15"/>
    <row r="27" spans="12:34" x14ac:dyDescent="0.15"/>
    <row r="28" spans="12:34" x14ac:dyDescent="0.15">
      <c r="O28" s="262"/>
      <c r="T28" s="262"/>
      <c r="AH28" s="262"/>
    </row>
    <row r="29" spans="12:34" x14ac:dyDescent="0.15"/>
    <row r="30" spans="12:34" x14ac:dyDescent="0.15"/>
    <row r="31" spans="12:34" x14ac:dyDescent="0.15">
      <c r="Q31" s="262"/>
    </row>
    <row r="32" spans="12:34" x14ac:dyDescent="0.15">
      <c r="L32" s="262"/>
    </row>
    <row r="33" spans="2:34" x14ac:dyDescent="0.15">
      <c r="C33" s="262"/>
      <c r="E33" s="262"/>
      <c r="G33" s="262"/>
      <c r="I33" s="262"/>
      <c r="X33" s="262"/>
    </row>
    <row r="34" spans="2:34" x14ac:dyDescent="0.15">
      <c r="B34" s="262"/>
      <c r="P34" s="262"/>
      <c r="R34" s="262"/>
      <c r="T34" s="262"/>
    </row>
    <row r="35" spans="2:34" x14ac:dyDescent="0.15">
      <c r="D35" s="262"/>
      <c r="W35" s="262"/>
      <c r="AC35" s="262"/>
      <c r="AD35" s="262"/>
      <c r="AE35" s="262"/>
      <c r="AF35" s="262"/>
      <c r="AG35" s="262"/>
      <c r="AH35" s="262"/>
    </row>
    <row r="36" spans="2:34" x14ac:dyDescent="0.15">
      <c r="H36" s="262"/>
      <c r="J36" s="262"/>
      <c r="K36" s="262"/>
      <c r="M36" s="262"/>
      <c r="Y36" s="262"/>
      <c r="Z36" s="262"/>
      <c r="AA36" s="262"/>
      <c r="AB36" s="262"/>
      <c r="AC36" s="262"/>
      <c r="AD36" s="262"/>
      <c r="AE36" s="262"/>
      <c r="AF36" s="262"/>
      <c r="AG36" s="262"/>
      <c r="AH36" s="262"/>
    </row>
    <row r="37" spans="2:34" x14ac:dyDescent="0.15">
      <c r="AH37" s="262"/>
    </row>
    <row r="38" spans="2:34" x14ac:dyDescent="0.15">
      <c r="AG38" s="262"/>
      <c r="AH38" s="262"/>
    </row>
    <row r="39" spans="2:34" x14ac:dyDescent="0.15"/>
    <row r="40" spans="2:34" x14ac:dyDescent="0.15">
      <c r="X40" s="262"/>
    </row>
    <row r="41" spans="2:34" x14ac:dyDescent="0.15">
      <c r="R41" s="262"/>
    </row>
    <row r="42" spans="2:34" x14ac:dyDescent="0.15">
      <c r="W42" s="262"/>
    </row>
    <row r="43" spans="2:34" x14ac:dyDescent="0.15">
      <c r="Y43" s="262"/>
      <c r="Z43" s="262"/>
      <c r="AA43" s="262"/>
      <c r="AB43" s="262"/>
      <c r="AC43" s="262"/>
      <c r="AD43" s="262"/>
      <c r="AE43" s="262"/>
      <c r="AF43" s="262"/>
      <c r="AG43" s="262"/>
      <c r="AH43" s="262"/>
    </row>
    <row r="44" spans="2:34" x14ac:dyDescent="0.15">
      <c r="AH44" s="262"/>
    </row>
    <row r="45" spans="2:34" x14ac:dyDescent="0.15">
      <c r="X45" s="262"/>
    </row>
    <row r="46" spans="2:34" x14ac:dyDescent="0.15"/>
    <row r="47" spans="2:34" x14ac:dyDescent="0.15"/>
    <row r="48" spans="2:34" x14ac:dyDescent="0.15">
      <c r="W48" s="262"/>
      <c r="Y48" s="262"/>
      <c r="Z48" s="262"/>
      <c r="AA48" s="262"/>
      <c r="AB48" s="262"/>
      <c r="AC48" s="262"/>
      <c r="AD48" s="262"/>
      <c r="AE48" s="262"/>
      <c r="AF48" s="262"/>
      <c r="AG48" s="262"/>
      <c r="AH48" s="262"/>
    </row>
    <row r="49" spans="28:34" x14ac:dyDescent="0.15"/>
    <row r="50" spans="28:34" x14ac:dyDescent="0.15">
      <c r="AE50" s="262"/>
      <c r="AF50" s="262"/>
      <c r="AG50" s="262"/>
      <c r="AH50" s="262"/>
    </row>
    <row r="51" spans="28:34" x14ac:dyDescent="0.15">
      <c r="AC51" s="262"/>
      <c r="AD51" s="262"/>
      <c r="AE51" s="262"/>
      <c r="AF51" s="262"/>
      <c r="AG51" s="262"/>
      <c r="AH51" s="262"/>
    </row>
    <row r="52" spans="28:34" x14ac:dyDescent="0.15"/>
    <row r="53" spans="28:34" x14ac:dyDescent="0.15">
      <c r="AF53" s="262"/>
      <c r="AG53" s="262"/>
      <c r="AH53" s="262"/>
    </row>
    <row r="54" spans="28:34" x14ac:dyDescent="0.15">
      <c r="AH54" s="262"/>
    </row>
    <row r="55" spans="28:34" x14ac:dyDescent="0.15"/>
    <row r="56" spans="28:34" x14ac:dyDescent="0.15">
      <c r="AB56" s="262"/>
      <c r="AC56" s="262"/>
      <c r="AD56" s="262"/>
      <c r="AE56" s="262"/>
      <c r="AF56" s="262"/>
      <c r="AG56" s="262"/>
      <c r="AH56" s="262"/>
    </row>
    <row r="57" spans="28:34" x14ac:dyDescent="0.15">
      <c r="AH57" s="262"/>
    </row>
    <row r="58" spans="28:34" x14ac:dyDescent="0.15">
      <c r="AH58" s="262"/>
    </row>
    <row r="59" spans="28:34" x14ac:dyDescent="0.15">
      <c r="AG59" s="262"/>
      <c r="AH59" s="262"/>
    </row>
    <row r="60" spans="28:34" x14ac:dyDescent="0.15"/>
    <row r="61" spans="28:34" x14ac:dyDescent="0.15"/>
    <row r="62" spans="28:34" x14ac:dyDescent="0.15"/>
    <row r="63" spans="28:34" x14ac:dyDescent="0.15">
      <c r="AH63" s="262"/>
    </row>
    <row r="64" spans="28:34" x14ac:dyDescent="0.15">
      <c r="AG64" s="262"/>
      <c r="AH64" s="262"/>
    </row>
    <row r="65" spans="28:34" x14ac:dyDescent="0.15"/>
    <row r="66" spans="28:34" x14ac:dyDescent="0.15"/>
    <row r="67" spans="28:34" x14ac:dyDescent="0.15"/>
    <row r="68" spans="28:34" x14ac:dyDescent="0.15">
      <c r="AB68" s="262"/>
      <c r="AC68" s="262"/>
      <c r="AD68" s="262"/>
      <c r="AE68" s="262"/>
      <c r="AF68" s="262"/>
      <c r="AG68" s="262"/>
      <c r="AH68" s="262"/>
    </row>
    <row r="69" spans="28:34" x14ac:dyDescent="0.15">
      <c r="AF69" s="262"/>
      <c r="AG69" s="262"/>
      <c r="AH69" s="262"/>
    </row>
    <row r="70" spans="28:34" x14ac:dyDescent="0.15"/>
    <row r="71" spans="28:34" x14ac:dyDescent="0.15"/>
    <row r="72" spans="28:34" x14ac:dyDescent="0.15"/>
    <row r="73" spans="28:34" x14ac:dyDescent="0.15"/>
    <row r="74" spans="28:34" x14ac:dyDescent="0.15"/>
    <row r="75" spans="28:34" x14ac:dyDescent="0.15">
      <c r="AH75" s="262"/>
    </row>
    <row r="76" spans="28:34" x14ac:dyDescent="0.15">
      <c r="AF76" s="262"/>
      <c r="AG76" s="262"/>
      <c r="AH76" s="262"/>
    </row>
    <row r="77" spans="28:34" x14ac:dyDescent="0.15">
      <c r="AG77" s="262"/>
      <c r="AH77" s="262"/>
    </row>
    <row r="78" spans="28:34" x14ac:dyDescent="0.15"/>
    <row r="79" spans="28:34" x14ac:dyDescent="0.15"/>
    <row r="80" spans="28:34" x14ac:dyDescent="0.15"/>
    <row r="81" spans="25:34" x14ac:dyDescent="0.15"/>
    <row r="82" spans="25:34" x14ac:dyDescent="0.15">
      <c r="Y82" s="262"/>
    </row>
    <row r="83" spans="25:34" x14ac:dyDescent="0.15">
      <c r="Y83" s="262"/>
      <c r="Z83" s="262"/>
      <c r="AA83" s="262"/>
      <c r="AB83" s="262"/>
      <c r="AC83" s="262"/>
      <c r="AD83" s="262"/>
      <c r="AE83" s="262"/>
      <c r="AF83" s="262"/>
      <c r="AG83" s="262"/>
      <c r="AH83" s="262"/>
    </row>
    <row r="84" spans="25:34" x14ac:dyDescent="0.15"/>
    <row r="85" spans="25:34" x14ac:dyDescent="0.15"/>
    <row r="86" spans="25:34" x14ac:dyDescent="0.15"/>
    <row r="87" spans="25:34" x14ac:dyDescent="0.15"/>
    <row r="88" spans="25:34" x14ac:dyDescent="0.15">
      <c r="AH88" s="26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62"/>
      <c r="AG94" s="262"/>
      <c r="AH94" s="262"/>
    </row>
    <row r="95" spans="25:34" ht="13.5" customHeight="1" x14ac:dyDescent="0.15">
      <c r="AH95" s="26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62"/>
    </row>
    <row r="102" spans="33:34" ht="13.5" customHeight="1" x14ac:dyDescent="0.15"/>
    <row r="103" spans="33:34" ht="13.5" customHeight="1" x14ac:dyDescent="0.15"/>
    <row r="104" spans="33:34" ht="13.5" customHeight="1" x14ac:dyDescent="0.15">
      <c r="AG104" s="262"/>
      <c r="AH104" s="26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62"/>
    </row>
    <row r="117" spans="34:122" ht="13.5" customHeight="1" x14ac:dyDescent="0.15"/>
    <row r="118" spans="34:122" ht="13.5" customHeight="1" x14ac:dyDescent="0.15"/>
    <row r="119" spans="34:122" ht="13.5" customHeight="1" x14ac:dyDescent="0.15"/>
    <row r="120" spans="34:122" ht="13.5" customHeight="1" x14ac:dyDescent="0.15">
      <c r="AH120" s="262"/>
    </row>
    <row r="121" spans="34:122" ht="13.5" customHeight="1" x14ac:dyDescent="0.15">
      <c r="AH121" s="262"/>
    </row>
    <row r="122" spans="34:122" ht="13.5" customHeight="1" x14ac:dyDescent="0.15"/>
    <row r="123" spans="34:122" ht="13.5" customHeight="1" x14ac:dyDescent="0.15"/>
    <row r="124" spans="34:122" ht="13.5" customHeight="1" x14ac:dyDescent="0.15"/>
    <row r="125" spans="34:122" ht="13.5" customHeight="1" x14ac:dyDescent="0.15">
      <c r="DR125" s="262" t="s">
        <v>497</v>
      </c>
    </row>
  </sheetData>
  <sheetProtection algorithmName="SHA-512" hashValue="xhq/6pffsybK+8FiZ00ktfhMpcg4arA5ya0ldisrM53ds+PsL2pN3YDjmM4TlKjgfaI/2peQ0HibpUQex3NpCA==" saltValue="pFqM/lwRuRdEbADfi5kEr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51</v>
      </c>
      <c r="E2" s="146"/>
      <c r="F2" s="147" t="s">
        <v>547</v>
      </c>
      <c r="G2" s="148"/>
      <c r="H2" s="149"/>
    </row>
    <row r="3" spans="1:8" x14ac:dyDescent="0.15">
      <c r="A3" s="145" t="s">
        <v>540</v>
      </c>
      <c r="B3" s="150"/>
      <c r="C3" s="151"/>
      <c r="D3" s="152">
        <v>127862</v>
      </c>
      <c r="E3" s="153"/>
      <c r="F3" s="154">
        <v>116162</v>
      </c>
      <c r="G3" s="155"/>
      <c r="H3" s="156"/>
    </row>
    <row r="4" spans="1:8" x14ac:dyDescent="0.15">
      <c r="A4" s="157"/>
      <c r="B4" s="158"/>
      <c r="C4" s="159"/>
      <c r="D4" s="160">
        <v>55658</v>
      </c>
      <c r="E4" s="161"/>
      <c r="F4" s="162">
        <v>61562</v>
      </c>
      <c r="G4" s="163"/>
      <c r="H4" s="164"/>
    </row>
    <row r="5" spans="1:8" x14ac:dyDescent="0.15">
      <c r="A5" s="145" t="s">
        <v>542</v>
      </c>
      <c r="B5" s="150"/>
      <c r="C5" s="151"/>
      <c r="D5" s="152">
        <v>106183</v>
      </c>
      <c r="E5" s="153"/>
      <c r="F5" s="154">
        <v>121449</v>
      </c>
      <c r="G5" s="155"/>
      <c r="H5" s="156"/>
    </row>
    <row r="6" spans="1:8" x14ac:dyDescent="0.15">
      <c r="A6" s="157"/>
      <c r="B6" s="158"/>
      <c r="C6" s="159"/>
      <c r="D6" s="160">
        <v>93340</v>
      </c>
      <c r="E6" s="161"/>
      <c r="F6" s="162">
        <v>62922</v>
      </c>
      <c r="G6" s="163"/>
      <c r="H6" s="164"/>
    </row>
    <row r="7" spans="1:8" x14ac:dyDescent="0.15">
      <c r="A7" s="145" t="s">
        <v>543</v>
      </c>
      <c r="B7" s="150"/>
      <c r="C7" s="151"/>
      <c r="D7" s="152">
        <v>49284</v>
      </c>
      <c r="E7" s="153"/>
      <c r="F7" s="154">
        <v>145139</v>
      </c>
      <c r="G7" s="155"/>
      <c r="H7" s="156"/>
    </row>
    <row r="8" spans="1:8" x14ac:dyDescent="0.15">
      <c r="A8" s="157"/>
      <c r="B8" s="158"/>
      <c r="C8" s="159"/>
      <c r="D8" s="160">
        <v>34400</v>
      </c>
      <c r="E8" s="161"/>
      <c r="F8" s="162">
        <v>83762</v>
      </c>
      <c r="G8" s="163"/>
      <c r="H8" s="164"/>
    </row>
    <row r="9" spans="1:8" x14ac:dyDescent="0.15">
      <c r="A9" s="145" t="s">
        <v>544</v>
      </c>
      <c r="B9" s="150"/>
      <c r="C9" s="151"/>
      <c r="D9" s="152">
        <v>121200</v>
      </c>
      <c r="E9" s="153"/>
      <c r="F9" s="154">
        <v>125391</v>
      </c>
      <c r="G9" s="155"/>
      <c r="H9" s="156"/>
    </row>
    <row r="10" spans="1:8" x14ac:dyDescent="0.15">
      <c r="A10" s="157"/>
      <c r="B10" s="158"/>
      <c r="C10" s="159"/>
      <c r="D10" s="160">
        <v>88077</v>
      </c>
      <c r="E10" s="161"/>
      <c r="F10" s="162">
        <v>68516</v>
      </c>
      <c r="G10" s="163"/>
      <c r="H10" s="164"/>
    </row>
    <row r="11" spans="1:8" x14ac:dyDescent="0.15">
      <c r="A11" s="145" t="s">
        <v>545</v>
      </c>
      <c r="B11" s="150"/>
      <c r="C11" s="151"/>
      <c r="D11" s="152">
        <v>135830</v>
      </c>
      <c r="E11" s="153"/>
      <c r="F11" s="154">
        <v>122054</v>
      </c>
      <c r="G11" s="155"/>
      <c r="H11" s="156"/>
    </row>
    <row r="12" spans="1:8" x14ac:dyDescent="0.15">
      <c r="A12" s="157"/>
      <c r="B12" s="158"/>
      <c r="C12" s="165"/>
      <c r="D12" s="160">
        <v>94821</v>
      </c>
      <c r="E12" s="161"/>
      <c r="F12" s="162">
        <v>68298</v>
      </c>
      <c r="G12" s="163"/>
      <c r="H12" s="164"/>
    </row>
    <row r="13" spans="1:8" x14ac:dyDescent="0.15">
      <c r="A13" s="145"/>
      <c r="B13" s="150"/>
      <c r="C13" s="166"/>
      <c r="D13" s="167">
        <v>108072</v>
      </c>
      <c r="E13" s="168"/>
      <c r="F13" s="169">
        <v>126039</v>
      </c>
      <c r="G13" s="170"/>
      <c r="H13" s="156"/>
    </row>
    <row r="14" spans="1:8" x14ac:dyDescent="0.15">
      <c r="A14" s="157"/>
      <c r="B14" s="158"/>
      <c r="C14" s="159"/>
      <c r="D14" s="160">
        <v>73259</v>
      </c>
      <c r="E14" s="161"/>
      <c r="F14" s="162">
        <v>69012</v>
      </c>
      <c r="G14" s="163"/>
      <c r="H14" s="164"/>
    </row>
    <row r="17" spans="1:11" x14ac:dyDescent="0.15">
      <c r="A17" s="141" t="s">
        <v>52</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53</v>
      </c>
      <c r="B19" s="171">
        <f>ROUND(VALUE(SUBSTITUTE(実質収支比率等に係る経年分析!F$48,"▲","-")),2)</f>
        <v>15.68</v>
      </c>
      <c r="C19" s="171">
        <f>ROUND(VALUE(SUBSTITUTE(実質収支比率等に係る経年分析!G$48,"▲","-")),2)</f>
        <v>25.31</v>
      </c>
      <c r="D19" s="171">
        <f>ROUND(VALUE(SUBSTITUTE(実質収支比率等に係る経年分析!H$48,"▲","-")),2)</f>
        <v>18.46</v>
      </c>
      <c r="E19" s="171">
        <f>ROUND(VALUE(SUBSTITUTE(実質収支比率等に係る経年分析!I$48,"▲","-")),2)</f>
        <v>10.99</v>
      </c>
      <c r="F19" s="171">
        <f>ROUND(VALUE(SUBSTITUTE(実質収支比率等に係る経年分析!J$48,"▲","-")),2)</f>
        <v>14.35</v>
      </c>
    </row>
    <row r="20" spans="1:11" x14ac:dyDescent="0.15">
      <c r="A20" s="171" t="s">
        <v>54</v>
      </c>
      <c r="B20" s="171">
        <f>ROUND(VALUE(SUBSTITUTE(実質収支比率等に係る経年分析!F$47,"▲","-")),2)</f>
        <v>70.27</v>
      </c>
      <c r="C20" s="171">
        <f>ROUND(VALUE(SUBSTITUTE(実質収支比率等に係る経年分析!G$47,"▲","-")),2)</f>
        <v>69.41</v>
      </c>
      <c r="D20" s="171">
        <f>ROUND(VALUE(SUBSTITUTE(実質収支比率等に係る経年分析!H$47,"▲","-")),2)</f>
        <v>69.489999999999995</v>
      </c>
      <c r="E20" s="171">
        <f>ROUND(VALUE(SUBSTITUTE(実質収支比率等に係る経年分析!I$47,"▲","-")),2)</f>
        <v>66.97</v>
      </c>
      <c r="F20" s="171">
        <f>ROUND(VALUE(SUBSTITUTE(実質収支比率等に係る経年分析!J$47,"▲","-")),2)</f>
        <v>60.02</v>
      </c>
    </row>
    <row r="21" spans="1:11" x14ac:dyDescent="0.15">
      <c r="A21" s="171" t="s">
        <v>55</v>
      </c>
      <c r="B21" s="171">
        <f>IF(ISNUMBER(VALUE(SUBSTITUTE(実質収支比率等に係る経年分析!F$49,"▲","-"))),ROUND(VALUE(SUBSTITUTE(実質収支比率等に係る経年分析!F$49,"▲","-")),2),NA())</f>
        <v>-5.5</v>
      </c>
      <c r="C21" s="171">
        <f>IF(ISNUMBER(VALUE(SUBSTITUTE(実質収支比率等に係る経年分析!G$49,"▲","-"))),ROUND(VALUE(SUBSTITUTE(実質収支比率等に係る経年分析!G$49,"▲","-")),2),NA())</f>
        <v>10.75</v>
      </c>
      <c r="D21" s="171">
        <f>IF(ISNUMBER(VALUE(SUBSTITUTE(実質収支比率等に係る経年分析!H$49,"▲","-"))),ROUND(VALUE(SUBSTITUTE(実質収支比率等に係る経年分析!H$49,"▲","-")),2),NA())</f>
        <v>-6.61</v>
      </c>
      <c r="E21" s="171">
        <f>IF(ISNUMBER(VALUE(SUBSTITUTE(実質収支比率等に係る経年分析!I$49,"▲","-"))),ROUND(VALUE(SUBSTITUTE(実質収支比率等に係る経年分析!I$49,"▲","-")),2),NA())</f>
        <v>-4.3499999999999996</v>
      </c>
      <c r="F21" s="171">
        <f>IF(ISNUMBER(VALUE(SUBSTITUTE(実質収支比率等に係る経年分析!J$49,"▲","-"))),ROUND(VALUE(SUBSTITUTE(実質収支比率等に係る経年分析!J$49,"▲","-")),2),NA())</f>
        <v>9.59</v>
      </c>
    </row>
    <row r="24" spans="1:11" x14ac:dyDescent="0.15">
      <c r="A24" s="141" t="s">
        <v>56</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57</v>
      </c>
      <c r="C26" s="172" t="s">
        <v>58</v>
      </c>
      <c r="D26" s="172" t="s">
        <v>57</v>
      </c>
      <c r="E26" s="172" t="s">
        <v>58</v>
      </c>
      <c r="F26" s="172" t="s">
        <v>57</v>
      </c>
      <c r="G26" s="172" t="s">
        <v>58</v>
      </c>
      <c r="H26" s="172" t="s">
        <v>57</v>
      </c>
      <c r="I26" s="172" t="s">
        <v>58</v>
      </c>
      <c r="J26" s="172" t="s">
        <v>57</v>
      </c>
      <c r="K26" s="172" t="s">
        <v>58</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4.21</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4.38</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4.38</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0</v>
      </c>
      <c r="J27" s="172" t="e">
        <f>IF(ROUND(VALUE(SUBSTITUTE(連結実質赤字比率に係る赤字・黒字の構成分析!J$43,"▲", "-")), 2) &lt; 0, ABS(ROUND(VALUE(SUBSTITUTE(連結実質赤字比率に係る赤字・黒字の構成分析!J$43,"▲", "-")), 2)), NA())</f>
        <v>#N/A</v>
      </c>
      <c r="K27" s="172">
        <f>IF(ROUND(VALUE(SUBSTITUTE(連結実質赤字比率に係る赤字・黒字の構成分析!J$43,"▲", "-")), 2) &gt;= 0, ABS(ROUND(VALUE(SUBSTITUTE(連結実質赤字比率に係る赤字・黒字の構成分析!J$43,"▲", "-")), 2)), NA())</f>
        <v>0</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str">
        <f>IF(連結実質赤字比率に係る赤字・黒字の構成分析!C$41="",NA(),連結実質赤字比率に係る赤字・黒字の構成分析!C$41)</f>
        <v>奈義町後期高齢者医療特別会計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0.22</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0.26</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0.22</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0.22</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0.12</v>
      </c>
    </row>
    <row r="30" spans="1:11" x14ac:dyDescent="0.15">
      <c r="A30" s="172" t="str">
        <f>IF(連結実質赤字比率に係る赤字・黒字の構成分析!C$40="",NA(),連結実質赤字比率に係る赤字・黒字の構成分析!C$40)</f>
        <v>奈義町国民健康保険特別会計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4.55</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2.34</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1.97</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1.73</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1.72</v>
      </c>
    </row>
    <row r="31" spans="1:11" x14ac:dyDescent="0.15">
      <c r="A31" s="172" t="str">
        <f>IF(連結実質赤字比率に係る赤字・黒字の構成分析!C$39="",NA(),連結実質赤字比率に係る赤字・黒字の構成分析!C$39)</f>
        <v>奈義町分譲地造成特別会計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3.46</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2.73</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2.77</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2.15</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2.0299999999999998</v>
      </c>
    </row>
    <row r="32" spans="1:11" x14ac:dyDescent="0.15">
      <c r="A32" s="172" t="str">
        <f>IF(連結実質赤字比率に係る赤字・黒字の構成分析!C$38="",NA(),連結実質赤字比率に係る赤字・黒字の構成分析!C$38)</f>
        <v>奈義町工業用水道事業会計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2.2000000000000002</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2.33</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2.5099999999999998</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2.4900000000000002</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2.42</v>
      </c>
    </row>
    <row r="33" spans="1:16" x14ac:dyDescent="0.15">
      <c r="A33" s="172" t="str">
        <f>IF(連結実質赤字比率に係る赤字・黒字の構成分析!C$37="",NA(),連結実質赤字比率に係る赤字・黒字の構成分析!C$37)</f>
        <v>奈義町介護保険特別会計（保険事業勘定）</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1.65</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1.43</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0.76</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1.61</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2.61</v>
      </c>
    </row>
    <row r="34" spans="1:16" x14ac:dyDescent="0.15">
      <c r="A34" s="172" t="str">
        <f>IF(連結実質赤字比率に係る赤字・黒字の構成分析!C$36="",NA(),連結実質赤字比率に係る赤字・黒字の構成分析!C$36)</f>
        <v>奈義町下水道事業会計</v>
      </c>
      <c r="B34" s="172" t="e">
        <f>IF(ROUND(VALUE(SUBSTITUTE(連結実質赤字比率に係る赤字・黒字の構成分析!F$36,"▲", "-")), 2) &lt; 0, ABS(ROUND(VALUE(SUBSTITUTE(連結実質赤字比率に係る赤字・黒字の構成分析!F$36,"▲", "-")), 2)), NA())</f>
        <v>#VALUE!</v>
      </c>
      <c r="C34" s="172" t="e">
        <f>IF(ROUND(VALUE(SUBSTITUTE(連結実質赤字比率に係る赤字・黒字の構成分析!F$36,"▲", "-")), 2) &gt;= 0, ABS(ROUND(VALUE(SUBSTITUTE(連結実質赤字比率に係る赤字・黒字の構成分析!F$36,"▲", "-")), 2)), NA())</f>
        <v>#VALUE!</v>
      </c>
      <c r="D34" s="172" t="e">
        <f>IF(ROUND(VALUE(SUBSTITUTE(連結実質赤字比率に係る赤字・黒字の構成分析!G$36,"▲", "-")), 2) &lt; 0, ABS(ROUND(VALUE(SUBSTITUTE(連結実質赤字比率に係る赤字・黒字の構成分析!G$36,"▲", "-")), 2)), NA())</f>
        <v>#VALUE!</v>
      </c>
      <c r="E34" s="172" t="e">
        <f>IF(ROUND(VALUE(SUBSTITUTE(連結実質赤字比率に係る赤字・黒字の構成分析!G$36,"▲", "-")), 2) &gt;= 0, ABS(ROUND(VALUE(SUBSTITUTE(連結実質赤字比率に係る赤字・黒字の構成分析!G$36,"▲", "-")), 2)), NA())</f>
        <v>#VALUE!</v>
      </c>
      <c r="F34" s="172" t="e">
        <f>IF(ROUND(VALUE(SUBSTITUTE(連結実質赤字比率に係る赤字・黒字の構成分析!H$36,"▲", "-")), 2) &lt; 0, ABS(ROUND(VALUE(SUBSTITUTE(連結実質赤字比率に係る赤字・黒字の構成分析!H$36,"▲", "-")), 2)), NA())</f>
        <v>#VALUE!</v>
      </c>
      <c r="G34" s="172" t="e">
        <f>IF(ROUND(VALUE(SUBSTITUTE(連結実質赤字比率に係る赤字・黒字の構成分析!H$36,"▲", "-")), 2) &gt;= 0, ABS(ROUND(VALUE(SUBSTITUTE(連結実質赤字比率に係る赤字・黒字の構成分析!H$36,"▲", "-")), 2)), NA())</f>
        <v>#VALUE!</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5.35</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4.8499999999999996</v>
      </c>
    </row>
    <row r="35" spans="1:16" x14ac:dyDescent="0.15">
      <c r="A35" s="172" t="str">
        <f>IF(連結実質赤字比率に係る赤字・黒字の構成分析!C$35="",NA(),連結実質赤字比率に係る赤字・黒字の構成分析!C$35)</f>
        <v>奈義町上水道事業会計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13.99</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13.93</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14.02</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13.82</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12.88</v>
      </c>
    </row>
    <row r="36" spans="1:16" x14ac:dyDescent="0.15">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12.41</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21.52</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16.29</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10.99</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14.35</v>
      </c>
    </row>
    <row r="39" spans="1:16" x14ac:dyDescent="0.15">
      <c r="A39" s="141" t="s">
        <v>59</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60</v>
      </c>
      <c r="C41" s="173"/>
      <c r="D41" s="173" t="s">
        <v>61</v>
      </c>
      <c r="E41" s="173" t="s">
        <v>60</v>
      </c>
      <c r="F41" s="173"/>
      <c r="G41" s="173" t="s">
        <v>61</v>
      </c>
      <c r="H41" s="173" t="s">
        <v>60</v>
      </c>
      <c r="I41" s="173"/>
      <c r="J41" s="173" t="s">
        <v>61</v>
      </c>
      <c r="K41" s="173" t="s">
        <v>60</v>
      </c>
      <c r="L41" s="173"/>
      <c r="M41" s="173" t="s">
        <v>61</v>
      </c>
      <c r="N41" s="173" t="s">
        <v>60</v>
      </c>
      <c r="O41" s="173"/>
      <c r="P41" s="173" t="s">
        <v>61</v>
      </c>
    </row>
    <row r="42" spans="1:16" x14ac:dyDescent="0.15">
      <c r="A42" s="173" t="s">
        <v>62</v>
      </c>
      <c r="B42" s="173"/>
      <c r="C42" s="173"/>
      <c r="D42" s="173">
        <f>'実質公債費比率（分子）の構造'!K$52</f>
        <v>347</v>
      </c>
      <c r="E42" s="173"/>
      <c r="F42" s="173"/>
      <c r="G42" s="173">
        <f>'実質公債費比率（分子）の構造'!L$52</f>
        <v>375</v>
      </c>
      <c r="H42" s="173"/>
      <c r="I42" s="173"/>
      <c r="J42" s="173">
        <f>'実質公債費比率（分子）の構造'!M$52</f>
        <v>380</v>
      </c>
      <c r="K42" s="173"/>
      <c r="L42" s="173"/>
      <c r="M42" s="173">
        <f>'実質公債費比率（分子）の構造'!N$52</f>
        <v>388</v>
      </c>
      <c r="N42" s="173"/>
      <c r="O42" s="173"/>
      <c r="P42" s="173">
        <f>'実質公債費比率（分子）の構造'!O$52</f>
        <v>393</v>
      </c>
    </row>
    <row r="43" spans="1:16" x14ac:dyDescent="0.15">
      <c r="A43" s="173" t="s">
        <v>63</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15">
      <c r="A44" s="173" t="s">
        <v>64</v>
      </c>
      <c r="B44" s="173">
        <f>'実質公債費比率（分子）の構造'!K$50</f>
        <v>0</v>
      </c>
      <c r="C44" s="173"/>
      <c r="D44" s="173"/>
      <c r="E44" s="173">
        <f>'実質公債費比率（分子）の構造'!L$50</f>
        <v>0</v>
      </c>
      <c r="F44" s="173"/>
      <c r="G44" s="173"/>
      <c r="H44" s="173">
        <f>'実質公債費比率（分子）の構造'!M$50</f>
        <v>0</v>
      </c>
      <c r="I44" s="173"/>
      <c r="J44" s="173"/>
      <c r="K44" s="173">
        <f>'実質公債費比率（分子）の構造'!N$50</f>
        <v>0</v>
      </c>
      <c r="L44" s="173"/>
      <c r="M44" s="173"/>
      <c r="N44" s="173">
        <f>'実質公債費比率（分子）の構造'!O$50</f>
        <v>0</v>
      </c>
      <c r="O44" s="173"/>
      <c r="P44" s="173"/>
    </row>
    <row r="45" spans="1:16" x14ac:dyDescent="0.15">
      <c r="A45" s="173" t="s">
        <v>65</v>
      </c>
      <c r="B45" s="173">
        <f>'実質公債費比率（分子）の構造'!K$49</f>
        <v>24</v>
      </c>
      <c r="C45" s="173"/>
      <c r="D45" s="173"/>
      <c r="E45" s="173">
        <f>'実質公債費比率（分子）の構造'!L$49</f>
        <v>28</v>
      </c>
      <c r="F45" s="173"/>
      <c r="G45" s="173"/>
      <c r="H45" s="173">
        <f>'実質公債費比率（分子）の構造'!M$49</f>
        <v>41</v>
      </c>
      <c r="I45" s="173"/>
      <c r="J45" s="173"/>
      <c r="K45" s="173">
        <f>'実質公債費比率（分子）の構造'!N$49</f>
        <v>44</v>
      </c>
      <c r="L45" s="173"/>
      <c r="M45" s="173"/>
      <c r="N45" s="173">
        <f>'実質公債費比率（分子）の構造'!O$49</f>
        <v>44</v>
      </c>
      <c r="O45" s="173"/>
      <c r="P45" s="173"/>
    </row>
    <row r="46" spans="1:16" x14ac:dyDescent="0.15">
      <c r="A46" s="173" t="s">
        <v>66</v>
      </c>
      <c r="B46" s="173">
        <f>'実質公債費比率（分子）の構造'!K$48</f>
        <v>167</v>
      </c>
      <c r="C46" s="173"/>
      <c r="D46" s="173"/>
      <c r="E46" s="173">
        <f>'実質公債費比率（分子）の構造'!L$48</f>
        <v>179</v>
      </c>
      <c r="F46" s="173"/>
      <c r="G46" s="173"/>
      <c r="H46" s="173">
        <f>'実質公債費比率（分子）の構造'!M$48</f>
        <v>178</v>
      </c>
      <c r="I46" s="173"/>
      <c r="J46" s="173"/>
      <c r="K46" s="173">
        <f>'実質公債費比率（分子）の構造'!N$48</f>
        <v>200</v>
      </c>
      <c r="L46" s="173"/>
      <c r="M46" s="173"/>
      <c r="N46" s="173">
        <f>'実質公債費比率（分子）の構造'!O$48</f>
        <v>193</v>
      </c>
      <c r="O46" s="173"/>
      <c r="P46" s="173"/>
    </row>
    <row r="47" spans="1:16" x14ac:dyDescent="0.15">
      <c r="A47" s="173" t="s">
        <v>67</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68</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69</v>
      </c>
      <c r="B49" s="173">
        <f>'実質公債費比率（分子）の構造'!K$45</f>
        <v>270</v>
      </c>
      <c r="C49" s="173"/>
      <c r="D49" s="173"/>
      <c r="E49" s="173">
        <f>'実質公債費比率（分子）の構造'!L$45</f>
        <v>320</v>
      </c>
      <c r="F49" s="173"/>
      <c r="G49" s="173"/>
      <c r="H49" s="173">
        <f>'実質公債費比率（分子）の構造'!M$45</f>
        <v>328</v>
      </c>
      <c r="I49" s="173"/>
      <c r="J49" s="173"/>
      <c r="K49" s="173">
        <f>'実質公債費比率（分子）の構造'!N$45</f>
        <v>340</v>
      </c>
      <c r="L49" s="173"/>
      <c r="M49" s="173"/>
      <c r="N49" s="173">
        <f>'実質公債費比率（分子）の構造'!O$45</f>
        <v>362</v>
      </c>
      <c r="O49" s="173"/>
      <c r="P49" s="173"/>
    </row>
    <row r="50" spans="1:16" x14ac:dyDescent="0.15">
      <c r="A50" s="173" t="s">
        <v>70</v>
      </c>
      <c r="B50" s="173" t="e">
        <f>NA()</f>
        <v>#N/A</v>
      </c>
      <c r="C50" s="173">
        <f>IF(ISNUMBER('実質公債費比率（分子）の構造'!K$53),'実質公債費比率（分子）の構造'!K$53,NA())</f>
        <v>114</v>
      </c>
      <c r="D50" s="173" t="e">
        <f>NA()</f>
        <v>#N/A</v>
      </c>
      <c r="E50" s="173" t="e">
        <f>NA()</f>
        <v>#N/A</v>
      </c>
      <c r="F50" s="173">
        <f>IF(ISNUMBER('実質公債費比率（分子）の構造'!L$53),'実質公債費比率（分子）の構造'!L$53,NA())</f>
        <v>152</v>
      </c>
      <c r="G50" s="173" t="e">
        <f>NA()</f>
        <v>#N/A</v>
      </c>
      <c r="H50" s="173" t="e">
        <f>NA()</f>
        <v>#N/A</v>
      </c>
      <c r="I50" s="173">
        <f>IF(ISNUMBER('実質公債費比率（分子）の構造'!M$53),'実質公債費比率（分子）の構造'!M$53,NA())</f>
        <v>167</v>
      </c>
      <c r="J50" s="173" t="e">
        <f>NA()</f>
        <v>#N/A</v>
      </c>
      <c r="K50" s="173" t="e">
        <f>NA()</f>
        <v>#N/A</v>
      </c>
      <c r="L50" s="173">
        <f>IF(ISNUMBER('実質公債費比率（分子）の構造'!N$53),'実質公債費比率（分子）の構造'!N$53,NA())</f>
        <v>196</v>
      </c>
      <c r="M50" s="173" t="e">
        <f>NA()</f>
        <v>#N/A</v>
      </c>
      <c r="N50" s="173" t="e">
        <f>NA()</f>
        <v>#N/A</v>
      </c>
      <c r="O50" s="173">
        <f>IF(ISNUMBER('実質公債費比率（分子）の構造'!O$53),'実質公債費比率（分子）の構造'!O$53,NA())</f>
        <v>206</v>
      </c>
      <c r="P50" s="173" t="e">
        <f>NA()</f>
        <v>#N/A</v>
      </c>
    </row>
    <row r="53" spans="1:16" x14ac:dyDescent="0.15">
      <c r="A53" s="141" t="s">
        <v>71</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72</v>
      </c>
      <c r="C55" s="172"/>
      <c r="D55" s="172" t="s">
        <v>73</v>
      </c>
      <c r="E55" s="172" t="s">
        <v>72</v>
      </c>
      <c r="F55" s="172"/>
      <c r="G55" s="172" t="s">
        <v>73</v>
      </c>
      <c r="H55" s="172" t="s">
        <v>72</v>
      </c>
      <c r="I55" s="172"/>
      <c r="J55" s="172" t="s">
        <v>73</v>
      </c>
      <c r="K55" s="172" t="s">
        <v>72</v>
      </c>
      <c r="L55" s="172"/>
      <c r="M55" s="172" t="s">
        <v>73</v>
      </c>
      <c r="N55" s="172" t="s">
        <v>72</v>
      </c>
      <c r="O55" s="172"/>
      <c r="P55" s="172" t="s">
        <v>73</v>
      </c>
    </row>
    <row r="56" spans="1:16" x14ac:dyDescent="0.15">
      <c r="A56" s="172" t="s">
        <v>43</v>
      </c>
      <c r="B56" s="172"/>
      <c r="C56" s="172"/>
      <c r="D56" s="172">
        <f>'将来負担比率（分子）の構造'!I$52</f>
        <v>4024</v>
      </c>
      <c r="E56" s="172"/>
      <c r="F56" s="172"/>
      <c r="G56" s="172">
        <f>'将来負担比率（分子）の構造'!J$52</f>
        <v>4129</v>
      </c>
      <c r="H56" s="172"/>
      <c r="I56" s="172"/>
      <c r="J56" s="172">
        <f>'将来負担比率（分子）の構造'!K$52</f>
        <v>4095</v>
      </c>
      <c r="K56" s="172"/>
      <c r="L56" s="172"/>
      <c r="M56" s="172">
        <f>'将来負担比率（分子）の構造'!L$52</f>
        <v>4055</v>
      </c>
      <c r="N56" s="172"/>
      <c r="O56" s="172"/>
      <c r="P56" s="172">
        <f>'将来負担比率（分子）の構造'!M$52</f>
        <v>4431</v>
      </c>
    </row>
    <row r="57" spans="1:16" x14ac:dyDescent="0.15">
      <c r="A57" s="172" t="s">
        <v>42</v>
      </c>
      <c r="B57" s="172"/>
      <c r="C57" s="172"/>
      <c r="D57" s="172" t="str">
        <f>'将来負担比率（分子）の構造'!I$51</f>
        <v>-</v>
      </c>
      <c r="E57" s="172"/>
      <c r="F57" s="172"/>
      <c r="G57" s="172" t="str">
        <f>'将来負担比率（分子）の構造'!J$51</f>
        <v>-</v>
      </c>
      <c r="H57" s="172"/>
      <c r="I57" s="172"/>
      <c r="J57" s="172" t="str">
        <f>'将来負担比率（分子）の構造'!K$51</f>
        <v>-</v>
      </c>
      <c r="K57" s="172"/>
      <c r="L57" s="172"/>
      <c r="M57" s="172" t="str">
        <f>'将来負担比率（分子）の構造'!L$51</f>
        <v>-</v>
      </c>
      <c r="N57" s="172"/>
      <c r="O57" s="172"/>
      <c r="P57" s="172" t="str">
        <f>'将来負担比率（分子）の構造'!M$51</f>
        <v>-</v>
      </c>
    </row>
    <row r="58" spans="1:16" x14ac:dyDescent="0.15">
      <c r="A58" s="172" t="s">
        <v>41</v>
      </c>
      <c r="B58" s="172"/>
      <c r="C58" s="172"/>
      <c r="D58" s="172">
        <f>'将来負担比率（分子）の構造'!I$50</f>
        <v>4202</v>
      </c>
      <c r="E58" s="172"/>
      <c r="F58" s="172"/>
      <c r="G58" s="172">
        <f>'将来負担比率（分子）の構造'!J$50</f>
        <v>4368</v>
      </c>
      <c r="H58" s="172"/>
      <c r="I58" s="172"/>
      <c r="J58" s="172">
        <f>'将来負担比率（分子）の構造'!K$50</f>
        <v>5170</v>
      </c>
      <c r="K58" s="172"/>
      <c r="L58" s="172"/>
      <c r="M58" s="172">
        <f>'将来負担比率（分子）の構造'!L$50</f>
        <v>5479</v>
      </c>
      <c r="N58" s="172"/>
      <c r="O58" s="172"/>
      <c r="P58" s="172">
        <f>'将来負担比率（分子）の構造'!M$50</f>
        <v>5473</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15">
      <c r="A62" s="172" t="s">
        <v>35</v>
      </c>
      <c r="B62" s="172">
        <f>'将来負担比率（分子）の構造'!I$45</f>
        <v>680</v>
      </c>
      <c r="C62" s="172"/>
      <c r="D62" s="172"/>
      <c r="E62" s="172">
        <f>'将来負担比率（分子）の構造'!J$45</f>
        <v>674</v>
      </c>
      <c r="F62" s="172"/>
      <c r="G62" s="172"/>
      <c r="H62" s="172">
        <f>'将来負担比率（分子）の構造'!K$45</f>
        <v>528</v>
      </c>
      <c r="I62" s="172"/>
      <c r="J62" s="172"/>
      <c r="K62" s="172">
        <f>'将来負担比率（分子）の構造'!L$45</f>
        <v>668</v>
      </c>
      <c r="L62" s="172"/>
      <c r="M62" s="172"/>
      <c r="N62" s="172">
        <f>'将来負担比率（分子）の構造'!M$45</f>
        <v>664</v>
      </c>
      <c r="O62" s="172"/>
      <c r="P62" s="172"/>
    </row>
    <row r="63" spans="1:16" x14ac:dyDescent="0.15">
      <c r="A63" s="172" t="s">
        <v>34</v>
      </c>
      <c r="B63" s="172">
        <f>'将来負担比率（分子）の構造'!I$44</f>
        <v>431</v>
      </c>
      <c r="C63" s="172"/>
      <c r="D63" s="172"/>
      <c r="E63" s="172">
        <f>'将来負担比率（分子）の構造'!J$44</f>
        <v>413</v>
      </c>
      <c r="F63" s="172"/>
      <c r="G63" s="172"/>
      <c r="H63" s="172">
        <f>'将来負担比率（分子）の構造'!K$44</f>
        <v>379</v>
      </c>
      <c r="I63" s="172"/>
      <c r="J63" s="172"/>
      <c r="K63" s="172">
        <f>'将来負担比率（分子）の構造'!L$44</f>
        <v>342</v>
      </c>
      <c r="L63" s="172"/>
      <c r="M63" s="172"/>
      <c r="N63" s="172">
        <f>'将来負担比率（分子）の構造'!M$44</f>
        <v>320</v>
      </c>
      <c r="O63" s="172"/>
      <c r="P63" s="172"/>
    </row>
    <row r="64" spans="1:16" x14ac:dyDescent="0.15">
      <c r="A64" s="172" t="s">
        <v>33</v>
      </c>
      <c r="B64" s="172">
        <f>'将来負担比率（分子）の構造'!I$43</f>
        <v>2382</v>
      </c>
      <c r="C64" s="172"/>
      <c r="D64" s="172"/>
      <c r="E64" s="172">
        <f>'将来負担比率（分子）の構造'!J$43</f>
        <v>2441</v>
      </c>
      <c r="F64" s="172"/>
      <c r="G64" s="172"/>
      <c r="H64" s="172">
        <f>'将来負担比率（分子）の構造'!K$43</f>
        <v>2307</v>
      </c>
      <c r="I64" s="172"/>
      <c r="J64" s="172"/>
      <c r="K64" s="172">
        <f>'将来負担比率（分子）の構造'!L$43</f>
        <v>2282</v>
      </c>
      <c r="L64" s="172"/>
      <c r="M64" s="172"/>
      <c r="N64" s="172">
        <f>'将来負担比率（分子）の構造'!M$43</f>
        <v>2163</v>
      </c>
      <c r="O64" s="172"/>
      <c r="P64" s="172"/>
    </row>
    <row r="65" spans="1:16" x14ac:dyDescent="0.15">
      <c r="A65" s="172" t="s">
        <v>32</v>
      </c>
      <c r="B65" s="172">
        <f>'将来負担比率（分子）の構造'!I$42</f>
        <v>50</v>
      </c>
      <c r="C65" s="172"/>
      <c r="D65" s="172"/>
      <c r="E65" s="172">
        <f>'将来負担比率（分子）の構造'!J$42</f>
        <v>41</v>
      </c>
      <c r="F65" s="172"/>
      <c r="G65" s="172"/>
      <c r="H65" s="172">
        <f>'将来負担比率（分子）の構造'!K$42</f>
        <v>32</v>
      </c>
      <c r="I65" s="172"/>
      <c r="J65" s="172"/>
      <c r="K65" s="172">
        <f>'将来負担比率（分子）の構造'!L$42</f>
        <v>24</v>
      </c>
      <c r="L65" s="172"/>
      <c r="M65" s="172"/>
      <c r="N65" s="172">
        <f>'将来負担比率（分子）の構造'!M$42</f>
        <v>19</v>
      </c>
      <c r="O65" s="172"/>
      <c r="P65" s="172"/>
    </row>
    <row r="66" spans="1:16" x14ac:dyDescent="0.15">
      <c r="A66" s="172" t="s">
        <v>31</v>
      </c>
      <c r="B66" s="172">
        <f>'将来負担比率（分子）の構造'!I$41</f>
        <v>3551</v>
      </c>
      <c r="C66" s="172"/>
      <c r="D66" s="172"/>
      <c r="E66" s="172">
        <f>'将来負担比率（分子）の構造'!J$41</f>
        <v>3780</v>
      </c>
      <c r="F66" s="172"/>
      <c r="G66" s="172"/>
      <c r="H66" s="172">
        <f>'将来負担比率（分子）の構造'!K$41</f>
        <v>3678</v>
      </c>
      <c r="I66" s="172"/>
      <c r="J66" s="172"/>
      <c r="K66" s="172">
        <f>'将来負担比率（分子）の構造'!L$41</f>
        <v>3773</v>
      </c>
      <c r="L66" s="172"/>
      <c r="M66" s="172"/>
      <c r="N66" s="172">
        <f>'将来負担比率（分子）の構造'!M$41</f>
        <v>3578</v>
      </c>
      <c r="O66" s="172"/>
      <c r="P66" s="172"/>
    </row>
    <row r="67" spans="1:16" x14ac:dyDescent="0.15">
      <c r="A67" s="172" t="s">
        <v>74</v>
      </c>
      <c r="B67" s="172" t="e">
        <f>NA()</f>
        <v>#N/A</v>
      </c>
      <c r="C67" s="172">
        <f>IF(ISNUMBER('将来負担比率（分子）の構造'!I$53), IF('将来負担比率（分子）の構造'!I$53 &lt; 0, 0, '将来負担比率（分子）の構造'!I$53), NA())</f>
        <v>0</v>
      </c>
      <c r="D67" s="172" t="e">
        <f>NA()</f>
        <v>#N/A</v>
      </c>
      <c r="E67" s="172" t="e">
        <f>NA()</f>
        <v>#N/A</v>
      </c>
      <c r="F67" s="172">
        <f>IF(ISNUMBER('将来負担比率（分子）の構造'!J$53), IF('将来負担比率（分子）の構造'!J$53 &lt; 0, 0, '将来負担比率（分子）の構造'!J$53), NA())</f>
        <v>0</v>
      </c>
      <c r="G67" s="172" t="e">
        <f>NA()</f>
        <v>#N/A</v>
      </c>
      <c r="H67" s="172" t="e">
        <f>NA()</f>
        <v>#N/A</v>
      </c>
      <c r="I67" s="172">
        <f>IF(ISNUMBER('将来負担比率（分子）の構造'!K$53), IF('将来負担比率（分子）の構造'!K$53 &lt; 0, 0, '将来負担比率（分子）の構造'!K$53), NA())</f>
        <v>0</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x14ac:dyDescent="0.15">
      <c r="A70" s="174" t="s">
        <v>75</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76</v>
      </c>
      <c r="B72" s="176">
        <f>基金残高に係る経年分析!F55</f>
        <v>1732</v>
      </c>
      <c r="C72" s="176">
        <f>基金残高に係る経年分析!G55</f>
        <v>1784</v>
      </c>
      <c r="D72" s="176">
        <f>基金残高に係る経年分析!H55</f>
        <v>1752</v>
      </c>
    </row>
    <row r="73" spans="1:16" x14ac:dyDescent="0.15">
      <c r="A73" s="175" t="s">
        <v>77</v>
      </c>
      <c r="B73" s="176">
        <f>基金残高に係る経年分析!F56</f>
        <v>423</v>
      </c>
      <c r="C73" s="176">
        <f>基金残高に係る経年分析!G56</f>
        <v>408</v>
      </c>
      <c r="D73" s="176">
        <f>基金残高に係る経年分析!H56</f>
        <v>403</v>
      </c>
    </row>
    <row r="74" spans="1:16" x14ac:dyDescent="0.15">
      <c r="A74" s="175" t="s">
        <v>78</v>
      </c>
      <c r="B74" s="176">
        <f>基金残高に係る経年分析!F57</f>
        <v>3020</v>
      </c>
      <c r="C74" s="176">
        <f>基金残高に係る経年分析!G57</f>
        <v>3293</v>
      </c>
      <c r="D74" s="176">
        <f>基金残高に係る経年分析!H57</f>
        <v>3323</v>
      </c>
    </row>
  </sheetData>
  <sheetProtection algorithmName="SHA-512" hashValue="TgM/+/ikCnYK5iAqy1xxB1Bz2pIJgXajBehgPjYMkPAKSCM15SvJRljwg7+Gb6o0aIdV1zkx/KOuUqF0KBlRPw==" saltValue="2YCWNfmkNOkjRVQ30VRkiA=="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2023-10-03T01:10:00Z</cp:lastPrinted>
  <dcterms:created xsi:type="dcterms:W3CDTF">2023-02-20T06:41:03Z</dcterms:created>
  <dcterms:modified xsi:type="dcterms:W3CDTF">2023-10-03T01:23:49Z</dcterms:modified>
  <cp:category/>
</cp:coreProperties>
</file>