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19200" windowHeight="10995" tabRatio="596"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市町村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U34" i="10" l="1"/>
  <c r="U35" i="10" s="1"/>
  <c r="U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E34" i="10"/>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<sst xmlns="http://schemas.openxmlformats.org/spreadsheetml/2006/main" count="1168" uniqueCount="625">
  <si>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</si>
  <si>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</si>
  <si>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</si>
  <si>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</si>
  <si>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</si>
  <si>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</si>
  <si>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</si>
  <si>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</si>
  <si>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</si>
  <si>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</si>
  <si>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</si>
  <si>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</si>
  <si>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</si>
  <si>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</si>
  <si>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</si>
  <si>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</si>
  <si>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</si>
  <si>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</si>
  <si>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</si>
  <si>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</si>
  <si>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</si>
  <si>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</si>
  <si>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</si>
  <si>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</si>
  <si>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</si>
  <si>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</si>
  <si>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</si>
  <si>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</si>
  <si>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</si>
  <si>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</si>
  <si>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</si>
  <si>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</si>
  <si>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</si>
  <si>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</si>
  <si>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</si>
  <si>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</si>
  <si>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</si>
  <si>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</si>
  <si>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</si>
  <si>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</si>
  <si>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</si>
  <si>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</si>
  <si>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</si>
  <si>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</si>
  <si>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</si>
  <si>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</si>
  <si>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</si>
  <si>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</si>
  <si>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</si>
  <si>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</si>
  <si>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</si>
  <si>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</si>
  <si>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</si>
  <si>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</si>
  <si>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</si>
  <si>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</si>
  <si>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</si>
  <si>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</si>
  <si>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</si>
  <si>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</si>
  <si>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</si>
  <si>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</si>
  <si>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</si>
  <si>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</si>
  <si>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</si>
  <si>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</si>
  <si>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</si>
  <si>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</si>
  <si>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</si>
  <si>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</si>
  <si>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</si>
  <si>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</si>
  <si>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</si>
  <si>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</si>
  <si>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</si>
  <si>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</si>
  <si>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</si>
  <si>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</si>
  <si>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</si>
  <si>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</si>
  <si>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</si>
  <si>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</si>
  <si>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</si>
  <si>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</si>
  <si>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</si>
  <si>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</si>
  <si>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</si>
  <si>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</si>
  <si>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</si>
  <si>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</si>
  <si>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</si>
  <si>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</si>
  <si>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</si>
  <si>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</si>
  <si>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</si>
  <si>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</si>
  <si>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</si>
  <si>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</si>
  <si>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</si>
  <si>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</si>
  <si>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</si>
  <si>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</si>
  <si>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</si>
  <si>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</si>
  <si>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</si>
  <si>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</si>
  <si>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</si>
  <si>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</si>
  <si>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</si>
  <si>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</si>
  <si>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</si>
  <si>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</si>
  <si>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</si>
  <si>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</si>
  <si>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</si>
  <si>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</si>
  <si>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</si>
  <si>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</si>
  <si>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</si>
  <si>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</si>
  <si>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</si>
  <si>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</si>
  <si>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</si>
  <si>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</si>
  <si>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</si>
  <si>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</si>
  <si>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</si>
  <si>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</si>
  <si>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</si>
  <si>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</si>
  <si>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</si>
  <si>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</si>
  <si>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</si>
  <si>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</si>
  <si>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</si>
  <si>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</si>
  <si>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</si>
  <si>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</si>
  <si>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</si>
  <si>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</si>
  <si>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</si>
  <si>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</si>
  <si>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</si>
  <si>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</si>
  <si>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</si>
  <si>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</si>
  <si>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</si>
  <si>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</si>
  <si>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</si>
  <si>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</si>
  <si>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</si>
  <si>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</si>
  <si>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</si>
  <si>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</si>
  <si>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</si>
  <si>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</si>
  <si>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</si>
  <si>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</si>
  <si>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</si>
  <si>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</si>
  <si>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</si>
  <si>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</si>
  <si>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</si>
  <si>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</si>
  <si>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</si>
  <si>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</si>
  <si>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</si>
  <si>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</si>
  <si>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</si>
  <si>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</si>
  <si>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</si>
  <si>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</si>
  <si>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</si>
  <si>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</si>
  <si>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</si>
  <si>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</si>
  <si>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</si>
  <si>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</si>
  <si>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</si>
  <si>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</si>
  <si>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</si>
  <si>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</si>
  <si>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</si>
  <si>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</si>
  <si>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</si>
  <si>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</si>
  <si>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</si>
  <si>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</si>
  <si>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</si>
  <si>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</si>
  <si>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</si>
  <si>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</si>
  <si>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</si>
  <si>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</si>
  <si>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</si>
  <si>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</si>
  <si>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</si>
  <si>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</si>
  <si>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</si>
  <si>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</si>
  <si>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</si>
  <si>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</si>
  <si>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</si>
  <si>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</si>
  <si>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</si>
  <si>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</si>
  <si>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</si>
  <si>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</si>
  <si>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</si>
  <si>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</si>
  <si>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</si>
  <si>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</si>
  <si>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</si>
  <si>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</si>
  <si>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岡山県浅口市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</si>
  <si>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</si>
  <si>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</si>
  <si>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</si>
  <si>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</si>
  <si>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</si>
  <si>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</si>
  <si>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</si>
  <si>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</si>
  <si>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</si>
  <si>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</si>
  <si>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</si>
  <si>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</si>
  <si>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</si>
  <si>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</si>
  <si>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</si>
  <si>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</si>
  <si>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</si>
  <si>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</si>
  <si>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</si>
  <si>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</si>
  <si>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</si>
  <si>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</si>
  <si>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</si>
  <si>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</si>
  <si>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</si>
  <si>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</si>
  <si>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</si>
  <si>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</si>
  <si>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</si>
  <si>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</si>
  <si>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</si>
  <si>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</si>
  <si>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</si>
  <si>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</si>
  <si>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</si>
  <si>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</si>
  <si>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</si>
  <si>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</si>
  <si>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</si>
  <si>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</si>
  <si>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</si>
  <si>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</si>
  <si>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</si>
  <si>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</si>
  <si>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</si>
  <si>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</si>
  <si>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</si>
  <si>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</si>
  <si>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</si>
  <si>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</si>
  <si>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</si>
  <si>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</si>
  <si>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</si>
  <si>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</si>
  <si>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</si>
  <si>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</si>
  <si>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</si>
  <si>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</si>
  <si>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</si>
  <si>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</si>
  <si>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</si>
  <si>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</si>
  <si>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</si>
  <si>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</si>
  <si>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</si>
  <si>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</si>
  <si>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</si>
  <si>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</si>
  <si>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</si>
  <si>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</si>
  <si>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</si>
  <si>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</si>
  <si>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</si>
  <si>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</si>
  <si>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</si>
  <si>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</si>
  <si>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</si>
  <si>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</si>
  <si>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</si>
  <si>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</si>
  <si>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</si>
  <si>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</si>
  <si>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</si>
  <si>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</si>
  <si>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</si>
  <si>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</si>
  <si>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</si>
  <si>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</si>
  <si>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</si>
  <si>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</si>
  <si>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</si>
  <si>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</si>
  <si>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</si>
  <si>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</si>
  <si>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</si>
  <si>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</si>
  <si>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</si>
  <si>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</si>
  <si>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</si>
  <si>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</si>
  <si>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</si>
  <si>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</si>
  <si>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</si>
  <si>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</si>
  <si>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</si>
  <si>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</si>
  <si>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</si>
  <si>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</si>
  <si>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</si>
  <si>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</si>
  <si>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</si>
  <si>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</si>
  <si>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</si>
  <si>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</si>
  <si>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</si>
  <si>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</si>
  <si>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</si>
  <si>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</si>
  <si>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</si>
  <si>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</si>
  <si>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</si>
  <si>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</si>
  <si>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</si>
  <si>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</si>
  <si>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</si>
  <si>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</si>
  <si>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</si>
  <si>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</si>
  <si>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</si>
  <si>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</si>
  <si>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</si>
  <si>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</si>
  <si>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</si>
  <si>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</si>
  <si>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</si>
  <si>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</si>
  <si>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</si>
  <si>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</si>
  <si>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</si>
  <si>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</si>
  <si>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</si>
  <si>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</si>
  <si>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</si>
  <si>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</si>
  <si>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</si>
  <si>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</si>
  <si>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</si>
  <si>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</si>
  <si>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</si>
  <si>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</si>
  <si>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</si>
  <si>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</si>
  <si>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</si>
  <si>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岡山県浅口市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</si>
  <si>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</si>
  <si>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</si>
  <si>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</si>
  <si>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</si>
  <si>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</si>
  <si>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</si>
  <si>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</si>
  <si>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</si>
  <si>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</si>
  <si>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</si>
  <si>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</si>
  <si>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</si>
  <si>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</si>
  <si>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</si>
  <si>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</si>
  <si>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</si>
  <si>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</si>
  <si>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</si>
  <si>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</si>
  <si>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</si>
  <si>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</si>
  <si>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</si>
  <si>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</si>
  <si>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</si>
  <si>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</si>
  <si>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</si>
  <si>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</si>
  <si>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</si>
  <si>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</si>
  <si>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</si>
  <si>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</si>
  <si>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</si>
  <si>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</si>
  <si>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</si>
  <si>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</si>
  <si>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</si>
  <si>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</si>
  <si>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</si>
  <si>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</si>
  <si>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</si>
  <si>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</si>
  <si>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浅口市下水道事業会計</t>
    <phoneticPr fontId="5"/>
  </si>
  <si>
    <t>法適用企業</t>
    <phoneticPr fontId="5"/>
  </si>
  <si>
    <t>浅口市工業団地開発事業特別会計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</si>
  <si>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</si>
  <si>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</si>
  <si>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</si>
  <si>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</si>
  <si>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</si>
  <si>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</si>
  <si>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</si>
  <si>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</si>
  <si>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</si>
  <si>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</si>
  <si>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</si>
  <si>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</si>
  <si>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</si>
  <si>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</si>
  <si>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</si>
  <si>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</si>
  <si>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</si>
  <si>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</si>
  <si>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</si>
  <si>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</si>
  <si>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</si>
  <si>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</si>
  <si>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</si>
  <si>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</si>
  <si>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</si>
  <si>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</si>
  <si>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</si>
  <si>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</si>
  <si>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</si>
  <si>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</si>
  <si>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</si>
  <si>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</si>
  <si>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</si>
  <si>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</si>
  <si>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</si>
  <si>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</si>
  <si>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</si>
  <si>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</si>
  <si>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</si>
  <si>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</si>
  <si>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</si>
  <si>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</si>
  <si>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</si>
  <si>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</si>
  <si>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</si>
  <si>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</si>
  <si>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</si>
  <si>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</si>
  <si>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</si>
  <si>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</si>
  <si>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</si>
  <si>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</si>
  <si>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</si>
  <si>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</si>
  <si>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</si>
  <si>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</si>
  <si>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</si>
  <si>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</si>
  <si>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</si>
  <si>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</si>
  <si>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</si>
  <si>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浅口市下水道事業会計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</si>
  <si>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</si>
  <si>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</si>
  <si>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</si>
  <si>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浅口市介護保険特別会計</t>
    <phoneticPr fontId="5"/>
  </si>
  <si>
    <t>(Ｆ)</t>
    <phoneticPr fontId="5"/>
  </si>
  <si>
    <t>浅口市後期高齢者医療特別会計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</si>
  <si>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</si>
  <si>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</si>
  <si>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</si>
  <si>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</si>
  <si>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</si>
  <si>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</si>
  <si>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</si>
  <si>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</si>
  <si>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</si>
  <si>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</si>
  <si>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</si>
  <si>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</si>
  <si>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</si>
  <si>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</si>
  <si>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</si>
  <si>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</si>
  <si>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</si>
  <si>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</si>
  <si>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</si>
  <si>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</si>
  <si>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</si>
  <si>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</si>
  <si>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</si>
  <si>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</si>
  <si>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</si>
  <si>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</si>
  <si>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</si>
  <si>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</si>
  <si>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</si>
  <si>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</si>
  <si>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</si>
  <si>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</si>
  <si>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</si>
  <si>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</si>
  <si>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</si>
  <si>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</si>
  <si>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</si>
  <si>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</si>
  <si>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</si>
  <si>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</si>
  <si>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</si>
  <si>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</si>
  <si>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</si>
  <si>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</si>
  <si>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</si>
  <si>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</si>
  <si>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</si>
  <si>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</si>
  <si>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</si>
  <si>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</si>
  <si>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</si>
  <si>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</si>
  <si>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</si>
  <si>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</si>
  <si>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</si>
  <si>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</si>
  <si>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</si>
  <si>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</si>
  <si>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</si>
  <si>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</si>
  <si>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</si>
  <si>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</si>
  <si>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</si>
  <si>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</si>
  <si>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</si>
  <si>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</si>
  <si>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</si>
  <si>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</si>
  <si>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</si>
  <si>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</si>
  <si>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</si>
  <si>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</si>
  <si>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</si>
  <si>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</si>
  <si>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</si>
  <si>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</si>
  <si>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</si>
  <si>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</si>
  <si>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</si>
  <si>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</si>
  <si>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</si>
  <si>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</si>
  <si>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</si>
  <si>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</si>
  <si>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</si>
  <si>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5.24</t>
  </si>
  <si>
    <t>▲ 10.26</t>
  </si>
  <si>
    <t>▲ 7.41</t>
  </si>
  <si>
    <t>▲ 4.94</t>
  </si>
  <si>
    <t>浅口市水道事業会計</t>
  </si>
  <si>
    <t>一般会計</t>
  </si>
  <si>
    <t>浅口市国民健康保険特別会計</t>
  </si>
  <si>
    <t>浅口市介護保険特別会計</t>
  </si>
  <si>
    <t>浅口市下水道事業会計</t>
  </si>
  <si>
    <t>浅口市住宅新築資金等貸付事業特別会計</t>
  </si>
  <si>
    <t>浅口市畑地かんがい給水事業特別会計</t>
  </si>
  <si>
    <t>浅口市後期高齢者医療特別会計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</si>
  <si>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</si>
  <si>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</si>
  <si>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</si>
  <si>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</si>
  <si>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</si>
  <si>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</si>
  <si>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</si>
  <si>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</si>
  <si>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</si>
  <si>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</si>
  <si>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浅口市土地開発公社</t>
    <rPh sb="0" eb="3">
      <t>アサクチシ</t>
    </rPh>
    <rPh sb="3" eb="5">
      <t>トチ</t>
    </rPh>
    <rPh sb="5" eb="7">
      <t>カイハツ</t>
    </rPh>
    <rPh sb="7" eb="9">
      <t>コウシャ</t>
    </rPh>
    <phoneticPr fontId="2"/>
  </si>
  <si>
    <t>岡山県西南水道企業団</t>
    <phoneticPr fontId="2"/>
  </si>
  <si>
    <t>岡山県市町村総合事務組合一般会計</t>
    <phoneticPr fontId="2"/>
  </si>
  <si>
    <t>岡山県市町村総合事務組合貸付金特別会計</t>
    <phoneticPr fontId="2"/>
  </si>
  <si>
    <t>倉敷西部清掃施設組合</t>
    <phoneticPr fontId="2"/>
  </si>
  <si>
    <t>岡山県西部環境整備施設組合</t>
    <phoneticPr fontId="2"/>
  </si>
  <si>
    <t>岡山県市町村税整理組合</t>
    <phoneticPr fontId="2"/>
  </si>
  <si>
    <t>岡山県西部衛生施設組合</t>
    <phoneticPr fontId="2"/>
  </si>
  <si>
    <t>岡山県後期高齢者医療広域連合後期高齢者医療特別会計</t>
    <phoneticPr fontId="2"/>
  </si>
  <si>
    <t>笠岡地区消防組合</t>
    <phoneticPr fontId="2"/>
  </si>
  <si>
    <t>備南競艇事業組合一般会計</t>
    <phoneticPr fontId="2"/>
  </si>
  <si>
    <t>岡山県市町村総合事務組合拠出金特別会計</t>
    <phoneticPr fontId="2"/>
  </si>
  <si>
    <t>岡山県後期高齢者医療広域連合一般会計</t>
    <phoneticPr fontId="2"/>
  </si>
  <si>
    <t>岡山県西部地区養護老人ホーム組合</t>
    <phoneticPr fontId="2"/>
  </si>
  <si>
    <t>竹川組合</t>
    <phoneticPr fontId="2"/>
  </si>
  <si>
    <t>岡山県市町村総合事務組合交通災害共済特別会計</t>
    <phoneticPr fontId="2"/>
  </si>
  <si>
    <t>備南競艇事業組合競艇事業特別会計</t>
    <phoneticPr fontId="2"/>
  </si>
  <si>
    <t>-</t>
    <phoneticPr fontId="2"/>
  </si>
  <si>
    <t>合併振興基金</t>
    <phoneticPr fontId="5"/>
  </si>
  <si>
    <t>まちづくり基金</t>
    <phoneticPr fontId="5"/>
  </si>
  <si>
    <t>社会体育施設整備基金</t>
    <phoneticPr fontId="5"/>
  </si>
  <si>
    <t>-</t>
    <phoneticPr fontId="2"/>
  </si>
  <si>
    <t>-</t>
    <phoneticPr fontId="2"/>
  </si>
  <si>
    <t>文化振興基金</t>
    <rPh sb="0" eb="2">
      <t>ブンカ</t>
    </rPh>
    <rPh sb="2" eb="4">
      <t>シンコウ</t>
    </rPh>
    <rPh sb="4" eb="6">
      <t>キキン</t>
    </rPh>
    <phoneticPr fontId="5"/>
  </si>
  <si>
    <t>学校施設等整備基金</t>
    <rPh sb="4" eb="5">
      <t>トウ</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</si>
  <si>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</si>
  <si>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</si>
  <si>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</si>
  <si>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類似団体と比較して、将来負担比率は低い水準にあるが、有形固定資産減価償却率は高い水準にある。
将来負担比率が低い水準にある理由は、合併特例債や過疎対策事業債など交付税措置の高い起債を選んで計画的に行っているためである。また、下水道会計の公営企業会計化による準元利償還金算入額減により繰入見込額が減となったことで、将来負担額が減少したためである。
有形固定資産減価償却率についても、公共施設等の適正な管理により水準の維持に努めていく。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</si>
  <si>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</si>
  <si>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</si>
  <si>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</si>
  <si>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</si>
  <si>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</si>
  <si>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</si>
  <si>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実質公債比率は類似団体と比較して高いものの、将来負担比率は低くなっている。これは合併特例債や過疎対策事業債など交付税措置の高い起債を選んで計画的に行っているためである。
将来負担比率は、臨時財政対策債残高の減による地方債残高の減、および下水道会計の公営企業会計化による準元利償還金算入額減により繰入見込額が減となったことで、将来負担額が減少した。
実質公債費比率は、下水道会計の分流式下水道等に要する経費（公共）の減による準元利償還金算入額の減及び普通交付税額の増により減少した。
今後も低い水準の維持に努めていく。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</si>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</sst>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rgb="FF000000"/>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FF"/>
        <bgColor rgb="FF000000"/>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6" fillId="9" borderId="0" xfId="6" applyFont="1" applyFill="1" applyBorder="1" applyProtection="1">
      <protection hidden="1"/>
    </xf>
    <xf numFmtId="0" fontId="16" fillId="9" borderId="0" xfId="6" applyFont="1" applyFill="1" applyBorder="1"/>
    <xf numFmtId="0" fontId="0" fillId="9" borderId="0" xfId="6" applyFont="1" applyFill="1" applyBorder="1" applyAlignment="1">
      <alignment vertical="center"/>
    </xf>
    <xf numFmtId="0" fontId="16" fillId="9" borderId="0" xfId="6" applyFont="1" applyFill="1" applyBorder="1" applyAlignment="1" applyProtection="1">
      <alignment vertical="center"/>
      <protection hidden="1"/>
    </xf>
    <xf numFmtId="0" fontId="39" fillId="0" borderId="0" xfId="16" applyFont="1" applyFill="1" applyBorder="1">
      <alignment vertical="center"/>
    </xf>
    <xf numFmtId="0" fontId="16" fillId="9" borderId="0" xfId="6" applyFont="1" applyFill="1" applyBorder="1" applyAlignment="1">
      <alignment vertical="center"/>
    </xf>
    <xf numFmtId="0" fontId="39" fillId="0" borderId="41" xfId="16" applyFont="1" applyFill="1" applyBorder="1">
      <alignment vertical="center"/>
    </xf>
    <xf numFmtId="0" fontId="39" fillId="0" borderId="12" xfId="16" applyFont="1" applyFill="1" applyBorder="1">
      <alignment vertical="center"/>
    </xf>
    <xf numFmtId="189" fontId="39" fillId="0" borderId="12" xfId="16" applyNumberFormat="1" applyFont="1" applyFill="1" applyBorder="1">
      <alignment vertical="center"/>
    </xf>
    <xf numFmtId="0" fontId="39" fillId="0" borderId="48" xfId="16" applyFont="1" applyFill="1" applyBorder="1">
      <alignment vertical="center"/>
    </xf>
    <xf numFmtId="0" fontId="39" fillId="0" borderId="64" xfId="16" applyFont="1" applyFill="1" applyBorder="1">
      <alignment vertical="center"/>
    </xf>
    <xf numFmtId="0" fontId="39" fillId="0" borderId="38" xfId="16" applyFont="1" applyFill="1" applyBorder="1">
      <alignment vertical="center"/>
    </xf>
    <xf numFmtId="0" fontId="39" fillId="0" borderId="37" xfId="16" applyFont="1" applyFill="1" applyBorder="1">
      <alignment vertical="center"/>
    </xf>
    <xf numFmtId="0" fontId="39" fillId="0" borderId="54" xfId="16" applyFont="1" applyFill="1" applyBorder="1">
      <alignment vertical="center"/>
    </xf>
    <xf numFmtId="0" fontId="39" fillId="0" borderId="40" xfId="16" applyFont="1" applyFill="1" applyBorder="1">
      <alignment vertical="center"/>
    </xf>
    <xf numFmtId="0" fontId="39" fillId="0" borderId="31" xfId="16" applyFont="1" applyFill="1" applyBorder="1">
      <alignment vertical="center"/>
    </xf>
    <xf numFmtId="0" fontId="40" fillId="0" borderId="41" xfId="16" applyFont="1" applyFill="1" applyBorder="1">
      <alignment vertical="center"/>
    </xf>
    <xf numFmtId="178" fontId="39" fillId="0" borderId="0" xfId="16" applyNumberFormat="1" applyFont="1" applyFill="1" applyBorder="1">
      <alignment vertical="center"/>
    </xf>
    <xf numFmtId="179" fontId="39" fillId="9" borderId="0" xfId="17" applyNumberFormat="1" applyFont="1" applyFill="1" applyBorder="1" applyAlignment="1">
      <alignment vertical="center" wrapText="1"/>
    </xf>
    <xf numFmtId="49" fontId="39" fillId="9" borderId="0" xfId="17" applyNumberFormat="1" applyFont="1" applyFill="1" applyBorder="1" applyAlignment="1">
      <alignment horizontal="center" vertical="center" wrapText="1"/>
    </xf>
    <xf numFmtId="49" fontId="39" fillId="9" borderId="0" xfId="17" applyNumberFormat="1" applyFont="1" applyFill="1" applyBorder="1" applyAlignment="1">
      <alignment horizontal="center" vertical="center"/>
    </xf>
    <xf numFmtId="178" fontId="39" fillId="0" borderId="64" xfId="16" applyNumberFormat="1" applyFont="1" applyFill="1" applyBorder="1">
      <alignment vertical="center"/>
    </xf>
    <xf numFmtId="178" fontId="39" fillId="0" borderId="38" xfId="16" applyNumberFormat="1" applyFont="1" applyFill="1" applyBorder="1">
      <alignment vertical="center"/>
    </xf>
    <xf numFmtId="191" fontId="39" fillId="0" borderId="0" xfId="16" applyNumberFormat="1" applyFont="1" applyFill="1" applyBorder="1">
      <alignment vertical="center"/>
    </xf>
    <xf numFmtId="178" fontId="39" fillId="0" borderId="37" xfId="16" applyNumberFormat="1" applyFont="1" applyFill="1" applyBorder="1">
      <alignment vertical="center"/>
    </xf>
    <xf numFmtId="178" fontId="39" fillId="0" borderId="54" xfId="16" applyNumberFormat="1" applyFont="1" applyFill="1" applyBorder="1">
      <alignment vertical="center"/>
    </xf>
    <xf numFmtId="189" fontId="39" fillId="0" borderId="54" xfId="16" applyNumberFormat="1" applyFont="1" applyFill="1" applyBorder="1">
      <alignment vertical="center"/>
    </xf>
    <xf numFmtId="178" fontId="39" fillId="0" borderId="40" xfId="16" applyNumberFormat="1" applyFont="1" applyFill="1" applyBorder="1">
      <alignment vertical="center"/>
    </xf>
    <xf numFmtId="0" fontId="40" fillId="0" borderId="64" xfId="16" applyFont="1" applyFill="1" applyBorder="1">
      <alignment vertical="center"/>
    </xf>
    <xf numFmtId="0" fontId="39" fillId="0" borderId="0" xfId="17" applyFont="1" applyFill="1" applyBorder="1">
      <alignment vertical="center"/>
    </xf>
    <xf numFmtId="189" fontId="39" fillId="0" borderId="0" xfId="17" applyNumberFormat="1" applyFont="1" applyFill="1" applyBorder="1">
      <alignment vertical="center"/>
    </xf>
    <xf numFmtId="178" fontId="16" fillId="0" borderId="0" xfId="18" applyNumberFormat="1" applyFont="1" applyFill="1" applyBorder="1" applyAlignment="1">
      <alignment vertical="center"/>
    </xf>
    <xf numFmtId="177" fontId="16" fillId="0" borderId="0" xfId="19" applyNumberFormat="1" applyFont="1" applyFill="1" applyBorder="1" applyAlignment="1">
      <alignment horizontal="right" vertical="center"/>
    </xf>
    <xf numFmtId="187" fontId="16" fillId="0" borderId="0" xfId="19" applyNumberFormat="1" applyFont="1" applyFill="1" applyBorder="1" applyAlignment="1">
      <alignment horizontal="right" vertical="center"/>
    </xf>
    <xf numFmtId="178" fontId="39" fillId="9" borderId="0" xfId="16" applyNumberFormat="1" applyFont="1" applyFill="1" applyBorder="1" applyAlignment="1">
      <alignment vertical="center" wrapText="1"/>
    </xf>
    <xf numFmtId="178" fontId="16" fillId="0" borderId="0" xfId="18" applyNumberFormat="1" applyFont="1" applyFill="1" applyBorder="1" applyAlignment="1">
      <alignment horizontal="center" vertical="center"/>
    </xf>
    <xf numFmtId="0" fontId="40" fillId="0" borderId="0" xfId="20" applyFont="1" applyFill="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0" xfId="16" applyFont="1" applyFill="1" applyBorder="1" applyAlignment="1">
      <alignment horizontal="center" vertical="center"/>
    </xf>
    <xf numFmtId="187" fontId="39" fillId="9" borderId="0" xfId="17" applyNumberFormat="1" applyFont="1" applyFill="1" applyBorder="1" applyAlignment="1">
      <alignment horizontal="center" vertical="center" wrapText="1"/>
    </xf>
    <xf numFmtId="187" fontId="39" fillId="9" borderId="34" xfId="17" applyNumberFormat="1" applyFont="1" applyFill="1" applyBorder="1" applyAlignment="1">
      <alignment horizontal="center" vertical="center"/>
    </xf>
    <xf numFmtId="178" fontId="16" fillId="0" borderId="0" xfId="16" applyNumberFormat="1" applyFont="1" applyFill="1" applyBorder="1" applyAlignment="1">
      <alignment horizontal="center" vertical="center"/>
    </xf>
    <xf numFmtId="187" fontId="39" fillId="0" borderId="0" xfId="16" applyNumberFormat="1" applyFont="1" applyFill="1" applyBorder="1" applyAlignment="1">
      <alignment horizontal="center" vertical="center"/>
    </xf>
    <xf numFmtId="179" fontId="39" fillId="9" borderId="34" xfId="17" applyNumberFormat="1" applyFont="1" applyFill="1" applyBorder="1" applyAlignment="1">
      <alignment horizontal="center" vertical="center" wrapText="1"/>
    </xf>
    <xf numFmtId="0" fontId="39" fillId="0" borderId="34" xfId="16" applyFont="1" applyFill="1" applyBorder="1" applyAlignment="1">
      <alignment horizontal="center" vertical="center"/>
    </xf>
    <xf numFmtId="187" fontId="39" fillId="9" borderId="0" xfId="17" applyNumberFormat="1" applyFont="1" applyFill="1" applyBorder="1" applyAlignment="1">
      <alignment horizontal="center" vertical="center"/>
    </xf>
    <xf numFmtId="0" fontId="39" fillId="0" borderId="41" xfId="16" applyFont="1" applyFill="1" applyBorder="1" applyAlignment="1" applyProtection="1">
      <alignment horizontal="left" vertical="top" wrapText="1"/>
      <protection locked="0"/>
    </xf>
    <xf numFmtId="0" fontId="39" fillId="0" borderId="12" xfId="16" applyFont="1" applyFill="1" applyBorder="1" applyAlignment="1" applyProtection="1">
      <alignment horizontal="left" vertical="top" wrapText="1"/>
      <protection locked="0"/>
    </xf>
    <xf numFmtId="0" fontId="39" fillId="0" borderId="48" xfId="16" applyFont="1" applyFill="1" applyBorder="1" applyAlignment="1" applyProtection="1">
      <alignment horizontal="left" vertical="top" wrapText="1"/>
      <protection locked="0"/>
    </xf>
    <xf numFmtId="0" fontId="39" fillId="0" borderId="64" xfId="16" applyFont="1" applyFill="1" applyBorder="1" applyAlignment="1" applyProtection="1">
      <alignment horizontal="left" vertical="top" wrapText="1"/>
      <protection locked="0"/>
    </xf>
    <xf numFmtId="0" fontId="39" fillId="0" borderId="0" xfId="16" applyFont="1" applyFill="1" applyBorder="1" applyAlignment="1" applyProtection="1">
      <alignment horizontal="left" vertical="top" wrapText="1"/>
      <protection locked="0"/>
    </xf>
    <xf numFmtId="0" fontId="39" fillId="0" borderId="38" xfId="16" applyFont="1" applyFill="1" applyBorder="1" applyAlignment="1" applyProtection="1">
      <alignment horizontal="left" vertical="top" wrapText="1"/>
      <protection locked="0"/>
    </xf>
    <xf numFmtId="0" fontId="39" fillId="0" borderId="37" xfId="16" applyFont="1" applyFill="1" applyBorder="1" applyAlignment="1" applyProtection="1">
      <alignment horizontal="left" vertical="top" wrapText="1"/>
      <protection locked="0"/>
    </xf>
    <xf numFmtId="0" fontId="39" fillId="0" borderId="54" xfId="16" applyFont="1" applyFill="1" applyBorder="1" applyAlignment="1" applyProtection="1">
      <alignment horizontal="left" vertical="top" wrapText="1"/>
      <protection locked="0"/>
    </xf>
    <xf numFmtId="0" fontId="39" fillId="0" borderId="40" xfId="16" applyFont="1" applyFill="1" applyBorder="1" applyAlignment="1" applyProtection="1">
      <alignment horizontal="left" vertical="top" wrapText="1"/>
      <protection locked="0"/>
    </xf>
    <xf numFmtId="179" fontId="39" fillId="9" borderId="0" xfId="17" applyNumberFormat="1" applyFont="1" applyFill="1" applyBorder="1" applyAlignment="1">
      <alignment horizontal="center" vertical="center" wrapText="1"/>
    </xf>
    <xf numFmtId="0" fontId="39" fillId="0" borderId="39" xfId="16" applyFont="1" applyFill="1" applyBorder="1" applyAlignment="1">
      <alignment horizontal="center" vertical="center"/>
    </xf>
    <xf numFmtId="0" fontId="39" fillId="0" borderId="31" xfId="16" applyFont="1" applyFill="1" applyBorder="1" applyAlignment="1">
      <alignment horizontal="center" vertical="center"/>
    </xf>
    <xf numFmtId="0" fontId="39" fillId="0" borderId="42" xfId="16" applyFont="1" applyFill="1" applyBorder="1" applyAlignment="1">
      <alignment horizontal="center" vertical="center"/>
    </xf>
    <xf numFmtId="179" fontId="39" fillId="0" borderId="0" xfId="17" applyNumberFormat="1" applyFont="1" applyFill="1" applyBorder="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6F70-45AB-A841-2DAA1D7C9A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39690</c:v>
                </c:pt>
                <c:pt idx="1">
                  <c:v>31007</c:v>
                </c:pt>
                <c:pt idx="2">
                  <c:v>47875</c:v>
                </c:pt>
                <c:pt idx="3">
                  <c:v>43879</c:v>
                </c:pt>
                <c:pt idx="4">
                  <c:v>30258</c:v>
                </c:pt>
              </c:numCache>
            </c:numRef>
          </c:val>
          <c:smooth val="0"/>
          <c:extLst>
            <c:ext xmlns:c16="http://schemas.microsoft.com/office/drawing/2014/chart" uri="{C3380CC4-5D6E-409C-BE32-E72D297353CC}">
              <c16:uniqueId val="{00000001-6F70-45AB-A841-2DAA1D7C9A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10.18</c:v>
                </c:pt>
                <c:pt idx="1">
                  <c:v>12.38</c:v>
                </c:pt>
                <c:pt idx="2">
                  <c:v>11.91</c:v>
                </c:pt>
                <c:pt idx="3">
                  <c:v>11.47</c:v>
                </c:pt>
                <c:pt idx="4">
                  <c:v>12.87</c:v>
                </c:pt>
              </c:numCache>
            </c:numRef>
          </c:val>
          <c:extLst>
            <c:ext xmlns:c16="http://schemas.microsoft.com/office/drawing/2014/chart" uri="{C3380CC4-5D6E-409C-BE32-E72D297353CC}">
              <c16:uniqueId val="{00000000-A987-419B-BA0D-B60D974BA4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71.25</c:v>
                </c:pt>
                <c:pt idx="1">
                  <c:v>68.69</c:v>
                </c:pt>
                <c:pt idx="2">
                  <c:v>66.27</c:v>
                </c:pt>
                <c:pt idx="3">
                  <c:v>62.82</c:v>
                </c:pt>
                <c:pt idx="4">
                  <c:v>60.05</c:v>
                </c:pt>
              </c:numCache>
            </c:numRef>
          </c:val>
          <c:extLst>
            <c:ext xmlns:c16="http://schemas.microsoft.com/office/drawing/2014/chart" uri="{C3380CC4-5D6E-409C-BE32-E72D297353CC}">
              <c16:uniqueId val="{00000001-A987-419B-BA0D-B60D974BA4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c:v>
                </c:pt>
                <c:pt idx="1">
                  <c:v>-5.24</c:v>
                </c:pt>
                <c:pt idx="2">
                  <c:v>-10.26</c:v>
                </c:pt>
                <c:pt idx="3">
                  <c:v>-7.41</c:v>
                </c:pt>
                <c:pt idx="4">
                  <c:v>-4.9400000000000004</c:v>
                </c:pt>
              </c:numCache>
            </c:numRef>
          </c:val>
          <c:smooth val="0"/>
          <c:extLst>
            <c:ext xmlns:c16="http://schemas.microsoft.com/office/drawing/2014/chart" uri="{C3380CC4-5D6E-409C-BE32-E72D297353CC}">
              <c16:uniqueId val="{00000002-A987-419B-BA0D-B60D974BA4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0.25</c:v>
                </c:pt>
                <c:pt idx="4">
                  <c:v>#N/A</c:v>
                </c:pt>
                <c:pt idx="5">
                  <c:v>1.87</c:v>
                </c:pt>
                <c:pt idx="6">
                  <c:v>#N/A</c:v>
                </c:pt>
                <c:pt idx="7">
                  <c:v>0</c:v>
                </c:pt>
                <c:pt idx="8">
                  <c:v>#N/A</c:v>
                </c:pt>
                <c:pt idx="9">
                  <c:v>0</c:v>
                </c:pt>
              </c:numCache>
            </c:numRef>
          </c:val>
          <c:extLst>
            <c:ext xmlns:c16="http://schemas.microsoft.com/office/drawing/2014/chart" uri="{C3380CC4-5D6E-409C-BE32-E72D297353CC}">
              <c16:uniqueId val="{00000000-568E-4833-A91C-605B9F50A1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8E-4833-A91C-605B9F50A1C2}"/>
            </c:ext>
          </c:extLst>
        </c:ser>
        <c:ser>
          <c:idx val="2"/>
          <c:order val="2"/>
          <c:tx>
            <c:strRef>
              <c:f>データシート!$A$29</c:f>
              <c:strCache>
                <c:ptCount val="1"/>
                <c:pt idx="0">
                  <c:v>浅口市後期高齢者医療特別会計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8E-4833-A91C-605B9F50A1C2}"/>
            </c:ext>
          </c:extLst>
        </c:ser>
        <c:ser>
          <c:idx val="3"/>
          <c:order val="3"/>
          <c:tx>
            <c:strRef>
              <c:f>データシート!$A$30</c:f>
              <c:strCache>
                <c:ptCount val="1"/>
                <c:pt idx="0">
                  <c:v>浅口市畑地かんがい給水事業特別会計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c:v>
                </c:pt>
                <c:pt idx="6">
                  <c:v>#N/A</c:v>
                </c:pt>
                <c:pt idx="7">
                  <c:v>0.02</c:v>
                </c:pt>
                <c:pt idx="8">
                  <c:v>#N/A</c:v>
                </c:pt>
                <c:pt idx="9">
                  <c:v>0</c:v>
                </c:pt>
              </c:numCache>
            </c:numRef>
          </c:val>
          <c:extLst>
            <c:ext xmlns:c16="http://schemas.microsoft.com/office/drawing/2014/chart" uri="{C3380CC4-5D6E-409C-BE32-E72D297353CC}">
              <c16:uniqueId val="{00000003-568E-4833-A91C-605B9F50A1C2}"/>
            </c:ext>
          </c:extLst>
        </c:ser>
        <c:ser>
          <c:idx val="4"/>
          <c:order val="4"/>
          <c:tx>
            <c:strRef>
              <c:f>データシート!$A$31</c:f>
              <c:strCache>
                <c:ptCount val="1"/>
                <c:pt idx="0">
                  <c:v>浅口市住宅新築資金等貸付事業特別会計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568E-4833-A91C-605B9F50A1C2}"/>
            </c:ext>
          </c:extLst>
        </c:ser>
        <c:ser>
          <c:idx val="5"/>
          <c:order val="5"/>
          <c:tx>
            <c:strRef>
              <c:f>データシート!$A$32</c:f>
              <c:strCache>
                <c:ptCount val="1"/>
                <c:pt idx="0">
                  <c:v>浅口市下水道事業会計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c:v>
                </c:pt>
                <c:pt idx="8">
                  <c:v>#N/A</c:v>
                </c:pt>
                <c:pt idx="9">
                  <c:v>1.17</c:v>
                </c:pt>
              </c:numCache>
            </c:numRef>
          </c:val>
          <c:extLst>
            <c:ext xmlns:c16="http://schemas.microsoft.com/office/drawing/2014/chart" uri="{C3380CC4-5D6E-409C-BE32-E72D297353CC}">
              <c16:uniqueId val="{00000005-568E-4833-A91C-605B9F50A1C2}"/>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1.47</c:v>
                </c:pt>
                <c:pt idx="2">
                  <c:v>#N/A</c:v>
                </c:pt>
                <c:pt idx="3">
                  <c:v>2.2000000000000002</c:v>
                </c:pt>
                <c:pt idx="4">
                  <c:v>#N/A</c:v>
                </c:pt>
                <c:pt idx="5">
                  <c:v>3.14</c:v>
                </c:pt>
                <c:pt idx="6">
                  <c:v>#N/A</c:v>
                </c:pt>
                <c:pt idx="7">
                  <c:v>2.74</c:v>
                </c:pt>
                <c:pt idx="8">
                  <c:v>#N/A</c:v>
                </c:pt>
                <c:pt idx="9">
                  <c:v>3.1</c:v>
                </c:pt>
              </c:numCache>
            </c:numRef>
          </c:val>
          <c:extLst>
            <c:ext xmlns:c16="http://schemas.microsoft.com/office/drawing/2014/chart" uri="{C3380CC4-5D6E-409C-BE32-E72D297353CC}">
              <c16:uniqueId val="{00000006-568E-4833-A91C-605B9F50A1C2}"/>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5.74</c:v>
                </c:pt>
                <c:pt idx="2">
                  <c:v>#N/A</c:v>
                </c:pt>
                <c:pt idx="3">
                  <c:v>6.1</c:v>
                </c:pt>
                <c:pt idx="4">
                  <c:v>#N/A</c:v>
                </c:pt>
                <c:pt idx="5">
                  <c:v>5.36</c:v>
                </c:pt>
                <c:pt idx="6">
                  <c:v>#N/A</c:v>
                </c:pt>
                <c:pt idx="7">
                  <c:v>6.06</c:v>
                </c:pt>
                <c:pt idx="8">
                  <c:v>#N/A</c:v>
                </c:pt>
                <c:pt idx="9">
                  <c:v>6.17</c:v>
                </c:pt>
              </c:numCache>
            </c:numRef>
          </c:val>
          <c:extLst>
            <c:ext xmlns:c16="http://schemas.microsoft.com/office/drawing/2014/chart" uri="{C3380CC4-5D6E-409C-BE32-E72D297353CC}">
              <c16:uniqueId val="{00000007-568E-4833-A91C-605B9F50A1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10.11</c:v>
                </c:pt>
                <c:pt idx="2">
                  <c:v>#N/A</c:v>
                </c:pt>
                <c:pt idx="3">
                  <c:v>12.32</c:v>
                </c:pt>
                <c:pt idx="4">
                  <c:v>#N/A</c:v>
                </c:pt>
                <c:pt idx="5">
                  <c:v>11.88</c:v>
                </c:pt>
                <c:pt idx="6">
                  <c:v>#N/A</c:v>
                </c:pt>
                <c:pt idx="7">
                  <c:v>11.41</c:v>
                </c:pt>
                <c:pt idx="8">
                  <c:v>#N/A</c:v>
                </c:pt>
                <c:pt idx="9">
                  <c:v>12.83</c:v>
                </c:pt>
              </c:numCache>
            </c:numRef>
          </c:val>
          <c:extLst>
            <c:ext xmlns:c16="http://schemas.microsoft.com/office/drawing/2014/chart" uri="{C3380CC4-5D6E-409C-BE32-E72D297353CC}">
              <c16:uniqueId val="{00000008-568E-4833-A91C-605B9F50A1C2}"/>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14.16</c:v>
                </c:pt>
                <c:pt idx="2">
                  <c:v>#N/A</c:v>
                </c:pt>
                <c:pt idx="3">
                  <c:v>14.06</c:v>
                </c:pt>
                <c:pt idx="4">
                  <c:v>#N/A</c:v>
                </c:pt>
                <c:pt idx="5">
                  <c:v>14.92</c:v>
                </c:pt>
                <c:pt idx="6">
                  <c:v>#N/A</c:v>
                </c:pt>
                <c:pt idx="7">
                  <c:v>13.69</c:v>
                </c:pt>
                <c:pt idx="8">
                  <c:v>#N/A</c:v>
                </c:pt>
                <c:pt idx="9">
                  <c:v>13.53</c:v>
                </c:pt>
              </c:numCache>
            </c:numRef>
          </c:val>
          <c:extLst>
            <c:ext xmlns:c16="http://schemas.microsoft.com/office/drawing/2014/chart" uri="{C3380CC4-5D6E-409C-BE32-E72D297353CC}">
              <c16:uniqueId val="{00000009-568E-4833-A91C-605B9F50A1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1630</c:v>
                </c:pt>
                <c:pt idx="5">
                  <c:v>1687</c:v>
                </c:pt>
                <c:pt idx="8">
                  <c:v>1626</c:v>
                </c:pt>
                <c:pt idx="11">
                  <c:v>1642</c:v>
                </c:pt>
                <c:pt idx="14">
                  <c:v>1638</c:v>
                </c:pt>
              </c:numCache>
            </c:numRef>
          </c:val>
          <c:extLst>
            <c:ext xmlns:c16="http://schemas.microsoft.com/office/drawing/2014/chart" uri="{C3380CC4-5D6E-409C-BE32-E72D297353CC}">
              <c16:uniqueId val="{00000000-3796-4A3C-B4DC-E1E080762C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96-4A3C-B4DC-E1E080762C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60</c:v>
                </c:pt>
                <c:pt idx="3">
                  <c:v>53</c:v>
                </c:pt>
                <c:pt idx="6">
                  <c:v>46</c:v>
                </c:pt>
                <c:pt idx="9">
                  <c:v>39</c:v>
                </c:pt>
                <c:pt idx="12">
                  <c:v>33</c:v>
                </c:pt>
              </c:numCache>
            </c:numRef>
          </c:val>
          <c:extLst>
            <c:ext xmlns:c16="http://schemas.microsoft.com/office/drawing/2014/chart" uri="{C3380CC4-5D6E-409C-BE32-E72D297353CC}">
              <c16:uniqueId val="{00000002-3796-4A3C-B4DC-E1E080762C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64</c:v>
                </c:pt>
                <c:pt idx="6">
                  <c:v>78</c:v>
                </c:pt>
                <c:pt idx="9">
                  <c:v>80</c:v>
                </c:pt>
                <c:pt idx="12">
                  <c:v>77</c:v>
                </c:pt>
              </c:numCache>
            </c:numRef>
          </c:val>
          <c:extLst>
            <c:ext xmlns:c16="http://schemas.microsoft.com/office/drawing/2014/chart" uri="{C3380CC4-5D6E-409C-BE32-E72D297353CC}">
              <c16:uniqueId val="{00000003-3796-4A3C-B4DC-E1E080762C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1003</c:v>
                </c:pt>
                <c:pt idx="3">
                  <c:v>993</c:v>
                </c:pt>
                <c:pt idx="6">
                  <c:v>1008</c:v>
                </c:pt>
                <c:pt idx="9">
                  <c:v>721</c:v>
                </c:pt>
                <c:pt idx="12">
                  <c:v>689</c:v>
                </c:pt>
              </c:numCache>
            </c:numRef>
          </c:val>
          <c:extLst>
            <c:ext xmlns:c16="http://schemas.microsoft.com/office/drawing/2014/chart" uri="{C3380CC4-5D6E-409C-BE32-E72D297353CC}">
              <c16:uniqueId val="{00000004-3796-4A3C-B4DC-E1E080762C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6-4A3C-B4DC-E1E080762C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96-4A3C-B4DC-E1E080762C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1313</c:v>
                </c:pt>
                <c:pt idx="3">
                  <c:v>1434</c:v>
                </c:pt>
                <c:pt idx="6">
                  <c:v>1373</c:v>
                </c:pt>
                <c:pt idx="9">
                  <c:v>1430</c:v>
                </c:pt>
                <c:pt idx="12">
                  <c:v>1431</c:v>
                </c:pt>
              </c:numCache>
            </c:numRef>
          </c:val>
          <c:extLst>
            <c:ext xmlns:c16="http://schemas.microsoft.com/office/drawing/2014/chart" uri="{C3380CC4-5D6E-409C-BE32-E72D297353CC}">
              <c16:uniqueId val="{00000007-3796-4A3C-B4DC-E1E080762C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799</c:v>
                </c:pt>
                <c:pt idx="2">
                  <c:v>#N/A</c:v>
                </c:pt>
                <c:pt idx="3">
                  <c:v>#N/A</c:v>
                </c:pt>
                <c:pt idx="4">
                  <c:v>857</c:v>
                </c:pt>
                <c:pt idx="5">
                  <c:v>#N/A</c:v>
                </c:pt>
                <c:pt idx="6">
                  <c:v>#N/A</c:v>
                </c:pt>
                <c:pt idx="7">
                  <c:v>879</c:v>
                </c:pt>
                <c:pt idx="8">
                  <c:v>#N/A</c:v>
                </c:pt>
                <c:pt idx="9">
                  <c:v>#N/A</c:v>
                </c:pt>
                <c:pt idx="10">
                  <c:v>628</c:v>
                </c:pt>
                <c:pt idx="11">
                  <c:v>#N/A</c:v>
                </c:pt>
                <c:pt idx="12">
                  <c:v>#N/A</c:v>
                </c:pt>
                <c:pt idx="13">
                  <c:v>592</c:v>
                </c:pt>
                <c:pt idx="14">
                  <c:v>#N/A</c:v>
                </c:pt>
              </c:numCache>
            </c:numRef>
          </c:val>
          <c:smooth val="0"/>
          <c:extLst>
            <c:ext xmlns:c16="http://schemas.microsoft.com/office/drawing/2014/chart" uri="{C3380CC4-5D6E-409C-BE32-E72D297353CC}">
              <c16:uniqueId val="{00000008-3796-4A3C-B4DC-E1E080762C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17132</c:v>
                </c:pt>
                <c:pt idx="5">
                  <c:v>16531</c:v>
                </c:pt>
                <c:pt idx="8">
                  <c:v>16072</c:v>
                </c:pt>
                <c:pt idx="11">
                  <c:v>15787</c:v>
                </c:pt>
                <c:pt idx="14">
                  <c:v>15285</c:v>
                </c:pt>
              </c:numCache>
            </c:numRef>
          </c:val>
          <c:extLst>
            <c:ext xmlns:c16="http://schemas.microsoft.com/office/drawing/2014/chart" uri="{C3380CC4-5D6E-409C-BE32-E72D297353CC}">
              <c16:uniqueId val="{00000000-8D61-4514-A005-908CFCCE71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1297</c:v>
                </c:pt>
                <c:pt idx="5">
                  <c:v>1246</c:v>
                </c:pt>
                <c:pt idx="8">
                  <c:v>1200</c:v>
                </c:pt>
                <c:pt idx="11">
                  <c:v>1165</c:v>
                </c:pt>
                <c:pt idx="14">
                  <c:v>1101</c:v>
                </c:pt>
              </c:numCache>
            </c:numRef>
          </c:val>
          <c:extLst>
            <c:ext xmlns:c16="http://schemas.microsoft.com/office/drawing/2014/chart" uri="{C3380CC4-5D6E-409C-BE32-E72D297353CC}">
              <c16:uniqueId val="{00000001-8D61-4514-A005-908CFCCE71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9109</c:v>
                </c:pt>
                <c:pt idx="5">
                  <c:v>8821</c:v>
                </c:pt>
                <c:pt idx="8">
                  <c:v>8596</c:v>
                </c:pt>
                <c:pt idx="11">
                  <c:v>8755</c:v>
                </c:pt>
                <c:pt idx="14">
                  <c:v>9133</c:v>
                </c:pt>
              </c:numCache>
            </c:numRef>
          </c:val>
          <c:extLst>
            <c:ext xmlns:c16="http://schemas.microsoft.com/office/drawing/2014/chart" uri="{C3380CC4-5D6E-409C-BE32-E72D297353CC}">
              <c16:uniqueId val="{00000002-8D61-4514-A005-908CFCCE71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61-4514-A005-908CFCCE71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61-4514-A005-908CFCCE71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61-4514-A005-908CFCCE71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1764</c:v>
                </c:pt>
                <c:pt idx="3">
                  <c:v>1710</c:v>
                </c:pt>
                <c:pt idx="6">
                  <c:v>1705</c:v>
                </c:pt>
                <c:pt idx="9">
                  <c:v>1582</c:v>
                </c:pt>
                <c:pt idx="12">
                  <c:v>1554</c:v>
                </c:pt>
              </c:numCache>
            </c:numRef>
          </c:val>
          <c:extLst>
            <c:ext xmlns:c16="http://schemas.microsoft.com/office/drawing/2014/chart" uri="{C3380CC4-5D6E-409C-BE32-E72D297353CC}">
              <c16:uniqueId val="{00000006-8D61-4514-A005-908CFCCE71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385</c:v>
                </c:pt>
                <c:pt idx="3">
                  <c:v>391</c:v>
                </c:pt>
                <c:pt idx="6">
                  <c:v>341</c:v>
                </c:pt>
                <c:pt idx="9">
                  <c:v>313</c:v>
                </c:pt>
                <c:pt idx="12">
                  <c:v>235</c:v>
                </c:pt>
              </c:numCache>
            </c:numRef>
          </c:val>
          <c:extLst>
            <c:ext xmlns:c16="http://schemas.microsoft.com/office/drawing/2014/chart" uri="{C3380CC4-5D6E-409C-BE32-E72D297353CC}">
              <c16:uniqueId val="{00000007-8D61-4514-A005-908CFCCE71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11770</c:v>
                </c:pt>
                <c:pt idx="3">
                  <c:v>11752</c:v>
                </c:pt>
                <c:pt idx="6">
                  <c:v>11250</c:v>
                </c:pt>
                <c:pt idx="9">
                  <c:v>9580</c:v>
                </c:pt>
                <c:pt idx="12">
                  <c:v>7949</c:v>
                </c:pt>
              </c:numCache>
            </c:numRef>
          </c:val>
          <c:extLst>
            <c:ext xmlns:c16="http://schemas.microsoft.com/office/drawing/2014/chart" uri="{C3380CC4-5D6E-409C-BE32-E72D297353CC}">
              <c16:uniqueId val="{00000008-8D61-4514-A005-908CFCCE71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568</c:v>
                </c:pt>
                <c:pt idx="3">
                  <c:v>477</c:v>
                </c:pt>
                <c:pt idx="6">
                  <c:v>401</c:v>
                </c:pt>
                <c:pt idx="9">
                  <c:v>338</c:v>
                </c:pt>
                <c:pt idx="12">
                  <c:v>318</c:v>
                </c:pt>
              </c:numCache>
            </c:numRef>
          </c:val>
          <c:extLst>
            <c:ext xmlns:c16="http://schemas.microsoft.com/office/drawing/2014/chart" uri="{C3380CC4-5D6E-409C-BE32-E72D297353CC}">
              <c16:uniqueId val="{00000009-8D61-4514-A005-908CFCCE71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13738</c:v>
                </c:pt>
                <c:pt idx="3">
                  <c:v>13315</c:v>
                </c:pt>
                <c:pt idx="6">
                  <c:v>13056</c:v>
                </c:pt>
                <c:pt idx="9">
                  <c:v>12927</c:v>
                </c:pt>
                <c:pt idx="12">
                  <c:v>12835</c:v>
                </c:pt>
              </c:numCache>
            </c:numRef>
          </c:val>
          <c:extLst>
            <c:ext xmlns:c16="http://schemas.microsoft.com/office/drawing/2014/chart" uri="{C3380CC4-5D6E-409C-BE32-E72D297353CC}">
              <c16:uniqueId val="{0000000A-8D61-4514-A005-908CFCCE71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688</c:v>
                </c:pt>
                <c:pt idx="2">
                  <c:v>#N/A</c:v>
                </c:pt>
                <c:pt idx="3">
                  <c:v>#N/A</c:v>
                </c:pt>
                <c:pt idx="4">
                  <c:v>1047</c:v>
                </c:pt>
                <c:pt idx="5">
                  <c:v>#N/A</c:v>
                </c:pt>
                <c:pt idx="6">
                  <c:v>#N/A</c:v>
                </c:pt>
                <c:pt idx="7">
                  <c:v>885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61-4514-A005-908CFCCE71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6136</c:v>
                </c:pt>
                <c:pt idx="1">
                  <c:v>6013</c:v>
                </c:pt>
                <c:pt idx="2">
                  <c:v>5908</c:v>
                </c:pt>
              </c:numCache>
            </c:numRef>
          </c:val>
          <c:extLst>
            <c:ext xmlns:c16="http://schemas.microsoft.com/office/drawing/2014/chart" uri="{C3380CC4-5D6E-409C-BE32-E72D297353CC}">
              <c16:uniqueId val="{00000000-9988-4230-89B6-DF9A0A6D27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136</c:v>
                </c:pt>
                <c:pt idx="1">
                  <c:v>136</c:v>
                </c:pt>
                <c:pt idx="2">
                  <c:v>369</c:v>
                </c:pt>
              </c:numCache>
            </c:numRef>
          </c:val>
          <c:extLst>
            <c:ext xmlns:c16="http://schemas.microsoft.com/office/drawing/2014/chart" uri="{C3380CC4-5D6E-409C-BE32-E72D297353CC}">
              <c16:uniqueId val="{00000001-9988-4230-89B6-DF9A0A6D27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3436</c:v>
                </c:pt>
                <c:pt idx="1">
                  <c:v>3613</c:v>
                </c:pt>
                <c:pt idx="2">
                  <c:v>3813</c:v>
                </c:pt>
              </c:numCache>
            </c:numRef>
          </c:val>
          <c:extLst>
            <c:ext xmlns:c16="http://schemas.microsoft.com/office/drawing/2014/chart" uri="{C3380CC4-5D6E-409C-BE32-E72D297353CC}">
              <c16:uniqueId val="{00000002-9988-4230-89B6-DF9A0A6D27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{07395754-F2F3-4610-9334-DD901991A8A8}</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37F-49FB-ADB8-245E655968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{C4148E6E-5C4F-4615-97E4-5068446488B1}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7F-49FB-ADB8-245E655968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{E20A052D-EF99-4AE1-A1CF-E0624A87668D}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7F-49FB-ADB8-245E655968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{1319DA33-8C16-4EC6-9489-38F0A8C1D70C}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7F-49FB-ADB8-245E655968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{C8D7D2EB-C0EF-41FD-8D07-7875FFFAF2E9}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7F-49FB-ADB8-245E65596831}"/>
                </c:ext>
              </c:extLst>
            </c:dLbl>
            <c:dLbl>
              <c:idx val="8"/>
              <c:layout>
                <c:manualLayout>
                  <c:x val="-3.1294530228207364E-2"/>
                  <c:y val="-6.473904210586517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{03DF5F88-2746-463C-B312-B16454007101}</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37F-49FB-ADB8-245E65596831}"/>
                </c:ext>
              </c:extLst>
            </c:dLbl>
            <c:dLbl>
              <c:idx val="16"/>
              <c:layout>
                <c:manualLayout>
                  <c:x val="-3.28664208915991E-2"/>
                  <c:y val="-6.4739042105865174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{1A70EBC5-1A4C-4797-B480-2CD48FA04FCB}</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37F-49FB-ADB8-245E65596831}"/>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{C19412D7-16EF-4EF6-857C-AEEA79138A49}</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37F-49FB-ADB8-245E65596831}"/>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{2C01B333-41C4-4375-9AEA-50960AD6578A}</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37F-49FB-ADB8-245E655968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69</c:v>
                </c:pt>
                <c:pt idx="8">
                  <c:v>70.3</c:v>
                </c:pt>
                <c:pt idx="16">
                  <c:v>71.2</c:v>
                </c:pt>
                <c:pt idx="24">
                  <c:v>71.8</c:v>
                </c:pt>
                <c:pt idx="32">
                  <c:v>73.099999999999994</c:v>
                </c:pt>
              </c:numCache>
            </c:numRef>
          </c:xVal>
          <c:yVal>
            <c:numRef>
              <c:f>[1]公会計指標分析・財政指標組合せ分析表!$BP$51:$DC$51</c:f>
              <c:numCache>
                <c:formatCode>General</c:formatCode>
                <c:ptCount val="40"/>
                <c:pt idx="0">
                  <c:v>8.8000000000000007</c:v>
                </c:pt>
                <c:pt idx="8">
                  <c:v>13.5</c:v>
                </c:pt>
                <c:pt idx="16">
                  <c:v>11.5</c:v>
                </c:pt>
              </c:numCache>
            </c:numRef>
          </c:yVal>
          <c:smooth val="0"/>
          <c:extLst>
            <c:ext xmlns:c16="http://schemas.microsoft.com/office/drawing/2014/chart" uri="{C3380CC4-5D6E-409C-BE32-E72D297353CC}">
              <c16:uniqueId val="{00000009-D37F-49FB-ADB8-245E6559683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{032D3676-6B7F-40B8-8430-B1E18B6E9834}</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37F-49FB-ADB8-245E655968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{1091AC4E-AD7B-4DD7-A8A8-FCCA672F7921}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7F-49FB-ADB8-245E655968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{E7D40C23-9729-4150-B58C-ADF1D9E5A25E}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7F-49FB-ADB8-245E655968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{DE76CA13-1ABB-4E55-8728-646D9901E466}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7F-49FB-ADB8-245E655968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{93DE5A0C-0091-4DF5-A3AE-E852157BBEC5}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7F-49FB-ADB8-245E65596831}"/>
                </c:ext>
              </c:extLst>
            </c:dLbl>
            <c:dLbl>
              <c:idx val="8"/>
              <c:layout>
                <c:manualLayout>
                  <c:x val="0"/>
                  <c:y val="5.0080442020822092E-3"/>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{64FBD9E4-F1E4-48B3-97F2-1CFA882D9787}</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37F-49FB-ADB8-245E65596831}"/>
                </c:ext>
              </c:extLst>
            </c:dLbl>
            <c:dLbl>
              <c:idx val="16"/>
              <c:layout>
                <c:manualLayout>
                  <c:x val="0"/>
                  <c:y val="-5.0076889712551594E-3"/>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{28649BF3-8848-4BC1-AEAD-FAA42976FC8C}</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37F-49FB-ADB8-245E65596831}"/>
                </c:ext>
              </c:extLst>
            </c:dLbl>
            <c:dLbl>
              <c:idx val="24"/>
              <c:layout/>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{DC36599D-B1B6-4F33-AD1A-A17F0B725F97}</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37F-49FB-ADB8-245E65596831}"/>
                </c:ext>
              </c:extLst>
            </c:dLbl>
            <c:dLbl>
              <c:idx val="32"/>
              <c:layout/>
              <c:tx>
                <c:strRef>
                  <c:f>[1]公会計指標分析・財政指標組合せ分析表!$CV$50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{D88D76D0-4F22-45C4-9D23-07B21B4F62C1}</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37F-49FB-ADB8-245E655968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58.7</c:v>
                </c:pt>
                <c:pt idx="8">
                  <c:v>59.9</c:v>
                </c:pt>
                <c:pt idx="16">
                  <c:v>60.1</c:v>
                </c:pt>
                <c:pt idx="24">
                  <c:v>61.9</c:v>
                </c:pt>
                <c:pt idx="32">
                  <c:v>63.1</c:v>
                </c:pt>
              </c:numCache>
            </c:numRef>
          </c:xVal>
          <c:yVal>
            <c:numRef>
              <c:f>[1]公会計指標分析・財政指標組合せ分析表!$BP$55:$DC$55</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37F-49FB-ADB8-245E6559683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{6F1DA3CC-F68C-448A-AF78-E0FCCE089C33}</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BE-4AB5-B613-212940577D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{F801599D-B9D5-40B6-B218-01C4B41479CF}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BE-4AB5-B613-212940577D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{F2EF8C0D-DAAD-46E4-85C6-8FC51044F75F}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BE-4AB5-B613-212940577D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{33906945-3AD4-41CB-9C0F-720086B95773}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BE-4AB5-B613-212940577D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{713FC7C1-373C-4C9D-B324-37849AD9E631}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BE-4AB5-B613-212940577D18}"/>
                </c:ext>
              </c:extLst>
            </c:dLbl>
            <c:dLbl>
              <c:idx val="8"/>
              <c:layout>
                <c:manualLayout>
                  <c:x val="-4.5096530706953748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{E98C964D-0DE0-4AA1-8987-F444E7636B66}</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BE-4AB5-B613-212940577D18}"/>
                </c:ext>
              </c:extLst>
            </c:dLbl>
            <c:dLbl>
              <c:idx val="16"/>
              <c:layout>
                <c:manualLayout>
                  <c:x val="-1.8171803637232468E-2"/>
                  <c:y val="-6.2416647087793951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{7875993B-A2E3-45E0-AA71-49B9448D4B12}</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BE-4AB5-B613-212940577D18}"/>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{A4C1D737-6C59-4705-9DF5-8B9A6B11EB37}</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BE-4AB5-B613-212940577D18}"/>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{D3DE113C-C756-477D-8DA9-44C7585CD7FA}</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BE-4AB5-B613-212940577D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10.6</c:v>
                </c:pt>
                <c:pt idx="8">
                  <c:v>10.9</c:v>
                </c:pt>
                <c:pt idx="16">
                  <c:v>10.9</c:v>
                </c:pt>
                <c:pt idx="24">
                  <c:v>10.1</c:v>
                </c:pt>
                <c:pt idx="32">
                  <c:v>8.8000000000000007</c:v>
                </c:pt>
              </c:numCache>
            </c:numRef>
          </c:xVal>
          <c:yVal>
            <c:numRef>
              <c:f>[1]公会計指標分析・財政指標組合せ分析表!$BP$73:$DC$73</c:f>
              <c:numCache>
                <c:formatCode>General</c:formatCode>
                <c:ptCount val="40"/>
                <c:pt idx="0">
                  <c:v>8.8000000000000007</c:v>
                </c:pt>
                <c:pt idx="8">
                  <c:v>13.5</c:v>
                </c:pt>
                <c:pt idx="16">
                  <c:v>11.5</c:v>
                </c:pt>
              </c:numCache>
            </c:numRef>
          </c:yVal>
          <c:smooth val="0"/>
          <c:extLst>
            <c:ext xmlns:c16="http://schemas.microsoft.com/office/drawing/2014/chart" uri="{C3380CC4-5D6E-409C-BE32-E72D297353CC}">
              <c16:uniqueId val="{00000009-E9BE-4AB5-B613-212940577D1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{21DC0ADB-245F-41AD-B949-5241C77D97E2}</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BE-4AB5-B613-212940577D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{604EAABD-8CC5-4446-8CCE-290DDF792695}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BE-4AB5-B613-212940577D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{70D72179-3E7F-4F34-B3A3-6B924A64E08E}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BE-4AB5-B613-212940577D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{E48A63E7-898E-4346-A7CE-A8CF9F4DDA0C}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BE-4AB5-B613-212940577D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{E527AE71-7E2B-484F-9C73-7E26E1A885EF}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BE-4AB5-B613-212940577D18}"/>
                </c:ext>
              </c:extLst>
            </c:dLbl>
            <c:dLbl>
              <c:idx val="8"/>
              <c:layout/>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{ECF2BB76-AE4E-4391-8FF4-E4C9B824EE1C}</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BE-4AB5-B613-212940577D18}"/>
                </c:ext>
              </c:extLst>
            </c:dLbl>
            <c:dLbl>
              <c:idx val="16"/>
              <c:layout/>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{AE0D2377-3E89-4830-8395-5E2997EE8C1F}</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BE-4AB5-B613-212940577D18}"/>
                </c:ext>
              </c:extLst>
            </c:dLbl>
            <c:dLbl>
              <c:idx val="24"/>
              <c:layout/>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{D0560C8A-FBA0-4769-9103-08F2C09C4856}</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BE-4AB5-B613-212940577D18}"/>
                </c:ext>
              </c:extLst>
            </c:dLbl>
            <c:dLbl>
              <c:idx val="32"/>
              <c:layout/>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{EC0C3D66-A1D2-43C4-8145-E5AEEA0711BB}</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BE-4AB5-B613-212940577D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9.6999999999999993</c:v>
                </c:pt>
                <c:pt idx="8">
                  <c:v>9.5</c:v>
                </c:pt>
                <c:pt idx="16">
                  <c:v>9.1999999999999993</c:v>
                </c:pt>
                <c:pt idx="24">
                  <c:v>8.6</c:v>
                </c:pt>
                <c:pt idx="32">
                  <c:v>8.3000000000000007</c:v>
                </c:pt>
              </c:numCache>
            </c:numRef>
          </c:xVal>
          <c:yVal>
            <c:numRef>
              <c:f>[1]公会計指標分析・財政指標組合せ分析表!$BP$77:$DC$77</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E9BE-4AB5-B613-212940577D18}"/>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33,607
33,325
66.46
17,090,799
15,748,389
1,266,156
9,839,003
12,834,769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4830" y="4624873"/>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市内に中心となる産業がないこと等により財政基盤が弱く、全国市町村平均を下回っている。今後も徹底した歳出の見直しを実施するとともに、税の収納率向上を中心とする歳入確保に努める。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普通交付税の大幅な増加により経常一般財源が増加したため、経常収支比率は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低下した。しかしながら、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今後も市税等の大幅な増加は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望めず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今後も事務の効率化を図る中で、義務的経費を含め更なる削減が必要である。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66</xdr:row>
      <xdr:rowOff>50377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6391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50377</xdr:rowOff>
    </xdr:from>
    <xdr:to>
      <xdr:col>19</xdr:col>
      <xdr:colOff>133350</xdr:colOff>
      <xdr:row>67</xdr:row>
      <xdr:rowOff>104140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6607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55880</xdr:rowOff>
    </xdr:from>
    <xdr:to>
      <xdr:col>15</xdr:col>
      <xdr:colOff>82550</xdr:colOff>
      <xdr:row>67</xdr:row>
      <xdr:rowOff>104140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5430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55880</xdr:rowOff>
    </xdr:from>
    <xdr:to>
      <xdr:col>11</xdr:col>
      <xdr:colOff>31750</xdr:colOff>
      <xdr:row>67</xdr:row>
      <xdr:rowOff>80010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43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53340</xdr:rowOff>
    </xdr:from>
    <xdr:to>
      <xdr:col>15</xdr:col>
      <xdr:colOff>133350</xdr:colOff>
      <xdr:row>67</xdr:row>
      <xdr:rowOff>154940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139717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5080</xdr:rowOff>
    </xdr:from>
    <xdr:to>
      <xdr:col>11</xdr:col>
      <xdr:colOff>82550</xdr:colOff>
      <xdr:row>67</xdr:row>
      <xdr:rowOff>106680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人当たりの金額は大幅に増加することになる。今後は、これらも含めた経費について抑制していく必要がある。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116005</xdr:rowOff>
    </xdr:from>
    <xdr:to>
      <xdr:col>23</xdr:col>
      <xdr:colOff>133350</xdr:colOff>
      <xdr:row>81</xdr:row>
      <xdr:rowOff>143224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3455"/>
          <a:ext cx="838200" cy="2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36368</xdr:rowOff>
    </xdr:from>
    <xdr:to>
      <xdr:col>19</xdr:col>
      <xdr:colOff>133350</xdr:colOff>
      <xdr:row>81</xdr:row>
      <xdr:rowOff>116005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3818"/>
          <a:ext cx="889000" cy="7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1798</xdr:rowOff>
    </xdr:from>
    <xdr:to>
      <xdr:col>15</xdr:col>
      <xdr:colOff>82550</xdr:colOff>
      <xdr:row>81</xdr:row>
      <xdr:rowOff>36368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9248"/>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1798</xdr:rowOff>
    </xdr:from>
    <xdr:to>
      <xdr:col>11</xdr:col>
      <xdr:colOff>31750</xdr:colOff>
      <xdr:row>81</xdr:row>
      <xdr:rowOff>11579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89248"/>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92424</xdr:rowOff>
    </xdr:from>
    <xdr:to>
      <xdr:col>23</xdr:col>
      <xdr:colOff>184150</xdr:colOff>
      <xdr:row>82</xdr:row>
      <xdr:rowOff>22574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108951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65205</xdr:rowOff>
    </xdr:from>
    <xdr:to>
      <xdr:col>19</xdr:col>
      <xdr:colOff>184150</xdr:colOff>
      <xdr:row>81</xdr:row>
      <xdr:rowOff>166805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157018</xdr:rowOff>
    </xdr:from>
    <xdr:to>
      <xdr:col>15</xdr:col>
      <xdr:colOff>133350</xdr:colOff>
      <xdr:row>81</xdr:row>
      <xdr:rowOff>87168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97345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122448</xdr:rowOff>
    </xdr:from>
    <xdr:to>
      <xdr:col>11</xdr:col>
      <xdr:colOff>82550</xdr:colOff>
      <xdr:row>81</xdr:row>
      <xdr:rowOff>52598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62775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132229</xdr:rowOff>
    </xdr:from>
    <xdr:to>
      <xdr:col>7</xdr:col>
      <xdr:colOff>31750</xdr:colOff>
      <xdr:row>81</xdr:row>
      <xdr:rowOff>62379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72556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ポイント上回っている。今後も行財政改革への取り組みを通じて給与の適正化に努める。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71966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125589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3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合併前から類似団体より少ない定数を維持してきたが、今後も更に合理的で効率的な行政運営を行うため、引き続き職員定数の抑制と計画的な定員管理を行う。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82709</xdr:rowOff>
    </xdr:from>
    <xdr:to>
      <xdr:col>81</xdr:col>
      <xdr:colOff>44450</xdr:colOff>
      <xdr:row>60</xdr:row>
      <xdr:rowOff>94774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697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72152</xdr:rowOff>
    </xdr:from>
    <xdr:to>
      <xdr:col>77</xdr:col>
      <xdr:colOff>44450</xdr:colOff>
      <xdr:row>60</xdr:row>
      <xdr:rowOff>82709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9152"/>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54054</xdr:rowOff>
    </xdr:from>
    <xdr:to>
      <xdr:col>72</xdr:col>
      <xdr:colOff>203200</xdr:colOff>
      <xdr:row>60</xdr:row>
      <xdr:rowOff>72152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410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35957</xdr:rowOff>
    </xdr:from>
    <xdr:to>
      <xdr:col>68</xdr:col>
      <xdr:colOff>152400</xdr:colOff>
      <xdr:row>60</xdr:row>
      <xdr:rowOff>54054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2295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43974</xdr:rowOff>
    </xdr:from>
    <xdr:to>
      <xdr:col>81</xdr:col>
      <xdr:colOff>95250</xdr:colOff>
      <xdr:row>60</xdr:row>
      <xdr:rowOff>145574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60501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31909</xdr:rowOff>
    </xdr:from>
    <xdr:to>
      <xdr:col>77</xdr:col>
      <xdr:colOff>95250</xdr:colOff>
      <xdr:row>60</xdr:row>
      <xdr:rowOff>133509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143686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21352</xdr:rowOff>
    </xdr:from>
    <xdr:to>
      <xdr:col>73</xdr:col>
      <xdr:colOff>44450</xdr:colOff>
      <xdr:row>60</xdr:row>
      <xdr:rowOff>122952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133129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7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3254</xdr:rowOff>
    </xdr:from>
    <xdr:to>
      <xdr:col>68</xdr:col>
      <xdr:colOff>203200</xdr:colOff>
      <xdr:row>60</xdr:row>
      <xdr:rowOff>104854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115031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156607</xdr:rowOff>
    </xdr:from>
    <xdr:to>
      <xdr:col>64</xdr:col>
      <xdr:colOff>152400</xdr:colOff>
      <xdr:row>60</xdr:row>
      <xdr:rowOff>86757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96934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下水道会計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の分流式下水道等に要する経費（公共）の減による準元利償還金算入額の減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少により、前年度より比率が低下した。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今後の事業実施にあたっては、将来的な必要性、緊急性、行政効果を十分検討し、起債の抑制に努める。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82852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34376"/>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82852</xdr:rowOff>
    </xdr:from>
    <xdr:to>
      <xdr:col>77</xdr:col>
      <xdr:colOff>44450</xdr:colOff>
      <xdr:row>43</xdr:row>
      <xdr:rowOff>3326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2837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3326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140305</xdr:rowOff>
    </xdr:from>
    <xdr:to>
      <xdr:col>68</xdr:col>
      <xdr:colOff>152400</xdr:colOff>
      <xdr:row>43</xdr:row>
      <xdr:rowOff>3326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32052</xdr:rowOff>
    </xdr:from>
    <xdr:to>
      <xdr:col>77</xdr:col>
      <xdr:colOff>95250</xdr:colOff>
      <xdr:row>42</xdr:row>
      <xdr:rowOff>133652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118429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昨年度同様に将来負担はない。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今後も新規に発行する地方債の抑制を行うとともに、交付税措置の高い地方債を選択し、計画的な借入を行うことにより、将来世代の負担の減少に努める。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69374</xdr:rowOff>
    </xdr:from>
    <xdr:to>
      <xdr:col>72</xdr:col>
      <xdr:colOff>203200</xdr:colOff>
      <xdr:row>15</xdr:row>
      <xdr:rowOff>81439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4112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53086</xdr:rowOff>
    </xdr:from>
    <xdr:to>
      <xdr:col>68</xdr:col>
      <xdr:colOff>152400</xdr:colOff>
      <xdr:row>15</xdr:row>
      <xdr:rowOff>81439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24836"/>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18574</xdr:rowOff>
    </xdr:from>
    <xdr:to>
      <xdr:col>73</xdr:col>
      <xdr:colOff>44450</xdr:colOff>
      <xdr:row>15</xdr:row>
      <xdr:rowOff>120174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130351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35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30639</xdr:rowOff>
    </xdr:from>
    <xdr:to>
      <xdr:col>68</xdr:col>
      <xdr:colOff>203200</xdr:colOff>
      <xdr:row>15</xdr:row>
      <xdr:rowOff>132239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142416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7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2286</xdr:rowOff>
    </xdr:from>
    <xdr:to>
      <xdr:col>64</xdr:col>
      <xdr:colOff>152400</xdr:colOff>
      <xdr:row>15</xdr:row>
      <xdr:rowOff>103886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114063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33,607
33,325
66.46
17,090,799
15,748,389
1,266,156
9,839,003
12,834,769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類似団体と比較して、人件費に係る経常収支比率は同水準となっている。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職員数および期末手当が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前年度より増加しており、今後も同水準で推移すると見込まれる。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合併後、定員数の抑制と計画的な定員管理、ゴミ処理業務や消防業務を一部事務組合で行っているが、今後も行財政改革への取り組みを通じて人件費の抑制に努める。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38</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98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48078</xdr:rowOff>
    </xdr:from>
    <xdr:to>
      <xdr:col>19</xdr:col>
      <xdr:colOff>187325</xdr:colOff>
      <xdr:row>38</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917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15422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1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23784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168728</xdr:rowOff>
    </xdr:from>
    <xdr:to>
      <xdr:col>15</xdr:col>
      <xdr:colOff>149225</xdr:colOff>
      <xdr:row>37</xdr:row>
      <xdr:rowOff>98878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、施設の管理運営等に係る経費が多額になっており、今後も事務事業の見直しや施設の統廃合等により経費の削減を図る。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41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94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類似団体と比較して、扶助費に係る経常収支比率は低くなっているが、今後も高齢化や障害者支援対策等による自然増が見込まれる。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類似団体と比較して、同水準となっている。令和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年度は河川維持補修事業の減などにより、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公共施設の老朽化による維持補修費の増加が見込まれるため、公共施設等総合管理計画に基づき、老朽化した施設の長寿命化等を行うことにより、経常費用の削減に努める。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その他は、維持補修費と繰出金が該当。</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60</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142240</xdr:rowOff>
    </xdr:from>
    <xdr:to>
      <xdr:col>73</xdr:col>
      <xdr:colOff>180975</xdr:colOff>
      <xdr:row>60</xdr:row>
      <xdr:rowOff>142240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2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61</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2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91440</xdr:rowOff>
    </xdr:from>
    <xdr:to>
      <xdr:col>69</xdr:col>
      <xdr:colOff>142875</xdr:colOff>
      <xdr:row>61</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下水道事業会計への負担金等により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市単独補助金についても、既に目的を終えたもの、効果の薄いもの、既得権化しているものについて、徹底した見直しとあり方の検討を行い、補助金額の削減を図る。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43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38</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4492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により、類似団体と比較して、公債費に係る経常収支比率は低くなっているが、今後も緊急防災・減災事業債や旧合併特例事業債の償還に伴う公債費の増加が予想されるため、適量・適切な事業実施により、引き続き水準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64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2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724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年度に分流式下水道に要する経費について、総務省通知を踏まえた繰出基準の適正化を行ったことにより、数値が悪化し、類似団体を上回っている。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029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62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37965</xdr:rowOff>
    </xdr:from>
    <xdr:to>
      <xdr:col>29</xdr:col>
      <xdr:colOff>127000</xdr:colOff>
      <xdr:row>17</xdr:row>
      <xdr:rowOff>72041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0240"/>
          <a:ext cx="647700" cy="3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72041</xdr:rowOff>
    </xdr:from>
    <xdr:to>
      <xdr:col>26</xdr:col>
      <xdr:colOff>50800</xdr:colOff>
      <xdr:row>17</xdr:row>
      <xdr:rowOff>107631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4316"/>
          <a:ext cx="698500" cy="3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107631</xdr:rowOff>
    </xdr:from>
    <xdr:to>
      <xdr:col>22</xdr:col>
      <xdr:colOff>114300</xdr:colOff>
      <xdr:row>17</xdr:row>
      <xdr:rowOff>131077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69906"/>
          <a:ext cx="698500" cy="2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131077</xdr:rowOff>
    </xdr:from>
    <xdr:to>
      <xdr:col>18</xdr:col>
      <xdr:colOff>177800</xdr:colOff>
      <xdr:row>17</xdr:row>
      <xdr:rowOff>135406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3352"/>
          <a:ext cx="698500" cy="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158615</xdr:rowOff>
    </xdr:from>
    <xdr:to>
      <xdr:col>29</xdr:col>
      <xdr:colOff>177800</xdr:colOff>
      <xdr:row>17</xdr:row>
      <xdr:rowOff>88765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130692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21241</xdr:rowOff>
    </xdr:from>
    <xdr:to>
      <xdr:col>26</xdr:col>
      <xdr:colOff>101600</xdr:colOff>
      <xdr:row>17</xdr:row>
      <xdr:rowOff>122841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107618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6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56831</xdr:rowOff>
    </xdr:from>
    <xdr:to>
      <xdr:col>22</xdr:col>
      <xdr:colOff>165100</xdr:colOff>
      <xdr:row>17</xdr:row>
      <xdr:rowOff>158431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1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143208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0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80277</xdr:rowOff>
    </xdr:from>
    <xdr:to>
      <xdr:col>19</xdr:col>
      <xdr:colOff>38100</xdr:colOff>
      <xdr:row>18</xdr:row>
      <xdr:rowOff>10427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166654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2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84606</xdr:rowOff>
    </xdr:from>
    <xdr:to>
      <xdr:col>15</xdr:col>
      <xdr:colOff>101600</xdr:colOff>
      <xdr:row>18</xdr:row>
      <xdr:rowOff>14756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170983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54273</xdr:rowOff>
    </xdr:from>
    <xdr:to>
      <xdr:col>29</xdr:col>
      <xdr:colOff>127000</xdr:colOff>
      <xdr:row>36</xdr:row>
      <xdr:rowOff>83207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07523"/>
          <a:ext cx="6477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162204</xdr:rowOff>
    </xdr:from>
    <xdr:to>
      <xdr:col>26</xdr:col>
      <xdr:colOff>50800</xdr:colOff>
      <xdr:row>36</xdr:row>
      <xdr:rowOff>54273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72554"/>
          <a:ext cx="698500" cy="23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162204</xdr:rowOff>
    </xdr:from>
    <xdr:to>
      <xdr:col>22</xdr:col>
      <xdr:colOff>114300</xdr:colOff>
      <xdr:row>35</xdr:row>
      <xdr:rowOff>190061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772554"/>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190061</xdr:rowOff>
    </xdr:from>
    <xdr:to>
      <xdr:col>18</xdr:col>
      <xdr:colOff>177800</xdr:colOff>
      <xdr:row>35</xdr:row>
      <xdr:rowOff>250901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00411"/>
          <a:ext cx="698500" cy="6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32407</xdr:rowOff>
    </xdr:from>
    <xdr:to>
      <xdr:col>29</xdr:col>
      <xdr:colOff>177800</xdr:colOff>
      <xdr:row>36</xdr:row>
      <xdr:rowOff>134007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8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4484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5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3473</xdr:rowOff>
    </xdr:from>
    <xdr:to>
      <xdr:col>26</xdr:col>
      <xdr:colOff>101600</xdr:colOff>
      <xdr:row>36</xdr:row>
      <xdr:rowOff>105073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5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89850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4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111404</xdr:rowOff>
    </xdr:from>
    <xdr:to>
      <xdr:col>22</xdr:col>
      <xdr:colOff>165100</xdr:colOff>
      <xdr:row>35</xdr:row>
      <xdr:rowOff>213004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223181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139261</xdr:rowOff>
    </xdr:from>
    <xdr:to>
      <xdr:col>19</xdr:col>
      <xdr:colOff>38100</xdr:colOff>
      <xdr:row>35</xdr:row>
      <xdr:rowOff>240861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251038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1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200101</xdr:rowOff>
    </xdr:from>
    <xdr:to>
      <xdr:col>15</xdr:col>
      <xdr:colOff>101600</xdr:colOff>
      <xdr:row>35</xdr:row>
      <xdr:rowOff>301701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311878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7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33,607
33,325
66.46
17,090,799
15,748,389
1,266,156
9,839,003
12,834,769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11178</xdr:rowOff>
    </xdr:from>
    <xdr:to>
      <xdr:col>24</xdr:col>
      <xdr:colOff>63500</xdr:colOff>
      <xdr:row>36</xdr:row>
      <xdr:rowOff>76655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3378"/>
          <a:ext cx="838200"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76655</xdr:rowOff>
    </xdr:from>
    <xdr:to>
      <xdr:col>19</xdr:col>
      <xdr:colOff>177800</xdr:colOff>
      <xdr:row>37</xdr:row>
      <xdr:rowOff>41027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8855"/>
          <a:ext cx="889000" cy="1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41027</xdr:rowOff>
    </xdr:from>
    <xdr:to>
      <xdr:col>15</xdr:col>
      <xdr:colOff>50800</xdr:colOff>
      <xdr:row>37</xdr:row>
      <xdr:rowOff>75937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4677"/>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74614</xdr:rowOff>
    </xdr:from>
    <xdr:to>
      <xdr:col>10</xdr:col>
      <xdr:colOff>114300</xdr:colOff>
      <xdr:row>37</xdr:row>
      <xdr:rowOff>75937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18264"/>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131828</xdr:rowOff>
    </xdr:from>
    <xdr:to>
      <xdr:col>24</xdr:col>
      <xdr:colOff>114300</xdr:colOff>
      <xdr:row>36</xdr:row>
      <xdr:rowOff>61978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110255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25855</xdr:rowOff>
    </xdr:from>
    <xdr:to>
      <xdr:col>20</xdr:col>
      <xdr:colOff>38100</xdr:colOff>
      <xdr:row>36</xdr:row>
      <xdr:rowOff>127455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118582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161677</xdr:rowOff>
    </xdr:from>
    <xdr:to>
      <xdr:col>15</xdr:col>
      <xdr:colOff>101600</xdr:colOff>
      <xdr:row>37</xdr:row>
      <xdr:rowOff>91827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82954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25137</xdr:rowOff>
    </xdr:from>
    <xdr:to>
      <xdr:col>10</xdr:col>
      <xdr:colOff>165100</xdr:colOff>
      <xdr:row>37</xdr:row>
      <xdr:rowOff>126737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117864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23814</xdr:rowOff>
    </xdr:from>
    <xdr:to>
      <xdr:col>6</xdr:col>
      <xdr:colOff>38100</xdr:colOff>
      <xdr:row>37</xdr:row>
      <xdr:rowOff>125414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116541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38778</xdr:rowOff>
    </xdr:from>
    <xdr:to>
      <xdr:col>24</xdr:col>
      <xdr:colOff>63500</xdr:colOff>
      <xdr:row>58</xdr:row>
      <xdr:rowOff>51613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82878"/>
          <a:ext cx="8382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46311</xdr:rowOff>
    </xdr:from>
    <xdr:to>
      <xdr:col>19</xdr:col>
      <xdr:colOff>177800</xdr:colOff>
      <xdr:row>58</xdr:row>
      <xdr:rowOff>51613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90411"/>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46311</xdr:rowOff>
    </xdr:from>
    <xdr:to>
      <xdr:col>15</xdr:col>
      <xdr:colOff>50800</xdr:colOff>
      <xdr:row>58</xdr:row>
      <xdr:rowOff>80808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90411"/>
          <a:ext cx="889000" cy="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76552</xdr:rowOff>
    </xdr:from>
    <xdr:to>
      <xdr:col>10</xdr:col>
      <xdr:colOff>114300</xdr:colOff>
      <xdr:row>58</xdr:row>
      <xdr:rowOff>80808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20652"/>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159428</xdr:rowOff>
    </xdr:from>
    <xdr:to>
      <xdr:col>24</xdr:col>
      <xdr:colOff>114300</xdr:colOff>
      <xdr:row>58</xdr:row>
      <xdr:rowOff>89578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74355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813</xdr:rowOff>
    </xdr:from>
    <xdr:to>
      <xdr:col>20</xdr:col>
      <xdr:colOff>38100</xdr:colOff>
      <xdr:row>58</xdr:row>
      <xdr:rowOff>102413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93540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166961</xdr:rowOff>
    </xdr:from>
    <xdr:to>
      <xdr:col>15</xdr:col>
      <xdr:colOff>101600</xdr:colOff>
      <xdr:row>58</xdr:row>
      <xdr:rowOff>97111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30008</xdr:rowOff>
    </xdr:from>
    <xdr:to>
      <xdr:col>10</xdr:col>
      <xdr:colOff>165100</xdr:colOff>
      <xdr:row>58</xdr:row>
      <xdr:rowOff>131608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122735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25752</xdr:rowOff>
    </xdr:from>
    <xdr:to>
      <xdr:col>6</xdr:col>
      <xdr:colOff>38100</xdr:colOff>
      <xdr:row>58</xdr:row>
      <xdr:rowOff>127352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118479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109525</xdr:rowOff>
    </xdr:from>
    <xdr:to>
      <xdr:col>24</xdr:col>
      <xdr:colOff>63500</xdr:colOff>
      <xdr:row>78</xdr:row>
      <xdr:rowOff>110286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8262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109525</xdr:rowOff>
    </xdr:from>
    <xdr:to>
      <xdr:col>19</xdr:col>
      <xdr:colOff>177800</xdr:colOff>
      <xdr:row>78</xdr:row>
      <xdr:rowOff>135052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8262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122307</xdr:rowOff>
    </xdr:from>
    <xdr:to>
      <xdr:col>15</xdr:col>
      <xdr:colOff>50800</xdr:colOff>
      <xdr:row>78</xdr:row>
      <xdr:rowOff>135052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95407"/>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99447</xdr:rowOff>
    </xdr:from>
    <xdr:to>
      <xdr:col>10</xdr:col>
      <xdr:colOff>114300</xdr:colOff>
      <xdr:row>78</xdr:row>
      <xdr:rowOff>122307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25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59486</xdr:rowOff>
    </xdr:from>
    <xdr:to>
      <xdr:col>24</xdr:col>
      <xdr:colOff>114300</xdr:colOff>
      <xdr:row>78</xdr:row>
      <xdr:rowOff>161086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58725</xdr:rowOff>
    </xdr:from>
    <xdr:to>
      <xdr:col>20</xdr:col>
      <xdr:colOff>38100</xdr:colOff>
      <xdr:row>78</xdr:row>
      <xdr:rowOff>160325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151452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84252</xdr:rowOff>
    </xdr:from>
    <xdr:to>
      <xdr:col>15</xdr:col>
      <xdr:colOff>101600</xdr:colOff>
      <xdr:row>79</xdr:row>
      <xdr:rowOff>14402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71507</xdr:rowOff>
    </xdr:from>
    <xdr:to>
      <xdr:col>10</xdr:col>
      <xdr:colOff>165100</xdr:colOff>
      <xdr:row>79</xdr:row>
      <xdr:rowOff>1657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164234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48647</xdr:rowOff>
    </xdr:from>
    <xdr:to>
      <xdr:col>6</xdr:col>
      <xdr:colOff>38100</xdr:colOff>
      <xdr:row>78</xdr:row>
      <xdr:rowOff>150247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141374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119748</xdr:rowOff>
    </xdr:from>
    <xdr:to>
      <xdr:col>24</xdr:col>
      <xdr:colOff>63500</xdr:colOff>
      <xdr:row>98</xdr:row>
      <xdr:rowOff>52806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8948"/>
          <a:ext cx="8382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52806</xdr:rowOff>
    </xdr:from>
    <xdr:to>
      <xdr:col>19</xdr:col>
      <xdr:colOff>177800</xdr:colOff>
      <xdr:row>98</xdr:row>
      <xdr:rowOff>79211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54906"/>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79211</xdr:rowOff>
    </xdr:from>
    <xdr:to>
      <xdr:col>15</xdr:col>
      <xdr:colOff>50800</xdr:colOff>
      <xdr:row>98</xdr:row>
      <xdr:rowOff>112764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81311"/>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102806</xdr:rowOff>
    </xdr:from>
    <xdr:to>
      <xdr:col>10</xdr:col>
      <xdr:colOff>114300</xdr:colOff>
      <xdr:row>98</xdr:row>
      <xdr:rowOff>112764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04906"/>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68948</xdr:rowOff>
    </xdr:from>
    <xdr:to>
      <xdr:col>24</xdr:col>
      <xdr:colOff>114300</xdr:colOff>
      <xdr:row>96</xdr:row>
      <xdr:rowOff>170548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47375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2006</xdr:rowOff>
    </xdr:from>
    <xdr:to>
      <xdr:col>20</xdr:col>
      <xdr:colOff>38100</xdr:colOff>
      <xdr:row>98</xdr:row>
      <xdr:rowOff>103606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94733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28411</xdr:rowOff>
    </xdr:from>
    <xdr:to>
      <xdr:col>15</xdr:col>
      <xdr:colOff>101600</xdr:colOff>
      <xdr:row>98</xdr:row>
      <xdr:rowOff>130011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121138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61964</xdr:rowOff>
    </xdr:from>
    <xdr:to>
      <xdr:col>10</xdr:col>
      <xdr:colOff>165100</xdr:colOff>
      <xdr:row>98</xdr:row>
      <xdr:rowOff>163564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154691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52006</xdr:rowOff>
    </xdr:from>
    <xdr:to>
      <xdr:col>6</xdr:col>
      <xdr:colOff>38100</xdr:colOff>
      <xdr:row>98</xdr:row>
      <xdr:rowOff>153606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144733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115621</xdr:rowOff>
    </xdr:from>
    <xdr:to>
      <xdr:col>55</xdr:col>
      <xdr:colOff>0</xdr:colOff>
      <xdr:row>35</xdr:row>
      <xdr:rowOff>27252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59121"/>
          <a:ext cx="838200" cy="76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115621</xdr:rowOff>
    </xdr:from>
    <xdr:to>
      <xdr:col>50</xdr:col>
      <xdr:colOff>114300</xdr:colOff>
      <xdr:row>36</xdr:row>
      <xdr:rowOff>164465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59121"/>
          <a:ext cx="889000" cy="107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164465</xdr:rowOff>
    </xdr:from>
    <xdr:to>
      <xdr:col>45</xdr:col>
      <xdr:colOff>177800</xdr:colOff>
      <xdr:row>37</xdr:row>
      <xdr:rowOff>12667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36665"/>
          <a:ext cx="889000" cy="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12667</xdr:rowOff>
    </xdr:from>
    <xdr:to>
      <xdr:col>41</xdr:col>
      <xdr:colOff>50800</xdr:colOff>
      <xdr:row>37</xdr:row>
      <xdr:rowOff>28601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56317"/>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147902</xdr:rowOff>
    </xdr:from>
    <xdr:to>
      <xdr:col>55</xdr:col>
      <xdr:colOff>50800</xdr:colOff>
      <xdr:row>35</xdr:row>
      <xdr:rowOff>78052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170779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64821</xdr:rowOff>
    </xdr:from>
    <xdr:to>
      <xdr:col>50</xdr:col>
      <xdr:colOff>165100</xdr:colOff>
      <xdr:row>30</xdr:row>
      <xdr:rowOff>166421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11498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8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113665</xdr:rowOff>
    </xdr:from>
    <xdr:to>
      <xdr:col>46</xdr:col>
      <xdr:colOff>38100</xdr:colOff>
      <xdr:row>37</xdr:row>
      <xdr:rowOff>43815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34942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133317</xdr:rowOff>
    </xdr:from>
    <xdr:to>
      <xdr:col>41</xdr:col>
      <xdr:colOff>101600</xdr:colOff>
      <xdr:row>37</xdr:row>
      <xdr:rowOff>63467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54594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149251</xdr:rowOff>
    </xdr:from>
    <xdr:to>
      <xdr:col>36</xdr:col>
      <xdr:colOff>165100</xdr:colOff>
      <xdr:row>37</xdr:row>
      <xdr:rowOff>79401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70528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52992</xdr:rowOff>
    </xdr:from>
    <xdr:to>
      <xdr:col>55</xdr:col>
      <xdr:colOff>0</xdr:colOff>
      <xdr:row>57</xdr:row>
      <xdr:rowOff>156784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25642"/>
          <a:ext cx="838200" cy="1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22543</xdr:rowOff>
    </xdr:from>
    <xdr:to>
      <xdr:col>50</xdr:col>
      <xdr:colOff>114300</xdr:colOff>
      <xdr:row>57</xdr:row>
      <xdr:rowOff>52992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95193"/>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22543</xdr:rowOff>
    </xdr:from>
    <xdr:to>
      <xdr:col>45</xdr:col>
      <xdr:colOff>177800</xdr:colOff>
      <xdr:row>57</xdr:row>
      <xdr:rowOff>151077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95193"/>
          <a:ext cx="889000" cy="12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84912</xdr:rowOff>
    </xdr:from>
    <xdr:to>
      <xdr:col>41</xdr:col>
      <xdr:colOff>50800</xdr:colOff>
      <xdr:row>57</xdr:row>
      <xdr:rowOff>151077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57562"/>
          <a:ext cx="889000" cy="6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105984</xdr:rowOff>
    </xdr:from>
    <xdr:to>
      <xdr:col>55</xdr:col>
      <xdr:colOff>50800</xdr:colOff>
      <xdr:row>58</xdr:row>
      <xdr:rowOff>36134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20911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2192</xdr:rowOff>
    </xdr:from>
    <xdr:to>
      <xdr:col>50</xdr:col>
      <xdr:colOff>165100</xdr:colOff>
      <xdr:row>57</xdr:row>
      <xdr:rowOff>103792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94919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143193</xdr:rowOff>
    </xdr:from>
    <xdr:to>
      <xdr:col>46</xdr:col>
      <xdr:colOff>38100</xdr:colOff>
      <xdr:row>57</xdr:row>
      <xdr:rowOff>73343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64470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100277</xdr:rowOff>
    </xdr:from>
    <xdr:to>
      <xdr:col>41</xdr:col>
      <xdr:colOff>101600</xdr:colOff>
      <xdr:row>58</xdr:row>
      <xdr:rowOff>30427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21554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34112</xdr:rowOff>
    </xdr:from>
    <xdr:to>
      <xdr:col>36</xdr:col>
      <xdr:colOff>165100</xdr:colOff>
      <xdr:row>57</xdr:row>
      <xdr:rowOff>135712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126839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144171</xdr:rowOff>
    </xdr:from>
    <xdr:to>
      <xdr:col>55</xdr:col>
      <xdr:colOff>0</xdr:colOff>
      <xdr:row>79</xdr:row>
      <xdr:rowOff>2439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1727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144171</xdr:rowOff>
    </xdr:from>
    <xdr:to>
      <xdr:col>50</xdr:col>
      <xdr:colOff>114300</xdr:colOff>
      <xdr:row>78</xdr:row>
      <xdr:rowOff>151245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1727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151245</xdr:rowOff>
    </xdr:from>
    <xdr:to>
      <xdr:col>45</xdr:col>
      <xdr:colOff>177800</xdr:colOff>
      <xdr:row>79</xdr:row>
      <xdr:rowOff>6592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2434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143078</xdr:rowOff>
    </xdr:from>
    <xdr:to>
      <xdr:col>41</xdr:col>
      <xdr:colOff>50800</xdr:colOff>
      <xdr:row>79</xdr:row>
      <xdr:rowOff>6592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16178"/>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123089</xdr:rowOff>
    </xdr:from>
    <xdr:to>
      <xdr:col>55</xdr:col>
      <xdr:colOff>50800</xdr:colOff>
      <xdr:row>79</xdr:row>
      <xdr:rowOff>53239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38016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93371</xdr:rowOff>
    </xdr:from>
    <xdr:to>
      <xdr:col>50</xdr:col>
      <xdr:colOff>165100</xdr:colOff>
      <xdr:row>79</xdr:row>
      <xdr:rowOff>23521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14648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100445</xdr:rowOff>
    </xdr:from>
    <xdr:to>
      <xdr:col>46</xdr:col>
      <xdr:colOff>38100</xdr:colOff>
      <xdr:row>79</xdr:row>
      <xdr:rowOff>30595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21722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127242</xdr:rowOff>
    </xdr:from>
    <xdr:to>
      <xdr:col>41</xdr:col>
      <xdr:colOff>101600</xdr:colOff>
      <xdr:row>79</xdr:row>
      <xdr:rowOff>57392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48519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92278</xdr:rowOff>
    </xdr:from>
    <xdr:to>
      <xdr:col>36</xdr:col>
      <xdr:colOff>165100</xdr:colOff>
      <xdr:row>79</xdr:row>
      <xdr:rowOff>22428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13555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5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34170</xdr:rowOff>
    </xdr:from>
    <xdr:to>
      <xdr:col>55</xdr:col>
      <xdr:colOff>0</xdr:colOff>
      <xdr:row>98</xdr:row>
      <xdr:rowOff>61153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36270"/>
          <a:ext cx="8382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162689</xdr:rowOff>
    </xdr:from>
    <xdr:to>
      <xdr:col>50</xdr:col>
      <xdr:colOff>114300</xdr:colOff>
      <xdr:row>98</xdr:row>
      <xdr:rowOff>34170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9333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162689</xdr:rowOff>
    </xdr:from>
    <xdr:to>
      <xdr:col>45</xdr:col>
      <xdr:colOff>177800</xdr:colOff>
      <xdr:row>98</xdr:row>
      <xdr:rowOff>64171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3339"/>
          <a:ext cx="889000" cy="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5192</xdr:rowOff>
    </xdr:from>
    <xdr:to>
      <xdr:col>41</xdr:col>
      <xdr:colOff>50800</xdr:colOff>
      <xdr:row>98</xdr:row>
      <xdr:rowOff>64171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07292"/>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10353</xdr:rowOff>
    </xdr:from>
    <xdr:to>
      <xdr:col>55</xdr:col>
      <xdr:colOff>50800</xdr:colOff>
      <xdr:row>98</xdr:row>
      <xdr:rowOff>111953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96730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154820</xdr:rowOff>
    </xdr:from>
    <xdr:to>
      <xdr:col>50</xdr:col>
      <xdr:colOff>165100</xdr:colOff>
      <xdr:row>98</xdr:row>
      <xdr:rowOff>84970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76097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111889</xdr:rowOff>
    </xdr:from>
    <xdr:to>
      <xdr:col>46</xdr:col>
      <xdr:colOff>38100</xdr:colOff>
      <xdr:row>98</xdr:row>
      <xdr:rowOff>42039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33166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13371</xdr:rowOff>
    </xdr:from>
    <xdr:to>
      <xdr:col>41</xdr:col>
      <xdr:colOff>101600</xdr:colOff>
      <xdr:row>98</xdr:row>
      <xdr:rowOff>114971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106098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125842</xdr:rowOff>
    </xdr:from>
    <xdr:to>
      <xdr:col>36</xdr:col>
      <xdr:colOff>165100</xdr:colOff>
      <xdr:row>98</xdr:row>
      <xdr:rowOff>55992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47119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75104</xdr:rowOff>
    </xdr:from>
    <xdr:to>
      <xdr:col>85</xdr:col>
      <xdr:colOff>127000</xdr:colOff>
      <xdr:row>39</xdr:row>
      <xdr:rowOff>82321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61654"/>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153743</xdr:rowOff>
    </xdr:from>
    <xdr:to>
      <xdr:col>81</xdr:col>
      <xdr:colOff>50800</xdr:colOff>
      <xdr:row>39</xdr:row>
      <xdr:rowOff>75104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68843"/>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110211</xdr:rowOff>
    </xdr:from>
    <xdr:to>
      <xdr:col>76</xdr:col>
      <xdr:colOff>114300</xdr:colOff>
      <xdr:row>38</xdr:row>
      <xdr:rowOff>153743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453861"/>
          <a:ext cx="889000" cy="2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110211</xdr:rowOff>
    </xdr:from>
    <xdr:to>
      <xdr:col>71</xdr:col>
      <xdr:colOff>177800</xdr:colOff>
      <xdr:row>39</xdr:row>
      <xdr:rowOff>84346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453861"/>
          <a:ext cx="889000" cy="3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31521</xdr:rowOff>
    </xdr:from>
    <xdr:to>
      <xdr:col>85</xdr:col>
      <xdr:colOff>177800</xdr:colOff>
      <xdr:row>39</xdr:row>
      <xdr:rowOff>133121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117898</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24304</xdr:rowOff>
    </xdr:from>
    <xdr:to>
      <xdr:col>81</xdr:col>
      <xdr:colOff>101600</xdr:colOff>
      <xdr:row>39</xdr:row>
      <xdr:rowOff>125904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117031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0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102943</xdr:rowOff>
    </xdr:from>
    <xdr:to>
      <xdr:col>76</xdr:col>
      <xdr:colOff>165100</xdr:colOff>
      <xdr:row>39</xdr:row>
      <xdr:rowOff>33093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24220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1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59411</xdr:rowOff>
    </xdr:from>
    <xdr:to>
      <xdr:col>72</xdr:col>
      <xdr:colOff>38100</xdr:colOff>
      <xdr:row>37</xdr:row>
      <xdr:rowOff>161010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6088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61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33546</xdr:rowOff>
    </xdr:from>
    <xdr:to>
      <xdr:col>67</xdr:col>
      <xdr:colOff>101600</xdr:colOff>
      <xdr:row>39</xdr:row>
      <xdr:rowOff>135146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126273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17399</xdr:rowOff>
    </xdr:from>
    <xdr:to>
      <xdr:col>85</xdr:col>
      <xdr:colOff>127000</xdr:colOff>
      <xdr:row>76</xdr:row>
      <xdr:rowOff>24181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47599"/>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24181</xdr:rowOff>
    </xdr:from>
    <xdr:to>
      <xdr:col>81</xdr:col>
      <xdr:colOff>50800</xdr:colOff>
      <xdr:row>76</xdr:row>
      <xdr:rowOff>48628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54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31001</xdr:rowOff>
    </xdr:from>
    <xdr:to>
      <xdr:col>76</xdr:col>
      <xdr:colOff>114300</xdr:colOff>
      <xdr:row>76</xdr:row>
      <xdr:rowOff>48628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6120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31001</xdr:rowOff>
    </xdr:from>
    <xdr:to>
      <xdr:col>71</xdr:col>
      <xdr:colOff>177800</xdr:colOff>
      <xdr:row>76</xdr:row>
      <xdr:rowOff>79590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61201"/>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138049</xdr:rowOff>
    </xdr:from>
    <xdr:to>
      <xdr:col>85</xdr:col>
      <xdr:colOff>177800</xdr:colOff>
      <xdr:row>76</xdr:row>
      <xdr:rowOff>68199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116476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144831</xdr:rowOff>
    </xdr:from>
    <xdr:to>
      <xdr:col>81</xdr:col>
      <xdr:colOff>101600</xdr:colOff>
      <xdr:row>76</xdr:row>
      <xdr:rowOff>74981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66108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169278</xdr:rowOff>
    </xdr:from>
    <xdr:to>
      <xdr:col>76</xdr:col>
      <xdr:colOff>165100</xdr:colOff>
      <xdr:row>76</xdr:row>
      <xdr:rowOff>99428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90555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151651</xdr:rowOff>
    </xdr:from>
    <xdr:to>
      <xdr:col>72</xdr:col>
      <xdr:colOff>38100</xdr:colOff>
      <xdr:row>76</xdr:row>
      <xdr:rowOff>81801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72928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28790</xdr:rowOff>
    </xdr:from>
    <xdr:to>
      <xdr:col>67</xdr:col>
      <xdr:colOff>101600</xdr:colOff>
      <xdr:row>76</xdr:row>
      <xdr:rowOff>130390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121517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5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2223</xdr:rowOff>
    </xdr:from>
    <xdr:to>
      <xdr:col>85</xdr:col>
      <xdr:colOff>127000</xdr:colOff>
      <xdr:row>98</xdr:row>
      <xdr:rowOff>54978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04323"/>
          <a:ext cx="838200" cy="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54978</xdr:rowOff>
    </xdr:from>
    <xdr:to>
      <xdr:col>81</xdr:col>
      <xdr:colOff>50800</xdr:colOff>
      <xdr:row>98</xdr:row>
      <xdr:rowOff>94462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57078"/>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94462</xdr:rowOff>
    </xdr:from>
    <xdr:to>
      <xdr:col>76</xdr:col>
      <xdr:colOff>114300</xdr:colOff>
      <xdr:row>98</xdr:row>
      <xdr:rowOff>129375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96562"/>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124258</xdr:rowOff>
    </xdr:from>
    <xdr:to>
      <xdr:col>71</xdr:col>
      <xdr:colOff>177800</xdr:colOff>
      <xdr:row>98</xdr:row>
      <xdr:rowOff>129375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583458"/>
          <a:ext cx="889000" cy="3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122873</xdr:rowOff>
    </xdr:from>
    <xdr:to>
      <xdr:col>85</xdr:col>
      <xdr:colOff>177800</xdr:colOff>
      <xdr:row>98</xdr:row>
      <xdr:rowOff>53023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101300</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4178</xdr:rowOff>
    </xdr:from>
    <xdr:to>
      <xdr:col>81</xdr:col>
      <xdr:colOff>101600</xdr:colOff>
      <xdr:row>98</xdr:row>
      <xdr:rowOff>105778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43662</xdr:rowOff>
    </xdr:from>
    <xdr:to>
      <xdr:col>76</xdr:col>
      <xdr:colOff>165100</xdr:colOff>
      <xdr:row>98</xdr:row>
      <xdr:rowOff>145262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136389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3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78575</xdr:rowOff>
    </xdr:from>
    <xdr:to>
      <xdr:col>72</xdr:col>
      <xdr:colOff>38100</xdr:colOff>
      <xdr:row>99</xdr:row>
      <xdr:rowOff>8725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171302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73458</xdr:rowOff>
    </xdr:from>
    <xdr:to>
      <xdr:col>67</xdr:col>
      <xdr:colOff>101600</xdr:colOff>
      <xdr:row>97</xdr:row>
      <xdr:rowOff>3608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5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20135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3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72796</xdr:rowOff>
    </xdr:from>
    <xdr:to>
      <xdr:col>116</xdr:col>
      <xdr:colOff>63500</xdr:colOff>
      <xdr:row>37</xdr:row>
      <xdr:rowOff>53632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244996"/>
          <a:ext cx="838200" cy="1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53632</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397282"/>
          <a:ext cx="889000" cy="3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21996</xdr:rowOff>
    </xdr:from>
    <xdr:to>
      <xdr:col>116</xdr:col>
      <xdr:colOff>114300</xdr:colOff>
      <xdr:row>36</xdr:row>
      <xdr:rowOff>123596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44873</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0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2832</xdr:rowOff>
    </xdr:from>
    <xdr:to>
      <xdr:col>112</xdr:col>
      <xdr:colOff>38100</xdr:colOff>
      <xdr:row>37</xdr:row>
      <xdr:rowOff>104432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120959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80321</xdr:rowOff>
    </xdr:from>
    <xdr:to>
      <xdr:col>116</xdr:col>
      <xdr:colOff>63500</xdr:colOff>
      <xdr:row>76</xdr:row>
      <xdr:rowOff>112858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10521"/>
          <a:ext cx="8382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44945</xdr:rowOff>
    </xdr:from>
    <xdr:to>
      <xdr:col>111</xdr:col>
      <xdr:colOff>177800</xdr:colOff>
      <xdr:row>76</xdr:row>
      <xdr:rowOff>112858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560795"/>
          <a:ext cx="889000" cy="5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44945</xdr:rowOff>
    </xdr:from>
    <xdr:to>
      <xdr:col>107</xdr:col>
      <xdr:colOff>50800</xdr:colOff>
      <xdr:row>73</xdr:row>
      <xdr:rowOff>129451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560795"/>
          <a:ext cx="8890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129451</xdr:rowOff>
    </xdr:from>
    <xdr:to>
      <xdr:col>102</xdr:col>
      <xdr:colOff>114300</xdr:colOff>
      <xdr:row>73</xdr:row>
      <xdr:rowOff>141700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645301"/>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29521</xdr:rowOff>
    </xdr:from>
    <xdr:to>
      <xdr:col>116</xdr:col>
      <xdr:colOff>114300</xdr:colOff>
      <xdr:row>76</xdr:row>
      <xdr:rowOff>131121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52398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62058</xdr:rowOff>
    </xdr:from>
    <xdr:to>
      <xdr:col>112</xdr:col>
      <xdr:colOff>38100</xdr:colOff>
      <xdr:row>76</xdr:row>
      <xdr:rowOff>163658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154785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165595</xdr:rowOff>
    </xdr:from>
    <xdr:to>
      <xdr:col>107</xdr:col>
      <xdr:colOff>101600</xdr:colOff>
      <xdr:row>73</xdr:row>
      <xdr:rowOff>95745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112272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2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78651</xdr:rowOff>
    </xdr:from>
    <xdr:to>
      <xdr:col>102</xdr:col>
      <xdr:colOff>165100</xdr:colOff>
      <xdr:row>74</xdr:row>
      <xdr:rowOff>8801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5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25328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3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90900</xdr:rowOff>
    </xdr:from>
    <xdr:to>
      <xdr:col>98</xdr:col>
      <xdr:colOff>38100</xdr:colOff>
      <xdr:row>74</xdr:row>
      <xdr:rowOff>21050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37577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3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94,571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円となり、大幅に増加している。これは、子育て世帯への臨時特別給付金の増加や、住民税非課税世帯等に対する臨時特別給付金の皆増によるものである。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92,257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している。これは、新型コロナウイルス感染症対策事業の特別定額給付金給付事業の皆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34,216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。これは、浅口工業団地Ａ地区、定月池跡地等の大型事業の売却収入を基金へ積み立てたためである。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投資及び出資金は、令和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している。これは、下水道事業会計出資金の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令和2年度に住民一人当たり43,409円で、大幅に減少している。これは、公共下水道事業特別会計繰出金が皆減（公営企業会計化）したためである。今後も、事業の取捨選択を徹底していくことで、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33,607
33,325
66.46
17,090,799
15,748,389
1,266,156
9,839,003
12,834,769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147864</xdr:rowOff>
    </xdr:from>
    <xdr:to>
      <xdr:col>24</xdr:col>
      <xdr:colOff>63500</xdr:colOff>
      <xdr:row>35</xdr:row>
      <xdr:rowOff>162560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4861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74059</xdr:rowOff>
    </xdr:from>
    <xdr:to>
      <xdr:col>19</xdr:col>
      <xdr:colOff>177800</xdr:colOff>
      <xdr:row>35</xdr:row>
      <xdr:rowOff>147864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74809"/>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74059</xdr:rowOff>
    </xdr:from>
    <xdr:to>
      <xdr:col>15</xdr:col>
      <xdr:colOff>50800</xdr:colOff>
      <xdr:row>35</xdr:row>
      <xdr:rowOff>101165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74809"/>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170398</xdr:rowOff>
    </xdr:from>
    <xdr:to>
      <xdr:col>10</xdr:col>
      <xdr:colOff>114300</xdr:colOff>
      <xdr:row>35</xdr:row>
      <xdr:rowOff>101165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9698"/>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97064</xdr:rowOff>
    </xdr:from>
    <xdr:to>
      <xdr:col>20</xdr:col>
      <xdr:colOff>38100</xdr:colOff>
      <xdr:row>36</xdr:row>
      <xdr:rowOff>27214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43741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23259</xdr:rowOff>
    </xdr:from>
    <xdr:to>
      <xdr:col>15</xdr:col>
      <xdr:colOff>101600</xdr:colOff>
      <xdr:row>35</xdr:row>
      <xdr:rowOff>124859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141386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9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50365</xdr:rowOff>
    </xdr:from>
    <xdr:to>
      <xdr:col>10</xdr:col>
      <xdr:colOff>165100</xdr:colOff>
      <xdr:row>35</xdr:row>
      <xdr:rowOff>151965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168492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119598</xdr:rowOff>
    </xdr:from>
    <xdr:to>
      <xdr:col>6</xdr:col>
      <xdr:colOff>38100</xdr:colOff>
      <xdr:row>35</xdr:row>
      <xdr:rowOff>49748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66275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127881</xdr:rowOff>
    </xdr:from>
    <xdr:to>
      <xdr:col>24</xdr:col>
      <xdr:colOff>63500</xdr:colOff>
      <xdr:row>59</xdr:row>
      <xdr:rowOff>15456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86181"/>
          <a:ext cx="838200" cy="7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127881</xdr:rowOff>
    </xdr:from>
    <xdr:to>
      <xdr:col>19</xdr:col>
      <xdr:colOff>177800</xdr:colOff>
      <xdr:row>59</xdr:row>
      <xdr:rowOff>74237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86181"/>
          <a:ext cx="889000" cy="8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74237</xdr:rowOff>
    </xdr:from>
    <xdr:to>
      <xdr:col>15</xdr:col>
      <xdr:colOff>50800</xdr:colOff>
      <xdr:row>59</xdr:row>
      <xdr:rowOff>110843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89787"/>
          <a:ext cx="889000" cy="3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70129</xdr:rowOff>
    </xdr:from>
    <xdr:to>
      <xdr:col>10</xdr:col>
      <xdr:colOff>114300</xdr:colOff>
      <xdr:row>59</xdr:row>
      <xdr:rowOff>110843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14229"/>
          <a:ext cx="889000" cy="2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136106</xdr:rowOff>
    </xdr:from>
    <xdr:to>
      <xdr:col>24</xdr:col>
      <xdr:colOff>114300</xdr:colOff>
      <xdr:row>59</xdr:row>
      <xdr:rowOff>66256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51033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77081</xdr:rowOff>
    </xdr:from>
    <xdr:to>
      <xdr:col>20</xdr:col>
      <xdr:colOff>38100</xdr:colOff>
      <xdr:row>55</xdr:row>
      <xdr:rowOff>7231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169808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42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23437</xdr:rowOff>
    </xdr:from>
    <xdr:to>
      <xdr:col>15</xdr:col>
      <xdr:colOff>101600</xdr:colOff>
      <xdr:row>59</xdr:row>
      <xdr:rowOff>125037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116164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60043</xdr:rowOff>
    </xdr:from>
    <xdr:to>
      <xdr:col>10</xdr:col>
      <xdr:colOff>165100</xdr:colOff>
      <xdr:row>59</xdr:row>
      <xdr:rowOff>161643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152770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19329</xdr:rowOff>
    </xdr:from>
    <xdr:to>
      <xdr:col>6</xdr:col>
      <xdr:colOff>38100</xdr:colOff>
      <xdr:row>58</xdr:row>
      <xdr:rowOff>120929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137456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90856</xdr:rowOff>
    </xdr:from>
    <xdr:to>
      <xdr:col>24</xdr:col>
      <xdr:colOff>63500</xdr:colOff>
      <xdr:row>77</xdr:row>
      <xdr:rowOff>113762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21056"/>
          <a:ext cx="838200" cy="1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113762</xdr:rowOff>
    </xdr:from>
    <xdr:to>
      <xdr:col>19</xdr:col>
      <xdr:colOff>177800</xdr:colOff>
      <xdr:row>78</xdr:row>
      <xdr:rowOff>1253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15412"/>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1253</xdr:rowOff>
    </xdr:from>
    <xdr:to>
      <xdr:col>15</xdr:col>
      <xdr:colOff>50800</xdr:colOff>
      <xdr:row>78</xdr:row>
      <xdr:rowOff>20180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74353"/>
          <a:ext cx="889000" cy="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9337</xdr:rowOff>
    </xdr:from>
    <xdr:to>
      <xdr:col>10</xdr:col>
      <xdr:colOff>114300</xdr:colOff>
      <xdr:row>78</xdr:row>
      <xdr:rowOff>20180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8243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40056</xdr:rowOff>
    </xdr:from>
    <xdr:to>
      <xdr:col>24</xdr:col>
      <xdr:colOff>114300</xdr:colOff>
      <xdr:row>76</xdr:row>
      <xdr:rowOff>141656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18483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4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62962</xdr:rowOff>
    </xdr:from>
    <xdr:to>
      <xdr:col>20</xdr:col>
      <xdr:colOff>38100</xdr:colOff>
      <xdr:row>77</xdr:row>
      <xdr:rowOff>164562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155689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121903</xdr:rowOff>
    </xdr:from>
    <xdr:to>
      <xdr:col>15</xdr:col>
      <xdr:colOff>101600</xdr:colOff>
      <xdr:row>78</xdr:row>
      <xdr:rowOff>52053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43180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1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140830</xdr:rowOff>
    </xdr:from>
    <xdr:to>
      <xdr:col>10</xdr:col>
      <xdr:colOff>165100</xdr:colOff>
      <xdr:row>78</xdr:row>
      <xdr:rowOff>70980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62107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3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129987</xdr:rowOff>
    </xdr:from>
    <xdr:to>
      <xdr:col>6</xdr:col>
      <xdr:colOff>38100</xdr:colOff>
      <xdr:row>78</xdr:row>
      <xdr:rowOff>60137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51264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44602</xdr:rowOff>
    </xdr:from>
    <xdr:to>
      <xdr:col>24</xdr:col>
      <xdr:colOff>63500</xdr:colOff>
      <xdr:row>98</xdr:row>
      <xdr:rowOff>51867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75252"/>
          <a:ext cx="838200" cy="1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51867</xdr:rowOff>
    </xdr:from>
    <xdr:to>
      <xdr:col>19</xdr:col>
      <xdr:colOff>177800</xdr:colOff>
      <xdr:row>98</xdr:row>
      <xdr:rowOff>166585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53967"/>
          <a:ext cx="889000" cy="1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166585</xdr:rowOff>
    </xdr:from>
    <xdr:to>
      <xdr:col>15</xdr:col>
      <xdr:colOff>50800</xdr:colOff>
      <xdr:row>99</xdr:row>
      <xdr:rowOff>10668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68685"/>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10668</xdr:rowOff>
    </xdr:from>
    <xdr:to>
      <xdr:col>10</xdr:col>
      <xdr:colOff>114300</xdr:colOff>
      <xdr:row>99</xdr:row>
      <xdr:rowOff>31559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84218"/>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165252</xdr:rowOff>
    </xdr:from>
    <xdr:to>
      <xdr:col>24</xdr:col>
      <xdr:colOff>114300</xdr:colOff>
      <xdr:row>97</xdr:row>
      <xdr:rowOff>95402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1067</xdr:rowOff>
    </xdr:from>
    <xdr:to>
      <xdr:col>20</xdr:col>
      <xdr:colOff>38100</xdr:colOff>
      <xdr:row>98</xdr:row>
      <xdr:rowOff>102667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93794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115785</xdr:rowOff>
    </xdr:from>
    <xdr:to>
      <xdr:col>15</xdr:col>
      <xdr:colOff>101600</xdr:colOff>
      <xdr:row>99</xdr:row>
      <xdr:rowOff>45935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37062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131318</xdr:rowOff>
    </xdr:from>
    <xdr:to>
      <xdr:col>10</xdr:col>
      <xdr:colOff>165100</xdr:colOff>
      <xdr:row>99</xdr:row>
      <xdr:rowOff>61468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52595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2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152209</xdr:rowOff>
    </xdr:from>
    <xdr:to>
      <xdr:col>6</xdr:col>
      <xdr:colOff>38100</xdr:colOff>
      <xdr:row>99</xdr:row>
      <xdr:rowOff>82359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73486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39688</xdr:rowOff>
    </xdr:from>
    <xdr:to>
      <xdr:col>55</xdr:col>
      <xdr:colOff>0</xdr:colOff>
      <xdr:row>57</xdr:row>
      <xdr:rowOff>41287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12338"/>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23548</xdr:rowOff>
    </xdr:from>
    <xdr:to>
      <xdr:col>50</xdr:col>
      <xdr:colOff>114300</xdr:colOff>
      <xdr:row>57</xdr:row>
      <xdr:rowOff>41287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96198"/>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23548</xdr:rowOff>
    </xdr:from>
    <xdr:to>
      <xdr:col>45</xdr:col>
      <xdr:colOff>177800</xdr:colOff>
      <xdr:row>57</xdr:row>
      <xdr:rowOff>61290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96198"/>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61290</xdr:rowOff>
    </xdr:from>
    <xdr:to>
      <xdr:col>41</xdr:col>
      <xdr:colOff>50800</xdr:colOff>
      <xdr:row>57</xdr:row>
      <xdr:rowOff>74435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3394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160338</xdr:rowOff>
    </xdr:from>
    <xdr:to>
      <xdr:col>55</xdr:col>
      <xdr:colOff>50800</xdr:colOff>
      <xdr:row>57</xdr:row>
      <xdr:rowOff>90488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138765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161937</xdr:rowOff>
    </xdr:from>
    <xdr:to>
      <xdr:col>50</xdr:col>
      <xdr:colOff>165100</xdr:colOff>
      <xdr:row>57</xdr:row>
      <xdr:rowOff>92087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83214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144198</xdr:rowOff>
    </xdr:from>
    <xdr:to>
      <xdr:col>46</xdr:col>
      <xdr:colOff>38100</xdr:colOff>
      <xdr:row>57</xdr:row>
      <xdr:rowOff>74348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65475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10490</xdr:rowOff>
    </xdr:from>
    <xdr:to>
      <xdr:col>41</xdr:col>
      <xdr:colOff>101600</xdr:colOff>
      <xdr:row>57</xdr:row>
      <xdr:rowOff>112090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103217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23635</xdr:rowOff>
    </xdr:from>
    <xdr:to>
      <xdr:col>36</xdr:col>
      <xdr:colOff>165100</xdr:colOff>
      <xdr:row>57</xdr:row>
      <xdr:rowOff>125235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116362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167773</xdr:rowOff>
    </xdr:from>
    <xdr:to>
      <xdr:col>55</xdr:col>
      <xdr:colOff>0</xdr:colOff>
      <xdr:row>78</xdr:row>
      <xdr:rowOff>74755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97973"/>
          <a:ext cx="838200" cy="24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167773</xdr:rowOff>
    </xdr:from>
    <xdr:to>
      <xdr:col>50</xdr:col>
      <xdr:colOff>114300</xdr:colOff>
      <xdr:row>77</xdr:row>
      <xdr:rowOff>113708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97973"/>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113708</xdr:rowOff>
    </xdr:from>
    <xdr:to>
      <xdr:col>45</xdr:col>
      <xdr:colOff>177800</xdr:colOff>
      <xdr:row>78</xdr:row>
      <xdr:rowOff>105296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15358"/>
          <a:ext cx="8890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102256</xdr:rowOff>
    </xdr:from>
    <xdr:to>
      <xdr:col>41</xdr:col>
      <xdr:colOff>50800</xdr:colOff>
      <xdr:row>78</xdr:row>
      <xdr:rowOff>105296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75356"/>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23955</xdr:rowOff>
    </xdr:from>
    <xdr:to>
      <xdr:col>55</xdr:col>
      <xdr:colOff>50800</xdr:colOff>
      <xdr:row>78</xdr:row>
      <xdr:rowOff>125555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110332</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116973</xdr:rowOff>
    </xdr:from>
    <xdr:to>
      <xdr:col>50</xdr:col>
      <xdr:colOff>165100</xdr:colOff>
      <xdr:row>77</xdr:row>
      <xdr:rowOff>47123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38250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62908</xdr:rowOff>
    </xdr:from>
    <xdr:to>
      <xdr:col>46</xdr:col>
      <xdr:colOff>38100</xdr:colOff>
      <xdr:row>77</xdr:row>
      <xdr:rowOff>164508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155635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54496</xdr:rowOff>
    </xdr:from>
    <xdr:to>
      <xdr:col>41</xdr:col>
      <xdr:colOff>101600</xdr:colOff>
      <xdr:row>78</xdr:row>
      <xdr:rowOff>156096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147223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51456</xdr:rowOff>
    </xdr:from>
    <xdr:to>
      <xdr:col>36</xdr:col>
      <xdr:colOff>165100</xdr:colOff>
      <xdr:row>78</xdr:row>
      <xdr:rowOff>153056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144183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13987</xdr:rowOff>
    </xdr:from>
    <xdr:to>
      <xdr:col>55</xdr:col>
      <xdr:colOff>0</xdr:colOff>
      <xdr:row>95</xdr:row>
      <xdr:rowOff>157955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01737"/>
          <a:ext cx="838200" cy="1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107713</xdr:rowOff>
    </xdr:from>
    <xdr:to>
      <xdr:col>50</xdr:col>
      <xdr:colOff>114300</xdr:colOff>
      <xdr:row>95</xdr:row>
      <xdr:rowOff>13987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2240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107713</xdr:rowOff>
    </xdr:from>
    <xdr:to>
      <xdr:col>45</xdr:col>
      <xdr:colOff>177800</xdr:colOff>
      <xdr:row>95</xdr:row>
      <xdr:rowOff>95417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24013"/>
          <a:ext cx="889000" cy="15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95417</xdr:rowOff>
    </xdr:from>
    <xdr:to>
      <xdr:col>41</xdr:col>
      <xdr:colOff>50800</xdr:colOff>
      <xdr:row>95</xdr:row>
      <xdr:rowOff>124270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83167"/>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107155</xdr:rowOff>
    </xdr:from>
    <xdr:to>
      <xdr:col>55</xdr:col>
      <xdr:colOff>50800</xdr:colOff>
      <xdr:row>96</xdr:row>
      <xdr:rowOff>37305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85582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134637</xdr:rowOff>
    </xdr:from>
    <xdr:to>
      <xdr:col>50</xdr:col>
      <xdr:colOff>165100</xdr:colOff>
      <xdr:row>95</xdr:row>
      <xdr:rowOff>64787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81314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56913</xdr:rowOff>
    </xdr:from>
    <xdr:to>
      <xdr:col>46</xdr:col>
      <xdr:colOff>38100</xdr:colOff>
      <xdr:row>94</xdr:row>
      <xdr:rowOff>158513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44617</xdr:rowOff>
    </xdr:from>
    <xdr:to>
      <xdr:col>41</xdr:col>
      <xdr:colOff>101600</xdr:colOff>
      <xdr:row>95</xdr:row>
      <xdr:rowOff>146217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162744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73470</xdr:rowOff>
    </xdr:from>
    <xdr:to>
      <xdr:col>36</xdr:col>
      <xdr:colOff>165100</xdr:colOff>
      <xdr:row>96</xdr:row>
      <xdr:rowOff>3620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20147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124932</xdr:rowOff>
    </xdr:from>
    <xdr:to>
      <xdr:col>85</xdr:col>
      <xdr:colOff>127000</xdr:colOff>
      <xdr:row>35</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782782"/>
          <a:ext cx="838200" cy="38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167498</xdr:rowOff>
    </xdr:from>
    <xdr:to>
      <xdr:col>81</xdr:col>
      <xdr:colOff>50800</xdr:colOff>
      <xdr:row>36</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68248"/>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25400</xdr:rowOff>
    </xdr:from>
    <xdr:to>
      <xdr:col>76</xdr:col>
      <xdr:colOff>114300</xdr:colOff>
      <xdr:row>36</xdr:row>
      <xdr:rowOff>41265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7600"/>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41265</xdr:rowOff>
    </xdr:from>
    <xdr:to>
      <xdr:col>71</xdr:col>
      <xdr:colOff>177800</xdr:colOff>
      <xdr:row>36</xdr:row>
      <xdr:rowOff>83007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13465"/>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74132</xdr:rowOff>
    </xdr:from>
    <xdr:to>
      <xdr:col>85</xdr:col>
      <xdr:colOff>177800</xdr:colOff>
      <xdr:row>34</xdr:row>
      <xdr:rowOff>4282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97009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5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116698</xdr:rowOff>
    </xdr:from>
    <xdr:to>
      <xdr:col>81</xdr:col>
      <xdr:colOff>101600</xdr:colOff>
      <xdr:row>36</xdr:row>
      <xdr:rowOff>46848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37975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146050</xdr:rowOff>
    </xdr:from>
    <xdr:to>
      <xdr:col>76</xdr:col>
      <xdr:colOff>165100</xdr:colOff>
      <xdr:row>36</xdr:row>
      <xdr:rowOff>76200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67327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161915</xdr:rowOff>
    </xdr:from>
    <xdr:to>
      <xdr:col>72</xdr:col>
      <xdr:colOff>38100</xdr:colOff>
      <xdr:row>36</xdr:row>
      <xdr:rowOff>92065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108592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32207</xdr:rowOff>
    </xdr:from>
    <xdr:to>
      <xdr:col>67</xdr:col>
      <xdr:colOff>101600</xdr:colOff>
      <xdr:row>36</xdr:row>
      <xdr:rowOff>133807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124934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3432</xdr:rowOff>
    </xdr:from>
    <xdr:to>
      <xdr:col>85</xdr:col>
      <xdr:colOff>127000</xdr:colOff>
      <xdr:row>58</xdr:row>
      <xdr:rowOff>94111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47532"/>
          <a:ext cx="838200" cy="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3432</xdr:rowOff>
    </xdr:from>
    <xdr:to>
      <xdr:col>81</xdr:col>
      <xdr:colOff>50800</xdr:colOff>
      <xdr:row>58</xdr:row>
      <xdr:rowOff>87525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47532"/>
          <a:ext cx="889000" cy="8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87525</xdr:rowOff>
    </xdr:from>
    <xdr:to>
      <xdr:col>76</xdr:col>
      <xdr:colOff>114300</xdr:colOff>
      <xdr:row>58</xdr:row>
      <xdr:rowOff>157618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31625"/>
          <a:ext cx="889000" cy="7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37919</xdr:rowOff>
    </xdr:from>
    <xdr:to>
      <xdr:col>71</xdr:col>
      <xdr:colOff>177800</xdr:colOff>
      <xdr:row>58</xdr:row>
      <xdr:rowOff>157618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82019"/>
          <a:ext cx="889000" cy="1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43311</xdr:rowOff>
    </xdr:from>
    <xdr:to>
      <xdr:col>85</xdr:col>
      <xdr:colOff>177800</xdr:colOff>
      <xdr:row>58</xdr:row>
      <xdr:rowOff>144911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21738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6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124082</xdr:rowOff>
    </xdr:from>
    <xdr:to>
      <xdr:col>81</xdr:col>
      <xdr:colOff>101600</xdr:colOff>
      <xdr:row>58</xdr:row>
      <xdr:rowOff>54232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45359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36725</xdr:rowOff>
    </xdr:from>
    <xdr:to>
      <xdr:col>76</xdr:col>
      <xdr:colOff>165100</xdr:colOff>
      <xdr:row>58</xdr:row>
      <xdr:rowOff>138325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129452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106818</xdr:rowOff>
    </xdr:from>
    <xdr:to>
      <xdr:col>72</xdr:col>
      <xdr:colOff>38100</xdr:colOff>
      <xdr:row>59</xdr:row>
      <xdr:rowOff>36968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28095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158569</xdr:rowOff>
    </xdr:from>
    <xdr:to>
      <xdr:col>67</xdr:col>
      <xdr:colOff>101600</xdr:colOff>
      <xdr:row>58</xdr:row>
      <xdr:rowOff>88719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79846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75104</xdr:rowOff>
    </xdr:from>
    <xdr:to>
      <xdr:col>85</xdr:col>
      <xdr:colOff>127000</xdr:colOff>
      <xdr:row>79</xdr:row>
      <xdr:rowOff>82322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19654"/>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153743</xdr:rowOff>
    </xdr:from>
    <xdr:to>
      <xdr:col>81</xdr:col>
      <xdr:colOff>50800</xdr:colOff>
      <xdr:row>79</xdr:row>
      <xdr:rowOff>75104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26843"/>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110210</xdr:rowOff>
    </xdr:from>
    <xdr:to>
      <xdr:col>76</xdr:col>
      <xdr:colOff>114300</xdr:colOff>
      <xdr:row>78</xdr:row>
      <xdr:rowOff>153743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311860"/>
          <a:ext cx="889000" cy="2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110210</xdr:rowOff>
    </xdr:from>
    <xdr:to>
      <xdr:col>71</xdr:col>
      <xdr:colOff>177800</xdr:colOff>
      <xdr:row>79</xdr:row>
      <xdr:rowOff>84347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11860"/>
          <a:ext cx="889000" cy="3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31522</xdr:rowOff>
    </xdr:from>
    <xdr:to>
      <xdr:col>85</xdr:col>
      <xdr:colOff>177800</xdr:colOff>
      <xdr:row>79</xdr:row>
      <xdr:rowOff>133122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117899</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9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24304</xdr:rowOff>
    </xdr:from>
    <xdr:to>
      <xdr:col>81</xdr:col>
      <xdr:colOff>101600</xdr:colOff>
      <xdr:row>79</xdr:row>
      <xdr:rowOff>125904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117031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6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102943</xdr:rowOff>
    </xdr:from>
    <xdr:to>
      <xdr:col>76</xdr:col>
      <xdr:colOff>165100</xdr:colOff>
      <xdr:row>79</xdr:row>
      <xdr:rowOff>33093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24220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5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59410</xdr:rowOff>
    </xdr:from>
    <xdr:to>
      <xdr:col>72</xdr:col>
      <xdr:colOff>38100</xdr:colOff>
      <xdr:row>77</xdr:row>
      <xdr:rowOff>161010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2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6087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0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33547</xdr:rowOff>
    </xdr:from>
    <xdr:to>
      <xdr:col>67</xdr:col>
      <xdr:colOff>101600</xdr:colOff>
      <xdr:row>79</xdr:row>
      <xdr:rowOff>135147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126274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7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17399</xdr:rowOff>
    </xdr:from>
    <xdr:to>
      <xdr:col>85</xdr:col>
      <xdr:colOff>127000</xdr:colOff>
      <xdr:row>96</xdr:row>
      <xdr:rowOff>24181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76599"/>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24181</xdr:rowOff>
    </xdr:from>
    <xdr:to>
      <xdr:col>81</xdr:col>
      <xdr:colOff>50800</xdr:colOff>
      <xdr:row>96</xdr:row>
      <xdr:rowOff>48628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83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31001</xdr:rowOff>
    </xdr:from>
    <xdr:to>
      <xdr:col>76</xdr:col>
      <xdr:colOff>114300</xdr:colOff>
      <xdr:row>96</xdr:row>
      <xdr:rowOff>48628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9020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31001</xdr:rowOff>
    </xdr:from>
    <xdr:to>
      <xdr:col>71</xdr:col>
      <xdr:colOff>177800</xdr:colOff>
      <xdr:row>96</xdr:row>
      <xdr:rowOff>79590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90201"/>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138049</xdr:rowOff>
    </xdr:from>
    <xdr:to>
      <xdr:col>85</xdr:col>
      <xdr:colOff>177800</xdr:colOff>
      <xdr:row>96</xdr:row>
      <xdr:rowOff>68199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116476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144831</xdr:rowOff>
    </xdr:from>
    <xdr:to>
      <xdr:col>81</xdr:col>
      <xdr:colOff>101600</xdr:colOff>
      <xdr:row>96</xdr:row>
      <xdr:rowOff>74981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66108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169278</xdr:rowOff>
    </xdr:from>
    <xdr:to>
      <xdr:col>76</xdr:col>
      <xdr:colOff>165100</xdr:colOff>
      <xdr:row>96</xdr:row>
      <xdr:rowOff>99428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90555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151651</xdr:rowOff>
    </xdr:from>
    <xdr:to>
      <xdr:col>72</xdr:col>
      <xdr:colOff>38100</xdr:colOff>
      <xdr:row>96</xdr:row>
      <xdr:rowOff>81801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72928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28790</xdr:rowOff>
    </xdr:from>
    <xdr:to>
      <xdr:col>67</xdr:col>
      <xdr:colOff>101600</xdr:colOff>
      <xdr:row>96</xdr:row>
      <xdr:rowOff>130390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121517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総務費が住民一人当たり5</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している。これは、新型コロナウイルス感染症対策事業の特別定額給付金給付事業の皆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161,410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円となり、前年度に比べ増加している。これは、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子育て世帯への臨時特別給付金の増加や、住民税非課税世帯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に対する臨時特別給付金の皆増によるものである。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56,988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円となり、前年度に比べ増加している。これは、新型コロナウイルス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ワクチン接種事業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している。これは、新型コロナウイルス感染症対策事業継続支援金給付事業の皆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円となり、前年度に比べ増加している。これは、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デジタル移動系防災行政無線整備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が主な要因である。今後は、防災・減災事業に重点的に取り組むため、土木費・消防費の増加を見込んでいる。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新型コロナウイルス感染症対応事業等の臨時財政需要があったため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、実質単年度収支は赤字となっているが、財政調整基金の取崩しにより、実質収支は黒字となっている。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今後も事業の取捨選択を徹底していくことで、経費の削減を図り、健全な行財政運営に努めていく。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すべての会計が黒字となっており健全な数値を維持している。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過疎対策事業債や災害復旧事業債等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の償還額が増加した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下水道会計の分流式下水道等に要する経費（公共）の減による準元利償還金算入額の減により、公営企業債等繰入額が減少したため、令和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起債の借入に当たっては交付税算入率の高い起債を選んで計画的に行っており、臨時財政対策債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％、旧合併特例事業債は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％の交付税措置があり算入公債費等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に計上されている。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今後も適量・適切な事業実施により実質公債費比率の抑制を図る。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に対して充当可能財源等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が上回っているため、将来負担比率（分子）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今後も後世への負担を少しでも軽減するよう、新規に発行する地方債の抑制を行うとともに、交付税措置の高い地方債を選択し、計画的な借入を行うことにより、財政の健全化を図る。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千万円）等を財政調整基金へ積み立てた一方、財源不足等に対応するため、財政調整基金から取り崩し（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千万円）を行ったことにより、財政調整基金は減少している。しかし、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充実を図るためなど複数の基金に積立を行ったため、基金全体としては増加している。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基金の使途の明確化を図るために、財政調整基金に限らず、個々の特定目的基金に積み立てていくことを予定している。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・合併振興基金：市民の一体感の醸成又は地域ごとの個性ある振興を図る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・まちづくり基金：活力あるまちづくり及び地域づくりを推進する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・学校施設等整備基金：学校施設等の整備を図る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・学校施設等整備基金：今後の整備事業等のため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・消防基金：消防施設整備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のため1億円を積み立てたことにより増加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・社会体育施設整備基金：今後の整備事業のため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億円を積み立て、三ツ山スポーツ公園整備事業（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百万円）に充当したため増加</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・まちづくり基金：コミュニティ事業・地区交付金事業等（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・学校施設等整備基金：学校施設等の老朽化に伴う維持補修費等の増加に備え、令和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・社会体育施設整備基金：社会体育施設の老朽化に伴う維持補修費等の増加に備え、令和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文化振興基金：文化施設の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老朽化に伴う維持補修費等の増加に備え、令和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億円を積立予定</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千万円）等を積み立てた一方、財源不足等に対応するため、取り崩し（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千万円）を行ったことにより、減少している。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普通交付税の合併算定替による特例措置が令和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年度をもって終了し、公共施設等の老朽化対策に係る経費の増大、社会保障関係経費の増大も見込まれる。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こうした状況を踏まえると、今後、取り崩し額の増加は避けられないため、基金運用による利息収入等積立額を確保しつつ、財政運営に支障がでないよう残高の確保を図っていく。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普通交付税（臨時財政対策債償還基金費等）の追加交付分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を積み立てたため、大幅な増額となっている。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年度に公的資金補償金免除繰上償還制度を活用し、公債費負担の軽減を図ったところである。今後も繰上償還等に備え、積み立てを行っていく。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岡山県浅口市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33,607
33,325
66.46
17,090,799
15,748,389
1,266,156
9,839,003
12,834,769</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8.8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R02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R03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noFill/>
        <a:ln w="31750" cap="flat" cmpd="sng" algn="ctr">
          <a:solidFill>
            <a:srgbClr val="808080"/>
          </a:solidFill>
          <a:prstDash val="solid"/>
          <a:miter lim="800000"/>
        </a:ln>
        <a:effectLst/>
      </xdr:spPr>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noFill/>
        <a:ln w="15875" cap="flat" cmpd="sng" algn="ctr">
          <a:solidFill>
            <a:srgbClr val="000000"/>
          </a:solidFill>
          <a:prstDash val="solid"/>
          <a:miter lim="800000"/>
        </a:ln>
        <a:effectLst/>
      </xdr:spPr>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noFill/>
        <a:ln w="31750" cap="flat" cmpd="sng" algn="ctr">
          <a:solidFill>
            <a:srgbClr val="808080"/>
          </a:solidFill>
          <a:prstDash val="solid"/>
          <a:miter lim="800000"/>
        </a:ln>
        <a:effectLst/>
      </xdr:spPr>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noFill/>
        <a:ln w="15875" cap="flat" cmpd="sng" algn="ctr">
          <a:solidFill>
            <a:srgbClr val="000000"/>
          </a:solidFill>
          <a:prstDash val="solid"/>
          <a:miter lim="800000"/>
        </a:ln>
        <a:effectLst/>
      </xdr:spPr>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[ 73.1</a:t>
          </a:r>
          <a:r>
            <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74/77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59.7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月改訂）した公共施設等総合管理計画において、公共施設等の将来更新費用を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億円削減するという目標を掲げ、公共施設等の総合的かつ計画的な管理を進めている。取得後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施設が半数以上を占めており、公共施設の老朽化が進行しているため、有形固定資産減価償却率が類似団体と比較すると高い水準にあると推測される。資産の老朽化が進み、上昇傾向に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1" name="直線コネクタ 70"/>
        <xdr:cNvCxnSpPr/>
      </xdr:nvCxnSpPr>
      <xdr:spPr>
        <a:xfrm flipV="1">
          <a:off x="4760595" y="5190490"/>
          <a:ext cx="1270" cy="1502047"/>
        </a:xfrm>
        <a:prstGeom prst="line">
          <a:avLst/>
        </a:prstGeom>
        <a:noFill/>
        <a:ln w="31750" cap="flat" cmpd="sng" algn="ctr">
          <a:solidFill>
            <a:srgbClr val="808080"/>
          </a:solidFill>
          <a:prstDash val="solid"/>
          <a:miter lim="800000"/>
        </a:ln>
        <a:effectLst/>
      </xdr:spPr>
    </xdr:cxnSp>
    <xdr:clientData/>
  </xdr:twoCellAnchor>
  <xdr:oneCellAnchor>
    <xdr:from>
      <xdr:col>23</xdr:col>
      <xdr:colOff>136525</xdr:colOff>
      <xdr:row>34</xdr:row>
      <xdr:rowOff>95539</xdr:rowOff>
    </xdr:from>
    <xdr:ext cx="405111" cy="259045"/>
    <xdr:sp macro="" textlink="">
      <xdr:nvSpPr>
        <xdr:cNvPr id="72" name="有形固定資産減価償却率最小値テキスト"/>
        <xdr:cNvSpPr txBox="1"/>
      </xdr:nvSpPr>
      <xdr:spPr>
        <a:xfrm>
          <a:off x="4813300" y="669636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3" name="直線コネクタ 72"/>
        <xdr:cNvCxnSpPr/>
      </xdr:nvCxnSpPr>
      <xdr:spPr>
        <a:xfrm>
          <a:off x="4673600" y="669253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xdr:cNvSpPr txBox="1"/>
      </xdr:nvSpPr>
      <xdr:spPr>
        <a:xfrm>
          <a:off x="4813300" y="496571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xdr:cNvCxnSpPr/>
      </xdr:nvCxnSpPr>
      <xdr:spPr>
        <a:xfrm>
          <a:off x="4673600" y="519049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23</xdr:col>
      <xdr:colOff>136525</xdr:colOff>
      <xdr:row>29</xdr:row>
      <xdr:rowOff>30951</xdr:rowOff>
    </xdr:from>
    <xdr:ext cx="405111" cy="259045"/>
    <xdr:sp macro="" textlink="">
      <xdr:nvSpPr>
        <xdr:cNvPr id="76" name="有形固定資産減価償却率平均値テキスト"/>
        <xdr:cNvSpPr txBox="1"/>
      </xdr:nvSpPr>
      <xdr:spPr>
        <a:xfrm>
          <a:off x="4813300" y="5774526"/>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7" name="フローチャート: 判断 76"/>
        <xdr:cNvSpPr/>
      </xdr:nvSpPr>
      <xdr:spPr>
        <a:xfrm>
          <a:off x="4711700" y="592309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8" name="フローチャート: 判断 77"/>
        <xdr:cNvSpPr/>
      </xdr:nvSpPr>
      <xdr:spPr>
        <a:xfrm>
          <a:off x="4000500" y="588608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0" name="フローチャート: 判断 79"/>
        <xdr:cNvSpPr/>
      </xdr:nvSpPr>
      <xdr:spPr>
        <a:xfrm>
          <a:off x="2476500" y="582440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1" name="フローチャート: 判断 80"/>
        <xdr:cNvSpPr/>
      </xdr:nvSpPr>
      <xdr:spPr>
        <a:xfrm>
          <a:off x="1714500" y="578739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7" name="楕円 86"/>
        <xdr:cNvSpPr/>
      </xdr:nvSpPr>
      <xdr:spPr>
        <a:xfrm>
          <a:off x="4711700" y="623152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136525</xdr:colOff>
      <xdr:row>31</xdr:row>
      <xdr:rowOff>123479</xdr:rowOff>
    </xdr:from>
    <xdr:ext cx="405111" cy="259045"/>
    <xdr:sp macro="" textlink="">
      <xdr:nvSpPr>
        <xdr:cNvPr id="88" name="有形固定資産減価償却率該当値テキスト"/>
        <xdr:cNvSpPr txBox="1"/>
      </xdr:nvSpPr>
      <xdr:spPr>
        <a:xfrm>
          <a:off x="4813300" y="620995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73.1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89" name="楕円 88"/>
        <xdr:cNvSpPr/>
      </xdr:nvSpPr>
      <xdr:spPr>
        <a:xfrm>
          <a:off x="4000500" y="619143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136525</xdr:colOff>
      <xdr:row>31</xdr:row>
      <xdr:rowOff>155756</xdr:rowOff>
    </xdr:from>
    <xdr:to>
      <xdr:col>23</xdr:col>
      <xdr:colOff>85725</xdr:colOff>
      <xdr:row>32</xdr:row>
      <xdr:rowOff>24402</xdr:rowOff>
    </xdr:to>
    <xdr:cxnSp macro="">
      <xdr:nvCxnSpPr>
        <xdr:cNvPr id="90" name="直線コネクタ 89"/>
        <xdr:cNvCxnSpPr/>
      </xdr:nvCxnSpPr>
      <xdr:spPr>
        <a:xfrm>
          <a:off x="4051300" y="6242231"/>
          <a:ext cx="711200" cy="40096"/>
        </a:xfrm>
        <a:prstGeom prst="line">
          <a:avLst/>
        </a:prstGeom>
        <a:noFill/>
        <a:ln w="6350" cap="flat" cmpd="sng" algn="ctr">
          <a:solidFill>
            <a:srgbClr val="FF0000"/>
          </a:solidFill>
          <a:prstDash val="solid"/>
          <a:miter lim="800000"/>
        </a:ln>
        <a:effectLst/>
      </xdr:spPr>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91" name="楕円 90"/>
        <xdr:cNvSpPr/>
      </xdr:nvSpPr>
      <xdr:spPr>
        <a:xfrm>
          <a:off x="3238500" y="617292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136525</xdr:colOff>
      <xdr:row>31</xdr:row>
      <xdr:rowOff>137251</xdr:rowOff>
    </xdr:from>
    <xdr:to>
      <xdr:col>19</xdr:col>
      <xdr:colOff>136525</xdr:colOff>
      <xdr:row>31</xdr:row>
      <xdr:rowOff>155756</xdr:rowOff>
    </xdr:to>
    <xdr:cxnSp macro="">
      <xdr:nvCxnSpPr>
        <xdr:cNvPr id="92" name="直線コネクタ 91"/>
        <xdr:cNvCxnSpPr/>
      </xdr:nvCxnSpPr>
      <xdr:spPr>
        <a:xfrm>
          <a:off x="3289300" y="6223726"/>
          <a:ext cx="762000" cy="18505"/>
        </a:xfrm>
        <a:prstGeom prst="line">
          <a:avLst/>
        </a:prstGeom>
        <a:noFill/>
        <a:ln w="6350" cap="flat" cmpd="sng" algn="ctr">
          <a:solidFill>
            <a:srgbClr val="FF0000"/>
          </a:solidFill>
          <a:prstDash val="solid"/>
          <a:miter lim="800000"/>
        </a:ln>
        <a:effectLst/>
      </xdr:spPr>
    </xdr:cxnSp>
    <xdr:clientData/>
  </xdr:twoCellAnchor>
  <xdr:twoCellAnchor>
    <xdr:from>
      <xdr:col>11</xdr:col>
      <xdr:colOff>85725</xdr:colOff>
      <xdr:row>31</xdr:row>
      <xdr:rowOff>58692</xdr:rowOff>
    </xdr:from>
    <xdr:to>
      <xdr:col>11</xdr:col>
      <xdr:colOff>187325</xdr:colOff>
      <xdr:row>31</xdr:row>
      <xdr:rowOff>160292</xdr:rowOff>
    </xdr:to>
    <xdr:sp macro="" textlink="">
      <xdr:nvSpPr>
        <xdr:cNvPr id="93" name="楕円 92"/>
        <xdr:cNvSpPr/>
      </xdr:nvSpPr>
      <xdr:spPr>
        <a:xfrm>
          <a:off x="2476500" y="614516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136525</xdr:colOff>
      <xdr:row>31</xdr:row>
      <xdr:rowOff>109492</xdr:rowOff>
    </xdr:from>
    <xdr:to>
      <xdr:col>15</xdr:col>
      <xdr:colOff>136525</xdr:colOff>
      <xdr:row>31</xdr:row>
      <xdr:rowOff>137251</xdr:rowOff>
    </xdr:to>
    <xdr:cxnSp macro="">
      <xdr:nvCxnSpPr>
        <xdr:cNvPr id="94" name="直線コネクタ 93"/>
        <xdr:cNvCxnSpPr/>
      </xdr:nvCxnSpPr>
      <xdr:spPr>
        <a:xfrm>
          <a:off x="2527300" y="6195967"/>
          <a:ext cx="762000" cy="27759"/>
        </a:xfrm>
        <a:prstGeom prst="line">
          <a:avLst/>
        </a:prstGeom>
        <a:noFill/>
        <a:ln w="6350" cap="flat" cmpd="sng" algn="ctr">
          <a:solidFill>
            <a:srgbClr val="FF0000"/>
          </a:solidFill>
          <a:prstDash val="solid"/>
          <a:miter lim="800000"/>
        </a:ln>
        <a:effectLst/>
      </xdr:spPr>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95" name="楕円 94"/>
        <xdr:cNvSpPr/>
      </xdr:nvSpPr>
      <xdr:spPr>
        <a:xfrm>
          <a:off x="1714500" y="610507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136525</xdr:colOff>
      <xdr:row>31</xdr:row>
      <xdr:rowOff>69397</xdr:rowOff>
    </xdr:from>
    <xdr:to>
      <xdr:col>11</xdr:col>
      <xdr:colOff>136525</xdr:colOff>
      <xdr:row>31</xdr:row>
      <xdr:rowOff>109492</xdr:rowOff>
    </xdr:to>
    <xdr:cxnSp macro="">
      <xdr:nvCxnSpPr>
        <xdr:cNvPr id="96" name="直線コネクタ 95"/>
        <xdr:cNvCxnSpPr/>
      </xdr:nvCxnSpPr>
      <xdr:spPr>
        <a:xfrm>
          <a:off x="1765300" y="6155872"/>
          <a:ext cx="762000" cy="40095"/>
        </a:xfrm>
        <a:prstGeom prst="line">
          <a:avLst/>
        </a:prstGeom>
        <a:noFill/>
        <a:ln w="6350" cap="flat" cmpd="sng" algn="ctr">
          <a:solidFill>
            <a:srgbClr val="FF0000"/>
          </a:solidFill>
          <a:prstDash val="solid"/>
          <a:miter lim="800000"/>
        </a:ln>
        <a:effectLst/>
      </xdr:spPr>
    </xdr:cxnSp>
    <xdr:clientData/>
  </xdr:twoCellAnchor>
  <xdr:oneCellAnchor>
    <xdr:from>
      <xdr:col>18</xdr:col>
      <xdr:colOff>111769</xdr:colOff>
      <xdr:row>28</xdr:row>
      <xdr:rowOff>89189</xdr:rowOff>
    </xdr:from>
    <xdr:ext cx="405111" cy="259045"/>
    <xdr:sp macro="" textlink="">
      <xdr:nvSpPr>
        <xdr:cNvPr id="97" name="n_1aveValue有形固定資産減価償却率"/>
        <xdr:cNvSpPr txBox="1"/>
      </xdr:nvSpPr>
      <xdr:spPr>
        <a:xfrm>
          <a:off x="3836044" y="566131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124469</xdr:colOff>
      <xdr:row>28</xdr:row>
      <xdr:rowOff>33672</xdr:rowOff>
    </xdr:from>
    <xdr:ext cx="405111" cy="259045"/>
    <xdr:sp macro="" textlink="">
      <xdr:nvSpPr>
        <xdr:cNvPr id="98" name="n_2aveValue有形固定資産減価償却率"/>
        <xdr:cNvSpPr txBox="1"/>
      </xdr:nvSpPr>
      <xdr:spPr>
        <a:xfrm>
          <a:off x="3086744" y="56057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124469</xdr:colOff>
      <xdr:row>28</xdr:row>
      <xdr:rowOff>27503</xdr:rowOff>
    </xdr:from>
    <xdr:ext cx="405111" cy="259045"/>
    <xdr:sp macro="" textlink="">
      <xdr:nvSpPr>
        <xdr:cNvPr id="99" name="n_3aveValue有形固定資産減価償却率"/>
        <xdr:cNvSpPr txBox="1"/>
      </xdr:nvSpPr>
      <xdr:spPr>
        <a:xfrm>
          <a:off x="2324744" y="559962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124469</xdr:colOff>
      <xdr:row>27</xdr:row>
      <xdr:rowOff>161942</xdr:rowOff>
    </xdr:from>
    <xdr:ext cx="405111" cy="259045"/>
    <xdr:sp macro="" textlink="">
      <xdr:nvSpPr>
        <xdr:cNvPr id="100" name="n_4aveValue有形固定資産減価償却率"/>
        <xdr:cNvSpPr txBox="1"/>
      </xdr:nvSpPr>
      <xdr:spPr>
        <a:xfrm>
          <a:off x="1562744" y="556261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111769</xdr:colOff>
      <xdr:row>32</xdr:row>
      <xdr:rowOff>26233</xdr:rowOff>
    </xdr:from>
    <xdr:ext cx="405111" cy="259045"/>
    <xdr:sp macro="" textlink="">
      <xdr:nvSpPr>
        <xdr:cNvPr id="101" name="n_1mainValue有形固定資産減価償却率"/>
        <xdr:cNvSpPr txBox="1"/>
      </xdr:nvSpPr>
      <xdr:spPr>
        <a:xfrm>
          <a:off x="3836044" y="628415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71.8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124469</xdr:colOff>
      <xdr:row>32</xdr:row>
      <xdr:rowOff>7728</xdr:rowOff>
    </xdr:from>
    <xdr:ext cx="405111" cy="259045"/>
    <xdr:sp macro="" textlink="">
      <xdr:nvSpPr>
        <xdr:cNvPr id="102" name="n_2mainValue有形固定資産減価償却率"/>
        <xdr:cNvSpPr txBox="1"/>
      </xdr:nvSpPr>
      <xdr:spPr>
        <a:xfrm>
          <a:off x="3086744" y="626565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71.2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124469</xdr:colOff>
      <xdr:row>31</xdr:row>
      <xdr:rowOff>151419</xdr:rowOff>
    </xdr:from>
    <xdr:ext cx="405111" cy="259045"/>
    <xdr:sp macro="" textlink="">
      <xdr:nvSpPr>
        <xdr:cNvPr id="103" name="n_3mainValue有形固定資産減価償却率"/>
        <xdr:cNvSpPr txBox="1"/>
      </xdr:nvSpPr>
      <xdr:spPr>
        <a:xfrm>
          <a:off x="2324744" y="623789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70.3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124469</xdr:colOff>
      <xdr:row>31</xdr:row>
      <xdr:rowOff>111324</xdr:rowOff>
    </xdr:from>
    <xdr:ext cx="405111" cy="259045"/>
    <xdr:sp macro="" textlink="">
      <xdr:nvSpPr>
        <xdr:cNvPr id="104" name="n_4mainValue有形固定資産減価償却率"/>
        <xdr:cNvSpPr txBox="1"/>
      </xdr:nvSpPr>
      <xdr:spPr>
        <a:xfrm>
          <a:off x="1562744" y="619779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69.0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[ 368.0</a:t>
          </a:r>
          <a:r>
            <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15/82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476.3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460.2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大型事業を抑制し地方債の借入を控えていることや充当可能基金の残高があることが考えられる。臨時財政対策債の償還が進み、地方債の現在高が減少したため、前年度より数値は減少した。しかしながら、今後は充当可能基金残高が減少見込であることから、若干悪化する見込であ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noFill/>
        <a:ln w="6350" cap="flat" cmpd="sng" algn="ctr">
          <a:solidFill>
            <a:srgbClr val="C0C0C0"/>
          </a:solidFill>
          <a:prstDash val="solid"/>
          <a:miter lim="800000"/>
        </a:ln>
        <a:effectLst/>
      </xdr:spPr>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noFill/>
        <a:ln w="6350" cap="flat" cmpd="sng" algn="ctr">
          <a:solidFill>
            <a:srgbClr val="C0C0C0"/>
          </a:solidFill>
          <a:prstDash val="solid"/>
          <a:miter lim="800000"/>
        </a:ln>
        <a:effectLst/>
      </xdr:spPr>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4" name="直線コネクタ 133"/>
        <xdr:cNvCxnSpPr/>
      </xdr:nvCxnSpPr>
      <xdr:spPr>
        <a:xfrm flipV="1">
          <a:off x="14793595" y="5296281"/>
          <a:ext cx="1269" cy="1325626"/>
        </a:xfrm>
        <a:prstGeom prst="line">
          <a:avLst/>
        </a:prstGeom>
        <a:noFill/>
        <a:ln w="31750" cap="flat" cmpd="sng" algn="ctr">
          <a:solidFill>
            <a:srgbClr val="808080"/>
          </a:solidFill>
          <a:prstDash val="solid"/>
          <a:miter lim="800000"/>
        </a:ln>
        <a:effectLst/>
      </xdr:spPr>
    </xdr:cxnSp>
    <xdr:clientData/>
  </xdr:twoCellAnchor>
  <xdr:oneCellAnchor>
    <xdr:from>
      <xdr:col>76</xdr:col>
      <xdr:colOff>73025</xdr:colOff>
      <xdr:row>34</xdr:row>
      <xdr:rowOff>24909</xdr:rowOff>
    </xdr:from>
    <xdr:ext cx="469744" cy="259045"/>
    <xdr:sp macro="" textlink="">
      <xdr:nvSpPr>
        <xdr:cNvPr id="135" name="債務償還比率最小値テキスト"/>
        <xdr:cNvSpPr txBox="1"/>
      </xdr:nvSpPr>
      <xdr:spPr>
        <a:xfrm>
          <a:off x="14846300" y="6625734"/>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927.6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6" name="直線コネクタ 135"/>
        <xdr:cNvCxnSpPr/>
      </xdr:nvCxnSpPr>
      <xdr:spPr>
        <a:xfrm>
          <a:off x="14706600" y="662190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76</xdr:col>
      <xdr:colOff>73025</xdr:colOff>
      <xdr:row>25</xdr:row>
      <xdr:rowOff>13733</xdr:rowOff>
    </xdr:from>
    <xdr:ext cx="469744" cy="259045"/>
    <xdr:sp macro="" textlink="">
      <xdr:nvSpPr>
        <xdr:cNvPr id="137" name="債務償還比率最大値テキスト"/>
        <xdr:cNvSpPr txBox="1"/>
      </xdr:nvSpPr>
      <xdr:spPr>
        <a:xfrm>
          <a:off x="14846300" y="5071508"/>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8" name="直線コネクタ 137"/>
        <xdr:cNvCxnSpPr/>
      </xdr:nvCxnSpPr>
      <xdr:spPr>
        <a:xfrm>
          <a:off x="14706600" y="529628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76</xdr:col>
      <xdr:colOff>73025</xdr:colOff>
      <xdr:row>29</xdr:row>
      <xdr:rowOff>61104</xdr:rowOff>
    </xdr:from>
    <xdr:ext cx="469744" cy="259045"/>
    <xdr:sp macro="" textlink="">
      <xdr:nvSpPr>
        <xdr:cNvPr id="139" name="債務償還比率平均値テキスト"/>
        <xdr:cNvSpPr txBox="1"/>
      </xdr:nvSpPr>
      <xdr:spPr>
        <a:xfrm>
          <a:off x="14846300" y="580467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513.6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0" name="フローチャート: 判断 139"/>
        <xdr:cNvSpPr/>
      </xdr:nvSpPr>
      <xdr:spPr>
        <a:xfrm>
          <a:off x="14744700" y="582625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1" name="フローチャート: 判断 140"/>
        <xdr:cNvSpPr/>
      </xdr:nvSpPr>
      <xdr:spPr>
        <a:xfrm>
          <a:off x="14033500" y="607057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2" name="フローチャート: 判断 141"/>
        <xdr:cNvSpPr/>
      </xdr:nvSpPr>
      <xdr:spPr>
        <a:xfrm>
          <a:off x="13271500" y="617762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3" name="フローチャート: 判断 142"/>
        <xdr:cNvSpPr/>
      </xdr:nvSpPr>
      <xdr:spPr>
        <a:xfrm>
          <a:off x="12509500" y="617205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4" name="フローチャート: 判断 143"/>
        <xdr:cNvSpPr/>
      </xdr:nvSpPr>
      <xdr:spPr>
        <a:xfrm>
          <a:off x="11747500" y="618068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161925</xdr:colOff>
      <xdr:row>27</xdr:row>
      <xdr:rowOff>163618</xdr:rowOff>
    </xdr:from>
    <xdr:to>
      <xdr:col>76</xdr:col>
      <xdr:colOff>73025</xdr:colOff>
      <xdr:row>28</xdr:row>
      <xdr:rowOff>93768</xdr:rowOff>
    </xdr:to>
    <xdr:sp macro="" textlink="">
      <xdr:nvSpPr>
        <xdr:cNvPr id="150" name="楕円 149"/>
        <xdr:cNvSpPr/>
      </xdr:nvSpPr>
      <xdr:spPr>
        <a:xfrm>
          <a:off x="14744700" y="556429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76</xdr:col>
      <xdr:colOff>73025</xdr:colOff>
      <xdr:row>27</xdr:row>
      <xdr:rowOff>15045</xdr:rowOff>
    </xdr:from>
    <xdr:ext cx="469744" cy="259045"/>
    <xdr:sp macro="" textlink="">
      <xdr:nvSpPr>
        <xdr:cNvPr id="151" name="債務償還比率該当値テキスト"/>
        <xdr:cNvSpPr txBox="1"/>
      </xdr:nvSpPr>
      <xdr:spPr>
        <a:xfrm>
          <a:off x="14846300" y="5415720"/>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368.0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72</xdr:col>
      <xdr:colOff>22225</xdr:colOff>
      <xdr:row>29</xdr:row>
      <xdr:rowOff>62166</xdr:rowOff>
    </xdr:from>
    <xdr:to>
      <xdr:col>72</xdr:col>
      <xdr:colOff>123825</xdr:colOff>
      <xdr:row>29</xdr:row>
      <xdr:rowOff>163766</xdr:rowOff>
    </xdr:to>
    <xdr:sp macro="" textlink="">
      <xdr:nvSpPr>
        <xdr:cNvPr id="152" name="楕円 151"/>
        <xdr:cNvSpPr/>
      </xdr:nvSpPr>
      <xdr:spPr>
        <a:xfrm>
          <a:off x="14033500" y="580574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73025</xdr:colOff>
      <xdr:row>28</xdr:row>
      <xdr:rowOff>42968</xdr:rowOff>
    </xdr:from>
    <xdr:to>
      <xdr:col>76</xdr:col>
      <xdr:colOff>22225</xdr:colOff>
      <xdr:row>29</xdr:row>
      <xdr:rowOff>112966</xdr:rowOff>
    </xdr:to>
    <xdr:cxnSp macro="">
      <xdr:nvCxnSpPr>
        <xdr:cNvPr id="153" name="直線コネクタ 152"/>
        <xdr:cNvCxnSpPr/>
      </xdr:nvCxnSpPr>
      <xdr:spPr>
        <a:xfrm flipV="1">
          <a:off x="14084300" y="5615093"/>
          <a:ext cx="711200" cy="241448"/>
        </a:xfrm>
        <a:prstGeom prst="line">
          <a:avLst/>
        </a:prstGeom>
        <a:noFill/>
        <a:ln w="6350" cap="flat" cmpd="sng" algn="ctr">
          <a:solidFill>
            <a:srgbClr val="FF0000"/>
          </a:solidFill>
          <a:prstDash val="solid"/>
          <a:miter lim="800000"/>
        </a:ln>
        <a:effectLst/>
      </xdr:spPr>
    </xdr:cxnSp>
    <xdr:clientData/>
  </xdr:twoCellAnchor>
  <xdr:twoCellAnchor>
    <xdr:from>
      <xdr:col>68</xdr:col>
      <xdr:colOff>22225</xdr:colOff>
      <xdr:row>30</xdr:row>
      <xdr:rowOff>35009</xdr:rowOff>
    </xdr:from>
    <xdr:to>
      <xdr:col>68</xdr:col>
      <xdr:colOff>123825</xdr:colOff>
      <xdr:row>30</xdr:row>
      <xdr:rowOff>136609</xdr:rowOff>
    </xdr:to>
    <xdr:sp macro="" textlink="">
      <xdr:nvSpPr>
        <xdr:cNvPr id="154" name="楕円 153"/>
        <xdr:cNvSpPr/>
      </xdr:nvSpPr>
      <xdr:spPr>
        <a:xfrm>
          <a:off x="13271500" y="595003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73025</xdr:colOff>
      <xdr:row>29</xdr:row>
      <xdr:rowOff>112966</xdr:rowOff>
    </xdr:from>
    <xdr:to>
      <xdr:col>72</xdr:col>
      <xdr:colOff>73025</xdr:colOff>
      <xdr:row>30</xdr:row>
      <xdr:rowOff>85809</xdr:rowOff>
    </xdr:to>
    <xdr:cxnSp macro="">
      <xdr:nvCxnSpPr>
        <xdr:cNvPr id="155" name="直線コネクタ 154"/>
        <xdr:cNvCxnSpPr/>
      </xdr:nvCxnSpPr>
      <xdr:spPr>
        <a:xfrm flipV="1">
          <a:off x="13322300" y="5856541"/>
          <a:ext cx="762000" cy="144293"/>
        </a:xfrm>
        <a:prstGeom prst="line">
          <a:avLst/>
        </a:prstGeom>
        <a:noFill/>
        <a:ln w="6350" cap="flat" cmpd="sng" algn="ctr">
          <a:solidFill>
            <a:srgbClr val="FF0000"/>
          </a:solidFill>
          <a:prstDash val="solid"/>
          <a:miter lim="800000"/>
        </a:ln>
        <a:effectLst/>
      </xdr:spPr>
    </xdr:cxnSp>
    <xdr:clientData/>
  </xdr:twoCellAnchor>
  <xdr:twoCellAnchor>
    <xdr:from>
      <xdr:col>64</xdr:col>
      <xdr:colOff>22225</xdr:colOff>
      <xdr:row>30</xdr:row>
      <xdr:rowOff>42566</xdr:rowOff>
    </xdr:from>
    <xdr:to>
      <xdr:col>64</xdr:col>
      <xdr:colOff>123825</xdr:colOff>
      <xdr:row>30</xdr:row>
      <xdr:rowOff>144166</xdr:rowOff>
    </xdr:to>
    <xdr:sp macro="" textlink="">
      <xdr:nvSpPr>
        <xdr:cNvPr id="156" name="楕円 155"/>
        <xdr:cNvSpPr/>
      </xdr:nvSpPr>
      <xdr:spPr>
        <a:xfrm>
          <a:off x="12509500" y="595759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73025</xdr:colOff>
      <xdr:row>30</xdr:row>
      <xdr:rowOff>85809</xdr:rowOff>
    </xdr:from>
    <xdr:to>
      <xdr:col>68</xdr:col>
      <xdr:colOff>73025</xdr:colOff>
      <xdr:row>30</xdr:row>
      <xdr:rowOff>93366</xdr:rowOff>
    </xdr:to>
    <xdr:cxnSp macro="">
      <xdr:nvCxnSpPr>
        <xdr:cNvPr id="157" name="直線コネクタ 156"/>
        <xdr:cNvCxnSpPr/>
      </xdr:nvCxnSpPr>
      <xdr:spPr>
        <a:xfrm flipV="1">
          <a:off x="12560300" y="6000834"/>
          <a:ext cx="762000" cy="7557"/>
        </a:xfrm>
        <a:prstGeom prst="line">
          <a:avLst/>
        </a:prstGeom>
        <a:noFill/>
        <a:ln w="6350" cap="flat" cmpd="sng" algn="ctr">
          <a:solidFill>
            <a:srgbClr val="FF0000"/>
          </a:solidFill>
          <a:prstDash val="solid"/>
          <a:miter lim="800000"/>
        </a:ln>
        <a:effectLst/>
      </xdr:spPr>
    </xdr:cxnSp>
    <xdr:clientData/>
  </xdr:twoCellAnchor>
  <xdr:twoCellAnchor>
    <xdr:from>
      <xdr:col>60</xdr:col>
      <xdr:colOff>22225</xdr:colOff>
      <xdr:row>30</xdr:row>
      <xdr:rowOff>116872</xdr:rowOff>
    </xdr:from>
    <xdr:to>
      <xdr:col>60</xdr:col>
      <xdr:colOff>123825</xdr:colOff>
      <xdr:row>31</xdr:row>
      <xdr:rowOff>47022</xdr:rowOff>
    </xdr:to>
    <xdr:sp macro="" textlink="">
      <xdr:nvSpPr>
        <xdr:cNvPr id="158" name="楕円 157"/>
        <xdr:cNvSpPr/>
      </xdr:nvSpPr>
      <xdr:spPr>
        <a:xfrm>
          <a:off x="11747500" y="603189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73025</xdr:colOff>
      <xdr:row>30</xdr:row>
      <xdr:rowOff>93366</xdr:rowOff>
    </xdr:from>
    <xdr:to>
      <xdr:col>64</xdr:col>
      <xdr:colOff>73025</xdr:colOff>
      <xdr:row>30</xdr:row>
      <xdr:rowOff>167672</xdr:rowOff>
    </xdr:to>
    <xdr:cxnSp macro="">
      <xdr:nvCxnSpPr>
        <xdr:cNvPr id="159" name="直線コネクタ 158"/>
        <xdr:cNvCxnSpPr/>
      </xdr:nvCxnSpPr>
      <xdr:spPr>
        <a:xfrm flipV="1">
          <a:off x="11798300" y="6008391"/>
          <a:ext cx="762000" cy="74306"/>
        </a:xfrm>
        <a:prstGeom prst="line">
          <a:avLst/>
        </a:prstGeom>
        <a:noFill/>
        <a:ln w="6350" cap="flat" cmpd="sng" algn="ctr">
          <a:solidFill>
            <a:srgbClr val="FF0000"/>
          </a:solidFill>
          <a:prstDash val="solid"/>
          <a:miter lim="800000"/>
        </a:ln>
        <a:effectLst/>
      </xdr:spPr>
    </xdr:cxnSp>
    <xdr:clientData/>
  </xdr:twoCellAnchor>
  <xdr:oneCellAnchor>
    <xdr:from>
      <xdr:col>71</xdr:col>
      <xdr:colOff>15952</xdr:colOff>
      <xdr:row>31</xdr:row>
      <xdr:rowOff>76831</xdr:rowOff>
    </xdr:from>
    <xdr:ext cx="469744" cy="259045"/>
    <xdr:sp macro="" textlink="">
      <xdr:nvSpPr>
        <xdr:cNvPr id="160" name="n_1aveValue債務償還比率"/>
        <xdr:cNvSpPr txBox="1"/>
      </xdr:nvSpPr>
      <xdr:spPr>
        <a:xfrm>
          <a:off x="13836727" y="616330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649.4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28652</xdr:colOff>
      <xdr:row>32</xdr:row>
      <xdr:rowOff>12431</xdr:rowOff>
    </xdr:from>
    <xdr:ext cx="469744" cy="259045"/>
    <xdr:sp macro="" textlink="">
      <xdr:nvSpPr>
        <xdr:cNvPr id="161" name="n_2aveValue債務償還比率"/>
        <xdr:cNvSpPr txBox="1"/>
      </xdr:nvSpPr>
      <xdr:spPr>
        <a:xfrm>
          <a:off x="13087427" y="627035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708.9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28652</xdr:colOff>
      <xdr:row>32</xdr:row>
      <xdr:rowOff>6854</xdr:rowOff>
    </xdr:from>
    <xdr:ext cx="469744" cy="259045"/>
    <xdr:sp macro="" textlink="">
      <xdr:nvSpPr>
        <xdr:cNvPr id="162" name="n_3aveValue債務償還比率"/>
        <xdr:cNvSpPr txBox="1"/>
      </xdr:nvSpPr>
      <xdr:spPr>
        <a:xfrm>
          <a:off x="12325427" y="626477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705.8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28652</xdr:colOff>
      <xdr:row>32</xdr:row>
      <xdr:rowOff>15490</xdr:rowOff>
    </xdr:from>
    <xdr:ext cx="469744" cy="259045"/>
    <xdr:sp macro="" textlink="">
      <xdr:nvSpPr>
        <xdr:cNvPr id="163" name="n_4aveValue債務償還比率"/>
        <xdr:cNvSpPr txBox="1"/>
      </xdr:nvSpPr>
      <xdr:spPr>
        <a:xfrm>
          <a:off x="11563427" y="627341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710.6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71</xdr:col>
      <xdr:colOff>15952</xdr:colOff>
      <xdr:row>28</xdr:row>
      <xdr:rowOff>8843</xdr:rowOff>
    </xdr:from>
    <xdr:ext cx="469744" cy="259045"/>
    <xdr:sp macro="" textlink="">
      <xdr:nvSpPr>
        <xdr:cNvPr id="164" name="n_1mainValue債務償還比率"/>
        <xdr:cNvSpPr txBox="1"/>
      </xdr:nvSpPr>
      <xdr:spPr>
        <a:xfrm>
          <a:off x="13836727" y="558096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502.2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28652</xdr:colOff>
      <xdr:row>28</xdr:row>
      <xdr:rowOff>153136</xdr:rowOff>
    </xdr:from>
    <xdr:ext cx="469744" cy="259045"/>
    <xdr:sp macro="" textlink="">
      <xdr:nvSpPr>
        <xdr:cNvPr id="165" name="n_2mainValue債務償還比率"/>
        <xdr:cNvSpPr txBox="1"/>
      </xdr:nvSpPr>
      <xdr:spPr>
        <a:xfrm>
          <a:off x="13087427" y="572526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582.4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28652</xdr:colOff>
      <xdr:row>28</xdr:row>
      <xdr:rowOff>160693</xdr:rowOff>
    </xdr:from>
    <xdr:ext cx="469744" cy="259045"/>
    <xdr:sp macro="" textlink="">
      <xdr:nvSpPr>
        <xdr:cNvPr id="166" name="n_3mainValue債務償還比率"/>
        <xdr:cNvSpPr txBox="1"/>
      </xdr:nvSpPr>
      <xdr:spPr>
        <a:xfrm>
          <a:off x="12325427" y="573281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586.6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28652</xdr:colOff>
      <xdr:row>29</xdr:row>
      <xdr:rowOff>63549</xdr:rowOff>
    </xdr:from>
    <xdr:ext cx="469744" cy="259045"/>
    <xdr:sp macro="" textlink="">
      <xdr:nvSpPr>
        <xdr:cNvPr id="167" name="n_4mainValue債務償還比率"/>
        <xdr:cNvSpPr txBox="1"/>
      </xdr:nvSpPr>
      <xdr:spPr>
        <a:xfrm>
          <a:off x="11563427" y="580712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627.9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33,607
33,325
66.46
17,090,799
15,748,389
1,266,156
9,839,003
12,834,769</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8.8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R02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R03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noFill/>
        <a:ln w="15875" cap="flat" cmpd="sng" algn="ctr">
          <a:solidFill>
            <a:srgbClr val="000000"/>
          </a:solidFill>
          <a:prstDash val="solid"/>
          <a:miter lim="800000"/>
        </a:ln>
        <a:effectLst/>
      </xdr:spPr>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noFill/>
        <a:ln w="15875" cap="flat" cmpd="sng" algn="ctr">
          <a:solidFill>
            <a:srgbClr val="000000"/>
          </a:solidFill>
          <a:prstDash val="solid"/>
          <a:miter lim="800000"/>
        </a:ln>
        <a:effectLst/>
      </xdr:spPr>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70/76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68.9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65.1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39</xdr:row>
      <xdr:rowOff>124460</xdr:rowOff>
    </xdr:from>
    <xdr:to>
      <xdr:col>24</xdr:col>
      <xdr:colOff>114300</xdr:colOff>
      <xdr:row>40</xdr:row>
      <xdr:rowOff>54610</xdr:rowOff>
    </xdr:to>
    <xdr:sp macro="" textlink="">
      <xdr:nvSpPr>
        <xdr:cNvPr id="73" name="楕円 72"/>
        <xdr:cNvSpPr/>
      </xdr:nvSpPr>
      <xdr:spPr>
        <a:xfrm>
          <a:off x="4584700" y="681101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39</xdr:row>
      <xdr:rowOff>102887</xdr:rowOff>
    </xdr:from>
    <xdr:ext cx="405111" cy="259045"/>
    <xdr:sp macro="" textlink="">
      <xdr:nvSpPr>
        <xdr:cNvPr id="74" name="【道路】&#10;有形固定資産減価償却率該当値テキスト"/>
        <xdr:cNvSpPr txBox="1"/>
      </xdr:nvSpPr>
      <xdr:spPr>
        <a:xfrm>
          <a:off x="4673600" y="678943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80.2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xdr:cNvSpPr/>
      </xdr:nvSpPr>
      <xdr:spPr>
        <a:xfrm>
          <a:off x="3746500" y="679386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39</xdr:row>
      <xdr:rowOff>158115</xdr:rowOff>
    </xdr:from>
    <xdr:to>
      <xdr:col>24</xdr:col>
      <xdr:colOff>63500</xdr:colOff>
      <xdr:row>40</xdr:row>
      <xdr:rowOff>3810</xdr:rowOff>
    </xdr:to>
    <xdr:cxnSp macro="">
      <xdr:nvCxnSpPr>
        <xdr:cNvPr id="76" name="直線コネクタ 75"/>
        <xdr:cNvCxnSpPr/>
      </xdr:nvCxnSpPr>
      <xdr:spPr>
        <a:xfrm>
          <a:off x="3797300" y="6844665"/>
          <a:ext cx="838200" cy="17145"/>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39</xdr:row>
      <xdr:rowOff>88265</xdr:rowOff>
    </xdr:from>
    <xdr:to>
      <xdr:col>15</xdr:col>
      <xdr:colOff>101600</xdr:colOff>
      <xdr:row>40</xdr:row>
      <xdr:rowOff>18415</xdr:rowOff>
    </xdr:to>
    <xdr:sp macro="" textlink="">
      <xdr:nvSpPr>
        <xdr:cNvPr id="77" name="楕円 76"/>
        <xdr:cNvSpPr/>
      </xdr:nvSpPr>
      <xdr:spPr>
        <a:xfrm>
          <a:off x="2857500" y="677481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39</xdr:row>
      <xdr:rowOff>139065</xdr:rowOff>
    </xdr:from>
    <xdr:to>
      <xdr:col>19</xdr:col>
      <xdr:colOff>177800</xdr:colOff>
      <xdr:row>39</xdr:row>
      <xdr:rowOff>158115</xdr:rowOff>
    </xdr:to>
    <xdr:cxnSp macro="">
      <xdr:nvCxnSpPr>
        <xdr:cNvPr id="78" name="直線コネクタ 77"/>
        <xdr:cNvCxnSpPr/>
      </xdr:nvCxnSpPr>
      <xdr:spPr>
        <a:xfrm>
          <a:off x="2908300" y="6825615"/>
          <a:ext cx="889000" cy="19050"/>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39</xdr:row>
      <xdr:rowOff>74930</xdr:rowOff>
    </xdr:from>
    <xdr:to>
      <xdr:col>10</xdr:col>
      <xdr:colOff>165100</xdr:colOff>
      <xdr:row>40</xdr:row>
      <xdr:rowOff>5080</xdr:rowOff>
    </xdr:to>
    <xdr:sp macro="" textlink="">
      <xdr:nvSpPr>
        <xdr:cNvPr id="79" name="楕円 78"/>
        <xdr:cNvSpPr/>
      </xdr:nvSpPr>
      <xdr:spPr>
        <a:xfrm>
          <a:off x="1968500" y="67614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39</xdr:row>
      <xdr:rowOff>125730</xdr:rowOff>
    </xdr:from>
    <xdr:to>
      <xdr:col>15</xdr:col>
      <xdr:colOff>50800</xdr:colOff>
      <xdr:row>39</xdr:row>
      <xdr:rowOff>139065</xdr:rowOff>
    </xdr:to>
    <xdr:cxnSp macro="">
      <xdr:nvCxnSpPr>
        <xdr:cNvPr id="80" name="直線コネクタ 79"/>
        <xdr:cNvCxnSpPr/>
      </xdr:nvCxnSpPr>
      <xdr:spPr>
        <a:xfrm>
          <a:off x="2019300" y="6812280"/>
          <a:ext cx="889000" cy="13335"/>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39</xdr:row>
      <xdr:rowOff>57785</xdr:rowOff>
    </xdr:from>
    <xdr:to>
      <xdr:col>6</xdr:col>
      <xdr:colOff>38100</xdr:colOff>
      <xdr:row>39</xdr:row>
      <xdr:rowOff>159385</xdr:rowOff>
    </xdr:to>
    <xdr:sp macro="" textlink="">
      <xdr:nvSpPr>
        <xdr:cNvPr id="81" name="楕円 80"/>
        <xdr:cNvSpPr/>
      </xdr:nvSpPr>
      <xdr:spPr>
        <a:xfrm>
          <a:off x="1079500" y="674433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39</xdr:row>
      <xdr:rowOff>108585</xdr:rowOff>
    </xdr:from>
    <xdr:to>
      <xdr:col>10</xdr:col>
      <xdr:colOff>114300</xdr:colOff>
      <xdr:row>39</xdr:row>
      <xdr:rowOff>125730</xdr:rowOff>
    </xdr:to>
    <xdr:cxnSp macro="">
      <xdr:nvCxnSpPr>
        <xdr:cNvPr id="82" name="直線コネクタ 81"/>
        <xdr:cNvCxnSpPr/>
      </xdr:nvCxnSpPr>
      <xdr:spPr>
        <a:xfrm>
          <a:off x="1130300" y="6795135"/>
          <a:ext cx="889000" cy="17145"/>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xdr:cNvSpPr txBox="1"/>
      </xdr:nvSpPr>
      <xdr:spPr>
        <a:xfrm>
          <a:off x="3582044" y="688659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79.3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40</xdr:row>
      <xdr:rowOff>9542</xdr:rowOff>
    </xdr:from>
    <xdr:ext cx="405111" cy="259045"/>
    <xdr:sp macro="" textlink="">
      <xdr:nvSpPr>
        <xdr:cNvPr id="88" name="n_2mainValue【道路】&#10;有形固定資産減価償却率"/>
        <xdr:cNvSpPr txBox="1"/>
      </xdr:nvSpPr>
      <xdr:spPr>
        <a:xfrm>
          <a:off x="2705744" y="68675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39</xdr:row>
      <xdr:rowOff>167657</xdr:rowOff>
    </xdr:from>
    <xdr:ext cx="405111" cy="259045"/>
    <xdr:sp macro="" textlink="">
      <xdr:nvSpPr>
        <xdr:cNvPr id="89" name="n_3mainValue【道路】&#10;有形固定資産減価償却率"/>
        <xdr:cNvSpPr txBox="1"/>
      </xdr:nvSpPr>
      <xdr:spPr>
        <a:xfrm>
          <a:off x="1816744" y="685420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77.6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39</xdr:row>
      <xdr:rowOff>150512</xdr:rowOff>
    </xdr:from>
    <xdr:ext cx="405111" cy="259045"/>
    <xdr:sp macro="" textlink="">
      <xdr:nvSpPr>
        <xdr:cNvPr id="90" name="n_4mainValue【道路】&#10;有形固定資産減価償却率"/>
        <xdr:cNvSpPr txBox="1"/>
      </xdr:nvSpPr>
      <xdr:spPr>
        <a:xfrm>
          <a:off x="927744" y="683706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40/76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9.847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15.676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ｍ</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4.163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45.928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18.396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39</xdr:row>
      <xdr:rowOff>1463</xdr:rowOff>
    </xdr:from>
    <xdr:to>
      <xdr:col>55</xdr:col>
      <xdr:colOff>50800</xdr:colOff>
      <xdr:row>39</xdr:row>
      <xdr:rowOff>103063</xdr:rowOff>
    </xdr:to>
    <xdr:sp macro="" textlink="">
      <xdr:nvSpPr>
        <xdr:cNvPr id="132" name="楕円 131"/>
        <xdr:cNvSpPr/>
      </xdr:nvSpPr>
      <xdr:spPr>
        <a:xfrm>
          <a:off x="10426700" y="66880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38</xdr:row>
      <xdr:rowOff>151340</xdr:rowOff>
    </xdr:from>
    <xdr:ext cx="534377" cy="259045"/>
    <xdr:sp macro="" textlink="">
      <xdr:nvSpPr>
        <xdr:cNvPr id="133" name="【道路】&#10;一人当たり延長該当値テキスト"/>
        <xdr:cNvSpPr txBox="1"/>
      </xdr:nvSpPr>
      <xdr:spPr>
        <a:xfrm>
          <a:off x="10515600" y="6666440"/>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16.983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39</xdr:row>
      <xdr:rowOff>9463</xdr:rowOff>
    </xdr:from>
    <xdr:to>
      <xdr:col>50</xdr:col>
      <xdr:colOff>165100</xdr:colOff>
      <xdr:row>39</xdr:row>
      <xdr:rowOff>111063</xdr:rowOff>
    </xdr:to>
    <xdr:sp macro="" textlink="">
      <xdr:nvSpPr>
        <xdr:cNvPr id="134" name="楕円 133"/>
        <xdr:cNvSpPr/>
      </xdr:nvSpPr>
      <xdr:spPr>
        <a:xfrm>
          <a:off x="9588500" y="66960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39</xdr:row>
      <xdr:rowOff>52263</xdr:rowOff>
    </xdr:from>
    <xdr:to>
      <xdr:col>55</xdr:col>
      <xdr:colOff>0</xdr:colOff>
      <xdr:row>39</xdr:row>
      <xdr:rowOff>60263</xdr:rowOff>
    </xdr:to>
    <xdr:cxnSp macro="">
      <xdr:nvCxnSpPr>
        <xdr:cNvPr id="135" name="直線コネクタ 134"/>
        <xdr:cNvCxnSpPr/>
      </xdr:nvCxnSpPr>
      <xdr:spPr>
        <a:xfrm flipV="1">
          <a:off x="9639300" y="6738813"/>
          <a:ext cx="838200" cy="8000"/>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39</xdr:row>
      <xdr:rowOff>13839</xdr:rowOff>
    </xdr:from>
    <xdr:to>
      <xdr:col>46</xdr:col>
      <xdr:colOff>38100</xdr:colOff>
      <xdr:row>39</xdr:row>
      <xdr:rowOff>115439</xdr:rowOff>
    </xdr:to>
    <xdr:sp macro="" textlink="">
      <xdr:nvSpPr>
        <xdr:cNvPr id="136" name="楕円 135"/>
        <xdr:cNvSpPr/>
      </xdr:nvSpPr>
      <xdr:spPr>
        <a:xfrm>
          <a:off x="8699500" y="670038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39</xdr:row>
      <xdr:rowOff>60263</xdr:rowOff>
    </xdr:from>
    <xdr:to>
      <xdr:col>50</xdr:col>
      <xdr:colOff>114300</xdr:colOff>
      <xdr:row>39</xdr:row>
      <xdr:rowOff>64639</xdr:rowOff>
    </xdr:to>
    <xdr:cxnSp macro="">
      <xdr:nvCxnSpPr>
        <xdr:cNvPr id="137" name="直線コネクタ 136"/>
        <xdr:cNvCxnSpPr/>
      </xdr:nvCxnSpPr>
      <xdr:spPr>
        <a:xfrm flipV="1">
          <a:off x="8750300" y="6746813"/>
          <a:ext cx="889000" cy="4376"/>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39</xdr:row>
      <xdr:rowOff>19489</xdr:rowOff>
    </xdr:from>
    <xdr:to>
      <xdr:col>41</xdr:col>
      <xdr:colOff>101600</xdr:colOff>
      <xdr:row>39</xdr:row>
      <xdr:rowOff>121089</xdr:rowOff>
    </xdr:to>
    <xdr:sp macro="" textlink="">
      <xdr:nvSpPr>
        <xdr:cNvPr id="138" name="楕円 137"/>
        <xdr:cNvSpPr/>
      </xdr:nvSpPr>
      <xdr:spPr>
        <a:xfrm>
          <a:off x="7810500" y="670603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39</xdr:row>
      <xdr:rowOff>64639</xdr:rowOff>
    </xdr:from>
    <xdr:to>
      <xdr:col>45</xdr:col>
      <xdr:colOff>177800</xdr:colOff>
      <xdr:row>39</xdr:row>
      <xdr:rowOff>70289</xdr:rowOff>
    </xdr:to>
    <xdr:cxnSp macro="">
      <xdr:nvCxnSpPr>
        <xdr:cNvPr id="139" name="直線コネクタ 138"/>
        <xdr:cNvCxnSpPr/>
      </xdr:nvCxnSpPr>
      <xdr:spPr>
        <a:xfrm flipV="1">
          <a:off x="7861300" y="6751189"/>
          <a:ext cx="889000" cy="5650"/>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39</xdr:row>
      <xdr:rowOff>25236</xdr:rowOff>
    </xdr:from>
    <xdr:to>
      <xdr:col>36</xdr:col>
      <xdr:colOff>165100</xdr:colOff>
      <xdr:row>39</xdr:row>
      <xdr:rowOff>126836</xdr:rowOff>
    </xdr:to>
    <xdr:sp macro="" textlink="">
      <xdr:nvSpPr>
        <xdr:cNvPr id="140" name="楕円 139"/>
        <xdr:cNvSpPr/>
      </xdr:nvSpPr>
      <xdr:spPr>
        <a:xfrm>
          <a:off x="6921500" y="671178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39</xdr:row>
      <xdr:rowOff>70289</xdr:rowOff>
    </xdr:from>
    <xdr:to>
      <xdr:col>41</xdr:col>
      <xdr:colOff>50800</xdr:colOff>
      <xdr:row>39</xdr:row>
      <xdr:rowOff>76036</xdr:rowOff>
    </xdr:to>
    <xdr:cxnSp macro="">
      <xdr:nvCxnSpPr>
        <xdr:cNvPr id="141" name="直線コネクタ 140"/>
        <xdr:cNvCxnSpPr/>
      </xdr:nvCxnSpPr>
      <xdr:spPr>
        <a:xfrm flipV="1">
          <a:off x="6972300" y="6756839"/>
          <a:ext cx="889000" cy="5747"/>
        </a:xfrm>
        <a:prstGeom prst="line">
          <a:avLst/>
        </a:prstGeom>
        <a:noFill/>
        <a:ln w="6350" cap="flat" cmpd="sng" algn="ctr">
          <a:solidFill>
            <a:srgbClr val="FF0000"/>
          </a:solidFill>
          <a:prstDash val="solid"/>
          <a:miter lim="800000"/>
        </a:ln>
        <a:effectLst/>
      </xdr:spPr>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17.487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8483111" y="6797656"/>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16.465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7594111" y="6809870"/>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16.091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6705111" y="6804873"/>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16.244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24911</xdr:colOff>
      <xdr:row>39</xdr:row>
      <xdr:rowOff>102190</xdr:rowOff>
    </xdr:from>
    <xdr:ext cx="534377" cy="259045"/>
    <xdr:sp macro="" textlink="">
      <xdr:nvSpPr>
        <xdr:cNvPr id="146" name="n_1mainValue【道路】&#10;一人当たり延長"/>
        <xdr:cNvSpPr txBox="1"/>
      </xdr:nvSpPr>
      <xdr:spPr>
        <a:xfrm>
          <a:off x="9359411" y="6788740"/>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16.738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101111</xdr:colOff>
      <xdr:row>37</xdr:row>
      <xdr:rowOff>131966</xdr:rowOff>
    </xdr:from>
    <xdr:ext cx="534377" cy="259045"/>
    <xdr:sp macro="" textlink="">
      <xdr:nvSpPr>
        <xdr:cNvPr id="147" name="n_2mainValue【道路】&#10;一人当たり延長"/>
        <xdr:cNvSpPr txBox="1"/>
      </xdr:nvSpPr>
      <xdr:spPr>
        <a:xfrm>
          <a:off x="8483111" y="6475616"/>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16.604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164611</xdr:colOff>
      <xdr:row>37</xdr:row>
      <xdr:rowOff>137616</xdr:rowOff>
    </xdr:from>
    <xdr:ext cx="534377" cy="259045"/>
    <xdr:sp macro="" textlink="">
      <xdr:nvSpPr>
        <xdr:cNvPr id="148" name="n_3mainValue【道路】&#10;一人当たり延長"/>
        <xdr:cNvSpPr txBox="1"/>
      </xdr:nvSpPr>
      <xdr:spPr>
        <a:xfrm>
          <a:off x="7594111" y="6481266"/>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16.431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37611</xdr:colOff>
      <xdr:row>37</xdr:row>
      <xdr:rowOff>143363</xdr:rowOff>
    </xdr:from>
    <xdr:ext cx="534377" cy="259045"/>
    <xdr:sp macro="" textlink="">
      <xdr:nvSpPr>
        <xdr:cNvPr id="149" name="n_4mainValue【道路】&#10;一人当たり延長"/>
        <xdr:cNvSpPr txBox="1"/>
      </xdr:nvSpPr>
      <xdr:spPr>
        <a:xfrm>
          <a:off x="6705111" y="6487013"/>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16.255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50/75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62.2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noFill/>
        <a:ln w="6350" cap="flat" cmpd="sng" algn="ctr">
          <a:solidFill>
            <a:srgbClr val="C0C0C0"/>
          </a:solidFill>
          <a:prstDash val="solid"/>
          <a:miter lim="800000"/>
        </a:ln>
        <a:effectLst/>
      </xdr:spPr>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1" name="楕円 190"/>
        <xdr:cNvSpPr/>
      </xdr:nvSpPr>
      <xdr:spPr>
        <a:xfrm>
          <a:off x="4584700" y="1054481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61</xdr:row>
      <xdr:rowOff>64787</xdr:rowOff>
    </xdr:from>
    <xdr:ext cx="405111" cy="259045"/>
    <xdr:sp macro="" textlink="">
      <xdr:nvSpPr>
        <xdr:cNvPr id="192" name="【橋りょう・トンネル】&#10;有形固定資産減価償却率該当値テキスト"/>
        <xdr:cNvSpPr txBox="1"/>
      </xdr:nvSpPr>
      <xdr:spPr>
        <a:xfrm>
          <a:off x="4673600" y="1052323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68.9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3" name="楕円 192"/>
        <xdr:cNvSpPr/>
      </xdr:nvSpPr>
      <xdr:spPr>
        <a:xfrm>
          <a:off x="3746500" y="1052358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61</xdr:row>
      <xdr:rowOff>115933</xdr:rowOff>
    </xdr:from>
    <xdr:to>
      <xdr:col>24</xdr:col>
      <xdr:colOff>63500</xdr:colOff>
      <xdr:row>61</xdr:row>
      <xdr:rowOff>137160</xdr:rowOff>
    </xdr:to>
    <xdr:cxnSp macro="">
      <xdr:nvCxnSpPr>
        <xdr:cNvPr id="194" name="直線コネクタ 193"/>
        <xdr:cNvCxnSpPr/>
      </xdr:nvCxnSpPr>
      <xdr:spPr>
        <a:xfrm>
          <a:off x="3797300" y="10574383"/>
          <a:ext cx="838200" cy="21227"/>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5" name="楕円 194"/>
        <xdr:cNvSpPr/>
      </xdr:nvSpPr>
      <xdr:spPr>
        <a:xfrm>
          <a:off x="2857500" y="1049745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61</xdr:row>
      <xdr:rowOff>89807</xdr:rowOff>
    </xdr:from>
    <xdr:to>
      <xdr:col>19</xdr:col>
      <xdr:colOff>177800</xdr:colOff>
      <xdr:row>61</xdr:row>
      <xdr:rowOff>115933</xdr:rowOff>
    </xdr:to>
    <xdr:cxnSp macro="">
      <xdr:nvCxnSpPr>
        <xdr:cNvPr id="196" name="直線コネクタ 195"/>
        <xdr:cNvCxnSpPr/>
      </xdr:nvCxnSpPr>
      <xdr:spPr>
        <a:xfrm>
          <a:off x="2908300" y="10548257"/>
          <a:ext cx="889000" cy="26126"/>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61</xdr:row>
      <xdr:rowOff>14515</xdr:rowOff>
    </xdr:from>
    <xdr:to>
      <xdr:col>10</xdr:col>
      <xdr:colOff>165100</xdr:colOff>
      <xdr:row>61</xdr:row>
      <xdr:rowOff>116115</xdr:rowOff>
    </xdr:to>
    <xdr:sp macro="" textlink="">
      <xdr:nvSpPr>
        <xdr:cNvPr id="197" name="楕円 196"/>
        <xdr:cNvSpPr/>
      </xdr:nvSpPr>
      <xdr:spPr>
        <a:xfrm>
          <a:off x="1968500" y="1047296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61</xdr:row>
      <xdr:rowOff>65315</xdr:rowOff>
    </xdr:from>
    <xdr:to>
      <xdr:col>15</xdr:col>
      <xdr:colOff>50800</xdr:colOff>
      <xdr:row>61</xdr:row>
      <xdr:rowOff>89807</xdr:rowOff>
    </xdr:to>
    <xdr:cxnSp macro="">
      <xdr:nvCxnSpPr>
        <xdr:cNvPr id="198" name="直線コネクタ 197"/>
        <xdr:cNvCxnSpPr/>
      </xdr:nvCxnSpPr>
      <xdr:spPr>
        <a:xfrm>
          <a:off x="2019300" y="10523765"/>
          <a:ext cx="889000" cy="24492"/>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9" name="楕円 198"/>
        <xdr:cNvSpPr/>
      </xdr:nvSpPr>
      <xdr:spPr>
        <a:xfrm>
          <a:off x="1079500" y="1044683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61</xdr:row>
      <xdr:rowOff>39188</xdr:rowOff>
    </xdr:from>
    <xdr:to>
      <xdr:col>10</xdr:col>
      <xdr:colOff>114300</xdr:colOff>
      <xdr:row>61</xdr:row>
      <xdr:rowOff>65315</xdr:rowOff>
    </xdr:to>
    <xdr:cxnSp macro="">
      <xdr:nvCxnSpPr>
        <xdr:cNvPr id="200" name="直線コネクタ 199"/>
        <xdr:cNvCxnSpPr/>
      </xdr:nvCxnSpPr>
      <xdr:spPr>
        <a:xfrm>
          <a:off x="1130300" y="10497638"/>
          <a:ext cx="889000" cy="26127"/>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65.0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61</xdr:row>
      <xdr:rowOff>157860</xdr:rowOff>
    </xdr:from>
    <xdr:ext cx="405111" cy="259045"/>
    <xdr:sp macro="" textlink="">
      <xdr:nvSpPr>
        <xdr:cNvPr id="205" name="n_1mainValue【橋りょう・トンネル】&#10;有形固定資産減価償却率"/>
        <xdr:cNvSpPr txBox="1"/>
      </xdr:nvSpPr>
      <xdr:spPr>
        <a:xfrm>
          <a:off x="3582044" y="1061631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67.6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61</xdr:row>
      <xdr:rowOff>131734</xdr:rowOff>
    </xdr:from>
    <xdr:ext cx="405111" cy="259045"/>
    <xdr:sp macro="" textlink="">
      <xdr:nvSpPr>
        <xdr:cNvPr id="206" name="n_2mainValue【橋りょう・トンネル】&#10;有形固定資産減価償却率"/>
        <xdr:cNvSpPr txBox="1"/>
      </xdr:nvSpPr>
      <xdr:spPr>
        <a:xfrm>
          <a:off x="2705744" y="1059018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61</xdr:row>
      <xdr:rowOff>107242</xdr:rowOff>
    </xdr:from>
    <xdr:ext cx="405111" cy="259045"/>
    <xdr:sp macro="" textlink="">
      <xdr:nvSpPr>
        <xdr:cNvPr id="207" name="n_3mainValue【橋りょう・トンネル】&#10;有形固定資産減価償却率"/>
        <xdr:cNvSpPr txBox="1"/>
      </xdr:nvSpPr>
      <xdr:spPr>
        <a:xfrm>
          <a:off x="1816744" y="1056569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61</xdr:row>
      <xdr:rowOff>81115</xdr:rowOff>
    </xdr:from>
    <xdr:ext cx="405111" cy="259045"/>
    <xdr:sp macro="" textlink="">
      <xdr:nvSpPr>
        <xdr:cNvPr id="208" name="n_4mainValue【橋りょう・トンネル】&#10;有形固定資産減価償却率"/>
        <xdr:cNvSpPr txBox="1"/>
      </xdr:nvSpPr>
      <xdr:spPr>
        <a:xfrm>
          <a:off x="927744" y="1053956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66/75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158,768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301,846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9,025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941,215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301,026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63</xdr:row>
      <xdr:rowOff>41163</xdr:rowOff>
    </xdr:from>
    <xdr:to>
      <xdr:col>55</xdr:col>
      <xdr:colOff>50800</xdr:colOff>
      <xdr:row>63</xdr:row>
      <xdr:rowOff>142763</xdr:rowOff>
    </xdr:to>
    <xdr:sp macro="" textlink="">
      <xdr:nvSpPr>
        <xdr:cNvPr id="250" name="楕円 249"/>
        <xdr:cNvSpPr/>
      </xdr:nvSpPr>
      <xdr:spPr>
        <a:xfrm>
          <a:off x="10426700" y="108425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63</xdr:row>
      <xdr:rowOff>19590</xdr:rowOff>
    </xdr:from>
    <xdr:ext cx="599010" cy="259045"/>
    <xdr:sp macro="" textlink="">
      <xdr:nvSpPr>
        <xdr:cNvPr id="251" name="【橋りょう・トンネル】&#10;一人当たり有形固定資産（償却資産）額該当値テキスト"/>
        <xdr:cNvSpPr txBox="1"/>
      </xdr:nvSpPr>
      <xdr:spPr>
        <a:xfrm>
          <a:off x="10515600" y="10820940"/>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128,680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63</xdr:row>
      <xdr:rowOff>43378</xdr:rowOff>
    </xdr:from>
    <xdr:to>
      <xdr:col>50</xdr:col>
      <xdr:colOff>165100</xdr:colOff>
      <xdr:row>63</xdr:row>
      <xdr:rowOff>144978</xdr:rowOff>
    </xdr:to>
    <xdr:sp macro="" textlink="">
      <xdr:nvSpPr>
        <xdr:cNvPr id="252" name="楕円 251"/>
        <xdr:cNvSpPr/>
      </xdr:nvSpPr>
      <xdr:spPr>
        <a:xfrm>
          <a:off x="9588500" y="1084472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63</xdr:row>
      <xdr:rowOff>91963</xdr:rowOff>
    </xdr:from>
    <xdr:to>
      <xdr:col>55</xdr:col>
      <xdr:colOff>0</xdr:colOff>
      <xdr:row>63</xdr:row>
      <xdr:rowOff>94178</xdr:rowOff>
    </xdr:to>
    <xdr:cxnSp macro="">
      <xdr:nvCxnSpPr>
        <xdr:cNvPr id="253" name="直線コネクタ 252"/>
        <xdr:cNvCxnSpPr/>
      </xdr:nvCxnSpPr>
      <xdr:spPr>
        <a:xfrm flipV="1">
          <a:off x="9639300" y="10893313"/>
          <a:ext cx="838200" cy="2215"/>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63</xdr:row>
      <xdr:rowOff>44697</xdr:rowOff>
    </xdr:from>
    <xdr:to>
      <xdr:col>46</xdr:col>
      <xdr:colOff>38100</xdr:colOff>
      <xdr:row>63</xdr:row>
      <xdr:rowOff>146297</xdr:rowOff>
    </xdr:to>
    <xdr:sp macro="" textlink="">
      <xdr:nvSpPr>
        <xdr:cNvPr id="254" name="楕円 253"/>
        <xdr:cNvSpPr/>
      </xdr:nvSpPr>
      <xdr:spPr>
        <a:xfrm>
          <a:off x="8699500" y="1084604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63</xdr:row>
      <xdr:rowOff>94178</xdr:rowOff>
    </xdr:from>
    <xdr:to>
      <xdr:col>50</xdr:col>
      <xdr:colOff>114300</xdr:colOff>
      <xdr:row>63</xdr:row>
      <xdr:rowOff>95497</xdr:rowOff>
    </xdr:to>
    <xdr:cxnSp macro="">
      <xdr:nvCxnSpPr>
        <xdr:cNvPr id="255" name="直線コネクタ 254"/>
        <xdr:cNvCxnSpPr/>
      </xdr:nvCxnSpPr>
      <xdr:spPr>
        <a:xfrm flipV="1">
          <a:off x="8750300" y="10895528"/>
          <a:ext cx="889000" cy="1319"/>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63</xdr:row>
      <xdr:rowOff>46590</xdr:rowOff>
    </xdr:from>
    <xdr:to>
      <xdr:col>41</xdr:col>
      <xdr:colOff>101600</xdr:colOff>
      <xdr:row>63</xdr:row>
      <xdr:rowOff>148190</xdr:rowOff>
    </xdr:to>
    <xdr:sp macro="" textlink="">
      <xdr:nvSpPr>
        <xdr:cNvPr id="256" name="楕円 255"/>
        <xdr:cNvSpPr/>
      </xdr:nvSpPr>
      <xdr:spPr>
        <a:xfrm>
          <a:off x="7810500" y="108479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63</xdr:row>
      <xdr:rowOff>95497</xdr:rowOff>
    </xdr:from>
    <xdr:to>
      <xdr:col>45</xdr:col>
      <xdr:colOff>177800</xdr:colOff>
      <xdr:row>63</xdr:row>
      <xdr:rowOff>97390</xdr:rowOff>
    </xdr:to>
    <xdr:cxnSp macro="">
      <xdr:nvCxnSpPr>
        <xdr:cNvPr id="257" name="直線コネクタ 256"/>
        <xdr:cNvCxnSpPr/>
      </xdr:nvCxnSpPr>
      <xdr:spPr>
        <a:xfrm flipV="1">
          <a:off x="7861300" y="10896847"/>
          <a:ext cx="889000" cy="1893"/>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63</xdr:row>
      <xdr:rowOff>48401</xdr:rowOff>
    </xdr:from>
    <xdr:to>
      <xdr:col>36</xdr:col>
      <xdr:colOff>165100</xdr:colOff>
      <xdr:row>63</xdr:row>
      <xdr:rowOff>150001</xdr:rowOff>
    </xdr:to>
    <xdr:sp macro="" textlink="">
      <xdr:nvSpPr>
        <xdr:cNvPr id="258" name="楕円 257"/>
        <xdr:cNvSpPr/>
      </xdr:nvSpPr>
      <xdr:spPr>
        <a:xfrm>
          <a:off x="6921500" y="1084975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63</xdr:row>
      <xdr:rowOff>97390</xdr:rowOff>
    </xdr:from>
    <xdr:to>
      <xdr:col>41</xdr:col>
      <xdr:colOff>50800</xdr:colOff>
      <xdr:row>63</xdr:row>
      <xdr:rowOff>99201</xdr:rowOff>
    </xdr:to>
    <xdr:cxnSp macro="">
      <xdr:nvCxnSpPr>
        <xdr:cNvPr id="259" name="直線コネクタ 258"/>
        <xdr:cNvCxnSpPr/>
      </xdr:nvCxnSpPr>
      <xdr:spPr>
        <a:xfrm flipV="1">
          <a:off x="6972300" y="10898740"/>
          <a:ext cx="889000" cy="1811"/>
        </a:xfrm>
        <a:prstGeom prst="line">
          <a:avLst/>
        </a:prstGeom>
        <a:noFill/>
        <a:ln w="6350" cap="flat" cmpd="sng" algn="ctr">
          <a:solidFill>
            <a:srgbClr val="FF0000"/>
          </a:solidFill>
          <a:prstDash val="solid"/>
          <a:miter lim="800000"/>
        </a:ln>
        <a:effectLst/>
      </xdr:spPr>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269,748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8450795" y="10430277"/>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243,486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xdr:cNvSpPr txBox="1"/>
      </xdr:nvSpPr>
      <xdr:spPr>
        <a:xfrm>
          <a:off x="7561795" y="10454211"/>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228,829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xdr:cNvSpPr txBox="1"/>
      </xdr:nvSpPr>
      <xdr:spPr>
        <a:xfrm>
          <a:off x="6672795" y="10449573"/>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231,669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48</xdr:col>
      <xdr:colOff>183095</xdr:colOff>
      <xdr:row>63</xdr:row>
      <xdr:rowOff>136105</xdr:rowOff>
    </xdr:from>
    <xdr:ext cx="599010" cy="259045"/>
    <xdr:sp macro="" textlink="">
      <xdr:nvSpPr>
        <xdr:cNvPr id="264" name="n_1mainValue【橋りょう・トンネル】&#10;一人当たり有形固定資産（償却資産）額"/>
        <xdr:cNvSpPr txBox="1"/>
      </xdr:nvSpPr>
      <xdr:spPr>
        <a:xfrm>
          <a:off x="9327095" y="10937455"/>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127,323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68795</xdr:colOff>
      <xdr:row>63</xdr:row>
      <xdr:rowOff>137424</xdr:rowOff>
    </xdr:from>
    <xdr:ext cx="599010" cy="259045"/>
    <xdr:sp macro="" textlink="">
      <xdr:nvSpPr>
        <xdr:cNvPr id="265" name="n_2mainValue【橋りょう・トンネル】&#10;一人当たり有形固定資産（償却資産）額"/>
        <xdr:cNvSpPr txBox="1"/>
      </xdr:nvSpPr>
      <xdr:spPr>
        <a:xfrm>
          <a:off x="8450795" y="10938774"/>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126,515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132295</xdr:colOff>
      <xdr:row>63</xdr:row>
      <xdr:rowOff>139317</xdr:rowOff>
    </xdr:from>
    <xdr:ext cx="599010" cy="259045"/>
    <xdr:sp macro="" textlink="">
      <xdr:nvSpPr>
        <xdr:cNvPr id="266" name="n_3mainValue【橋りょう・トンネル】&#10;一人当たり有形固定資産（償却資産）額"/>
        <xdr:cNvSpPr txBox="1"/>
      </xdr:nvSpPr>
      <xdr:spPr>
        <a:xfrm>
          <a:off x="7561795" y="10940667"/>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125,356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5295</xdr:colOff>
      <xdr:row>63</xdr:row>
      <xdr:rowOff>141128</xdr:rowOff>
    </xdr:from>
    <xdr:ext cx="599010" cy="259045"/>
    <xdr:sp macro="" textlink="">
      <xdr:nvSpPr>
        <xdr:cNvPr id="267" name="n_4mainValue【橋りょう・トンネル】&#10;一人当たり有形固定資産（償却資産）額"/>
        <xdr:cNvSpPr txBox="1"/>
      </xdr:nvSpPr>
      <xdr:spPr>
        <a:xfrm>
          <a:off x="6672795" y="10942478"/>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124,247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65/76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66.0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76.1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308" name="楕円 307"/>
        <xdr:cNvSpPr/>
      </xdr:nvSpPr>
      <xdr:spPr>
        <a:xfrm>
          <a:off x="4584700" y="1452816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84</xdr:row>
      <xdr:rowOff>104791</xdr:rowOff>
    </xdr:from>
    <xdr:ext cx="405111" cy="259045"/>
    <xdr:sp macro="" textlink="">
      <xdr:nvSpPr>
        <xdr:cNvPr id="309" name="【公営住宅】&#10;有形固定資産減価償却率該当値テキスト"/>
        <xdr:cNvSpPr txBox="1"/>
      </xdr:nvSpPr>
      <xdr:spPr>
        <a:xfrm>
          <a:off x="4673600" y="14506591"/>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310" name="楕円 309"/>
        <xdr:cNvSpPr/>
      </xdr:nvSpPr>
      <xdr:spPr>
        <a:xfrm>
          <a:off x="3746500" y="1450911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84</xdr:row>
      <xdr:rowOff>158114</xdr:rowOff>
    </xdr:from>
    <xdr:to>
      <xdr:col>24</xdr:col>
      <xdr:colOff>63500</xdr:colOff>
      <xdr:row>85</xdr:row>
      <xdr:rowOff>5714</xdr:rowOff>
    </xdr:to>
    <xdr:cxnSp macro="">
      <xdr:nvCxnSpPr>
        <xdr:cNvPr id="311" name="直線コネクタ 310"/>
        <xdr:cNvCxnSpPr/>
      </xdr:nvCxnSpPr>
      <xdr:spPr>
        <a:xfrm>
          <a:off x="3797300" y="14559914"/>
          <a:ext cx="838200" cy="19050"/>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84</xdr:row>
      <xdr:rowOff>82550</xdr:rowOff>
    </xdr:from>
    <xdr:to>
      <xdr:col>15</xdr:col>
      <xdr:colOff>101600</xdr:colOff>
      <xdr:row>85</xdr:row>
      <xdr:rowOff>12700</xdr:rowOff>
    </xdr:to>
    <xdr:sp macro="" textlink="">
      <xdr:nvSpPr>
        <xdr:cNvPr id="312" name="楕円 311"/>
        <xdr:cNvSpPr/>
      </xdr:nvSpPr>
      <xdr:spPr>
        <a:xfrm>
          <a:off x="2857500" y="144843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84</xdr:row>
      <xdr:rowOff>133350</xdr:rowOff>
    </xdr:from>
    <xdr:to>
      <xdr:col>19</xdr:col>
      <xdr:colOff>177800</xdr:colOff>
      <xdr:row>84</xdr:row>
      <xdr:rowOff>158114</xdr:rowOff>
    </xdr:to>
    <xdr:cxnSp macro="">
      <xdr:nvCxnSpPr>
        <xdr:cNvPr id="313" name="直線コネクタ 312"/>
        <xdr:cNvCxnSpPr/>
      </xdr:nvCxnSpPr>
      <xdr:spPr>
        <a:xfrm>
          <a:off x="2908300" y="14535150"/>
          <a:ext cx="889000" cy="24764"/>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314" name="楕円 313"/>
        <xdr:cNvSpPr/>
      </xdr:nvSpPr>
      <xdr:spPr>
        <a:xfrm>
          <a:off x="1968500" y="1446148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84</xdr:row>
      <xdr:rowOff>110489</xdr:rowOff>
    </xdr:from>
    <xdr:to>
      <xdr:col>15</xdr:col>
      <xdr:colOff>50800</xdr:colOff>
      <xdr:row>84</xdr:row>
      <xdr:rowOff>133350</xdr:rowOff>
    </xdr:to>
    <xdr:cxnSp macro="">
      <xdr:nvCxnSpPr>
        <xdr:cNvPr id="315" name="直線コネクタ 314"/>
        <xdr:cNvCxnSpPr/>
      </xdr:nvCxnSpPr>
      <xdr:spPr>
        <a:xfrm>
          <a:off x="2019300" y="14512289"/>
          <a:ext cx="889000" cy="22861"/>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83</xdr:row>
      <xdr:rowOff>166370</xdr:rowOff>
    </xdr:from>
    <xdr:to>
      <xdr:col>6</xdr:col>
      <xdr:colOff>38100</xdr:colOff>
      <xdr:row>84</xdr:row>
      <xdr:rowOff>96520</xdr:rowOff>
    </xdr:to>
    <xdr:sp macro="" textlink="">
      <xdr:nvSpPr>
        <xdr:cNvPr id="316" name="楕円 315"/>
        <xdr:cNvSpPr/>
      </xdr:nvSpPr>
      <xdr:spPr>
        <a:xfrm>
          <a:off x="1079500" y="143967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84</xdr:row>
      <xdr:rowOff>45720</xdr:rowOff>
    </xdr:from>
    <xdr:to>
      <xdr:col>10</xdr:col>
      <xdr:colOff>114300</xdr:colOff>
      <xdr:row>84</xdr:row>
      <xdr:rowOff>110489</xdr:rowOff>
    </xdr:to>
    <xdr:cxnSp macro="">
      <xdr:nvCxnSpPr>
        <xdr:cNvPr id="317" name="直線コネクタ 316"/>
        <xdr:cNvCxnSpPr/>
      </xdr:nvCxnSpPr>
      <xdr:spPr>
        <a:xfrm>
          <a:off x="1130300" y="14447520"/>
          <a:ext cx="889000" cy="64769"/>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85</xdr:row>
      <xdr:rowOff>28591</xdr:rowOff>
    </xdr:from>
    <xdr:ext cx="405111" cy="259045"/>
    <xdr:sp macro="" textlink="">
      <xdr:nvSpPr>
        <xdr:cNvPr id="322" name="n_1mainValue【公営住宅】&#10;有形固定資産減価償却率"/>
        <xdr:cNvSpPr txBox="1"/>
      </xdr:nvSpPr>
      <xdr:spPr>
        <a:xfrm>
          <a:off x="3582044" y="1460184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84.3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85</xdr:row>
      <xdr:rowOff>3827</xdr:rowOff>
    </xdr:from>
    <xdr:ext cx="405111" cy="259045"/>
    <xdr:sp macro="" textlink="">
      <xdr:nvSpPr>
        <xdr:cNvPr id="323" name="n_2mainValue【公営住宅】&#10;有形固定資産減価償却率"/>
        <xdr:cNvSpPr txBox="1"/>
      </xdr:nvSpPr>
      <xdr:spPr>
        <a:xfrm>
          <a:off x="2705744" y="145770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84</xdr:row>
      <xdr:rowOff>152416</xdr:rowOff>
    </xdr:from>
    <xdr:ext cx="405111" cy="259045"/>
    <xdr:sp macro="" textlink="">
      <xdr:nvSpPr>
        <xdr:cNvPr id="324" name="n_3mainValue【公営住宅】&#10;有形固定資産減価償却率"/>
        <xdr:cNvSpPr txBox="1"/>
      </xdr:nvSpPr>
      <xdr:spPr>
        <a:xfrm>
          <a:off x="1816744" y="1455421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81.8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84</xdr:row>
      <xdr:rowOff>87647</xdr:rowOff>
    </xdr:from>
    <xdr:ext cx="405111" cy="259045"/>
    <xdr:sp macro="" textlink="">
      <xdr:nvSpPr>
        <xdr:cNvPr id="325" name="n_4mainValue【公営住宅】&#10;有形固定資産減価償却率"/>
        <xdr:cNvSpPr txBox="1"/>
      </xdr:nvSpPr>
      <xdr:spPr>
        <a:xfrm>
          <a:off x="927744" y="144894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78.4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67/76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0.794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0.578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0.084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0.797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85</xdr:row>
      <xdr:rowOff>151512</xdr:rowOff>
    </xdr:from>
    <xdr:to>
      <xdr:col>55</xdr:col>
      <xdr:colOff>50800</xdr:colOff>
      <xdr:row>86</xdr:row>
      <xdr:rowOff>81662</xdr:rowOff>
    </xdr:to>
    <xdr:sp macro="" textlink="">
      <xdr:nvSpPr>
        <xdr:cNvPr id="365" name="楕円 364"/>
        <xdr:cNvSpPr/>
      </xdr:nvSpPr>
      <xdr:spPr>
        <a:xfrm>
          <a:off x="10426700" y="1472476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85</xdr:row>
      <xdr:rowOff>66439</xdr:rowOff>
    </xdr:from>
    <xdr:ext cx="469744" cy="259045"/>
    <xdr:sp macro="" textlink="">
      <xdr:nvSpPr>
        <xdr:cNvPr id="366" name="【公営住宅】&#10;一人当たり面積該当値テキスト"/>
        <xdr:cNvSpPr txBox="1"/>
      </xdr:nvSpPr>
      <xdr:spPr>
        <a:xfrm>
          <a:off x="10515600" y="1463968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85</xdr:row>
      <xdr:rowOff>152273</xdr:rowOff>
    </xdr:from>
    <xdr:to>
      <xdr:col>50</xdr:col>
      <xdr:colOff>165100</xdr:colOff>
      <xdr:row>86</xdr:row>
      <xdr:rowOff>82423</xdr:rowOff>
    </xdr:to>
    <xdr:sp macro="" textlink="">
      <xdr:nvSpPr>
        <xdr:cNvPr id="367" name="楕円 366"/>
        <xdr:cNvSpPr/>
      </xdr:nvSpPr>
      <xdr:spPr>
        <a:xfrm>
          <a:off x="9588500" y="1472552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86</xdr:row>
      <xdr:rowOff>30862</xdr:rowOff>
    </xdr:from>
    <xdr:to>
      <xdr:col>55</xdr:col>
      <xdr:colOff>0</xdr:colOff>
      <xdr:row>86</xdr:row>
      <xdr:rowOff>31623</xdr:rowOff>
    </xdr:to>
    <xdr:cxnSp macro="">
      <xdr:nvCxnSpPr>
        <xdr:cNvPr id="368" name="直線コネクタ 367"/>
        <xdr:cNvCxnSpPr/>
      </xdr:nvCxnSpPr>
      <xdr:spPr>
        <a:xfrm flipV="1">
          <a:off x="9639300" y="14775562"/>
          <a:ext cx="838200" cy="761"/>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85</xdr:row>
      <xdr:rowOff>153036</xdr:rowOff>
    </xdr:from>
    <xdr:to>
      <xdr:col>46</xdr:col>
      <xdr:colOff>38100</xdr:colOff>
      <xdr:row>86</xdr:row>
      <xdr:rowOff>83186</xdr:rowOff>
    </xdr:to>
    <xdr:sp macro="" textlink="">
      <xdr:nvSpPr>
        <xdr:cNvPr id="369" name="楕円 368"/>
        <xdr:cNvSpPr/>
      </xdr:nvSpPr>
      <xdr:spPr>
        <a:xfrm>
          <a:off x="8699500" y="1472628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86</xdr:row>
      <xdr:rowOff>31623</xdr:rowOff>
    </xdr:from>
    <xdr:to>
      <xdr:col>50</xdr:col>
      <xdr:colOff>114300</xdr:colOff>
      <xdr:row>86</xdr:row>
      <xdr:rowOff>32386</xdr:rowOff>
    </xdr:to>
    <xdr:cxnSp macro="">
      <xdr:nvCxnSpPr>
        <xdr:cNvPr id="370" name="直線コネクタ 369"/>
        <xdr:cNvCxnSpPr/>
      </xdr:nvCxnSpPr>
      <xdr:spPr>
        <a:xfrm flipV="1">
          <a:off x="8750300" y="14776323"/>
          <a:ext cx="889000" cy="763"/>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85</xdr:row>
      <xdr:rowOff>153797</xdr:rowOff>
    </xdr:from>
    <xdr:to>
      <xdr:col>41</xdr:col>
      <xdr:colOff>101600</xdr:colOff>
      <xdr:row>86</xdr:row>
      <xdr:rowOff>83947</xdr:rowOff>
    </xdr:to>
    <xdr:sp macro="" textlink="">
      <xdr:nvSpPr>
        <xdr:cNvPr id="371" name="楕円 370"/>
        <xdr:cNvSpPr/>
      </xdr:nvSpPr>
      <xdr:spPr>
        <a:xfrm>
          <a:off x="7810500" y="1472704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86</xdr:row>
      <xdr:rowOff>32386</xdr:rowOff>
    </xdr:from>
    <xdr:to>
      <xdr:col>45</xdr:col>
      <xdr:colOff>177800</xdr:colOff>
      <xdr:row>86</xdr:row>
      <xdr:rowOff>33147</xdr:rowOff>
    </xdr:to>
    <xdr:cxnSp macro="">
      <xdr:nvCxnSpPr>
        <xdr:cNvPr id="372" name="直線コネクタ 371"/>
        <xdr:cNvCxnSpPr/>
      </xdr:nvCxnSpPr>
      <xdr:spPr>
        <a:xfrm flipV="1">
          <a:off x="7861300" y="14777086"/>
          <a:ext cx="889000" cy="761"/>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85</xdr:row>
      <xdr:rowOff>154178</xdr:rowOff>
    </xdr:from>
    <xdr:to>
      <xdr:col>36</xdr:col>
      <xdr:colOff>165100</xdr:colOff>
      <xdr:row>86</xdr:row>
      <xdr:rowOff>84328</xdr:rowOff>
    </xdr:to>
    <xdr:sp macro="" textlink="">
      <xdr:nvSpPr>
        <xdr:cNvPr id="373" name="楕円 372"/>
        <xdr:cNvSpPr/>
      </xdr:nvSpPr>
      <xdr:spPr>
        <a:xfrm>
          <a:off x="6921500" y="1472742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86</xdr:row>
      <xdr:rowOff>33147</xdr:rowOff>
    </xdr:from>
    <xdr:to>
      <xdr:col>41</xdr:col>
      <xdr:colOff>50800</xdr:colOff>
      <xdr:row>86</xdr:row>
      <xdr:rowOff>33528</xdr:rowOff>
    </xdr:to>
    <xdr:cxnSp macro="">
      <xdr:nvCxnSpPr>
        <xdr:cNvPr id="374" name="直線コネクタ 373"/>
        <xdr:cNvCxnSpPr/>
      </xdr:nvCxnSpPr>
      <xdr:spPr>
        <a:xfrm flipV="1">
          <a:off x="6972300" y="14777847"/>
          <a:ext cx="889000" cy="381"/>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0.768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8515427" y="1429653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7626427" y="1429844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0.748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6737427" y="1430796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0.723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86</xdr:row>
      <xdr:rowOff>73550</xdr:rowOff>
    </xdr:from>
    <xdr:ext cx="469744" cy="259045"/>
    <xdr:sp macro="" textlink="">
      <xdr:nvSpPr>
        <xdr:cNvPr id="379" name="n_1mainValue【公営住宅】&#10;一人当たり面積"/>
        <xdr:cNvSpPr txBox="1"/>
      </xdr:nvSpPr>
      <xdr:spPr>
        <a:xfrm>
          <a:off x="9391727" y="1481825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86</xdr:row>
      <xdr:rowOff>74313</xdr:rowOff>
    </xdr:from>
    <xdr:ext cx="469744" cy="259045"/>
    <xdr:sp macro="" textlink="">
      <xdr:nvSpPr>
        <xdr:cNvPr id="380" name="n_2mainValue【公営住宅】&#10;一人当たり面積"/>
        <xdr:cNvSpPr txBox="1"/>
      </xdr:nvSpPr>
      <xdr:spPr>
        <a:xfrm>
          <a:off x="8515427" y="1481901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86</xdr:row>
      <xdr:rowOff>75074</xdr:rowOff>
    </xdr:from>
    <xdr:ext cx="469744" cy="259045"/>
    <xdr:sp macro="" textlink="">
      <xdr:nvSpPr>
        <xdr:cNvPr id="381" name="n_3mainValue【公営住宅】&#10;一人当たり面積"/>
        <xdr:cNvSpPr txBox="1"/>
      </xdr:nvSpPr>
      <xdr:spPr>
        <a:xfrm>
          <a:off x="7626427" y="1481977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86</xdr:row>
      <xdr:rowOff>75455</xdr:rowOff>
    </xdr:from>
    <xdr:ext cx="469744" cy="259045"/>
    <xdr:sp macro="" textlink="">
      <xdr:nvSpPr>
        <xdr:cNvPr id="382" name="n_4mainValue【公営住宅】&#10;一人当たり面積"/>
        <xdr:cNvSpPr txBox="1"/>
      </xdr:nvSpPr>
      <xdr:spPr>
        <a:xfrm>
          <a:off x="6737427" y="1482015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港湾・漁港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65.1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港湾・漁港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113,889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19,141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55/73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57.5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58.6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439" name="楕円 438"/>
        <xdr:cNvSpPr/>
      </xdr:nvSpPr>
      <xdr:spPr>
        <a:xfrm>
          <a:off x="16268700" y="67881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39</xdr:row>
      <xdr:rowOff>80027</xdr:rowOff>
    </xdr:from>
    <xdr:ext cx="405111" cy="259045"/>
    <xdr:sp macro="" textlink="">
      <xdr:nvSpPr>
        <xdr:cNvPr id="440" name="【認定こども園・幼稚園・保育所】&#10;有形固定資産減価償却率該当値テキスト"/>
        <xdr:cNvSpPr txBox="1"/>
      </xdr:nvSpPr>
      <xdr:spPr>
        <a:xfrm>
          <a:off x="16357600" y="676657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79.0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441" name="楕円 440"/>
        <xdr:cNvSpPr/>
      </xdr:nvSpPr>
      <xdr:spPr>
        <a:xfrm>
          <a:off x="15430500" y="67462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39</xdr:row>
      <xdr:rowOff>110490</xdr:rowOff>
    </xdr:from>
    <xdr:to>
      <xdr:col>85</xdr:col>
      <xdr:colOff>127000</xdr:colOff>
      <xdr:row>39</xdr:row>
      <xdr:rowOff>152400</xdr:rowOff>
    </xdr:to>
    <xdr:cxnSp macro="">
      <xdr:nvCxnSpPr>
        <xdr:cNvPr id="442" name="直線コネクタ 441"/>
        <xdr:cNvCxnSpPr/>
      </xdr:nvCxnSpPr>
      <xdr:spPr>
        <a:xfrm>
          <a:off x="15481300" y="6797040"/>
          <a:ext cx="838200" cy="41910"/>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39</xdr:row>
      <xdr:rowOff>15875</xdr:rowOff>
    </xdr:from>
    <xdr:to>
      <xdr:col>76</xdr:col>
      <xdr:colOff>165100</xdr:colOff>
      <xdr:row>39</xdr:row>
      <xdr:rowOff>117475</xdr:rowOff>
    </xdr:to>
    <xdr:sp macro="" textlink="">
      <xdr:nvSpPr>
        <xdr:cNvPr id="443" name="楕円 442"/>
        <xdr:cNvSpPr/>
      </xdr:nvSpPr>
      <xdr:spPr>
        <a:xfrm>
          <a:off x="14541500" y="670242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39</xdr:row>
      <xdr:rowOff>66675</xdr:rowOff>
    </xdr:from>
    <xdr:to>
      <xdr:col>81</xdr:col>
      <xdr:colOff>50800</xdr:colOff>
      <xdr:row>39</xdr:row>
      <xdr:rowOff>110490</xdr:rowOff>
    </xdr:to>
    <xdr:cxnSp macro="">
      <xdr:nvCxnSpPr>
        <xdr:cNvPr id="444" name="直線コネクタ 443"/>
        <xdr:cNvCxnSpPr/>
      </xdr:nvCxnSpPr>
      <xdr:spPr>
        <a:xfrm>
          <a:off x="14592300" y="6753225"/>
          <a:ext cx="889000" cy="43815"/>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39</xdr:row>
      <xdr:rowOff>97790</xdr:rowOff>
    </xdr:from>
    <xdr:to>
      <xdr:col>72</xdr:col>
      <xdr:colOff>38100</xdr:colOff>
      <xdr:row>40</xdr:row>
      <xdr:rowOff>27940</xdr:rowOff>
    </xdr:to>
    <xdr:sp macro="" textlink="">
      <xdr:nvSpPr>
        <xdr:cNvPr id="445" name="楕円 444"/>
        <xdr:cNvSpPr/>
      </xdr:nvSpPr>
      <xdr:spPr>
        <a:xfrm>
          <a:off x="13652500" y="67843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39</xdr:row>
      <xdr:rowOff>66675</xdr:rowOff>
    </xdr:from>
    <xdr:to>
      <xdr:col>76</xdr:col>
      <xdr:colOff>114300</xdr:colOff>
      <xdr:row>39</xdr:row>
      <xdr:rowOff>148590</xdr:rowOff>
    </xdr:to>
    <xdr:cxnSp macro="">
      <xdr:nvCxnSpPr>
        <xdr:cNvPr id="446" name="直線コネクタ 445"/>
        <xdr:cNvCxnSpPr/>
      </xdr:nvCxnSpPr>
      <xdr:spPr>
        <a:xfrm flipV="1">
          <a:off x="13703300" y="6753225"/>
          <a:ext cx="889000" cy="81915"/>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47" name="楕円 446"/>
        <xdr:cNvSpPr/>
      </xdr:nvSpPr>
      <xdr:spPr>
        <a:xfrm>
          <a:off x="12763500" y="673671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39</xdr:row>
      <xdr:rowOff>100965</xdr:rowOff>
    </xdr:from>
    <xdr:to>
      <xdr:col>71</xdr:col>
      <xdr:colOff>177800</xdr:colOff>
      <xdr:row>39</xdr:row>
      <xdr:rowOff>148590</xdr:rowOff>
    </xdr:to>
    <xdr:cxnSp macro="">
      <xdr:nvCxnSpPr>
        <xdr:cNvPr id="448" name="直線コネクタ 447"/>
        <xdr:cNvCxnSpPr/>
      </xdr:nvCxnSpPr>
      <xdr:spPr>
        <a:xfrm>
          <a:off x="12814300" y="6787515"/>
          <a:ext cx="889000" cy="47625"/>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39</xdr:row>
      <xdr:rowOff>152417</xdr:rowOff>
    </xdr:from>
    <xdr:ext cx="405111" cy="259045"/>
    <xdr:sp macro="" textlink="">
      <xdr:nvSpPr>
        <xdr:cNvPr id="453" name="n_1mainValue【認定こども園・幼稚園・保育所】&#10;有形固定資産減価償却率"/>
        <xdr:cNvSpPr txBox="1"/>
      </xdr:nvSpPr>
      <xdr:spPr>
        <a:xfrm>
          <a:off x="15266044" y="683896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76.8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39</xdr:row>
      <xdr:rowOff>108602</xdr:rowOff>
    </xdr:from>
    <xdr:ext cx="405111" cy="259045"/>
    <xdr:sp macro="" textlink="">
      <xdr:nvSpPr>
        <xdr:cNvPr id="454" name="n_2mainValue【認定こども園・幼稚園・保育所】&#10;有形固定資産減価償却率"/>
        <xdr:cNvSpPr txBox="1"/>
      </xdr:nvSpPr>
      <xdr:spPr>
        <a:xfrm>
          <a:off x="14389744" y="679515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74.5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40</xdr:row>
      <xdr:rowOff>19067</xdr:rowOff>
    </xdr:from>
    <xdr:ext cx="405111" cy="259045"/>
    <xdr:sp macro="" textlink="">
      <xdr:nvSpPr>
        <xdr:cNvPr id="455" name="n_3mainValue【認定こども園・幼稚園・保育所】&#10;有形固定資産減価償却率"/>
        <xdr:cNvSpPr txBox="1"/>
      </xdr:nvSpPr>
      <xdr:spPr>
        <a:xfrm>
          <a:off x="13500744" y="687706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78.8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39</xdr:row>
      <xdr:rowOff>142892</xdr:rowOff>
    </xdr:from>
    <xdr:ext cx="405111" cy="259045"/>
    <xdr:sp macro="" textlink="">
      <xdr:nvSpPr>
        <xdr:cNvPr id="456" name="n_4mainValue【認定こども園・幼稚園・保育所】&#10;有形固定資産減価償却率"/>
        <xdr:cNvSpPr txBox="1"/>
      </xdr:nvSpPr>
      <xdr:spPr>
        <a:xfrm>
          <a:off x="12611744" y="68294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76.3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41/73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0.092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0.198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0.664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96" name="楕円 495"/>
        <xdr:cNvSpPr/>
      </xdr:nvSpPr>
      <xdr:spPr>
        <a:xfrm>
          <a:off x="22110700" y="687197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39</xdr:row>
      <xdr:rowOff>163847</xdr:rowOff>
    </xdr:from>
    <xdr:ext cx="469744" cy="259045"/>
    <xdr:sp macro="" textlink="">
      <xdr:nvSpPr>
        <xdr:cNvPr id="497" name="【認定こども園・幼稚園・保育所】&#10;一人当たり面積該当値テキスト"/>
        <xdr:cNvSpPr txBox="1"/>
      </xdr:nvSpPr>
      <xdr:spPr>
        <a:xfrm>
          <a:off x="22199600" y="685039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40</xdr:row>
      <xdr:rowOff>15875</xdr:rowOff>
    </xdr:from>
    <xdr:to>
      <xdr:col>112</xdr:col>
      <xdr:colOff>38100</xdr:colOff>
      <xdr:row>40</xdr:row>
      <xdr:rowOff>117475</xdr:rowOff>
    </xdr:to>
    <xdr:sp macro="" textlink="">
      <xdr:nvSpPr>
        <xdr:cNvPr id="498" name="楕円 497"/>
        <xdr:cNvSpPr/>
      </xdr:nvSpPr>
      <xdr:spPr>
        <a:xfrm>
          <a:off x="21272500" y="687387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40</xdr:row>
      <xdr:rowOff>64770</xdr:rowOff>
    </xdr:from>
    <xdr:to>
      <xdr:col>116</xdr:col>
      <xdr:colOff>63500</xdr:colOff>
      <xdr:row>40</xdr:row>
      <xdr:rowOff>66675</xdr:rowOff>
    </xdr:to>
    <xdr:cxnSp macro="">
      <xdr:nvCxnSpPr>
        <xdr:cNvPr id="499" name="直線コネクタ 498"/>
        <xdr:cNvCxnSpPr/>
      </xdr:nvCxnSpPr>
      <xdr:spPr>
        <a:xfrm flipV="1">
          <a:off x="21323300" y="6922770"/>
          <a:ext cx="838200" cy="1905"/>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500" name="楕円 499"/>
        <xdr:cNvSpPr/>
      </xdr:nvSpPr>
      <xdr:spPr>
        <a:xfrm>
          <a:off x="20383500" y="68757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40</xdr:row>
      <xdr:rowOff>66675</xdr:rowOff>
    </xdr:from>
    <xdr:to>
      <xdr:col>111</xdr:col>
      <xdr:colOff>177800</xdr:colOff>
      <xdr:row>40</xdr:row>
      <xdr:rowOff>68580</xdr:rowOff>
    </xdr:to>
    <xdr:cxnSp macro="">
      <xdr:nvCxnSpPr>
        <xdr:cNvPr id="501" name="直線コネクタ 500"/>
        <xdr:cNvCxnSpPr/>
      </xdr:nvCxnSpPr>
      <xdr:spPr>
        <a:xfrm flipV="1">
          <a:off x="20434300" y="6924675"/>
          <a:ext cx="889000" cy="1905"/>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502" name="楕円 501"/>
        <xdr:cNvSpPr/>
      </xdr:nvSpPr>
      <xdr:spPr>
        <a:xfrm>
          <a:off x="19494500" y="687959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40</xdr:row>
      <xdr:rowOff>68580</xdr:rowOff>
    </xdr:from>
    <xdr:to>
      <xdr:col>107</xdr:col>
      <xdr:colOff>50800</xdr:colOff>
      <xdr:row>40</xdr:row>
      <xdr:rowOff>72390</xdr:rowOff>
    </xdr:to>
    <xdr:cxnSp macro="">
      <xdr:nvCxnSpPr>
        <xdr:cNvPr id="503" name="直線コネクタ 502"/>
        <xdr:cNvCxnSpPr/>
      </xdr:nvCxnSpPr>
      <xdr:spPr>
        <a:xfrm flipV="1">
          <a:off x="19545300" y="6926580"/>
          <a:ext cx="889000" cy="3810"/>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40</xdr:row>
      <xdr:rowOff>23495</xdr:rowOff>
    </xdr:from>
    <xdr:to>
      <xdr:col>98</xdr:col>
      <xdr:colOff>38100</xdr:colOff>
      <xdr:row>40</xdr:row>
      <xdr:rowOff>125095</xdr:rowOff>
    </xdr:to>
    <xdr:sp macro="" textlink="">
      <xdr:nvSpPr>
        <xdr:cNvPr id="504" name="楕円 503"/>
        <xdr:cNvSpPr/>
      </xdr:nvSpPr>
      <xdr:spPr>
        <a:xfrm>
          <a:off x="18605500" y="688149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40</xdr:row>
      <xdr:rowOff>72390</xdr:rowOff>
    </xdr:from>
    <xdr:to>
      <xdr:col>102</xdr:col>
      <xdr:colOff>114300</xdr:colOff>
      <xdr:row>40</xdr:row>
      <xdr:rowOff>74295</xdr:rowOff>
    </xdr:to>
    <xdr:cxnSp macro="">
      <xdr:nvCxnSpPr>
        <xdr:cNvPr id="505" name="直線コネクタ 504"/>
        <xdr:cNvCxnSpPr/>
      </xdr:nvCxnSpPr>
      <xdr:spPr>
        <a:xfrm flipV="1">
          <a:off x="18656300" y="6930390"/>
          <a:ext cx="889000" cy="1905"/>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0.192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0.178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40</xdr:row>
      <xdr:rowOff>108602</xdr:rowOff>
    </xdr:from>
    <xdr:ext cx="469744" cy="259045"/>
    <xdr:sp macro="" textlink="">
      <xdr:nvSpPr>
        <xdr:cNvPr id="510" name="n_1mainValue【認定こども園・幼稚園・保育所】&#10;一人当たり面積"/>
        <xdr:cNvSpPr txBox="1"/>
      </xdr:nvSpPr>
      <xdr:spPr>
        <a:xfrm>
          <a:off x="21075727" y="696660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40</xdr:row>
      <xdr:rowOff>110507</xdr:rowOff>
    </xdr:from>
    <xdr:ext cx="469744" cy="259045"/>
    <xdr:sp macro="" textlink="">
      <xdr:nvSpPr>
        <xdr:cNvPr id="511" name="n_2mainValue【認定こども園・幼稚園・保育所】&#10;一人当たり面積"/>
        <xdr:cNvSpPr txBox="1"/>
      </xdr:nvSpPr>
      <xdr:spPr>
        <a:xfrm>
          <a:off x="20199427" y="696850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40</xdr:row>
      <xdr:rowOff>114317</xdr:rowOff>
    </xdr:from>
    <xdr:ext cx="469744" cy="259045"/>
    <xdr:sp macro="" textlink="">
      <xdr:nvSpPr>
        <xdr:cNvPr id="512" name="n_3mainValue【認定こども園・幼稚園・保育所】&#10;一人当たり面積"/>
        <xdr:cNvSpPr txBox="1"/>
      </xdr:nvSpPr>
      <xdr:spPr>
        <a:xfrm>
          <a:off x="19310427" y="697231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40</xdr:row>
      <xdr:rowOff>116222</xdr:rowOff>
    </xdr:from>
    <xdr:ext cx="469744" cy="259045"/>
    <xdr:sp macro="" textlink="">
      <xdr:nvSpPr>
        <xdr:cNvPr id="513" name="n_4mainValue【認定こども園・幼稚園・保育所】&#10;一人当たり面積"/>
        <xdr:cNvSpPr txBox="1"/>
      </xdr:nvSpPr>
      <xdr:spPr>
        <a:xfrm>
          <a:off x="18421427" y="697422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75/76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6357600" y="1015239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54" name="楕円 553"/>
        <xdr:cNvSpPr/>
      </xdr:nvSpPr>
      <xdr:spPr>
        <a:xfrm>
          <a:off x="16268700" y="106934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61</xdr:row>
      <xdr:rowOff>149877</xdr:rowOff>
    </xdr:from>
    <xdr:ext cx="405111" cy="259045"/>
    <xdr:sp macro="" textlink="">
      <xdr:nvSpPr>
        <xdr:cNvPr id="555" name="【学校施設】&#10;有形固定資産減価償却率該当値テキスト"/>
        <xdr:cNvSpPr txBox="1"/>
      </xdr:nvSpPr>
      <xdr:spPr>
        <a:xfrm>
          <a:off x="16357600" y="106083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84.0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556" name="楕円 555"/>
        <xdr:cNvSpPr/>
      </xdr:nvSpPr>
      <xdr:spPr>
        <a:xfrm>
          <a:off x="15430500" y="1067625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62</xdr:row>
      <xdr:rowOff>97155</xdr:rowOff>
    </xdr:from>
    <xdr:to>
      <xdr:col>85</xdr:col>
      <xdr:colOff>127000</xdr:colOff>
      <xdr:row>62</xdr:row>
      <xdr:rowOff>114300</xdr:rowOff>
    </xdr:to>
    <xdr:cxnSp macro="">
      <xdr:nvCxnSpPr>
        <xdr:cNvPr id="557" name="直線コネクタ 556"/>
        <xdr:cNvCxnSpPr/>
      </xdr:nvCxnSpPr>
      <xdr:spPr>
        <a:xfrm>
          <a:off x="15481300" y="10727055"/>
          <a:ext cx="838200" cy="17145"/>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558" name="楕円 557"/>
        <xdr:cNvSpPr/>
      </xdr:nvSpPr>
      <xdr:spPr>
        <a:xfrm>
          <a:off x="14541500" y="1066863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62</xdr:row>
      <xdr:rowOff>89535</xdr:rowOff>
    </xdr:from>
    <xdr:to>
      <xdr:col>81</xdr:col>
      <xdr:colOff>50800</xdr:colOff>
      <xdr:row>62</xdr:row>
      <xdr:rowOff>97155</xdr:rowOff>
    </xdr:to>
    <xdr:cxnSp macro="">
      <xdr:nvCxnSpPr>
        <xdr:cNvPr id="559" name="直線コネクタ 558"/>
        <xdr:cNvCxnSpPr/>
      </xdr:nvCxnSpPr>
      <xdr:spPr>
        <a:xfrm>
          <a:off x="14592300" y="10719435"/>
          <a:ext cx="889000" cy="7620"/>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62</xdr:row>
      <xdr:rowOff>13970</xdr:rowOff>
    </xdr:from>
    <xdr:to>
      <xdr:col>72</xdr:col>
      <xdr:colOff>38100</xdr:colOff>
      <xdr:row>62</xdr:row>
      <xdr:rowOff>115570</xdr:rowOff>
    </xdr:to>
    <xdr:sp macro="" textlink="">
      <xdr:nvSpPr>
        <xdr:cNvPr id="560" name="楕円 559"/>
        <xdr:cNvSpPr/>
      </xdr:nvSpPr>
      <xdr:spPr>
        <a:xfrm>
          <a:off x="13652500" y="1064387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62</xdr:row>
      <xdr:rowOff>64770</xdr:rowOff>
    </xdr:from>
    <xdr:to>
      <xdr:col>76</xdr:col>
      <xdr:colOff>114300</xdr:colOff>
      <xdr:row>62</xdr:row>
      <xdr:rowOff>89535</xdr:rowOff>
    </xdr:to>
    <xdr:cxnSp macro="">
      <xdr:nvCxnSpPr>
        <xdr:cNvPr id="561" name="直線コネクタ 560"/>
        <xdr:cNvCxnSpPr/>
      </xdr:nvCxnSpPr>
      <xdr:spPr>
        <a:xfrm>
          <a:off x="13703300" y="10694670"/>
          <a:ext cx="889000" cy="24765"/>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562" name="楕円 561"/>
        <xdr:cNvSpPr/>
      </xdr:nvSpPr>
      <xdr:spPr>
        <a:xfrm>
          <a:off x="12763500" y="1061339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62</xdr:row>
      <xdr:rowOff>34290</xdr:rowOff>
    </xdr:from>
    <xdr:to>
      <xdr:col>71</xdr:col>
      <xdr:colOff>177800</xdr:colOff>
      <xdr:row>62</xdr:row>
      <xdr:rowOff>64770</xdr:rowOff>
    </xdr:to>
    <xdr:cxnSp macro="">
      <xdr:nvCxnSpPr>
        <xdr:cNvPr id="563" name="直線コネクタ 562"/>
        <xdr:cNvCxnSpPr/>
      </xdr:nvCxnSpPr>
      <xdr:spPr>
        <a:xfrm>
          <a:off x="12814300" y="10664190"/>
          <a:ext cx="889000" cy="30480"/>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5266044" y="100552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xdr:cNvSpPr txBox="1"/>
      </xdr:nvSpPr>
      <xdr:spPr>
        <a:xfrm>
          <a:off x="14389744" y="100495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3500744" y="1005333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2611744" y="1002095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62</xdr:row>
      <xdr:rowOff>139082</xdr:rowOff>
    </xdr:from>
    <xdr:ext cx="405111" cy="259045"/>
    <xdr:sp macro="" textlink="">
      <xdr:nvSpPr>
        <xdr:cNvPr id="568" name="n_1mainValue【学校施設】&#10;有形固定資産減価償却率"/>
        <xdr:cNvSpPr txBox="1"/>
      </xdr:nvSpPr>
      <xdr:spPr>
        <a:xfrm>
          <a:off x="15266044" y="1076898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83.1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62</xdr:row>
      <xdr:rowOff>131462</xdr:rowOff>
    </xdr:from>
    <xdr:ext cx="405111" cy="259045"/>
    <xdr:sp macro="" textlink="">
      <xdr:nvSpPr>
        <xdr:cNvPr id="569" name="n_2mainValue【学校施設】&#10;有形固定資産減価償却率"/>
        <xdr:cNvSpPr txBox="1"/>
      </xdr:nvSpPr>
      <xdr:spPr>
        <a:xfrm>
          <a:off x="14389744" y="1076136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82.7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62</xdr:row>
      <xdr:rowOff>106697</xdr:rowOff>
    </xdr:from>
    <xdr:ext cx="405111" cy="259045"/>
    <xdr:sp macro="" textlink="">
      <xdr:nvSpPr>
        <xdr:cNvPr id="570" name="n_3mainValue【学校施設】&#10;有形固定資産減価償却率"/>
        <xdr:cNvSpPr txBox="1"/>
      </xdr:nvSpPr>
      <xdr:spPr>
        <a:xfrm>
          <a:off x="13500744" y="107365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81.4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62</xdr:row>
      <xdr:rowOff>76217</xdr:rowOff>
    </xdr:from>
    <xdr:ext cx="405111" cy="259045"/>
    <xdr:sp macro="" textlink="">
      <xdr:nvSpPr>
        <xdr:cNvPr id="571" name="n_4mainValue【学校施設】&#10;有形固定資産減価償却率"/>
        <xdr:cNvSpPr txBox="1"/>
      </xdr:nvSpPr>
      <xdr:spPr>
        <a:xfrm>
          <a:off x="12611744" y="1070611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79.8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65/76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1.451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1.623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3.284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2.009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60</xdr:row>
      <xdr:rowOff>158941</xdr:rowOff>
    </xdr:from>
    <xdr:to>
      <xdr:col>116</xdr:col>
      <xdr:colOff>114300</xdr:colOff>
      <xdr:row>61</xdr:row>
      <xdr:rowOff>89091</xdr:rowOff>
    </xdr:to>
    <xdr:sp macro="" textlink="">
      <xdr:nvSpPr>
        <xdr:cNvPr id="608" name="楕円 607"/>
        <xdr:cNvSpPr/>
      </xdr:nvSpPr>
      <xdr:spPr>
        <a:xfrm>
          <a:off x="22110700" y="1044594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60</xdr:row>
      <xdr:rowOff>137368</xdr:rowOff>
    </xdr:from>
    <xdr:ext cx="469744" cy="259045"/>
    <xdr:sp macro="" textlink="">
      <xdr:nvSpPr>
        <xdr:cNvPr id="609" name="【学校施設】&#10;一人当たり面積該当値テキスト"/>
        <xdr:cNvSpPr txBox="1"/>
      </xdr:nvSpPr>
      <xdr:spPr>
        <a:xfrm>
          <a:off x="22199600" y="10424368"/>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1.633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610" name="楕円 609"/>
        <xdr:cNvSpPr/>
      </xdr:nvSpPr>
      <xdr:spPr>
        <a:xfrm>
          <a:off x="21272500" y="1045565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61</xdr:row>
      <xdr:rowOff>38291</xdr:rowOff>
    </xdr:from>
    <xdr:to>
      <xdr:col>116</xdr:col>
      <xdr:colOff>63500</xdr:colOff>
      <xdr:row>61</xdr:row>
      <xdr:rowOff>48006</xdr:rowOff>
    </xdr:to>
    <xdr:cxnSp macro="">
      <xdr:nvCxnSpPr>
        <xdr:cNvPr id="611" name="直線コネクタ 610"/>
        <xdr:cNvCxnSpPr/>
      </xdr:nvCxnSpPr>
      <xdr:spPr>
        <a:xfrm flipV="1">
          <a:off x="21323300" y="10496741"/>
          <a:ext cx="838200" cy="9715"/>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61</xdr:row>
      <xdr:rowOff>5207</xdr:rowOff>
    </xdr:from>
    <xdr:to>
      <xdr:col>107</xdr:col>
      <xdr:colOff>101600</xdr:colOff>
      <xdr:row>61</xdr:row>
      <xdr:rowOff>106807</xdr:rowOff>
    </xdr:to>
    <xdr:sp macro="" textlink="">
      <xdr:nvSpPr>
        <xdr:cNvPr id="612" name="楕円 611"/>
        <xdr:cNvSpPr/>
      </xdr:nvSpPr>
      <xdr:spPr>
        <a:xfrm>
          <a:off x="20383500" y="1046365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61</xdr:row>
      <xdr:rowOff>48006</xdr:rowOff>
    </xdr:from>
    <xdr:to>
      <xdr:col>111</xdr:col>
      <xdr:colOff>177800</xdr:colOff>
      <xdr:row>61</xdr:row>
      <xdr:rowOff>56007</xdr:rowOff>
    </xdr:to>
    <xdr:cxnSp macro="">
      <xdr:nvCxnSpPr>
        <xdr:cNvPr id="613" name="直線コネクタ 612"/>
        <xdr:cNvCxnSpPr/>
      </xdr:nvCxnSpPr>
      <xdr:spPr>
        <a:xfrm flipV="1">
          <a:off x="20434300" y="10506456"/>
          <a:ext cx="889000" cy="8001"/>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61</xdr:row>
      <xdr:rowOff>13780</xdr:rowOff>
    </xdr:from>
    <xdr:to>
      <xdr:col>102</xdr:col>
      <xdr:colOff>165100</xdr:colOff>
      <xdr:row>61</xdr:row>
      <xdr:rowOff>115380</xdr:rowOff>
    </xdr:to>
    <xdr:sp macro="" textlink="">
      <xdr:nvSpPr>
        <xdr:cNvPr id="614" name="楕円 613"/>
        <xdr:cNvSpPr/>
      </xdr:nvSpPr>
      <xdr:spPr>
        <a:xfrm>
          <a:off x="19494500" y="104722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61</xdr:row>
      <xdr:rowOff>56007</xdr:rowOff>
    </xdr:from>
    <xdr:to>
      <xdr:col>107</xdr:col>
      <xdr:colOff>50800</xdr:colOff>
      <xdr:row>61</xdr:row>
      <xdr:rowOff>64580</xdr:rowOff>
    </xdr:to>
    <xdr:cxnSp macro="">
      <xdr:nvCxnSpPr>
        <xdr:cNvPr id="615" name="直線コネクタ 614"/>
        <xdr:cNvCxnSpPr/>
      </xdr:nvCxnSpPr>
      <xdr:spPr>
        <a:xfrm flipV="1">
          <a:off x="19545300" y="10514457"/>
          <a:ext cx="889000" cy="8573"/>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61</xdr:row>
      <xdr:rowOff>21781</xdr:rowOff>
    </xdr:from>
    <xdr:to>
      <xdr:col>98</xdr:col>
      <xdr:colOff>38100</xdr:colOff>
      <xdr:row>61</xdr:row>
      <xdr:rowOff>123381</xdr:rowOff>
    </xdr:to>
    <xdr:sp macro="" textlink="">
      <xdr:nvSpPr>
        <xdr:cNvPr id="616" name="楕円 615"/>
        <xdr:cNvSpPr/>
      </xdr:nvSpPr>
      <xdr:spPr>
        <a:xfrm>
          <a:off x="18605500" y="1048023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61</xdr:row>
      <xdr:rowOff>64580</xdr:rowOff>
    </xdr:from>
    <xdr:to>
      <xdr:col>102</xdr:col>
      <xdr:colOff>114300</xdr:colOff>
      <xdr:row>61</xdr:row>
      <xdr:rowOff>72581</xdr:rowOff>
    </xdr:to>
    <xdr:cxnSp macro="">
      <xdr:nvCxnSpPr>
        <xdr:cNvPr id="617" name="直線コネクタ 616"/>
        <xdr:cNvCxnSpPr/>
      </xdr:nvCxnSpPr>
      <xdr:spPr>
        <a:xfrm flipV="1">
          <a:off x="18656300" y="10523030"/>
          <a:ext cx="889000" cy="8001"/>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1.945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1.919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1.899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1.894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61</xdr:row>
      <xdr:rowOff>89933</xdr:rowOff>
    </xdr:from>
    <xdr:ext cx="469744" cy="259045"/>
    <xdr:sp macro="" textlink="">
      <xdr:nvSpPr>
        <xdr:cNvPr id="622" name="n_1mainValue【学校施設】&#10;一人当たり面積"/>
        <xdr:cNvSpPr txBox="1"/>
      </xdr:nvSpPr>
      <xdr:spPr>
        <a:xfrm>
          <a:off x="21075727" y="1054838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1.616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61</xdr:row>
      <xdr:rowOff>97934</xdr:rowOff>
    </xdr:from>
    <xdr:ext cx="469744" cy="259045"/>
    <xdr:sp macro="" textlink="">
      <xdr:nvSpPr>
        <xdr:cNvPr id="623" name="n_2mainValue【学校施設】&#10;一人当たり面積"/>
        <xdr:cNvSpPr txBox="1"/>
      </xdr:nvSpPr>
      <xdr:spPr>
        <a:xfrm>
          <a:off x="20199427" y="1055638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1.602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61</xdr:row>
      <xdr:rowOff>106507</xdr:rowOff>
    </xdr:from>
    <xdr:ext cx="469744" cy="259045"/>
    <xdr:sp macro="" textlink="">
      <xdr:nvSpPr>
        <xdr:cNvPr id="624" name="n_3mainValue【学校施設】&#10;一人当たり面積"/>
        <xdr:cNvSpPr txBox="1"/>
      </xdr:nvSpPr>
      <xdr:spPr>
        <a:xfrm>
          <a:off x="19310427" y="1056495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1.587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61</xdr:row>
      <xdr:rowOff>114508</xdr:rowOff>
    </xdr:from>
    <xdr:ext cx="469744" cy="259045"/>
    <xdr:sp macro="" textlink="">
      <xdr:nvSpPr>
        <xdr:cNvPr id="625" name="n_4mainValue【学校施設】&#10;一人当たり面積"/>
        <xdr:cNvSpPr txBox="1"/>
      </xdr:nvSpPr>
      <xdr:spPr>
        <a:xfrm>
          <a:off x="18421427" y="1057295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1.573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58.7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77.0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0.021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0.010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24/65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60.9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65.4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xdr:cNvCxnSpPr/>
      </xdr:nvCxnSpPr>
      <xdr:spPr>
        <a:xfrm flipV="1">
          <a:off x="16318864" y="17301211"/>
          <a:ext cx="0" cy="1422218"/>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xdr:cNvSpPr txBox="1"/>
      </xdr:nvSpPr>
      <xdr:spPr>
        <a:xfrm>
          <a:off x="16357600" y="17076438"/>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xdr:cNvCxnSpPr/>
      </xdr:nvCxnSpPr>
      <xdr:spPr>
        <a:xfrm>
          <a:off x="16230600" y="1730121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105</xdr:row>
      <xdr:rowOff>144253</xdr:rowOff>
    </xdr:from>
    <xdr:ext cx="405111" cy="259045"/>
    <xdr:sp macro="" textlink="">
      <xdr:nvSpPr>
        <xdr:cNvPr id="672" name="【公民館】&#10;有形固定資産減価償却率平均値テキスト"/>
        <xdr:cNvSpPr txBox="1"/>
      </xdr:nvSpPr>
      <xdr:spPr>
        <a:xfrm>
          <a:off x="16357600" y="1814650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xdr:cNvSpPr/>
      </xdr:nvSpPr>
      <xdr:spPr>
        <a:xfrm>
          <a:off x="16268700" y="1816807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xdr:cNvSpPr/>
      </xdr:nvSpPr>
      <xdr:spPr>
        <a:xfrm>
          <a:off x="15430500" y="181305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xdr:cNvSpPr/>
      </xdr:nvSpPr>
      <xdr:spPr>
        <a:xfrm>
          <a:off x="14541500" y="1811745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xdr:cNvSpPr/>
      </xdr:nvSpPr>
      <xdr:spPr>
        <a:xfrm>
          <a:off x="13652500" y="1808153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xdr:cNvSpPr/>
      </xdr:nvSpPr>
      <xdr:spPr>
        <a:xfrm>
          <a:off x="12763500" y="1807990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683" name="楕円 682"/>
        <xdr:cNvSpPr/>
      </xdr:nvSpPr>
      <xdr:spPr>
        <a:xfrm>
          <a:off x="16268700" y="1810602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104</xdr:row>
      <xdr:rowOff>126654</xdr:rowOff>
    </xdr:from>
    <xdr:ext cx="405111" cy="259045"/>
    <xdr:sp macro="" textlink="">
      <xdr:nvSpPr>
        <xdr:cNvPr id="684" name="【公民館】&#10;有形固定資産減価償却率該当値テキスト"/>
        <xdr:cNvSpPr txBox="1"/>
      </xdr:nvSpPr>
      <xdr:spPr>
        <a:xfrm>
          <a:off x="16357600" y="1795745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685" name="楕円 684"/>
        <xdr:cNvSpPr/>
      </xdr:nvSpPr>
      <xdr:spPr>
        <a:xfrm>
          <a:off x="15430500" y="1807173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105</xdr:row>
      <xdr:rowOff>120287</xdr:rowOff>
    </xdr:from>
    <xdr:to>
      <xdr:col>85</xdr:col>
      <xdr:colOff>127000</xdr:colOff>
      <xdr:row>105</xdr:row>
      <xdr:rowOff>154577</xdr:rowOff>
    </xdr:to>
    <xdr:cxnSp macro="">
      <xdr:nvCxnSpPr>
        <xdr:cNvPr id="686" name="直線コネクタ 685"/>
        <xdr:cNvCxnSpPr/>
      </xdr:nvCxnSpPr>
      <xdr:spPr>
        <a:xfrm>
          <a:off x="15481300" y="18122537"/>
          <a:ext cx="838200" cy="34290"/>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687" name="楕円 686"/>
        <xdr:cNvSpPr/>
      </xdr:nvSpPr>
      <xdr:spPr>
        <a:xfrm>
          <a:off x="14541500" y="1803581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105</xdr:row>
      <xdr:rowOff>84364</xdr:rowOff>
    </xdr:from>
    <xdr:to>
      <xdr:col>81</xdr:col>
      <xdr:colOff>50800</xdr:colOff>
      <xdr:row>105</xdr:row>
      <xdr:rowOff>120287</xdr:rowOff>
    </xdr:to>
    <xdr:cxnSp macro="">
      <xdr:nvCxnSpPr>
        <xdr:cNvPr id="688" name="直線コネクタ 687"/>
        <xdr:cNvCxnSpPr/>
      </xdr:nvCxnSpPr>
      <xdr:spPr>
        <a:xfrm>
          <a:off x="14592300" y="18086614"/>
          <a:ext cx="889000" cy="35923"/>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89" name="楕円 688"/>
        <xdr:cNvSpPr/>
      </xdr:nvSpPr>
      <xdr:spPr>
        <a:xfrm>
          <a:off x="13652500" y="1799989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105</xdr:row>
      <xdr:rowOff>48442</xdr:rowOff>
    </xdr:from>
    <xdr:to>
      <xdr:col>76</xdr:col>
      <xdr:colOff>114300</xdr:colOff>
      <xdr:row>105</xdr:row>
      <xdr:rowOff>84364</xdr:rowOff>
    </xdr:to>
    <xdr:cxnSp macro="">
      <xdr:nvCxnSpPr>
        <xdr:cNvPr id="690" name="直線コネクタ 689"/>
        <xdr:cNvCxnSpPr/>
      </xdr:nvCxnSpPr>
      <xdr:spPr>
        <a:xfrm>
          <a:off x="13703300" y="18050692"/>
          <a:ext cx="889000" cy="35922"/>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104</xdr:row>
      <xdr:rowOff>133169</xdr:rowOff>
    </xdr:from>
    <xdr:to>
      <xdr:col>67</xdr:col>
      <xdr:colOff>101600</xdr:colOff>
      <xdr:row>105</xdr:row>
      <xdr:rowOff>63319</xdr:rowOff>
    </xdr:to>
    <xdr:sp macro="" textlink="">
      <xdr:nvSpPr>
        <xdr:cNvPr id="691" name="楕円 690"/>
        <xdr:cNvSpPr/>
      </xdr:nvSpPr>
      <xdr:spPr>
        <a:xfrm>
          <a:off x="12763500" y="1796396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105</xdr:row>
      <xdr:rowOff>12519</xdr:rowOff>
    </xdr:from>
    <xdr:to>
      <xdr:col>71</xdr:col>
      <xdr:colOff>177800</xdr:colOff>
      <xdr:row>105</xdr:row>
      <xdr:rowOff>48442</xdr:rowOff>
    </xdr:to>
    <xdr:cxnSp macro="">
      <xdr:nvCxnSpPr>
        <xdr:cNvPr id="692" name="直線コネクタ 691"/>
        <xdr:cNvCxnSpPr/>
      </xdr:nvCxnSpPr>
      <xdr:spPr>
        <a:xfrm>
          <a:off x="12814300" y="18014769"/>
          <a:ext cx="889000" cy="35923"/>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106</xdr:row>
      <xdr:rowOff>49547</xdr:rowOff>
    </xdr:from>
    <xdr:ext cx="405111" cy="259045"/>
    <xdr:sp macro="" textlink="">
      <xdr:nvSpPr>
        <xdr:cNvPr id="693" name="n_1aveValue【公民館】&#10;有形固定資産減価償却率"/>
        <xdr:cNvSpPr txBox="1"/>
      </xdr:nvSpPr>
      <xdr:spPr>
        <a:xfrm>
          <a:off x="15266044" y="182232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66.8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106</xdr:row>
      <xdr:rowOff>36484</xdr:rowOff>
    </xdr:from>
    <xdr:ext cx="405111" cy="259045"/>
    <xdr:sp macro="" textlink="">
      <xdr:nvSpPr>
        <xdr:cNvPr id="694" name="n_2aveValue【公民館】&#10;有形固定資産減価償却率"/>
        <xdr:cNvSpPr txBox="1"/>
      </xdr:nvSpPr>
      <xdr:spPr>
        <a:xfrm>
          <a:off x="14389744" y="1821018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66.0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106</xdr:row>
      <xdr:rowOff>561</xdr:rowOff>
    </xdr:from>
    <xdr:ext cx="405111" cy="259045"/>
    <xdr:sp macro="" textlink="">
      <xdr:nvSpPr>
        <xdr:cNvPr id="695" name="n_3aveValue【公民館】&#10;有形固定資産減価償却率"/>
        <xdr:cNvSpPr txBox="1"/>
      </xdr:nvSpPr>
      <xdr:spPr>
        <a:xfrm>
          <a:off x="13500744" y="1817426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105</xdr:row>
      <xdr:rowOff>170378</xdr:rowOff>
    </xdr:from>
    <xdr:ext cx="405111" cy="259045"/>
    <xdr:sp macro="" textlink="">
      <xdr:nvSpPr>
        <xdr:cNvPr id="696" name="n_4aveValue【公民館】&#10;有形固定資産減価償却率"/>
        <xdr:cNvSpPr txBox="1"/>
      </xdr:nvSpPr>
      <xdr:spPr>
        <a:xfrm>
          <a:off x="12611744" y="1817262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104</xdr:row>
      <xdr:rowOff>16164</xdr:rowOff>
    </xdr:from>
    <xdr:ext cx="405111" cy="259045"/>
    <xdr:sp macro="" textlink="">
      <xdr:nvSpPr>
        <xdr:cNvPr id="697" name="n_1mainValue【公民館】&#10;有形固定資産減価償却率"/>
        <xdr:cNvSpPr txBox="1"/>
      </xdr:nvSpPr>
      <xdr:spPr>
        <a:xfrm>
          <a:off x="15266044" y="1784696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63.2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103</xdr:row>
      <xdr:rowOff>151691</xdr:rowOff>
    </xdr:from>
    <xdr:ext cx="405111" cy="259045"/>
    <xdr:sp macro="" textlink="">
      <xdr:nvSpPr>
        <xdr:cNvPr id="698" name="n_2mainValue【公民館】&#10;有形固定資産減価償却率"/>
        <xdr:cNvSpPr txBox="1"/>
      </xdr:nvSpPr>
      <xdr:spPr>
        <a:xfrm>
          <a:off x="14389744" y="1781104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61.0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103</xdr:row>
      <xdr:rowOff>115769</xdr:rowOff>
    </xdr:from>
    <xdr:ext cx="405111" cy="259045"/>
    <xdr:sp macro="" textlink="">
      <xdr:nvSpPr>
        <xdr:cNvPr id="699" name="n_3mainValue【公民館】&#10;有形固定資産減価償却率"/>
        <xdr:cNvSpPr txBox="1"/>
      </xdr:nvSpPr>
      <xdr:spPr>
        <a:xfrm>
          <a:off x="13500744" y="1777511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58.8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103</xdr:row>
      <xdr:rowOff>79846</xdr:rowOff>
    </xdr:from>
    <xdr:ext cx="405111" cy="259045"/>
    <xdr:sp macro="" textlink="">
      <xdr:nvSpPr>
        <xdr:cNvPr id="700" name="n_4mainValue【公民館】&#10;有形固定資産減価償却率"/>
        <xdr:cNvSpPr txBox="1"/>
      </xdr:nvSpPr>
      <xdr:spPr>
        <a:xfrm>
          <a:off x="12611744" y="1773919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56.6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36/66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0.106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0.125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xdr:cNvCxnSpPr/>
      </xdr:nvCxnSpPr>
      <xdr:spPr>
        <a:xfrm flipV="1">
          <a:off x="22160864" y="17191482"/>
          <a:ext cx="0" cy="1360170"/>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xdr:cNvSpPr txBox="1"/>
      </xdr:nvSpPr>
      <xdr:spPr>
        <a:xfrm>
          <a:off x="22199600" y="1855547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xdr:cNvCxnSpPr/>
      </xdr:nvCxnSpPr>
      <xdr:spPr>
        <a:xfrm>
          <a:off x="22072600" y="1855165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xdr:cNvSpPr txBox="1"/>
      </xdr:nvSpPr>
      <xdr:spPr>
        <a:xfrm>
          <a:off x="22199600" y="1696670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0.613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xdr:cNvCxnSpPr/>
      </xdr:nvCxnSpPr>
      <xdr:spPr>
        <a:xfrm>
          <a:off x="22072600" y="1719148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xdr:cNvSpPr txBox="1"/>
      </xdr:nvSpPr>
      <xdr:spPr>
        <a:xfrm>
          <a:off x="22199600" y="1798651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0.178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xdr:cNvSpPr/>
      </xdr:nvSpPr>
      <xdr:spPr>
        <a:xfrm>
          <a:off x="22110700" y="1813509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xdr:cNvSpPr/>
      </xdr:nvSpPr>
      <xdr:spPr>
        <a:xfrm>
          <a:off x="21272500" y="1813737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xdr:cNvSpPr/>
      </xdr:nvSpPr>
      <xdr:spPr>
        <a:xfrm>
          <a:off x="20383500" y="1810537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xdr:cNvSpPr/>
      </xdr:nvSpPr>
      <xdr:spPr>
        <a:xfrm>
          <a:off x="19494500" y="1810308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xdr:cNvSpPr/>
      </xdr:nvSpPr>
      <xdr:spPr>
        <a:xfrm>
          <a:off x="18605500" y="1811680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738" name="楕円 737"/>
        <xdr:cNvSpPr/>
      </xdr:nvSpPr>
      <xdr:spPr>
        <a:xfrm>
          <a:off x="22110700" y="1823338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106</xdr:row>
      <xdr:rowOff>38116</xdr:rowOff>
    </xdr:from>
    <xdr:ext cx="469744" cy="259045"/>
    <xdr:sp macro="" textlink="">
      <xdr:nvSpPr>
        <xdr:cNvPr id="739" name="【公民館】&#10;一人当たり面積該当値テキスト"/>
        <xdr:cNvSpPr txBox="1"/>
      </xdr:nvSpPr>
      <xdr:spPr>
        <a:xfrm>
          <a:off x="22199600" y="1821181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740" name="楕円 739"/>
        <xdr:cNvSpPr/>
      </xdr:nvSpPr>
      <xdr:spPr>
        <a:xfrm>
          <a:off x="21272500" y="1823567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106</xdr:row>
      <xdr:rowOff>110489</xdr:rowOff>
    </xdr:from>
    <xdr:to>
      <xdr:col>116</xdr:col>
      <xdr:colOff>63500</xdr:colOff>
      <xdr:row>106</xdr:row>
      <xdr:rowOff>112776</xdr:rowOff>
    </xdr:to>
    <xdr:cxnSp macro="">
      <xdr:nvCxnSpPr>
        <xdr:cNvPr id="741" name="直線コネクタ 740"/>
        <xdr:cNvCxnSpPr/>
      </xdr:nvCxnSpPr>
      <xdr:spPr>
        <a:xfrm flipV="1">
          <a:off x="21323300" y="18284189"/>
          <a:ext cx="838200" cy="2287"/>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106</xdr:row>
      <xdr:rowOff>64263</xdr:rowOff>
    </xdr:from>
    <xdr:to>
      <xdr:col>107</xdr:col>
      <xdr:colOff>101600</xdr:colOff>
      <xdr:row>106</xdr:row>
      <xdr:rowOff>165863</xdr:rowOff>
    </xdr:to>
    <xdr:sp macro="" textlink="">
      <xdr:nvSpPr>
        <xdr:cNvPr id="742" name="楕円 741"/>
        <xdr:cNvSpPr/>
      </xdr:nvSpPr>
      <xdr:spPr>
        <a:xfrm>
          <a:off x="20383500" y="1823796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106</xdr:row>
      <xdr:rowOff>112776</xdr:rowOff>
    </xdr:from>
    <xdr:to>
      <xdr:col>111</xdr:col>
      <xdr:colOff>177800</xdr:colOff>
      <xdr:row>106</xdr:row>
      <xdr:rowOff>115063</xdr:rowOff>
    </xdr:to>
    <xdr:cxnSp macro="">
      <xdr:nvCxnSpPr>
        <xdr:cNvPr id="743" name="直線コネクタ 742"/>
        <xdr:cNvCxnSpPr/>
      </xdr:nvCxnSpPr>
      <xdr:spPr>
        <a:xfrm flipV="1">
          <a:off x="20434300" y="18286476"/>
          <a:ext cx="889000" cy="2287"/>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744" name="楕円 743"/>
        <xdr:cNvSpPr/>
      </xdr:nvSpPr>
      <xdr:spPr>
        <a:xfrm>
          <a:off x="19494500" y="1824024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106</xdr:row>
      <xdr:rowOff>115063</xdr:rowOff>
    </xdr:from>
    <xdr:to>
      <xdr:col>107</xdr:col>
      <xdr:colOff>50800</xdr:colOff>
      <xdr:row>106</xdr:row>
      <xdr:rowOff>117348</xdr:rowOff>
    </xdr:to>
    <xdr:cxnSp macro="">
      <xdr:nvCxnSpPr>
        <xdr:cNvPr id="745" name="直線コネクタ 744"/>
        <xdr:cNvCxnSpPr/>
      </xdr:nvCxnSpPr>
      <xdr:spPr>
        <a:xfrm flipV="1">
          <a:off x="19545300" y="18288763"/>
          <a:ext cx="889000" cy="2285"/>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46" name="楕円 745"/>
        <xdr:cNvSpPr/>
      </xdr:nvSpPr>
      <xdr:spPr>
        <a:xfrm>
          <a:off x="18605500" y="182448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106</xdr:row>
      <xdr:rowOff>117348</xdr:rowOff>
    </xdr:from>
    <xdr:to>
      <xdr:col>102</xdr:col>
      <xdr:colOff>114300</xdr:colOff>
      <xdr:row>106</xdr:row>
      <xdr:rowOff>121920</xdr:rowOff>
    </xdr:to>
    <xdr:cxnSp macro="">
      <xdr:nvCxnSpPr>
        <xdr:cNvPr id="747" name="直線コネクタ 746"/>
        <xdr:cNvCxnSpPr/>
      </xdr:nvCxnSpPr>
      <xdr:spPr>
        <a:xfrm flipV="1">
          <a:off x="18656300" y="18291048"/>
          <a:ext cx="889000" cy="4572"/>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104</xdr:row>
      <xdr:rowOff>81805</xdr:rowOff>
    </xdr:from>
    <xdr:ext cx="469744" cy="259045"/>
    <xdr:sp macro="" textlink="">
      <xdr:nvSpPr>
        <xdr:cNvPr id="748" name="n_1aveValue【公民館】&#10;一人当たり面積"/>
        <xdr:cNvSpPr txBox="1"/>
      </xdr:nvSpPr>
      <xdr:spPr>
        <a:xfrm>
          <a:off x="21075727" y="1791260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0.177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104</xdr:row>
      <xdr:rowOff>49801</xdr:rowOff>
    </xdr:from>
    <xdr:ext cx="469744" cy="259045"/>
    <xdr:sp macro="" textlink="">
      <xdr:nvSpPr>
        <xdr:cNvPr id="749" name="n_2aveValue【公民館】&#10;一人当たり面積"/>
        <xdr:cNvSpPr txBox="1"/>
      </xdr:nvSpPr>
      <xdr:spPr>
        <a:xfrm>
          <a:off x="20199427" y="1788060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104</xdr:row>
      <xdr:rowOff>47514</xdr:rowOff>
    </xdr:from>
    <xdr:ext cx="469744" cy="259045"/>
    <xdr:sp macro="" textlink="">
      <xdr:nvSpPr>
        <xdr:cNvPr id="750" name="n_3aveValue【公民館】&#10;一人当たり面積"/>
        <xdr:cNvSpPr txBox="1"/>
      </xdr:nvSpPr>
      <xdr:spPr>
        <a:xfrm>
          <a:off x="19310427" y="1787831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0.192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104</xdr:row>
      <xdr:rowOff>61231</xdr:rowOff>
    </xdr:from>
    <xdr:ext cx="469744" cy="259045"/>
    <xdr:sp macro="" textlink="">
      <xdr:nvSpPr>
        <xdr:cNvPr id="751" name="n_4aveValue【公民館】&#10;一人当たり面積"/>
        <xdr:cNvSpPr txBox="1"/>
      </xdr:nvSpPr>
      <xdr:spPr>
        <a:xfrm>
          <a:off x="18421427" y="1789203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106</xdr:row>
      <xdr:rowOff>154703</xdr:rowOff>
    </xdr:from>
    <xdr:ext cx="469744" cy="259045"/>
    <xdr:sp macro="" textlink="">
      <xdr:nvSpPr>
        <xdr:cNvPr id="752" name="n_1mainValue【公民館】&#10;一人当たり面積"/>
        <xdr:cNvSpPr txBox="1"/>
      </xdr:nvSpPr>
      <xdr:spPr>
        <a:xfrm>
          <a:off x="21075727" y="1832840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106</xdr:row>
      <xdr:rowOff>156990</xdr:rowOff>
    </xdr:from>
    <xdr:ext cx="469744" cy="259045"/>
    <xdr:sp macro="" textlink="">
      <xdr:nvSpPr>
        <xdr:cNvPr id="753" name="n_2mainValue【公民館】&#10;一人当たり面積"/>
        <xdr:cNvSpPr txBox="1"/>
      </xdr:nvSpPr>
      <xdr:spPr>
        <a:xfrm>
          <a:off x="20199427" y="1833069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106</xdr:row>
      <xdr:rowOff>159275</xdr:rowOff>
    </xdr:from>
    <xdr:ext cx="469744" cy="259045"/>
    <xdr:sp macro="" textlink="">
      <xdr:nvSpPr>
        <xdr:cNvPr id="754" name="n_3mainValue【公民館】&#10;一人当たり面積"/>
        <xdr:cNvSpPr txBox="1"/>
      </xdr:nvSpPr>
      <xdr:spPr>
        <a:xfrm>
          <a:off x="19310427" y="1833297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106</xdr:row>
      <xdr:rowOff>163847</xdr:rowOff>
    </xdr:from>
    <xdr:ext cx="469744" cy="259045"/>
    <xdr:sp macro="" textlink="">
      <xdr:nvSpPr>
        <xdr:cNvPr id="755" name="n_4mainValue【公民館】&#10;一人当たり面積"/>
        <xdr:cNvSpPr txBox="1"/>
      </xdr:nvSpPr>
      <xdr:spPr>
        <a:xfrm>
          <a:off x="18421427" y="183375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類似団体と比較して特に有形固定資産減価償却率が高くなっているのは、道路、認定こども園等、学校施設、公営住宅である。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道路については、一般的に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年で更新を行う必要があるとされているが、市道の管理基準を「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級市道・歩道」と「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級市道・その他市道・その他道路」に区分し、路線の重要度や交通量に応じた管理水準を設定した上で、定期的な点検・診断を行い、計画的な修繕・更新を進める。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年代にかけて建設された施設が多く、施設の老朽化が一層進行することから定期的な点検と適時の修繕等により適正な管理運営を行っていく。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年代にかけて建設された旧耐震基準の施設が多くあるが、現在は耐震化のための補強工事が完了している。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年前後に建設された施設が多いが、建設後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年以上経過している施設もあり、計画的な長寿命化を図り、廃止や集約化の検討を行っていく。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33,607
33,325
66.46
17,090,799
15,748,389
1,266,156
9,839,003
12,834,769</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8.8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R02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R03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noFill/>
        <a:ln w="15875" cap="flat" cmpd="sng" algn="ctr">
          <a:solidFill>
            <a:srgbClr val="000000"/>
          </a:solidFill>
          <a:prstDash val="solid"/>
          <a:miter lim="800000"/>
        </a:ln>
        <a:effectLst/>
      </xdr:spPr>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noFill/>
        <a:ln w="15875" cap="flat" cmpd="sng" algn="ctr">
          <a:solidFill>
            <a:srgbClr val="000000"/>
          </a:solidFill>
          <a:prstDash val="solid"/>
          <a:miter lim="800000"/>
        </a:ln>
        <a:effectLst/>
      </xdr:spPr>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51/74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48.5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noFill/>
        <a:ln w="6350" cap="flat" cmpd="sng" algn="ctr">
          <a:solidFill>
            <a:srgbClr val="C0C0C0"/>
          </a:solidFill>
          <a:prstDash val="solid"/>
          <a:miter lim="800000"/>
        </a:ln>
        <a:effectLst/>
      </xdr:spPr>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74" name="楕円 73"/>
        <xdr:cNvSpPr/>
      </xdr:nvSpPr>
      <xdr:spPr>
        <a:xfrm>
          <a:off x="4584700" y="673154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39</xdr:row>
      <xdr:rowOff>23421</xdr:rowOff>
    </xdr:from>
    <xdr:ext cx="405111" cy="259045"/>
    <xdr:sp macro="" textlink="">
      <xdr:nvSpPr>
        <xdr:cNvPr id="75" name="【図書館】&#10;有形固定資産減価償却率該当値テキスト"/>
        <xdr:cNvSpPr txBox="1"/>
      </xdr:nvSpPr>
      <xdr:spPr>
        <a:xfrm>
          <a:off x="4673600" y="6709971"/>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xdr:cNvSpPr/>
      </xdr:nvSpPr>
      <xdr:spPr>
        <a:xfrm>
          <a:off x="3746500" y="669888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39</xdr:row>
      <xdr:rowOff>63137</xdr:rowOff>
    </xdr:from>
    <xdr:to>
      <xdr:col>24</xdr:col>
      <xdr:colOff>63500</xdr:colOff>
      <xdr:row>39</xdr:row>
      <xdr:rowOff>95794</xdr:rowOff>
    </xdr:to>
    <xdr:cxnSp macro="">
      <xdr:nvCxnSpPr>
        <xdr:cNvPr id="77" name="直線コネクタ 76"/>
        <xdr:cNvCxnSpPr/>
      </xdr:nvCxnSpPr>
      <xdr:spPr>
        <a:xfrm>
          <a:off x="3797300" y="6749687"/>
          <a:ext cx="838200" cy="32657"/>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xdr:cNvSpPr/>
      </xdr:nvSpPr>
      <xdr:spPr>
        <a:xfrm>
          <a:off x="2857500" y="66662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39</xdr:row>
      <xdr:rowOff>30480</xdr:rowOff>
    </xdr:from>
    <xdr:to>
      <xdr:col>19</xdr:col>
      <xdr:colOff>177800</xdr:colOff>
      <xdr:row>39</xdr:row>
      <xdr:rowOff>63137</xdr:rowOff>
    </xdr:to>
    <xdr:cxnSp macro="">
      <xdr:nvCxnSpPr>
        <xdr:cNvPr id="79" name="直線コネクタ 78"/>
        <xdr:cNvCxnSpPr/>
      </xdr:nvCxnSpPr>
      <xdr:spPr>
        <a:xfrm>
          <a:off x="2908300" y="6717030"/>
          <a:ext cx="889000" cy="32657"/>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xdr:cNvSpPr/>
      </xdr:nvSpPr>
      <xdr:spPr>
        <a:xfrm>
          <a:off x="1968500" y="663357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38</xdr:row>
      <xdr:rowOff>169273</xdr:rowOff>
    </xdr:from>
    <xdr:to>
      <xdr:col>15</xdr:col>
      <xdr:colOff>50800</xdr:colOff>
      <xdr:row>39</xdr:row>
      <xdr:rowOff>30480</xdr:rowOff>
    </xdr:to>
    <xdr:cxnSp macro="">
      <xdr:nvCxnSpPr>
        <xdr:cNvPr id="81" name="直線コネクタ 80"/>
        <xdr:cNvCxnSpPr/>
      </xdr:nvCxnSpPr>
      <xdr:spPr>
        <a:xfrm>
          <a:off x="2019300" y="6684373"/>
          <a:ext cx="889000" cy="32657"/>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38</xdr:row>
      <xdr:rowOff>85816</xdr:rowOff>
    </xdr:from>
    <xdr:to>
      <xdr:col>6</xdr:col>
      <xdr:colOff>38100</xdr:colOff>
      <xdr:row>39</xdr:row>
      <xdr:rowOff>15966</xdr:rowOff>
    </xdr:to>
    <xdr:sp macro="" textlink="">
      <xdr:nvSpPr>
        <xdr:cNvPr id="82" name="楕円 81"/>
        <xdr:cNvSpPr/>
      </xdr:nvSpPr>
      <xdr:spPr>
        <a:xfrm>
          <a:off x="1079500" y="660091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38</xdr:row>
      <xdr:rowOff>136616</xdr:rowOff>
    </xdr:from>
    <xdr:to>
      <xdr:col>10</xdr:col>
      <xdr:colOff>114300</xdr:colOff>
      <xdr:row>38</xdr:row>
      <xdr:rowOff>169273</xdr:rowOff>
    </xdr:to>
    <xdr:cxnSp macro="">
      <xdr:nvCxnSpPr>
        <xdr:cNvPr id="83" name="直線コネクタ 82"/>
        <xdr:cNvCxnSpPr/>
      </xdr:nvCxnSpPr>
      <xdr:spPr>
        <a:xfrm>
          <a:off x="1130300" y="6651716"/>
          <a:ext cx="889000" cy="32657"/>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50.0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49.4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47.1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39</xdr:row>
      <xdr:rowOff>105064</xdr:rowOff>
    </xdr:from>
    <xdr:ext cx="405111" cy="259045"/>
    <xdr:sp macro="" textlink="">
      <xdr:nvSpPr>
        <xdr:cNvPr id="88" name="n_1mainValue【図書館】&#10;有形固定資産減価償却率"/>
        <xdr:cNvSpPr txBox="1"/>
      </xdr:nvSpPr>
      <xdr:spPr>
        <a:xfrm>
          <a:off x="3582044" y="679161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39</xdr:row>
      <xdr:rowOff>72407</xdr:rowOff>
    </xdr:from>
    <xdr:ext cx="405111" cy="259045"/>
    <xdr:sp macro="" textlink="">
      <xdr:nvSpPr>
        <xdr:cNvPr id="89" name="n_2mainValue【図書館】&#10;有形固定資産減価償却率"/>
        <xdr:cNvSpPr txBox="1"/>
      </xdr:nvSpPr>
      <xdr:spPr>
        <a:xfrm>
          <a:off x="2705744" y="67589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39</xdr:row>
      <xdr:rowOff>39750</xdr:rowOff>
    </xdr:from>
    <xdr:ext cx="405111" cy="259045"/>
    <xdr:sp macro="" textlink="">
      <xdr:nvSpPr>
        <xdr:cNvPr id="90" name="n_3mainValue【図書館】&#10;有形固定資産減価償却率"/>
        <xdr:cNvSpPr txBox="1"/>
      </xdr:nvSpPr>
      <xdr:spPr>
        <a:xfrm>
          <a:off x="1816744" y="672630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39</xdr:row>
      <xdr:rowOff>7093</xdr:rowOff>
    </xdr:from>
    <xdr:ext cx="405111" cy="259045"/>
    <xdr:sp macro="" textlink="">
      <xdr:nvSpPr>
        <xdr:cNvPr id="91" name="n_4mainValue【図書館】&#10;有形固定資産減価償却率"/>
        <xdr:cNvSpPr txBox="1"/>
      </xdr:nvSpPr>
      <xdr:spPr>
        <a:xfrm>
          <a:off x="927744" y="669364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24/74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0.036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0.039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0.050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0.150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0.250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0.166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0.066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xdr:cNvSpPr/>
      </xdr:nvSpPr>
      <xdr:spPr>
        <a:xfrm>
          <a:off x="10426700" y="65786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37</xdr:row>
      <xdr:rowOff>86377</xdr:rowOff>
    </xdr:from>
    <xdr:ext cx="469744" cy="259045"/>
    <xdr:sp macro="" textlink="">
      <xdr:nvSpPr>
        <xdr:cNvPr id="132" name="【図書館】&#10;一人当たり面積該当値テキスト"/>
        <xdr:cNvSpPr txBox="1"/>
      </xdr:nvSpPr>
      <xdr:spPr>
        <a:xfrm>
          <a:off x="10515600" y="64300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33" name="楕円 132"/>
        <xdr:cNvSpPr/>
      </xdr:nvSpPr>
      <xdr:spPr>
        <a:xfrm>
          <a:off x="9588500" y="65862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38</xdr:row>
      <xdr:rowOff>114300</xdr:rowOff>
    </xdr:from>
    <xdr:to>
      <xdr:col>55</xdr:col>
      <xdr:colOff>0</xdr:colOff>
      <xdr:row>38</xdr:row>
      <xdr:rowOff>121920</xdr:rowOff>
    </xdr:to>
    <xdr:cxnSp macro="">
      <xdr:nvCxnSpPr>
        <xdr:cNvPr id="134" name="直線コネクタ 133"/>
        <xdr:cNvCxnSpPr/>
      </xdr:nvCxnSpPr>
      <xdr:spPr>
        <a:xfrm flipV="1">
          <a:off x="9639300" y="6629400"/>
          <a:ext cx="838200" cy="7620"/>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5" name="楕円 134"/>
        <xdr:cNvSpPr/>
      </xdr:nvSpPr>
      <xdr:spPr>
        <a:xfrm>
          <a:off x="8699500" y="65862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38</xdr:row>
      <xdr:rowOff>121920</xdr:rowOff>
    </xdr:from>
    <xdr:to>
      <xdr:col>50</xdr:col>
      <xdr:colOff>114300</xdr:colOff>
      <xdr:row>38</xdr:row>
      <xdr:rowOff>121920</xdr:rowOff>
    </xdr:to>
    <xdr:cxnSp macro="">
      <xdr:nvCxnSpPr>
        <xdr:cNvPr id="136" name="直線コネクタ 135"/>
        <xdr:cNvCxnSpPr/>
      </xdr:nvCxnSpPr>
      <xdr:spPr>
        <a:xfrm>
          <a:off x="8750300" y="6637020"/>
          <a:ext cx="889000" cy="0"/>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38</xdr:row>
      <xdr:rowOff>78740</xdr:rowOff>
    </xdr:from>
    <xdr:to>
      <xdr:col>41</xdr:col>
      <xdr:colOff>101600</xdr:colOff>
      <xdr:row>39</xdr:row>
      <xdr:rowOff>8890</xdr:rowOff>
    </xdr:to>
    <xdr:sp macro="" textlink="">
      <xdr:nvSpPr>
        <xdr:cNvPr id="137" name="楕円 136"/>
        <xdr:cNvSpPr/>
      </xdr:nvSpPr>
      <xdr:spPr>
        <a:xfrm>
          <a:off x="7810500" y="65938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38</xdr:row>
      <xdr:rowOff>121920</xdr:rowOff>
    </xdr:from>
    <xdr:to>
      <xdr:col>45</xdr:col>
      <xdr:colOff>177800</xdr:colOff>
      <xdr:row>38</xdr:row>
      <xdr:rowOff>129540</xdr:rowOff>
    </xdr:to>
    <xdr:cxnSp macro="">
      <xdr:nvCxnSpPr>
        <xdr:cNvPr id="138" name="直線コネクタ 137"/>
        <xdr:cNvCxnSpPr/>
      </xdr:nvCxnSpPr>
      <xdr:spPr>
        <a:xfrm flipV="1">
          <a:off x="7861300" y="6637020"/>
          <a:ext cx="889000" cy="7620"/>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38</xdr:row>
      <xdr:rowOff>86360</xdr:rowOff>
    </xdr:from>
    <xdr:to>
      <xdr:col>36</xdr:col>
      <xdr:colOff>165100</xdr:colOff>
      <xdr:row>39</xdr:row>
      <xdr:rowOff>16510</xdr:rowOff>
    </xdr:to>
    <xdr:sp macro="" textlink="">
      <xdr:nvSpPr>
        <xdr:cNvPr id="139" name="楕円 138"/>
        <xdr:cNvSpPr/>
      </xdr:nvSpPr>
      <xdr:spPr>
        <a:xfrm>
          <a:off x="6921500" y="660146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38</xdr:row>
      <xdr:rowOff>129540</xdr:rowOff>
    </xdr:from>
    <xdr:to>
      <xdr:col>41</xdr:col>
      <xdr:colOff>50800</xdr:colOff>
      <xdr:row>38</xdr:row>
      <xdr:rowOff>137160</xdr:rowOff>
    </xdr:to>
    <xdr:cxnSp macro="">
      <xdr:nvCxnSpPr>
        <xdr:cNvPr id="140" name="直線コネクタ 139"/>
        <xdr:cNvCxnSpPr/>
      </xdr:nvCxnSpPr>
      <xdr:spPr>
        <a:xfrm flipV="1">
          <a:off x="6972300" y="6644640"/>
          <a:ext cx="889000" cy="7620"/>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0.060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8515427" y="68237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0.060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37</xdr:row>
      <xdr:rowOff>17797</xdr:rowOff>
    </xdr:from>
    <xdr:ext cx="469744" cy="259045"/>
    <xdr:sp macro="" textlink="">
      <xdr:nvSpPr>
        <xdr:cNvPr id="145" name="n_1mainValue【図書館】&#10;一人当たり面積"/>
        <xdr:cNvSpPr txBox="1"/>
      </xdr:nvSpPr>
      <xdr:spPr>
        <a:xfrm>
          <a:off x="9391727" y="63614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0.079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37</xdr:row>
      <xdr:rowOff>17797</xdr:rowOff>
    </xdr:from>
    <xdr:ext cx="469744" cy="259045"/>
    <xdr:sp macro="" textlink="">
      <xdr:nvSpPr>
        <xdr:cNvPr id="146" name="n_2mainValue【図書館】&#10;一人当たり面積"/>
        <xdr:cNvSpPr txBox="1"/>
      </xdr:nvSpPr>
      <xdr:spPr>
        <a:xfrm>
          <a:off x="8515427" y="63614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0.079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37</xdr:row>
      <xdr:rowOff>25417</xdr:rowOff>
    </xdr:from>
    <xdr:ext cx="469744" cy="259045"/>
    <xdr:sp macro="" textlink="">
      <xdr:nvSpPr>
        <xdr:cNvPr id="147" name="n_3mainValue【図書館】&#10;一人当たり面積"/>
        <xdr:cNvSpPr txBox="1"/>
      </xdr:nvSpPr>
      <xdr:spPr>
        <a:xfrm>
          <a:off x="7626427" y="63690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0.078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37</xdr:row>
      <xdr:rowOff>33037</xdr:rowOff>
    </xdr:from>
    <xdr:ext cx="469744" cy="259045"/>
    <xdr:sp macro="" textlink="">
      <xdr:nvSpPr>
        <xdr:cNvPr id="148" name="n_4mainValue【図書館】&#10;一人当たり面積"/>
        <xdr:cNvSpPr txBox="1"/>
      </xdr:nvSpPr>
      <xdr:spPr>
        <a:xfrm>
          <a:off x="6737427" y="637668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0.077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66/74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67.2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89" name="楕円 188"/>
        <xdr:cNvSpPr/>
      </xdr:nvSpPr>
      <xdr:spPr>
        <a:xfrm>
          <a:off x="4584700" y="108077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62</xdr:row>
      <xdr:rowOff>156227</xdr:rowOff>
    </xdr:from>
    <xdr:ext cx="405111" cy="259045"/>
    <xdr:sp macro="" textlink="">
      <xdr:nvSpPr>
        <xdr:cNvPr id="190" name="【体育館・プール】&#10;有形固定資産減価償却率該当値テキスト"/>
        <xdr:cNvSpPr txBox="1"/>
      </xdr:nvSpPr>
      <xdr:spPr>
        <a:xfrm>
          <a:off x="4673600" y="107861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90.0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91" name="楕円 190"/>
        <xdr:cNvSpPr/>
      </xdr:nvSpPr>
      <xdr:spPr>
        <a:xfrm>
          <a:off x="3746500" y="107772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63</xdr:row>
      <xdr:rowOff>26670</xdr:rowOff>
    </xdr:from>
    <xdr:to>
      <xdr:col>24</xdr:col>
      <xdr:colOff>63500</xdr:colOff>
      <xdr:row>63</xdr:row>
      <xdr:rowOff>57150</xdr:rowOff>
    </xdr:to>
    <xdr:cxnSp macro="">
      <xdr:nvCxnSpPr>
        <xdr:cNvPr id="192" name="直線コネクタ 191"/>
        <xdr:cNvCxnSpPr/>
      </xdr:nvCxnSpPr>
      <xdr:spPr>
        <a:xfrm>
          <a:off x="3797300" y="10828020"/>
          <a:ext cx="838200" cy="30480"/>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62</xdr:row>
      <xdr:rowOff>143510</xdr:rowOff>
    </xdr:from>
    <xdr:to>
      <xdr:col>15</xdr:col>
      <xdr:colOff>101600</xdr:colOff>
      <xdr:row>63</xdr:row>
      <xdr:rowOff>73660</xdr:rowOff>
    </xdr:to>
    <xdr:sp macro="" textlink="">
      <xdr:nvSpPr>
        <xdr:cNvPr id="193" name="楕円 192"/>
        <xdr:cNvSpPr/>
      </xdr:nvSpPr>
      <xdr:spPr>
        <a:xfrm>
          <a:off x="2857500" y="1077341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63</xdr:row>
      <xdr:rowOff>22860</xdr:rowOff>
    </xdr:from>
    <xdr:to>
      <xdr:col>19</xdr:col>
      <xdr:colOff>177800</xdr:colOff>
      <xdr:row>63</xdr:row>
      <xdr:rowOff>26670</xdr:rowOff>
    </xdr:to>
    <xdr:cxnSp macro="">
      <xdr:nvCxnSpPr>
        <xdr:cNvPr id="194" name="直線コネクタ 193"/>
        <xdr:cNvCxnSpPr/>
      </xdr:nvCxnSpPr>
      <xdr:spPr>
        <a:xfrm>
          <a:off x="2908300" y="10824210"/>
          <a:ext cx="889000" cy="3810"/>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62</xdr:row>
      <xdr:rowOff>151130</xdr:rowOff>
    </xdr:from>
    <xdr:to>
      <xdr:col>10</xdr:col>
      <xdr:colOff>165100</xdr:colOff>
      <xdr:row>63</xdr:row>
      <xdr:rowOff>81280</xdr:rowOff>
    </xdr:to>
    <xdr:sp macro="" textlink="">
      <xdr:nvSpPr>
        <xdr:cNvPr id="195" name="楕円 194"/>
        <xdr:cNvSpPr/>
      </xdr:nvSpPr>
      <xdr:spPr>
        <a:xfrm>
          <a:off x="1968500" y="107810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63</xdr:row>
      <xdr:rowOff>22860</xdr:rowOff>
    </xdr:from>
    <xdr:to>
      <xdr:col>15</xdr:col>
      <xdr:colOff>50800</xdr:colOff>
      <xdr:row>63</xdr:row>
      <xdr:rowOff>30480</xdr:rowOff>
    </xdr:to>
    <xdr:cxnSp macro="">
      <xdr:nvCxnSpPr>
        <xdr:cNvPr id="196" name="直線コネクタ 195"/>
        <xdr:cNvCxnSpPr/>
      </xdr:nvCxnSpPr>
      <xdr:spPr>
        <a:xfrm flipV="1">
          <a:off x="2019300" y="10824210"/>
          <a:ext cx="889000" cy="7620"/>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62</xdr:row>
      <xdr:rowOff>122555</xdr:rowOff>
    </xdr:from>
    <xdr:to>
      <xdr:col>6</xdr:col>
      <xdr:colOff>38100</xdr:colOff>
      <xdr:row>63</xdr:row>
      <xdr:rowOff>52705</xdr:rowOff>
    </xdr:to>
    <xdr:sp macro="" textlink="">
      <xdr:nvSpPr>
        <xdr:cNvPr id="197" name="楕円 196"/>
        <xdr:cNvSpPr/>
      </xdr:nvSpPr>
      <xdr:spPr>
        <a:xfrm>
          <a:off x="1079500" y="1075245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63</xdr:row>
      <xdr:rowOff>1905</xdr:rowOff>
    </xdr:from>
    <xdr:to>
      <xdr:col>10</xdr:col>
      <xdr:colOff>114300</xdr:colOff>
      <xdr:row>63</xdr:row>
      <xdr:rowOff>30480</xdr:rowOff>
    </xdr:to>
    <xdr:cxnSp macro="">
      <xdr:nvCxnSpPr>
        <xdr:cNvPr id="198" name="直線コネクタ 197"/>
        <xdr:cNvCxnSpPr/>
      </xdr:nvCxnSpPr>
      <xdr:spPr>
        <a:xfrm>
          <a:off x="1130300" y="10803255"/>
          <a:ext cx="889000" cy="28575"/>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66.5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67.0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63</xdr:row>
      <xdr:rowOff>68597</xdr:rowOff>
    </xdr:from>
    <xdr:ext cx="405111" cy="259045"/>
    <xdr:sp macro="" textlink="">
      <xdr:nvSpPr>
        <xdr:cNvPr id="203" name="n_1mainValue【体育館・プール】&#10;有形固定資産減価償却率"/>
        <xdr:cNvSpPr txBox="1"/>
      </xdr:nvSpPr>
      <xdr:spPr>
        <a:xfrm>
          <a:off x="3582044" y="108699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88.4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63</xdr:row>
      <xdr:rowOff>64787</xdr:rowOff>
    </xdr:from>
    <xdr:ext cx="405111" cy="259045"/>
    <xdr:sp macro="" textlink="">
      <xdr:nvSpPr>
        <xdr:cNvPr id="204" name="n_2mainValue【体育館・プール】&#10;有形固定資産減価償却率"/>
        <xdr:cNvSpPr txBox="1"/>
      </xdr:nvSpPr>
      <xdr:spPr>
        <a:xfrm>
          <a:off x="2705744" y="1086613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88.2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63</xdr:row>
      <xdr:rowOff>72407</xdr:rowOff>
    </xdr:from>
    <xdr:ext cx="405111" cy="259045"/>
    <xdr:sp macro="" textlink="">
      <xdr:nvSpPr>
        <xdr:cNvPr id="205" name="n_3mainValue【体育館・プール】&#10;有形固定資産減価償却率"/>
        <xdr:cNvSpPr txBox="1"/>
      </xdr:nvSpPr>
      <xdr:spPr>
        <a:xfrm>
          <a:off x="1816744" y="108737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88.6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63</xdr:row>
      <xdr:rowOff>43832</xdr:rowOff>
    </xdr:from>
    <xdr:ext cx="405111" cy="259045"/>
    <xdr:sp macro="" textlink="">
      <xdr:nvSpPr>
        <xdr:cNvPr id="206" name="n_4mainValue【体育館・プール】&#10;有形固定資産減価償却率"/>
        <xdr:cNvSpPr txBox="1"/>
      </xdr:nvSpPr>
      <xdr:spPr>
        <a:xfrm>
          <a:off x="927744" y="1084518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87.1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40/74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0.162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0.149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0.931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0.314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62</xdr:row>
      <xdr:rowOff>43906</xdr:rowOff>
    </xdr:from>
    <xdr:to>
      <xdr:col>55</xdr:col>
      <xdr:colOff>50800</xdr:colOff>
      <xdr:row>62</xdr:row>
      <xdr:rowOff>145506</xdr:rowOff>
    </xdr:to>
    <xdr:sp macro="" textlink="">
      <xdr:nvSpPr>
        <xdr:cNvPr id="248" name="楕円 247"/>
        <xdr:cNvSpPr/>
      </xdr:nvSpPr>
      <xdr:spPr>
        <a:xfrm>
          <a:off x="10426700" y="1067380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62</xdr:row>
      <xdr:rowOff>22333</xdr:rowOff>
    </xdr:from>
    <xdr:ext cx="469744" cy="259045"/>
    <xdr:sp macro="" textlink="">
      <xdr:nvSpPr>
        <xdr:cNvPr id="249" name="【体育館・プール】&#10;一人当たり面積該当値テキスト"/>
        <xdr:cNvSpPr txBox="1"/>
      </xdr:nvSpPr>
      <xdr:spPr>
        <a:xfrm>
          <a:off x="10515600" y="1065223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62</xdr:row>
      <xdr:rowOff>48804</xdr:rowOff>
    </xdr:from>
    <xdr:to>
      <xdr:col>50</xdr:col>
      <xdr:colOff>165100</xdr:colOff>
      <xdr:row>62</xdr:row>
      <xdr:rowOff>150404</xdr:rowOff>
    </xdr:to>
    <xdr:sp macro="" textlink="">
      <xdr:nvSpPr>
        <xdr:cNvPr id="250" name="楕円 249"/>
        <xdr:cNvSpPr/>
      </xdr:nvSpPr>
      <xdr:spPr>
        <a:xfrm>
          <a:off x="9588500" y="1067870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62</xdr:row>
      <xdr:rowOff>94706</xdr:rowOff>
    </xdr:from>
    <xdr:to>
      <xdr:col>55</xdr:col>
      <xdr:colOff>0</xdr:colOff>
      <xdr:row>62</xdr:row>
      <xdr:rowOff>99604</xdr:rowOff>
    </xdr:to>
    <xdr:cxnSp macro="">
      <xdr:nvCxnSpPr>
        <xdr:cNvPr id="251" name="直線コネクタ 250"/>
        <xdr:cNvCxnSpPr/>
      </xdr:nvCxnSpPr>
      <xdr:spPr>
        <a:xfrm flipV="1">
          <a:off x="9639300" y="10724606"/>
          <a:ext cx="838200" cy="4898"/>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62</xdr:row>
      <xdr:rowOff>50437</xdr:rowOff>
    </xdr:from>
    <xdr:to>
      <xdr:col>46</xdr:col>
      <xdr:colOff>38100</xdr:colOff>
      <xdr:row>62</xdr:row>
      <xdr:rowOff>152037</xdr:rowOff>
    </xdr:to>
    <xdr:sp macro="" textlink="">
      <xdr:nvSpPr>
        <xdr:cNvPr id="252" name="楕円 251"/>
        <xdr:cNvSpPr/>
      </xdr:nvSpPr>
      <xdr:spPr>
        <a:xfrm>
          <a:off x="8699500" y="1068033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62</xdr:row>
      <xdr:rowOff>99604</xdr:rowOff>
    </xdr:from>
    <xdr:to>
      <xdr:col>50</xdr:col>
      <xdr:colOff>114300</xdr:colOff>
      <xdr:row>62</xdr:row>
      <xdr:rowOff>101237</xdr:rowOff>
    </xdr:to>
    <xdr:cxnSp macro="">
      <xdr:nvCxnSpPr>
        <xdr:cNvPr id="253" name="直線コネクタ 252"/>
        <xdr:cNvCxnSpPr/>
      </xdr:nvCxnSpPr>
      <xdr:spPr>
        <a:xfrm flipV="1">
          <a:off x="8750300" y="10729504"/>
          <a:ext cx="889000" cy="1633"/>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62</xdr:row>
      <xdr:rowOff>53703</xdr:rowOff>
    </xdr:from>
    <xdr:to>
      <xdr:col>41</xdr:col>
      <xdr:colOff>101600</xdr:colOff>
      <xdr:row>62</xdr:row>
      <xdr:rowOff>155303</xdr:rowOff>
    </xdr:to>
    <xdr:sp macro="" textlink="">
      <xdr:nvSpPr>
        <xdr:cNvPr id="254" name="楕円 253"/>
        <xdr:cNvSpPr/>
      </xdr:nvSpPr>
      <xdr:spPr>
        <a:xfrm>
          <a:off x="7810500" y="1068360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62</xdr:row>
      <xdr:rowOff>101237</xdr:rowOff>
    </xdr:from>
    <xdr:to>
      <xdr:col>45</xdr:col>
      <xdr:colOff>177800</xdr:colOff>
      <xdr:row>62</xdr:row>
      <xdr:rowOff>104503</xdr:rowOff>
    </xdr:to>
    <xdr:cxnSp macro="">
      <xdr:nvCxnSpPr>
        <xdr:cNvPr id="255" name="直線コネクタ 254"/>
        <xdr:cNvCxnSpPr/>
      </xdr:nvCxnSpPr>
      <xdr:spPr>
        <a:xfrm flipV="1">
          <a:off x="7861300" y="10731137"/>
          <a:ext cx="889000" cy="3266"/>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62</xdr:row>
      <xdr:rowOff>56969</xdr:rowOff>
    </xdr:from>
    <xdr:to>
      <xdr:col>36</xdr:col>
      <xdr:colOff>165100</xdr:colOff>
      <xdr:row>62</xdr:row>
      <xdr:rowOff>158569</xdr:rowOff>
    </xdr:to>
    <xdr:sp macro="" textlink="">
      <xdr:nvSpPr>
        <xdr:cNvPr id="256" name="楕円 255"/>
        <xdr:cNvSpPr/>
      </xdr:nvSpPr>
      <xdr:spPr>
        <a:xfrm>
          <a:off x="6921500" y="1068686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62</xdr:row>
      <xdr:rowOff>104503</xdr:rowOff>
    </xdr:from>
    <xdr:to>
      <xdr:col>41</xdr:col>
      <xdr:colOff>50800</xdr:colOff>
      <xdr:row>62</xdr:row>
      <xdr:rowOff>107769</xdr:rowOff>
    </xdr:to>
    <xdr:cxnSp macro="">
      <xdr:nvCxnSpPr>
        <xdr:cNvPr id="257" name="直線コネクタ 256"/>
        <xdr:cNvCxnSpPr/>
      </xdr:nvCxnSpPr>
      <xdr:spPr>
        <a:xfrm flipV="1">
          <a:off x="6972300" y="10734403"/>
          <a:ext cx="889000" cy="3266"/>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0.290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0.281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0.282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62</xdr:row>
      <xdr:rowOff>141531</xdr:rowOff>
    </xdr:from>
    <xdr:ext cx="469744" cy="259045"/>
    <xdr:sp macro="" textlink="">
      <xdr:nvSpPr>
        <xdr:cNvPr id="262" name="n_1mainValue【体育館・プール】&#10;一人当たり面積"/>
        <xdr:cNvSpPr txBox="1"/>
      </xdr:nvSpPr>
      <xdr:spPr>
        <a:xfrm>
          <a:off x="9391727" y="1077143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62</xdr:row>
      <xdr:rowOff>143164</xdr:rowOff>
    </xdr:from>
    <xdr:ext cx="469744" cy="259045"/>
    <xdr:sp macro="" textlink="">
      <xdr:nvSpPr>
        <xdr:cNvPr id="263" name="n_2mainValue【体育館・プール】&#10;一人当たり面積"/>
        <xdr:cNvSpPr txBox="1"/>
      </xdr:nvSpPr>
      <xdr:spPr>
        <a:xfrm>
          <a:off x="8515427" y="1077306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62</xdr:row>
      <xdr:rowOff>146430</xdr:rowOff>
    </xdr:from>
    <xdr:ext cx="469744" cy="259045"/>
    <xdr:sp macro="" textlink="">
      <xdr:nvSpPr>
        <xdr:cNvPr id="264" name="n_3mainValue【体育館・プール】&#10;一人当たり面積"/>
        <xdr:cNvSpPr txBox="1"/>
      </xdr:nvSpPr>
      <xdr:spPr>
        <a:xfrm>
          <a:off x="7626427" y="1077633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62</xdr:row>
      <xdr:rowOff>149696</xdr:rowOff>
    </xdr:from>
    <xdr:ext cx="469744" cy="259045"/>
    <xdr:sp macro="" textlink="">
      <xdr:nvSpPr>
        <xdr:cNvPr id="265" name="n_4mainValue【体育館・プール】&#10;一人当たり面積"/>
        <xdr:cNvSpPr txBox="1"/>
      </xdr:nvSpPr>
      <xdr:spPr>
        <a:xfrm>
          <a:off x="6737427" y="1077959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36/67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56.8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6" name="楕円 305"/>
        <xdr:cNvSpPr/>
      </xdr:nvSpPr>
      <xdr:spPr>
        <a:xfrm>
          <a:off x="4584700" y="1417383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82</xdr:row>
      <xdr:rowOff>93363</xdr:rowOff>
    </xdr:from>
    <xdr:ext cx="405111" cy="259045"/>
    <xdr:sp macro="" textlink="">
      <xdr:nvSpPr>
        <xdr:cNvPr id="307" name="【福祉施設】&#10;有形固定資産減価償却率該当値テキスト"/>
        <xdr:cNvSpPr txBox="1"/>
      </xdr:nvSpPr>
      <xdr:spPr>
        <a:xfrm>
          <a:off x="4673600" y="1415226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8" name="楕円 307"/>
        <xdr:cNvSpPr/>
      </xdr:nvSpPr>
      <xdr:spPr>
        <a:xfrm>
          <a:off x="3746500" y="141338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82</xdr:row>
      <xdr:rowOff>125730</xdr:rowOff>
    </xdr:from>
    <xdr:to>
      <xdr:col>24</xdr:col>
      <xdr:colOff>63500</xdr:colOff>
      <xdr:row>82</xdr:row>
      <xdr:rowOff>165736</xdr:rowOff>
    </xdr:to>
    <xdr:cxnSp macro="">
      <xdr:nvCxnSpPr>
        <xdr:cNvPr id="309" name="直線コネクタ 308"/>
        <xdr:cNvCxnSpPr/>
      </xdr:nvCxnSpPr>
      <xdr:spPr>
        <a:xfrm>
          <a:off x="3797300" y="14184630"/>
          <a:ext cx="838200" cy="40006"/>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10" name="楕円 309"/>
        <xdr:cNvSpPr/>
      </xdr:nvSpPr>
      <xdr:spPr>
        <a:xfrm>
          <a:off x="2857500" y="141300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82</xdr:row>
      <xdr:rowOff>121920</xdr:rowOff>
    </xdr:from>
    <xdr:to>
      <xdr:col>19</xdr:col>
      <xdr:colOff>177800</xdr:colOff>
      <xdr:row>82</xdr:row>
      <xdr:rowOff>125730</xdr:rowOff>
    </xdr:to>
    <xdr:cxnSp macro="">
      <xdr:nvCxnSpPr>
        <xdr:cNvPr id="311" name="直線コネクタ 310"/>
        <xdr:cNvCxnSpPr/>
      </xdr:nvCxnSpPr>
      <xdr:spPr>
        <a:xfrm>
          <a:off x="2908300" y="14180820"/>
          <a:ext cx="889000" cy="3810"/>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2" name="楕円 311"/>
        <xdr:cNvSpPr/>
      </xdr:nvSpPr>
      <xdr:spPr>
        <a:xfrm>
          <a:off x="1968500" y="140919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82</xdr:row>
      <xdr:rowOff>83820</xdr:rowOff>
    </xdr:from>
    <xdr:to>
      <xdr:col>15</xdr:col>
      <xdr:colOff>50800</xdr:colOff>
      <xdr:row>82</xdr:row>
      <xdr:rowOff>121920</xdr:rowOff>
    </xdr:to>
    <xdr:cxnSp macro="">
      <xdr:nvCxnSpPr>
        <xdr:cNvPr id="313" name="直線コネクタ 312"/>
        <xdr:cNvCxnSpPr/>
      </xdr:nvCxnSpPr>
      <xdr:spPr>
        <a:xfrm>
          <a:off x="2019300" y="14142720"/>
          <a:ext cx="889000" cy="38100"/>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81</xdr:row>
      <xdr:rowOff>160655</xdr:rowOff>
    </xdr:from>
    <xdr:to>
      <xdr:col>6</xdr:col>
      <xdr:colOff>38100</xdr:colOff>
      <xdr:row>82</xdr:row>
      <xdr:rowOff>90805</xdr:rowOff>
    </xdr:to>
    <xdr:sp macro="" textlink="">
      <xdr:nvSpPr>
        <xdr:cNvPr id="314" name="楕円 313"/>
        <xdr:cNvSpPr/>
      </xdr:nvSpPr>
      <xdr:spPr>
        <a:xfrm>
          <a:off x="1079500" y="140481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82</xdr:row>
      <xdr:rowOff>40005</xdr:rowOff>
    </xdr:from>
    <xdr:to>
      <xdr:col>10</xdr:col>
      <xdr:colOff>114300</xdr:colOff>
      <xdr:row>82</xdr:row>
      <xdr:rowOff>83820</xdr:rowOff>
    </xdr:to>
    <xdr:cxnSp macro="">
      <xdr:nvCxnSpPr>
        <xdr:cNvPr id="315" name="直線コネクタ 314"/>
        <xdr:cNvCxnSpPr/>
      </xdr:nvCxnSpPr>
      <xdr:spPr>
        <a:xfrm>
          <a:off x="1130300" y="14098905"/>
          <a:ext cx="889000" cy="43815"/>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56.9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56.6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82</xdr:row>
      <xdr:rowOff>167657</xdr:rowOff>
    </xdr:from>
    <xdr:ext cx="405111" cy="259045"/>
    <xdr:sp macro="" textlink="">
      <xdr:nvSpPr>
        <xdr:cNvPr id="320" name="n_1mainValue【福祉施設】&#10;有形固定資産減価償却率"/>
        <xdr:cNvSpPr txBox="1"/>
      </xdr:nvSpPr>
      <xdr:spPr>
        <a:xfrm>
          <a:off x="3582044" y="142265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82</xdr:row>
      <xdr:rowOff>163847</xdr:rowOff>
    </xdr:from>
    <xdr:ext cx="405111" cy="259045"/>
    <xdr:sp macro="" textlink="">
      <xdr:nvSpPr>
        <xdr:cNvPr id="321" name="n_2mainValue【福祉施設】&#10;有形固定資産減価償却率"/>
        <xdr:cNvSpPr txBox="1"/>
      </xdr:nvSpPr>
      <xdr:spPr>
        <a:xfrm>
          <a:off x="2705744" y="142227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82</xdr:row>
      <xdr:rowOff>125747</xdr:rowOff>
    </xdr:from>
    <xdr:ext cx="405111" cy="259045"/>
    <xdr:sp macro="" textlink="">
      <xdr:nvSpPr>
        <xdr:cNvPr id="322" name="n_3mainValue【福祉施設】&#10;有形固定資産減価償却率"/>
        <xdr:cNvSpPr txBox="1"/>
      </xdr:nvSpPr>
      <xdr:spPr>
        <a:xfrm>
          <a:off x="1816744" y="141846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82</xdr:row>
      <xdr:rowOff>81932</xdr:rowOff>
    </xdr:from>
    <xdr:ext cx="405111" cy="259045"/>
    <xdr:sp macro="" textlink="">
      <xdr:nvSpPr>
        <xdr:cNvPr id="323" name="n_4mainValue【福祉施設】&#10;有形固定資産減価償却率"/>
        <xdr:cNvSpPr txBox="1"/>
      </xdr:nvSpPr>
      <xdr:spPr>
        <a:xfrm>
          <a:off x="927744" y="141408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33/67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0.075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0.526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0.140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1" name="楕円 360"/>
        <xdr:cNvSpPr/>
      </xdr:nvSpPr>
      <xdr:spPr>
        <a:xfrm>
          <a:off x="10426700" y="145034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84</xdr:row>
      <xdr:rowOff>80027</xdr:rowOff>
    </xdr:from>
    <xdr:ext cx="469744" cy="259045"/>
    <xdr:sp macro="" textlink="">
      <xdr:nvSpPr>
        <xdr:cNvPr id="362" name="【福祉施設】&#10;一人当たり面積該当値テキスト"/>
        <xdr:cNvSpPr txBox="1"/>
      </xdr:nvSpPr>
      <xdr:spPr>
        <a:xfrm>
          <a:off x="10515600" y="14481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0.100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84</xdr:row>
      <xdr:rowOff>103887</xdr:rowOff>
    </xdr:from>
    <xdr:to>
      <xdr:col>50</xdr:col>
      <xdr:colOff>165100</xdr:colOff>
      <xdr:row>85</xdr:row>
      <xdr:rowOff>34037</xdr:rowOff>
    </xdr:to>
    <xdr:sp macro="" textlink="">
      <xdr:nvSpPr>
        <xdr:cNvPr id="363" name="楕円 362"/>
        <xdr:cNvSpPr/>
      </xdr:nvSpPr>
      <xdr:spPr>
        <a:xfrm>
          <a:off x="9588500" y="1450568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84</xdr:row>
      <xdr:rowOff>152400</xdr:rowOff>
    </xdr:from>
    <xdr:to>
      <xdr:col>55</xdr:col>
      <xdr:colOff>0</xdr:colOff>
      <xdr:row>84</xdr:row>
      <xdr:rowOff>154687</xdr:rowOff>
    </xdr:to>
    <xdr:cxnSp macro="">
      <xdr:nvCxnSpPr>
        <xdr:cNvPr id="364" name="直線コネクタ 363"/>
        <xdr:cNvCxnSpPr/>
      </xdr:nvCxnSpPr>
      <xdr:spPr>
        <a:xfrm flipV="1">
          <a:off x="9639300" y="14554200"/>
          <a:ext cx="838200" cy="2287"/>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84</xdr:row>
      <xdr:rowOff>81026</xdr:rowOff>
    </xdr:from>
    <xdr:to>
      <xdr:col>46</xdr:col>
      <xdr:colOff>38100</xdr:colOff>
      <xdr:row>85</xdr:row>
      <xdr:rowOff>11176</xdr:rowOff>
    </xdr:to>
    <xdr:sp macro="" textlink="">
      <xdr:nvSpPr>
        <xdr:cNvPr id="365" name="楕円 364"/>
        <xdr:cNvSpPr/>
      </xdr:nvSpPr>
      <xdr:spPr>
        <a:xfrm>
          <a:off x="8699500" y="1448282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84</xdr:row>
      <xdr:rowOff>131826</xdr:rowOff>
    </xdr:from>
    <xdr:to>
      <xdr:col>50</xdr:col>
      <xdr:colOff>114300</xdr:colOff>
      <xdr:row>84</xdr:row>
      <xdr:rowOff>154687</xdr:rowOff>
    </xdr:to>
    <xdr:cxnSp macro="">
      <xdr:nvCxnSpPr>
        <xdr:cNvPr id="366" name="直線コネクタ 365"/>
        <xdr:cNvCxnSpPr/>
      </xdr:nvCxnSpPr>
      <xdr:spPr>
        <a:xfrm>
          <a:off x="8750300" y="14533626"/>
          <a:ext cx="889000" cy="22861"/>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7" name="楕円 366"/>
        <xdr:cNvSpPr/>
      </xdr:nvSpPr>
      <xdr:spPr>
        <a:xfrm>
          <a:off x="7810500" y="144851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84</xdr:row>
      <xdr:rowOff>131826</xdr:rowOff>
    </xdr:from>
    <xdr:to>
      <xdr:col>45</xdr:col>
      <xdr:colOff>177800</xdr:colOff>
      <xdr:row>84</xdr:row>
      <xdr:rowOff>134113</xdr:rowOff>
    </xdr:to>
    <xdr:cxnSp macro="">
      <xdr:nvCxnSpPr>
        <xdr:cNvPr id="368" name="直線コネクタ 367"/>
        <xdr:cNvCxnSpPr/>
      </xdr:nvCxnSpPr>
      <xdr:spPr>
        <a:xfrm flipV="1">
          <a:off x="7861300" y="14533626"/>
          <a:ext cx="889000" cy="2287"/>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84</xdr:row>
      <xdr:rowOff>85598</xdr:rowOff>
    </xdr:from>
    <xdr:to>
      <xdr:col>36</xdr:col>
      <xdr:colOff>165100</xdr:colOff>
      <xdr:row>85</xdr:row>
      <xdr:rowOff>15748</xdr:rowOff>
    </xdr:to>
    <xdr:sp macro="" textlink="">
      <xdr:nvSpPr>
        <xdr:cNvPr id="369" name="楕円 368"/>
        <xdr:cNvSpPr/>
      </xdr:nvSpPr>
      <xdr:spPr>
        <a:xfrm>
          <a:off x="6921500" y="1448739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84</xdr:row>
      <xdr:rowOff>134113</xdr:rowOff>
    </xdr:from>
    <xdr:to>
      <xdr:col>41</xdr:col>
      <xdr:colOff>50800</xdr:colOff>
      <xdr:row>84</xdr:row>
      <xdr:rowOff>136398</xdr:rowOff>
    </xdr:to>
    <xdr:cxnSp macro="">
      <xdr:nvCxnSpPr>
        <xdr:cNvPr id="370" name="直線コネクタ 369"/>
        <xdr:cNvCxnSpPr/>
      </xdr:nvCxnSpPr>
      <xdr:spPr>
        <a:xfrm flipV="1">
          <a:off x="6972300" y="14535913"/>
          <a:ext cx="889000" cy="2285"/>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0.158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0.150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0.131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0.136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85</xdr:row>
      <xdr:rowOff>25164</xdr:rowOff>
    </xdr:from>
    <xdr:ext cx="469744" cy="259045"/>
    <xdr:sp macro="" textlink="">
      <xdr:nvSpPr>
        <xdr:cNvPr id="375" name="n_1mainValue【福祉施設】&#10;一人当たり面積"/>
        <xdr:cNvSpPr txBox="1"/>
      </xdr:nvSpPr>
      <xdr:spPr>
        <a:xfrm>
          <a:off x="9391727" y="1459841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0.099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85</xdr:row>
      <xdr:rowOff>2303</xdr:rowOff>
    </xdr:from>
    <xdr:ext cx="469744" cy="259045"/>
    <xdr:sp macro="" textlink="">
      <xdr:nvSpPr>
        <xdr:cNvPr id="376" name="n_2mainValue【福祉施設】&#10;一人当たり面積"/>
        <xdr:cNvSpPr txBox="1"/>
      </xdr:nvSpPr>
      <xdr:spPr>
        <a:xfrm>
          <a:off x="8515427" y="1457555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0.109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85</xdr:row>
      <xdr:rowOff>4590</xdr:rowOff>
    </xdr:from>
    <xdr:ext cx="469744" cy="259045"/>
    <xdr:sp macro="" textlink="">
      <xdr:nvSpPr>
        <xdr:cNvPr id="377" name="n_3mainValue【福祉施設】&#10;一人当たり面積"/>
        <xdr:cNvSpPr txBox="1"/>
      </xdr:nvSpPr>
      <xdr:spPr>
        <a:xfrm>
          <a:off x="7626427" y="1457784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0.108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85</xdr:row>
      <xdr:rowOff>6875</xdr:rowOff>
    </xdr:from>
    <xdr:ext cx="469744" cy="259045"/>
    <xdr:sp macro="" textlink="">
      <xdr:nvSpPr>
        <xdr:cNvPr id="378" name="n_4mainValue【福祉施設】&#10;一人当たり面積"/>
        <xdr:cNvSpPr txBox="1"/>
      </xdr:nvSpPr>
      <xdr:spPr>
        <a:xfrm>
          <a:off x="6737427" y="1458012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0.107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16/66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52.8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noFill/>
        <a:ln w="6350" cap="flat" cmpd="sng" algn="ctr">
          <a:solidFill>
            <a:srgbClr val="C0C0C0"/>
          </a:solidFill>
          <a:prstDash val="solid"/>
          <a:miter lim="800000"/>
        </a:ln>
        <a:effectLst/>
      </xdr:spPr>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xdr:cNvSpPr txBox="1"/>
      </xdr:nvSpPr>
      <xdr:spPr>
        <a:xfrm>
          <a:off x="4673600" y="1790647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103</xdr:row>
      <xdr:rowOff>110308</xdr:rowOff>
    </xdr:from>
    <xdr:to>
      <xdr:col>24</xdr:col>
      <xdr:colOff>114300</xdr:colOff>
      <xdr:row>104</xdr:row>
      <xdr:rowOff>40458</xdr:rowOff>
    </xdr:to>
    <xdr:sp macro="" textlink="">
      <xdr:nvSpPr>
        <xdr:cNvPr id="420" name="楕円 419"/>
        <xdr:cNvSpPr/>
      </xdr:nvSpPr>
      <xdr:spPr>
        <a:xfrm>
          <a:off x="4584700" y="1776965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102</xdr:row>
      <xdr:rowOff>133185</xdr:rowOff>
    </xdr:from>
    <xdr:ext cx="405111" cy="259045"/>
    <xdr:sp macro="" textlink="">
      <xdr:nvSpPr>
        <xdr:cNvPr id="421" name="【市民会館】&#10;有形固定資産減価償却率該当値テキスト"/>
        <xdr:cNvSpPr txBox="1"/>
      </xdr:nvSpPr>
      <xdr:spPr>
        <a:xfrm>
          <a:off x="4673600" y="17621085"/>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44.7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103</xdr:row>
      <xdr:rowOff>77651</xdr:rowOff>
    </xdr:from>
    <xdr:to>
      <xdr:col>20</xdr:col>
      <xdr:colOff>38100</xdr:colOff>
      <xdr:row>104</xdr:row>
      <xdr:rowOff>7801</xdr:rowOff>
    </xdr:to>
    <xdr:sp macro="" textlink="">
      <xdr:nvSpPr>
        <xdr:cNvPr id="422" name="楕円 421"/>
        <xdr:cNvSpPr/>
      </xdr:nvSpPr>
      <xdr:spPr>
        <a:xfrm>
          <a:off x="3746500" y="1773700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103</xdr:row>
      <xdr:rowOff>128451</xdr:rowOff>
    </xdr:from>
    <xdr:to>
      <xdr:col>24</xdr:col>
      <xdr:colOff>63500</xdr:colOff>
      <xdr:row>103</xdr:row>
      <xdr:rowOff>161108</xdr:rowOff>
    </xdr:to>
    <xdr:cxnSp macro="">
      <xdr:nvCxnSpPr>
        <xdr:cNvPr id="423" name="直線コネクタ 422"/>
        <xdr:cNvCxnSpPr/>
      </xdr:nvCxnSpPr>
      <xdr:spPr>
        <a:xfrm>
          <a:off x="3797300" y="17787801"/>
          <a:ext cx="838200" cy="32657"/>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103</xdr:row>
      <xdr:rowOff>44994</xdr:rowOff>
    </xdr:from>
    <xdr:to>
      <xdr:col>15</xdr:col>
      <xdr:colOff>101600</xdr:colOff>
      <xdr:row>103</xdr:row>
      <xdr:rowOff>146594</xdr:rowOff>
    </xdr:to>
    <xdr:sp macro="" textlink="">
      <xdr:nvSpPr>
        <xdr:cNvPr id="424" name="楕円 423"/>
        <xdr:cNvSpPr/>
      </xdr:nvSpPr>
      <xdr:spPr>
        <a:xfrm>
          <a:off x="2857500" y="1770434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103</xdr:row>
      <xdr:rowOff>95794</xdr:rowOff>
    </xdr:from>
    <xdr:to>
      <xdr:col>19</xdr:col>
      <xdr:colOff>177800</xdr:colOff>
      <xdr:row>103</xdr:row>
      <xdr:rowOff>128451</xdr:rowOff>
    </xdr:to>
    <xdr:cxnSp macro="">
      <xdr:nvCxnSpPr>
        <xdr:cNvPr id="425" name="直線コネクタ 424"/>
        <xdr:cNvCxnSpPr/>
      </xdr:nvCxnSpPr>
      <xdr:spPr>
        <a:xfrm>
          <a:off x="2908300" y="17755144"/>
          <a:ext cx="889000" cy="32657"/>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103</xdr:row>
      <xdr:rowOff>12337</xdr:rowOff>
    </xdr:from>
    <xdr:to>
      <xdr:col>10</xdr:col>
      <xdr:colOff>165100</xdr:colOff>
      <xdr:row>103</xdr:row>
      <xdr:rowOff>113937</xdr:rowOff>
    </xdr:to>
    <xdr:sp macro="" textlink="">
      <xdr:nvSpPr>
        <xdr:cNvPr id="426" name="楕円 425"/>
        <xdr:cNvSpPr/>
      </xdr:nvSpPr>
      <xdr:spPr>
        <a:xfrm>
          <a:off x="1968500" y="1767168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103</xdr:row>
      <xdr:rowOff>63137</xdr:rowOff>
    </xdr:from>
    <xdr:to>
      <xdr:col>15</xdr:col>
      <xdr:colOff>50800</xdr:colOff>
      <xdr:row>103</xdr:row>
      <xdr:rowOff>95794</xdr:rowOff>
    </xdr:to>
    <xdr:cxnSp macro="">
      <xdr:nvCxnSpPr>
        <xdr:cNvPr id="427" name="直線コネクタ 426"/>
        <xdr:cNvCxnSpPr/>
      </xdr:nvCxnSpPr>
      <xdr:spPr>
        <a:xfrm>
          <a:off x="2019300" y="17722487"/>
          <a:ext cx="889000" cy="32657"/>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102</xdr:row>
      <xdr:rowOff>151130</xdr:rowOff>
    </xdr:from>
    <xdr:to>
      <xdr:col>6</xdr:col>
      <xdr:colOff>38100</xdr:colOff>
      <xdr:row>103</xdr:row>
      <xdr:rowOff>81280</xdr:rowOff>
    </xdr:to>
    <xdr:sp macro="" textlink="">
      <xdr:nvSpPr>
        <xdr:cNvPr id="428" name="楕円 427"/>
        <xdr:cNvSpPr/>
      </xdr:nvSpPr>
      <xdr:spPr>
        <a:xfrm>
          <a:off x="1079500" y="176390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103</xdr:row>
      <xdr:rowOff>30480</xdr:rowOff>
    </xdr:from>
    <xdr:to>
      <xdr:col>10</xdr:col>
      <xdr:colOff>114300</xdr:colOff>
      <xdr:row>103</xdr:row>
      <xdr:rowOff>63137</xdr:rowOff>
    </xdr:to>
    <xdr:cxnSp macro="">
      <xdr:nvCxnSpPr>
        <xdr:cNvPr id="429" name="直線コネクタ 428"/>
        <xdr:cNvCxnSpPr/>
      </xdr:nvCxnSpPr>
      <xdr:spPr>
        <a:xfrm>
          <a:off x="1130300" y="17689830"/>
          <a:ext cx="889000" cy="32657"/>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582044" y="1801260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705744" y="1803546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816744" y="1798158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927744" y="1799138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102</xdr:row>
      <xdr:rowOff>24328</xdr:rowOff>
    </xdr:from>
    <xdr:ext cx="405111" cy="259045"/>
    <xdr:sp macro="" textlink="">
      <xdr:nvSpPr>
        <xdr:cNvPr id="434" name="n_1mainValue【市民会館】&#10;有形固定資産減価償却率"/>
        <xdr:cNvSpPr txBox="1"/>
      </xdr:nvSpPr>
      <xdr:spPr>
        <a:xfrm>
          <a:off x="3582044" y="1751222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42.7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101</xdr:row>
      <xdr:rowOff>163121</xdr:rowOff>
    </xdr:from>
    <xdr:ext cx="405111" cy="259045"/>
    <xdr:sp macro="" textlink="">
      <xdr:nvSpPr>
        <xdr:cNvPr id="435" name="n_2mainValue【市民会館】&#10;有形固定資産減価償却率"/>
        <xdr:cNvSpPr txBox="1"/>
      </xdr:nvSpPr>
      <xdr:spPr>
        <a:xfrm>
          <a:off x="2705744" y="1747957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40.7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101</xdr:row>
      <xdr:rowOff>130464</xdr:rowOff>
    </xdr:from>
    <xdr:ext cx="405111" cy="259045"/>
    <xdr:sp macro="" textlink="">
      <xdr:nvSpPr>
        <xdr:cNvPr id="436" name="n_3mainValue【市民会館】&#10;有形固定資産減価償却率"/>
        <xdr:cNvSpPr txBox="1"/>
      </xdr:nvSpPr>
      <xdr:spPr>
        <a:xfrm>
          <a:off x="1816744" y="1744691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101</xdr:row>
      <xdr:rowOff>97807</xdr:rowOff>
    </xdr:from>
    <xdr:ext cx="405111" cy="259045"/>
    <xdr:sp macro="" textlink="">
      <xdr:nvSpPr>
        <xdr:cNvPr id="437" name="n_4mainValue【市民会館】&#10;有形固定資産減価償却率"/>
        <xdr:cNvSpPr txBox="1"/>
      </xdr:nvSpPr>
      <xdr:spPr>
        <a:xfrm>
          <a:off x="927744" y="174142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21/66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0.103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0.103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0.032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0.825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77" name="楕円 476"/>
        <xdr:cNvSpPr/>
      </xdr:nvSpPr>
      <xdr:spPr>
        <a:xfrm>
          <a:off x="10426700" y="181686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105</xdr:row>
      <xdr:rowOff>17797</xdr:rowOff>
    </xdr:from>
    <xdr:ext cx="469744" cy="259045"/>
    <xdr:sp macro="" textlink="">
      <xdr:nvSpPr>
        <xdr:cNvPr id="478" name="【市民会館】&#10;一人当たり面積該当値テキスト"/>
        <xdr:cNvSpPr txBox="1"/>
      </xdr:nvSpPr>
      <xdr:spPr>
        <a:xfrm>
          <a:off x="10515600" y="1802004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105</xdr:row>
      <xdr:rowOff>170180</xdr:rowOff>
    </xdr:from>
    <xdr:to>
      <xdr:col>50</xdr:col>
      <xdr:colOff>165100</xdr:colOff>
      <xdr:row>106</xdr:row>
      <xdr:rowOff>100330</xdr:rowOff>
    </xdr:to>
    <xdr:sp macro="" textlink="">
      <xdr:nvSpPr>
        <xdr:cNvPr id="479" name="楕円 478"/>
        <xdr:cNvSpPr/>
      </xdr:nvSpPr>
      <xdr:spPr>
        <a:xfrm>
          <a:off x="9588500" y="181724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106</xdr:row>
      <xdr:rowOff>45720</xdr:rowOff>
    </xdr:from>
    <xdr:to>
      <xdr:col>55</xdr:col>
      <xdr:colOff>0</xdr:colOff>
      <xdr:row>106</xdr:row>
      <xdr:rowOff>49530</xdr:rowOff>
    </xdr:to>
    <xdr:cxnSp macro="">
      <xdr:nvCxnSpPr>
        <xdr:cNvPr id="480" name="直線コネクタ 479"/>
        <xdr:cNvCxnSpPr/>
      </xdr:nvCxnSpPr>
      <xdr:spPr>
        <a:xfrm flipV="1">
          <a:off x="9639300" y="18219420"/>
          <a:ext cx="838200" cy="3810"/>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81" name="楕円 480"/>
        <xdr:cNvSpPr/>
      </xdr:nvSpPr>
      <xdr:spPr>
        <a:xfrm>
          <a:off x="8699500" y="1817623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106</xdr:row>
      <xdr:rowOff>49530</xdr:rowOff>
    </xdr:from>
    <xdr:to>
      <xdr:col>50</xdr:col>
      <xdr:colOff>114300</xdr:colOff>
      <xdr:row>106</xdr:row>
      <xdr:rowOff>53339</xdr:rowOff>
    </xdr:to>
    <xdr:cxnSp macro="">
      <xdr:nvCxnSpPr>
        <xdr:cNvPr id="482" name="直線コネクタ 481"/>
        <xdr:cNvCxnSpPr/>
      </xdr:nvCxnSpPr>
      <xdr:spPr>
        <a:xfrm flipV="1">
          <a:off x="8750300" y="18223230"/>
          <a:ext cx="889000" cy="3809"/>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106</xdr:row>
      <xdr:rowOff>6350</xdr:rowOff>
    </xdr:from>
    <xdr:to>
      <xdr:col>41</xdr:col>
      <xdr:colOff>101600</xdr:colOff>
      <xdr:row>106</xdr:row>
      <xdr:rowOff>107950</xdr:rowOff>
    </xdr:to>
    <xdr:sp macro="" textlink="">
      <xdr:nvSpPr>
        <xdr:cNvPr id="483" name="楕円 482"/>
        <xdr:cNvSpPr/>
      </xdr:nvSpPr>
      <xdr:spPr>
        <a:xfrm>
          <a:off x="7810500" y="181800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106</xdr:row>
      <xdr:rowOff>53339</xdr:rowOff>
    </xdr:from>
    <xdr:to>
      <xdr:col>45</xdr:col>
      <xdr:colOff>177800</xdr:colOff>
      <xdr:row>106</xdr:row>
      <xdr:rowOff>57150</xdr:rowOff>
    </xdr:to>
    <xdr:cxnSp macro="">
      <xdr:nvCxnSpPr>
        <xdr:cNvPr id="484" name="直線コネクタ 483"/>
        <xdr:cNvCxnSpPr/>
      </xdr:nvCxnSpPr>
      <xdr:spPr>
        <a:xfrm flipV="1">
          <a:off x="7861300" y="18227039"/>
          <a:ext cx="889000" cy="3811"/>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85" name="楕円 484"/>
        <xdr:cNvSpPr/>
      </xdr:nvSpPr>
      <xdr:spPr>
        <a:xfrm>
          <a:off x="6921500" y="1818386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106</xdr:row>
      <xdr:rowOff>57150</xdr:rowOff>
    </xdr:from>
    <xdr:to>
      <xdr:col>41</xdr:col>
      <xdr:colOff>50800</xdr:colOff>
      <xdr:row>106</xdr:row>
      <xdr:rowOff>60961</xdr:rowOff>
    </xdr:to>
    <xdr:cxnSp macro="">
      <xdr:nvCxnSpPr>
        <xdr:cNvPr id="486" name="直線コネクタ 485"/>
        <xdr:cNvCxnSpPr/>
      </xdr:nvCxnSpPr>
      <xdr:spPr>
        <a:xfrm flipV="1">
          <a:off x="6972300" y="18230850"/>
          <a:ext cx="889000" cy="3811"/>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104</xdr:row>
      <xdr:rowOff>116857</xdr:rowOff>
    </xdr:from>
    <xdr:ext cx="469744" cy="259045"/>
    <xdr:sp macro="" textlink="">
      <xdr:nvSpPr>
        <xdr:cNvPr id="491" name="n_1mainValue【市民会館】&#10;一人当たり面積"/>
        <xdr:cNvSpPr txBox="1"/>
      </xdr:nvSpPr>
      <xdr:spPr>
        <a:xfrm>
          <a:off x="9391727" y="1794765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104</xdr:row>
      <xdr:rowOff>120666</xdr:rowOff>
    </xdr:from>
    <xdr:ext cx="469744" cy="259045"/>
    <xdr:sp macro="" textlink="">
      <xdr:nvSpPr>
        <xdr:cNvPr id="492" name="n_2mainValue【市民会館】&#10;一人当たり面積"/>
        <xdr:cNvSpPr txBox="1"/>
      </xdr:nvSpPr>
      <xdr:spPr>
        <a:xfrm>
          <a:off x="8515427" y="1795146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104</xdr:row>
      <xdr:rowOff>124477</xdr:rowOff>
    </xdr:from>
    <xdr:ext cx="469744" cy="259045"/>
    <xdr:sp macro="" textlink="">
      <xdr:nvSpPr>
        <xdr:cNvPr id="493" name="n_3mainValue【市民会館】&#10;一人当たり面積"/>
        <xdr:cNvSpPr txBox="1"/>
      </xdr:nvSpPr>
      <xdr:spPr>
        <a:xfrm>
          <a:off x="7626427" y="1795527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104</xdr:row>
      <xdr:rowOff>128288</xdr:rowOff>
    </xdr:from>
    <xdr:ext cx="469744" cy="259045"/>
    <xdr:sp macro="" textlink="">
      <xdr:nvSpPr>
        <xdr:cNvPr id="494" name="n_4mainValue【市民会館】&#10;一人当たり面積"/>
        <xdr:cNvSpPr txBox="1"/>
      </xdr:nvSpPr>
      <xdr:spPr>
        <a:xfrm>
          <a:off x="6737427" y="1795908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46/67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57.7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535" name="楕円 534"/>
        <xdr:cNvSpPr/>
      </xdr:nvSpPr>
      <xdr:spPr>
        <a:xfrm>
          <a:off x="16268700" y="66471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38</xdr:row>
      <xdr:rowOff>110507</xdr:rowOff>
    </xdr:from>
    <xdr:ext cx="405111" cy="259045"/>
    <xdr:sp macro="" textlink="">
      <xdr:nvSpPr>
        <xdr:cNvPr id="536" name="【一般廃棄物処理施設】&#10;有形固定資産減価償却率該当値テキスト"/>
        <xdr:cNvSpPr txBox="1"/>
      </xdr:nvSpPr>
      <xdr:spPr>
        <a:xfrm>
          <a:off x="16357600" y="662560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71.6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537" name="楕円 536"/>
        <xdr:cNvSpPr/>
      </xdr:nvSpPr>
      <xdr:spPr>
        <a:xfrm>
          <a:off x="15430500" y="68186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39</xdr:row>
      <xdr:rowOff>11430</xdr:rowOff>
    </xdr:from>
    <xdr:to>
      <xdr:col>85</xdr:col>
      <xdr:colOff>127000</xdr:colOff>
      <xdr:row>40</xdr:row>
      <xdr:rowOff>11430</xdr:rowOff>
    </xdr:to>
    <xdr:cxnSp macro="">
      <xdr:nvCxnSpPr>
        <xdr:cNvPr id="538" name="直線コネクタ 537"/>
        <xdr:cNvCxnSpPr/>
      </xdr:nvCxnSpPr>
      <xdr:spPr>
        <a:xfrm flipV="1">
          <a:off x="15481300" y="6697980"/>
          <a:ext cx="838200" cy="171450"/>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39</xdr:row>
      <xdr:rowOff>88265</xdr:rowOff>
    </xdr:from>
    <xdr:to>
      <xdr:col>76</xdr:col>
      <xdr:colOff>165100</xdr:colOff>
      <xdr:row>40</xdr:row>
      <xdr:rowOff>18415</xdr:rowOff>
    </xdr:to>
    <xdr:sp macro="" textlink="">
      <xdr:nvSpPr>
        <xdr:cNvPr id="539" name="楕円 538"/>
        <xdr:cNvSpPr/>
      </xdr:nvSpPr>
      <xdr:spPr>
        <a:xfrm>
          <a:off x="14541500" y="677481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39</xdr:row>
      <xdr:rowOff>139065</xdr:rowOff>
    </xdr:from>
    <xdr:to>
      <xdr:col>81</xdr:col>
      <xdr:colOff>50800</xdr:colOff>
      <xdr:row>40</xdr:row>
      <xdr:rowOff>11430</xdr:rowOff>
    </xdr:to>
    <xdr:cxnSp macro="">
      <xdr:nvCxnSpPr>
        <xdr:cNvPr id="540" name="直線コネクタ 539"/>
        <xdr:cNvCxnSpPr/>
      </xdr:nvCxnSpPr>
      <xdr:spPr>
        <a:xfrm>
          <a:off x="14592300" y="6825615"/>
          <a:ext cx="889000" cy="43815"/>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41" name="楕円 540"/>
        <xdr:cNvSpPr/>
      </xdr:nvSpPr>
      <xdr:spPr>
        <a:xfrm>
          <a:off x="13652500" y="67462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39</xdr:row>
      <xdr:rowOff>110490</xdr:rowOff>
    </xdr:from>
    <xdr:to>
      <xdr:col>76</xdr:col>
      <xdr:colOff>114300</xdr:colOff>
      <xdr:row>39</xdr:row>
      <xdr:rowOff>139065</xdr:rowOff>
    </xdr:to>
    <xdr:cxnSp macro="">
      <xdr:nvCxnSpPr>
        <xdr:cNvPr id="542" name="直線コネクタ 541"/>
        <xdr:cNvCxnSpPr/>
      </xdr:nvCxnSpPr>
      <xdr:spPr>
        <a:xfrm>
          <a:off x="13703300" y="6797040"/>
          <a:ext cx="889000" cy="28575"/>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39</xdr:row>
      <xdr:rowOff>34925</xdr:rowOff>
    </xdr:from>
    <xdr:to>
      <xdr:col>67</xdr:col>
      <xdr:colOff>101600</xdr:colOff>
      <xdr:row>39</xdr:row>
      <xdr:rowOff>136525</xdr:rowOff>
    </xdr:to>
    <xdr:sp macro="" textlink="">
      <xdr:nvSpPr>
        <xdr:cNvPr id="543" name="楕円 542"/>
        <xdr:cNvSpPr/>
      </xdr:nvSpPr>
      <xdr:spPr>
        <a:xfrm>
          <a:off x="12763500" y="672147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39</xdr:row>
      <xdr:rowOff>85725</xdr:rowOff>
    </xdr:from>
    <xdr:to>
      <xdr:col>71</xdr:col>
      <xdr:colOff>177800</xdr:colOff>
      <xdr:row>39</xdr:row>
      <xdr:rowOff>110490</xdr:rowOff>
    </xdr:to>
    <xdr:cxnSp macro="">
      <xdr:nvCxnSpPr>
        <xdr:cNvPr id="544" name="直線コネクタ 543"/>
        <xdr:cNvCxnSpPr/>
      </xdr:nvCxnSpPr>
      <xdr:spPr>
        <a:xfrm>
          <a:off x="12814300" y="6772275"/>
          <a:ext cx="889000" cy="24765"/>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40</xdr:row>
      <xdr:rowOff>53357</xdr:rowOff>
    </xdr:from>
    <xdr:ext cx="405111" cy="259045"/>
    <xdr:sp macro="" textlink="">
      <xdr:nvSpPr>
        <xdr:cNvPr id="549" name="n_1mainValue【一般廃棄物処理施設】&#10;有形固定資産減価償却率"/>
        <xdr:cNvSpPr txBox="1"/>
      </xdr:nvSpPr>
      <xdr:spPr>
        <a:xfrm>
          <a:off x="15266044" y="69113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80.6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40</xdr:row>
      <xdr:rowOff>9542</xdr:rowOff>
    </xdr:from>
    <xdr:ext cx="405111" cy="259045"/>
    <xdr:sp macro="" textlink="">
      <xdr:nvSpPr>
        <xdr:cNvPr id="550" name="n_2mainValue【一般廃棄物処理施設】&#10;有形固定資産減価償却率"/>
        <xdr:cNvSpPr txBox="1"/>
      </xdr:nvSpPr>
      <xdr:spPr>
        <a:xfrm>
          <a:off x="14389744" y="68675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39</xdr:row>
      <xdr:rowOff>152417</xdr:rowOff>
    </xdr:from>
    <xdr:ext cx="405111" cy="259045"/>
    <xdr:sp macro="" textlink="">
      <xdr:nvSpPr>
        <xdr:cNvPr id="551" name="n_3mainValue【一般廃棄物処理施設】&#10;有形固定資産減価償却率"/>
        <xdr:cNvSpPr txBox="1"/>
      </xdr:nvSpPr>
      <xdr:spPr>
        <a:xfrm>
          <a:off x="13500744" y="683896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76.8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39</xdr:row>
      <xdr:rowOff>127652</xdr:rowOff>
    </xdr:from>
    <xdr:ext cx="405111" cy="259045"/>
    <xdr:sp macro="" textlink="">
      <xdr:nvSpPr>
        <xdr:cNvPr id="552" name="n_4mainValue【一般廃棄物処理施設】&#10;有形固定資産減価償却率"/>
        <xdr:cNvSpPr txBox="1"/>
      </xdr:nvSpPr>
      <xdr:spPr>
        <a:xfrm>
          <a:off x="12611744" y="681420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75.5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45/67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77,533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46,794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noFill/>
        <a:ln w="6350" cap="flat" cmpd="sng" algn="ctr">
          <a:solidFill>
            <a:srgbClr val="C0C0C0"/>
          </a:solidFill>
          <a:prstDash val="solid"/>
          <a:miter lim="800000"/>
        </a:ln>
        <a:effectLst/>
      </xdr:spPr>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479,432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103,843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40</xdr:row>
      <xdr:rowOff>153230</xdr:rowOff>
    </xdr:from>
    <xdr:to>
      <xdr:col>116</xdr:col>
      <xdr:colOff>114300</xdr:colOff>
      <xdr:row>41</xdr:row>
      <xdr:rowOff>83380</xdr:rowOff>
    </xdr:to>
    <xdr:sp macro="" textlink="">
      <xdr:nvSpPr>
        <xdr:cNvPr id="594" name="楕円 593"/>
        <xdr:cNvSpPr/>
      </xdr:nvSpPr>
      <xdr:spPr>
        <a:xfrm>
          <a:off x="22110700" y="70112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40</xdr:row>
      <xdr:rowOff>131657</xdr:rowOff>
    </xdr:from>
    <xdr:ext cx="534377" cy="259045"/>
    <xdr:sp macro="" textlink="">
      <xdr:nvSpPr>
        <xdr:cNvPr id="595" name="【一般廃棄物処理施設】&#10;一人当たり有形固定資産（償却資産）額該当値テキスト"/>
        <xdr:cNvSpPr txBox="1"/>
      </xdr:nvSpPr>
      <xdr:spPr>
        <a:xfrm>
          <a:off x="22199600" y="6989657"/>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70,857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41</xdr:row>
      <xdr:rowOff>14672</xdr:rowOff>
    </xdr:from>
    <xdr:to>
      <xdr:col>112</xdr:col>
      <xdr:colOff>38100</xdr:colOff>
      <xdr:row>41</xdr:row>
      <xdr:rowOff>116272</xdr:rowOff>
    </xdr:to>
    <xdr:sp macro="" textlink="">
      <xdr:nvSpPr>
        <xdr:cNvPr id="596" name="楕円 595"/>
        <xdr:cNvSpPr/>
      </xdr:nvSpPr>
      <xdr:spPr>
        <a:xfrm>
          <a:off x="21272500" y="704412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41</xdr:row>
      <xdr:rowOff>32580</xdr:rowOff>
    </xdr:from>
    <xdr:to>
      <xdr:col>116</xdr:col>
      <xdr:colOff>63500</xdr:colOff>
      <xdr:row>41</xdr:row>
      <xdr:rowOff>65472</xdr:rowOff>
    </xdr:to>
    <xdr:cxnSp macro="">
      <xdr:nvCxnSpPr>
        <xdr:cNvPr id="597" name="直線コネクタ 596"/>
        <xdr:cNvCxnSpPr/>
      </xdr:nvCxnSpPr>
      <xdr:spPr>
        <a:xfrm flipV="1">
          <a:off x="21323300" y="7062030"/>
          <a:ext cx="838200" cy="32892"/>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41</xdr:row>
      <xdr:rowOff>19300</xdr:rowOff>
    </xdr:from>
    <xdr:to>
      <xdr:col>107</xdr:col>
      <xdr:colOff>101600</xdr:colOff>
      <xdr:row>41</xdr:row>
      <xdr:rowOff>120900</xdr:rowOff>
    </xdr:to>
    <xdr:sp macro="" textlink="">
      <xdr:nvSpPr>
        <xdr:cNvPr id="598" name="楕円 597"/>
        <xdr:cNvSpPr/>
      </xdr:nvSpPr>
      <xdr:spPr>
        <a:xfrm>
          <a:off x="20383500" y="70487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41</xdr:row>
      <xdr:rowOff>65472</xdr:rowOff>
    </xdr:from>
    <xdr:to>
      <xdr:col>111</xdr:col>
      <xdr:colOff>177800</xdr:colOff>
      <xdr:row>41</xdr:row>
      <xdr:rowOff>70100</xdr:rowOff>
    </xdr:to>
    <xdr:cxnSp macro="">
      <xdr:nvCxnSpPr>
        <xdr:cNvPr id="599" name="直線コネクタ 598"/>
        <xdr:cNvCxnSpPr/>
      </xdr:nvCxnSpPr>
      <xdr:spPr>
        <a:xfrm flipV="1">
          <a:off x="20434300" y="7094922"/>
          <a:ext cx="889000" cy="4628"/>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41</xdr:row>
      <xdr:rowOff>16968</xdr:rowOff>
    </xdr:from>
    <xdr:to>
      <xdr:col>102</xdr:col>
      <xdr:colOff>165100</xdr:colOff>
      <xdr:row>41</xdr:row>
      <xdr:rowOff>118568</xdr:rowOff>
    </xdr:to>
    <xdr:sp macro="" textlink="">
      <xdr:nvSpPr>
        <xdr:cNvPr id="600" name="楕円 599"/>
        <xdr:cNvSpPr/>
      </xdr:nvSpPr>
      <xdr:spPr>
        <a:xfrm>
          <a:off x="19494500" y="704641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41</xdr:row>
      <xdr:rowOff>67768</xdr:rowOff>
    </xdr:from>
    <xdr:to>
      <xdr:col>107</xdr:col>
      <xdr:colOff>50800</xdr:colOff>
      <xdr:row>41</xdr:row>
      <xdr:rowOff>70100</xdr:rowOff>
    </xdr:to>
    <xdr:cxnSp macro="">
      <xdr:nvCxnSpPr>
        <xdr:cNvPr id="601" name="直線コネクタ 600"/>
        <xdr:cNvCxnSpPr/>
      </xdr:nvCxnSpPr>
      <xdr:spPr>
        <a:xfrm>
          <a:off x="19545300" y="7097218"/>
          <a:ext cx="889000" cy="2332"/>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41</xdr:row>
      <xdr:rowOff>18607</xdr:rowOff>
    </xdr:from>
    <xdr:to>
      <xdr:col>98</xdr:col>
      <xdr:colOff>38100</xdr:colOff>
      <xdr:row>41</xdr:row>
      <xdr:rowOff>120207</xdr:rowOff>
    </xdr:to>
    <xdr:sp macro="" textlink="">
      <xdr:nvSpPr>
        <xdr:cNvPr id="602" name="楕円 601"/>
        <xdr:cNvSpPr/>
      </xdr:nvSpPr>
      <xdr:spPr>
        <a:xfrm>
          <a:off x="18605500" y="704805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41</xdr:row>
      <xdr:rowOff>67768</xdr:rowOff>
    </xdr:from>
    <xdr:to>
      <xdr:col>102</xdr:col>
      <xdr:colOff>114300</xdr:colOff>
      <xdr:row>41</xdr:row>
      <xdr:rowOff>69407</xdr:rowOff>
    </xdr:to>
    <xdr:cxnSp macro="">
      <xdr:nvCxnSpPr>
        <xdr:cNvPr id="603" name="直線コネクタ 602"/>
        <xdr:cNvCxnSpPr/>
      </xdr:nvCxnSpPr>
      <xdr:spPr>
        <a:xfrm flipV="1">
          <a:off x="18656300" y="7097218"/>
          <a:ext cx="889000" cy="1639"/>
        </a:xfrm>
        <a:prstGeom prst="line">
          <a:avLst/>
        </a:prstGeom>
        <a:noFill/>
        <a:ln w="6350" cap="flat" cmpd="sng" algn="ctr">
          <a:solidFill>
            <a:srgbClr val="FF0000"/>
          </a:solidFill>
          <a:prstDash val="solid"/>
          <a:miter lim="800000"/>
        </a:ln>
        <a:effectLst/>
      </xdr:spPr>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98,817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89,668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79,814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75,029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88411</xdr:colOff>
      <xdr:row>41</xdr:row>
      <xdr:rowOff>107399</xdr:rowOff>
    </xdr:from>
    <xdr:ext cx="534377" cy="259045"/>
    <xdr:sp macro="" textlink="">
      <xdr:nvSpPr>
        <xdr:cNvPr id="608" name="n_1mainValue【一般廃棄物処理施設】&#10;一人当たり有形固定資産（償却資産）額"/>
        <xdr:cNvSpPr txBox="1"/>
      </xdr:nvSpPr>
      <xdr:spPr>
        <a:xfrm>
          <a:off x="21043411" y="7136849"/>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60,785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105</xdr:col>
      <xdr:colOff>164611</xdr:colOff>
      <xdr:row>41</xdr:row>
      <xdr:rowOff>112027</xdr:rowOff>
    </xdr:from>
    <xdr:ext cx="534377" cy="259045"/>
    <xdr:sp macro="" textlink="">
      <xdr:nvSpPr>
        <xdr:cNvPr id="609" name="n_2mainValue【一般廃棄物処理施設】&#10;一人当たり有形固定資産（償却資産）額"/>
        <xdr:cNvSpPr txBox="1"/>
      </xdr:nvSpPr>
      <xdr:spPr>
        <a:xfrm>
          <a:off x="20167111" y="7141477"/>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59,368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37611</xdr:colOff>
      <xdr:row>41</xdr:row>
      <xdr:rowOff>109695</xdr:rowOff>
    </xdr:from>
    <xdr:ext cx="534377" cy="259045"/>
    <xdr:sp macro="" textlink="">
      <xdr:nvSpPr>
        <xdr:cNvPr id="610" name="n_3mainValue【一般廃棄物処理施設】&#10;一人当たり有形固定資産（償却資産）額"/>
        <xdr:cNvSpPr txBox="1"/>
      </xdr:nvSpPr>
      <xdr:spPr>
        <a:xfrm>
          <a:off x="19278111" y="7139145"/>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60,082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101111</xdr:colOff>
      <xdr:row>41</xdr:row>
      <xdr:rowOff>111334</xdr:rowOff>
    </xdr:from>
    <xdr:ext cx="534377" cy="259045"/>
    <xdr:sp macro="" textlink="">
      <xdr:nvSpPr>
        <xdr:cNvPr id="611" name="n_4mainValue【一般廃棄物処理施設】&#10;一人当たり有形固定資産（償却資産）額"/>
        <xdr:cNvSpPr txBox="1"/>
      </xdr:nvSpPr>
      <xdr:spPr>
        <a:xfrm>
          <a:off x="18389111" y="7140784"/>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59,580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43/60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xdr:cNvSpPr txBox="1"/>
      </xdr:nvSpPr>
      <xdr:spPr>
        <a:xfrm>
          <a:off x="16357600" y="10105589"/>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61</xdr:row>
      <xdr:rowOff>43906</xdr:rowOff>
    </xdr:from>
    <xdr:to>
      <xdr:col>85</xdr:col>
      <xdr:colOff>177800</xdr:colOff>
      <xdr:row>61</xdr:row>
      <xdr:rowOff>145506</xdr:rowOff>
    </xdr:to>
    <xdr:sp macro="" textlink="">
      <xdr:nvSpPr>
        <xdr:cNvPr id="653" name="楕円 652"/>
        <xdr:cNvSpPr/>
      </xdr:nvSpPr>
      <xdr:spPr>
        <a:xfrm>
          <a:off x="16268700" y="1050235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61</xdr:row>
      <xdr:rowOff>22333</xdr:rowOff>
    </xdr:from>
    <xdr:ext cx="405111" cy="259045"/>
    <xdr:sp macro="" textlink="">
      <xdr:nvSpPr>
        <xdr:cNvPr id="654" name="【保健センター・保健所】&#10;有形固定資産減価償却率該当値テキスト"/>
        <xdr:cNvSpPr txBox="1"/>
      </xdr:nvSpPr>
      <xdr:spPr>
        <a:xfrm>
          <a:off x="16357600" y="1048078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61</xdr:row>
      <xdr:rowOff>11249</xdr:rowOff>
    </xdr:from>
    <xdr:to>
      <xdr:col>81</xdr:col>
      <xdr:colOff>101600</xdr:colOff>
      <xdr:row>61</xdr:row>
      <xdr:rowOff>112849</xdr:rowOff>
    </xdr:to>
    <xdr:sp macro="" textlink="">
      <xdr:nvSpPr>
        <xdr:cNvPr id="655" name="楕円 654"/>
        <xdr:cNvSpPr/>
      </xdr:nvSpPr>
      <xdr:spPr>
        <a:xfrm>
          <a:off x="15430500" y="1046969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61</xdr:row>
      <xdr:rowOff>62049</xdr:rowOff>
    </xdr:from>
    <xdr:to>
      <xdr:col>85</xdr:col>
      <xdr:colOff>127000</xdr:colOff>
      <xdr:row>61</xdr:row>
      <xdr:rowOff>94706</xdr:rowOff>
    </xdr:to>
    <xdr:cxnSp macro="">
      <xdr:nvCxnSpPr>
        <xdr:cNvPr id="656" name="直線コネクタ 655"/>
        <xdr:cNvCxnSpPr/>
      </xdr:nvCxnSpPr>
      <xdr:spPr>
        <a:xfrm>
          <a:off x="15481300" y="10520499"/>
          <a:ext cx="838200" cy="32657"/>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657" name="楕円 656"/>
        <xdr:cNvSpPr/>
      </xdr:nvSpPr>
      <xdr:spPr>
        <a:xfrm>
          <a:off x="14541500" y="1043704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61</xdr:row>
      <xdr:rowOff>29391</xdr:rowOff>
    </xdr:from>
    <xdr:to>
      <xdr:col>81</xdr:col>
      <xdr:colOff>50800</xdr:colOff>
      <xdr:row>61</xdr:row>
      <xdr:rowOff>62049</xdr:rowOff>
    </xdr:to>
    <xdr:cxnSp macro="">
      <xdr:nvCxnSpPr>
        <xdr:cNvPr id="658" name="直線コネクタ 657"/>
        <xdr:cNvCxnSpPr/>
      </xdr:nvCxnSpPr>
      <xdr:spPr>
        <a:xfrm>
          <a:off x="14592300" y="10487841"/>
          <a:ext cx="889000" cy="32658"/>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60</xdr:row>
      <xdr:rowOff>117384</xdr:rowOff>
    </xdr:from>
    <xdr:to>
      <xdr:col>72</xdr:col>
      <xdr:colOff>38100</xdr:colOff>
      <xdr:row>61</xdr:row>
      <xdr:rowOff>47534</xdr:rowOff>
    </xdr:to>
    <xdr:sp macro="" textlink="">
      <xdr:nvSpPr>
        <xdr:cNvPr id="659" name="楕円 658"/>
        <xdr:cNvSpPr/>
      </xdr:nvSpPr>
      <xdr:spPr>
        <a:xfrm>
          <a:off x="13652500" y="1040438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60</xdr:row>
      <xdr:rowOff>168184</xdr:rowOff>
    </xdr:from>
    <xdr:to>
      <xdr:col>76</xdr:col>
      <xdr:colOff>114300</xdr:colOff>
      <xdr:row>61</xdr:row>
      <xdr:rowOff>29391</xdr:rowOff>
    </xdr:to>
    <xdr:cxnSp macro="">
      <xdr:nvCxnSpPr>
        <xdr:cNvPr id="660" name="直線コネクタ 659"/>
        <xdr:cNvCxnSpPr/>
      </xdr:nvCxnSpPr>
      <xdr:spPr>
        <a:xfrm>
          <a:off x="13703300" y="10455184"/>
          <a:ext cx="889000" cy="32657"/>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60</xdr:row>
      <xdr:rowOff>84727</xdr:rowOff>
    </xdr:from>
    <xdr:to>
      <xdr:col>67</xdr:col>
      <xdr:colOff>101600</xdr:colOff>
      <xdr:row>61</xdr:row>
      <xdr:rowOff>14877</xdr:rowOff>
    </xdr:to>
    <xdr:sp macro="" textlink="">
      <xdr:nvSpPr>
        <xdr:cNvPr id="661" name="楕円 660"/>
        <xdr:cNvSpPr/>
      </xdr:nvSpPr>
      <xdr:spPr>
        <a:xfrm>
          <a:off x="12763500" y="1037172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60</xdr:row>
      <xdr:rowOff>135527</xdr:rowOff>
    </xdr:from>
    <xdr:to>
      <xdr:col>71</xdr:col>
      <xdr:colOff>177800</xdr:colOff>
      <xdr:row>60</xdr:row>
      <xdr:rowOff>168184</xdr:rowOff>
    </xdr:to>
    <xdr:cxnSp macro="">
      <xdr:nvCxnSpPr>
        <xdr:cNvPr id="662" name="直線コネクタ 661"/>
        <xdr:cNvCxnSpPr/>
      </xdr:nvCxnSpPr>
      <xdr:spPr>
        <a:xfrm>
          <a:off x="12814300" y="10422527"/>
          <a:ext cx="889000" cy="32657"/>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xdr:cNvSpPr txBox="1"/>
      </xdr:nvSpPr>
      <xdr:spPr>
        <a:xfrm>
          <a:off x="15266044" y="998203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48.2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xdr:cNvSpPr txBox="1"/>
      </xdr:nvSpPr>
      <xdr:spPr>
        <a:xfrm>
          <a:off x="14389744" y="998203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48.2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xdr:cNvSpPr txBox="1"/>
      </xdr:nvSpPr>
      <xdr:spPr>
        <a:xfrm>
          <a:off x="13500744" y="997550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47.8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xdr:cNvSpPr txBox="1"/>
      </xdr:nvSpPr>
      <xdr:spPr>
        <a:xfrm>
          <a:off x="12611744" y="996407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47.1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61</xdr:row>
      <xdr:rowOff>103976</xdr:rowOff>
    </xdr:from>
    <xdr:ext cx="405111" cy="259045"/>
    <xdr:sp macro="" textlink="">
      <xdr:nvSpPr>
        <xdr:cNvPr id="667" name="n_1mainValue【保健センター・保健所】&#10;有形固定資産減価償却率"/>
        <xdr:cNvSpPr txBox="1"/>
      </xdr:nvSpPr>
      <xdr:spPr>
        <a:xfrm>
          <a:off x="15266044" y="1056242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61</xdr:row>
      <xdr:rowOff>71318</xdr:rowOff>
    </xdr:from>
    <xdr:ext cx="405111" cy="259045"/>
    <xdr:sp macro="" textlink="">
      <xdr:nvSpPr>
        <xdr:cNvPr id="668" name="n_2mainValue【保健センター・保健所】&#10;有形固定資産減価償却率"/>
        <xdr:cNvSpPr txBox="1"/>
      </xdr:nvSpPr>
      <xdr:spPr>
        <a:xfrm>
          <a:off x="14389744" y="1052976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61</xdr:row>
      <xdr:rowOff>38661</xdr:rowOff>
    </xdr:from>
    <xdr:ext cx="405111" cy="259045"/>
    <xdr:sp macro="" textlink="">
      <xdr:nvSpPr>
        <xdr:cNvPr id="669" name="n_3mainValue【保健センター・保健所】&#10;有形固定資産減価償却率"/>
        <xdr:cNvSpPr txBox="1"/>
      </xdr:nvSpPr>
      <xdr:spPr>
        <a:xfrm>
          <a:off x="13500744" y="1049711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61</xdr:row>
      <xdr:rowOff>6004</xdr:rowOff>
    </xdr:from>
    <xdr:ext cx="405111" cy="259045"/>
    <xdr:sp macro="" textlink="">
      <xdr:nvSpPr>
        <xdr:cNvPr id="670" name="n_4mainValue【保健センター・保健所】&#10;有形固定資産減価償却率"/>
        <xdr:cNvSpPr txBox="1"/>
      </xdr:nvSpPr>
      <xdr:spPr>
        <a:xfrm>
          <a:off x="12611744" y="1046445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38/60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0.034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0.029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22199600" y="1062483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710" name="楕円 709"/>
        <xdr:cNvSpPr/>
      </xdr:nvSpPr>
      <xdr:spPr>
        <a:xfrm>
          <a:off x="22110700" y="1088009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62</xdr:row>
      <xdr:rowOff>165117</xdr:rowOff>
    </xdr:from>
    <xdr:ext cx="469744" cy="259045"/>
    <xdr:sp macro="" textlink="">
      <xdr:nvSpPr>
        <xdr:cNvPr id="711" name="【保健センター・保健所】&#10;一人当たり面積該当値テキスト"/>
        <xdr:cNvSpPr txBox="1"/>
      </xdr:nvSpPr>
      <xdr:spPr>
        <a:xfrm>
          <a:off x="22199600" y="1079501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xdr:cNvSpPr/>
      </xdr:nvSpPr>
      <xdr:spPr>
        <a:xfrm>
          <a:off x="21272500" y="108839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63</xdr:row>
      <xdr:rowOff>129540</xdr:rowOff>
    </xdr:from>
    <xdr:to>
      <xdr:col>116</xdr:col>
      <xdr:colOff>63500</xdr:colOff>
      <xdr:row>63</xdr:row>
      <xdr:rowOff>133350</xdr:rowOff>
    </xdr:to>
    <xdr:cxnSp macro="">
      <xdr:nvCxnSpPr>
        <xdr:cNvPr id="713" name="直線コネクタ 712"/>
        <xdr:cNvCxnSpPr/>
      </xdr:nvCxnSpPr>
      <xdr:spPr>
        <a:xfrm flipV="1">
          <a:off x="21323300" y="10930890"/>
          <a:ext cx="838200" cy="3810"/>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xdr:cNvSpPr/>
      </xdr:nvSpPr>
      <xdr:spPr>
        <a:xfrm>
          <a:off x="20383500" y="108839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xdr:cNvCxnSpPr/>
      </xdr:nvCxnSpPr>
      <xdr:spPr>
        <a:xfrm>
          <a:off x="20434300" y="10934700"/>
          <a:ext cx="889000" cy="0"/>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6" name="楕円 715"/>
        <xdr:cNvSpPr/>
      </xdr:nvSpPr>
      <xdr:spPr>
        <a:xfrm>
          <a:off x="19494500" y="108839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7" name="直線コネクタ 716"/>
        <xdr:cNvCxnSpPr/>
      </xdr:nvCxnSpPr>
      <xdr:spPr>
        <a:xfrm>
          <a:off x="19545300" y="10934700"/>
          <a:ext cx="889000" cy="0"/>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xdr:cNvSpPr/>
      </xdr:nvSpPr>
      <xdr:spPr>
        <a:xfrm>
          <a:off x="18605500" y="108839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9" name="直線コネクタ 718"/>
        <xdr:cNvCxnSpPr/>
      </xdr:nvCxnSpPr>
      <xdr:spPr>
        <a:xfrm>
          <a:off x="18656300" y="10934700"/>
          <a:ext cx="889000" cy="0"/>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21075727" y="105600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20199427" y="1057149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9310427" y="105905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0.048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8421427" y="1059435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0.047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xdr:cNvSpPr txBox="1"/>
      </xdr:nvSpPr>
      <xdr:spPr>
        <a:xfrm>
          <a:off x="21075727" y="109766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xdr:cNvSpPr txBox="1"/>
      </xdr:nvSpPr>
      <xdr:spPr>
        <a:xfrm>
          <a:off x="20199427" y="109766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64</xdr:row>
      <xdr:rowOff>3827</xdr:rowOff>
    </xdr:from>
    <xdr:ext cx="469744" cy="259045"/>
    <xdr:sp macro="" textlink="">
      <xdr:nvSpPr>
        <xdr:cNvPr id="726" name="n_3mainValue【保健センター・保健所】&#10;一人当たり面積"/>
        <xdr:cNvSpPr txBox="1"/>
      </xdr:nvSpPr>
      <xdr:spPr>
        <a:xfrm>
          <a:off x="19310427" y="109766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xdr:cNvSpPr txBox="1"/>
      </xdr:nvSpPr>
      <xdr:spPr>
        <a:xfrm>
          <a:off x="18421427" y="109766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47/74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58.9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58.1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768" name="楕円 767"/>
        <xdr:cNvSpPr/>
      </xdr:nvSpPr>
      <xdr:spPr>
        <a:xfrm>
          <a:off x="16268700" y="1421193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82</xdr:row>
      <xdr:rowOff>131463</xdr:rowOff>
    </xdr:from>
    <xdr:ext cx="405111" cy="259045"/>
    <xdr:sp macro="" textlink="">
      <xdr:nvSpPr>
        <xdr:cNvPr id="769" name="【消防施設】&#10;有形固定資産減価償却率該当値テキスト"/>
        <xdr:cNvSpPr txBox="1"/>
      </xdr:nvSpPr>
      <xdr:spPr>
        <a:xfrm>
          <a:off x="16357600" y="1419036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770" name="楕円 769"/>
        <xdr:cNvSpPr/>
      </xdr:nvSpPr>
      <xdr:spPr>
        <a:xfrm>
          <a:off x="15430500" y="141681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82</xdr:row>
      <xdr:rowOff>160020</xdr:rowOff>
    </xdr:from>
    <xdr:to>
      <xdr:col>85</xdr:col>
      <xdr:colOff>127000</xdr:colOff>
      <xdr:row>83</xdr:row>
      <xdr:rowOff>32386</xdr:rowOff>
    </xdr:to>
    <xdr:cxnSp macro="">
      <xdr:nvCxnSpPr>
        <xdr:cNvPr id="771" name="直線コネクタ 770"/>
        <xdr:cNvCxnSpPr/>
      </xdr:nvCxnSpPr>
      <xdr:spPr>
        <a:xfrm>
          <a:off x="15481300" y="14218920"/>
          <a:ext cx="838200" cy="43816"/>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772" name="楕円 771"/>
        <xdr:cNvSpPr/>
      </xdr:nvSpPr>
      <xdr:spPr>
        <a:xfrm>
          <a:off x="14541500" y="1414716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82</xdr:row>
      <xdr:rowOff>139064</xdr:rowOff>
    </xdr:from>
    <xdr:to>
      <xdr:col>81</xdr:col>
      <xdr:colOff>50800</xdr:colOff>
      <xdr:row>82</xdr:row>
      <xdr:rowOff>160020</xdr:rowOff>
    </xdr:to>
    <xdr:cxnSp macro="">
      <xdr:nvCxnSpPr>
        <xdr:cNvPr id="773" name="直線コネクタ 772"/>
        <xdr:cNvCxnSpPr/>
      </xdr:nvCxnSpPr>
      <xdr:spPr>
        <a:xfrm>
          <a:off x="14592300" y="14197964"/>
          <a:ext cx="889000" cy="20956"/>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82</xdr:row>
      <xdr:rowOff>52070</xdr:rowOff>
    </xdr:from>
    <xdr:to>
      <xdr:col>72</xdr:col>
      <xdr:colOff>38100</xdr:colOff>
      <xdr:row>82</xdr:row>
      <xdr:rowOff>153670</xdr:rowOff>
    </xdr:to>
    <xdr:sp macro="" textlink="">
      <xdr:nvSpPr>
        <xdr:cNvPr id="774" name="楕円 773"/>
        <xdr:cNvSpPr/>
      </xdr:nvSpPr>
      <xdr:spPr>
        <a:xfrm>
          <a:off x="13652500" y="1411097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82</xdr:row>
      <xdr:rowOff>102870</xdr:rowOff>
    </xdr:from>
    <xdr:to>
      <xdr:col>76</xdr:col>
      <xdr:colOff>114300</xdr:colOff>
      <xdr:row>82</xdr:row>
      <xdr:rowOff>139064</xdr:rowOff>
    </xdr:to>
    <xdr:cxnSp macro="">
      <xdr:nvCxnSpPr>
        <xdr:cNvPr id="775" name="直線コネクタ 774"/>
        <xdr:cNvCxnSpPr/>
      </xdr:nvCxnSpPr>
      <xdr:spPr>
        <a:xfrm>
          <a:off x="13703300" y="14161770"/>
          <a:ext cx="889000" cy="36194"/>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82</xdr:row>
      <xdr:rowOff>65405</xdr:rowOff>
    </xdr:from>
    <xdr:to>
      <xdr:col>67</xdr:col>
      <xdr:colOff>101600</xdr:colOff>
      <xdr:row>82</xdr:row>
      <xdr:rowOff>167005</xdr:rowOff>
    </xdr:to>
    <xdr:sp macro="" textlink="">
      <xdr:nvSpPr>
        <xdr:cNvPr id="776" name="楕円 775"/>
        <xdr:cNvSpPr/>
      </xdr:nvSpPr>
      <xdr:spPr>
        <a:xfrm>
          <a:off x="12763500" y="141243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82</xdr:row>
      <xdr:rowOff>102870</xdr:rowOff>
    </xdr:from>
    <xdr:to>
      <xdr:col>71</xdr:col>
      <xdr:colOff>177800</xdr:colOff>
      <xdr:row>82</xdr:row>
      <xdr:rowOff>116205</xdr:rowOff>
    </xdr:to>
    <xdr:cxnSp macro="">
      <xdr:nvCxnSpPr>
        <xdr:cNvPr id="777" name="直線コネクタ 776"/>
        <xdr:cNvCxnSpPr/>
      </xdr:nvCxnSpPr>
      <xdr:spPr>
        <a:xfrm flipV="1">
          <a:off x="12814300" y="14161770"/>
          <a:ext cx="889000" cy="13335"/>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83</xdr:row>
      <xdr:rowOff>30497</xdr:rowOff>
    </xdr:from>
    <xdr:ext cx="405111" cy="259045"/>
    <xdr:sp macro="" textlink="">
      <xdr:nvSpPr>
        <xdr:cNvPr id="782" name="n_1mainValue【消防施設】&#10;有形固定資産減価償却率"/>
        <xdr:cNvSpPr txBox="1"/>
      </xdr:nvSpPr>
      <xdr:spPr>
        <a:xfrm>
          <a:off x="15266044" y="142608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83</xdr:row>
      <xdr:rowOff>9541</xdr:rowOff>
    </xdr:from>
    <xdr:ext cx="405111" cy="259045"/>
    <xdr:sp macro="" textlink="">
      <xdr:nvSpPr>
        <xdr:cNvPr id="783" name="n_2mainValue【消防施設】&#10;有形固定資産減価償却率"/>
        <xdr:cNvSpPr txBox="1"/>
      </xdr:nvSpPr>
      <xdr:spPr>
        <a:xfrm>
          <a:off x="14389744" y="1423989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82</xdr:row>
      <xdr:rowOff>144797</xdr:rowOff>
    </xdr:from>
    <xdr:ext cx="405111" cy="259045"/>
    <xdr:sp macro="" textlink="">
      <xdr:nvSpPr>
        <xdr:cNvPr id="784" name="n_3mainValue【消防施設】&#10;有形固定資産減価償却率"/>
        <xdr:cNvSpPr txBox="1"/>
      </xdr:nvSpPr>
      <xdr:spPr>
        <a:xfrm>
          <a:off x="13500744" y="142036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63.4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82</xdr:row>
      <xdr:rowOff>158132</xdr:rowOff>
    </xdr:from>
    <xdr:ext cx="405111" cy="259045"/>
    <xdr:sp macro="" textlink="">
      <xdr:nvSpPr>
        <xdr:cNvPr id="785" name="n_4mainValue【消防施設】&#10;有形固定資産減価償却率"/>
        <xdr:cNvSpPr txBox="1"/>
      </xdr:nvSpPr>
      <xdr:spPr>
        <a:xfrm>
          <a:off x="12611744" y="142170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63/73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0.137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0.134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22199600" y="14570364"/>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0.132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86</xdr:row>
      <xdr:rowOff>59145</xdr:rowOff>
    </xdr:from>
    <xdr:to>
      <xdr:col>116</xdr:col>
      <xdr:colOff>114300</xdr:colOff>
      <xdr:row>86</xdr:row>
      <xdr:rowOff>160745</xdr:rowOff>
    </xdr:to>
    <xdr:sp macro="" textlink="">
      <xdr:nvSpPr>
        <xdr:cNvPr id="827" name="楕円 826"/>
        <xdr:cNvSpPr/>
      </xdr:nvSpPr>
      <xdr:spPr>
        <a:xfrm>
          <a:off x="22110700" y="148038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85</xdr:row>
      <xdr:rowOff>145522</xdr:rowOff>
    </xdr:from>
    <xdr:ext cx="469744" cy="259045"/>
    <xdr:sp macro="" textlink="">
      <xdr:nvSpPr>
        <xdr:cNvPr id="828" name="【消防施設】&#10;一人当たり面積該当値テキスト"/>
        <xdr:cNvSpPr txBox="1"/>
      </xdr:nvSpPr>
      <xdr:spPr>
        <a:xfrm>
          <a:off x="22199600" y="1471877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86</xdr:row>
      <xdr:rowOff>59145</xdr:rowOff>
    </xdr:from>
    <xdr:to>
      <xdr:col>112</xdr:col>
      <xdr:colOff>38100</xdr:colOff>
      <xdr:row>86</xdr:row>
      <xdr:rowOff>160745</xdr:rowOff>
    </xdr:to>
    <xdr:sp macro="" textlink="">
      <xdr:nvSpPr>
        <xdr:cNvPr id="829" name="楕円 828"/>
        <xdr:cNvSpPr/>
      </xdr:nvSpPr>
      <xdr:spPr>
        <a:xfrm>
          <a:off x="21272500" y="148038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86</xdr:row>
      <xdr:rowOff>109945</xdr:rowOff>
    </xdr:from>
    <xdr:to>
      <xdr:col>116</xdr:col>
      <xdr:colOff>63500</xdr:colOff>
      <xdr:row>86</xdr:row>
      <xdr:rowOff>109945</xdr:rowOff>
    </xdr:to>
    <xdr:cxnSp macro="">
      <xdr:nvCxnSpPr>
        <xdr:cNvPr id="830" name="直線コネクタ 829"/>
        <xdr:cNvCxnSpPr/>
      </xdr:nvCxnSpPr>
      <xdr:spPr>
        <a:xfrm>
          <a:off x="21323300" y="14854645"/>
          <a:ext cx="838200" cy="0"/>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831" name="楕円 830"/>
        <xdr:cNvSpPr/>
      </xdr:nvSpPr>
      <xdr:spPr>
        <a:xfrm>
          <a:off x="20383500" y="148038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86</xdr:row>
      <xdr:rowOff>109945</xdr:rowOff>
    </xdr:from>
    <xdr:to>
      <xdr:col>111</xdr:col>
      <xdr:colOff>177800</xdr:colOff>
      <xdr:row>86</xdr:row>
      <xdr:rowOff>109945</xdr:rowOff>
    </xdr:to>
    <xdr:cxnSp macro="">
      <xdr:nvCxnSpPr>
        <xdr:cNvPr id="832" name="直線コネクタ 831"/>
        <xdr:cNvCxnSpPr/>
      </xdr:nvCxnSpPr>
      <xdr:spPr>
        <a:xfrm>
          <a:off x="20434300" y="14854645"/>
          <a:ext cx="889000" cy="0"/>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86</xdr:row>
      <xdr:rowOff>60234</xdr:rowOff>
    </xdr:from>
    <xdr:to>
      <xdr:col>102</xdr:col>
      <xdr:colOff>165100</xdr:colOff>
      <xdr:row>86</xdr:row>
      <xdr:rowOff>161834</xdr:rowOff>
    </xdr:to>
    <xdr:sp macro="" textlink="">
      <xdr:nvSpPr>
        <xdr:cNvPr id="833" name="楕円 832"/>
        <xdr:cNvSpPr/>
      </xdr:nvSpPr>
      <xdr:spPr>
        <a:xfrm>
          <a:off x="19494500" y="1480493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86</xdr:row>
      <xdr:rowOff>109945</xdr:rowOff>
    </xdr:from>
    <xdr:to>
      <xdr:col>107</xdr:col>
      <xdr:colOff>50800</xdr:colOff>
      <xdr:row>86</xdr:row>
      <xdr:rowOff>111034</xdr:rowOff>
    </xdr:to>
    <xdr:cxnSp macro="">
      <xdr:nvCxnSpPr>
        <xdr:cNvPr id="834" name="直線コネクタ 833"/>
        <xdr:cNvCxnSpPr/>
      </xdr:nvCxnSpPr>
      <xdr:spPr>
        <a:xfrm flipV="1">
          <a:off x="19545300" y="14854645"/>
          <a:ext cx="889000" cy="1089"/>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835" name="楕円 834"/>
        <xdr:cNvSpPr/>
      </xdr:nvSpPr>
      <xdr:spPr>
        <a:xfrm>
          <a:off x="18605500" y="1480493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86</xdr:row>
      <xdr:rowOff>111034</xdr:rowOff>
    </xdr:from>
    <xdr:to>
      <xdr:col>102</xdr:col>
      <xdr:colOff>114300</xdr:colOff>
      <xdr:row>86</xdr:row>
      <xdr:rowOff>111034</xdr:rowOff>
    </xdr:to>
    <xdr:cxnSp macro="">
      <xdr:nvCxnSpPr>
        <xdr:cNvPr id="836" name="直線コネクタ 835"/>
        <xdr:cNvCxnSpPr/>
      </xdr:nvCxnSpPr>
      <xdr:spPr>
        <a:xfrm>
          <a:off x="18656300" y="14855734"/>
          <a:ext cx="889000" cy="0"/>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21075727" y="1450178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0.125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20199427" y="1451049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0.117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xdr:cNvSpPr txBox="1"/>
      </xdr:nvSpPr>
      <xdr:spPr>
        <a:xfrm>
          <a:off x="19310427" y="1451158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0.116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8421427" y="1450940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0.118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86</xdr:row>
      <xdr:rowOff>151872</xdr:rowOff>
    </xdr:from>
    <xdr:ext cx="469744" cy="259045"/>
    <xdr:sp macro="" textlink="">
      <xdr:nvSpPr>
        <xdr:cNvPr id="841" name="n_1mainValue【消防施設】&#10;一人当たり面積"/>
        <xdr:cNvSpPr txBox="1"/>
      </xdr:nvSpPr>
      <xdr:spPr>
        <a:xfrm>
          <a:off x="21075727" y="1489657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86</xdr:row>
      <xdr:rowOff>151872</xdr:rowOff>
    </xdr:from>
    <xdr:ext cx="469744" cy="259045"/>
    <xdr:sp macro="" textlink="">
      <xdr:nvSpPr>
        <xdr:cNvPr id="842" name="n_2mainValue【消防施設】&#10;一人当たり面積"/>
        <xdr:cNvSpPr txBox="1"/>
      </xdr:nvSpPr>
      <xdr:spPr>
        <a:xfrm>
          <a:off x="20199427" y="1489657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86</xdr:row>
      <xdr:rowOff>152961</xdr:rowOff>
    </xdr:from>
    <xdr:ext cx="469744" cy="259045"/>
    <xdr:sp macro="" textlink="">
      <xdr:nvSpPr>
        <xdr:cNvPr id="843" name="n_3mainValue【消防施設】&#10;一人当たり面積"/>
        <xdr:cNvSpPr txBox="1"/>
      </xdr:nvSpPr>
      <xdr:spPr>
        <a:xfrm>
          <a:off x="19310427" y="1489766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86</xdr:row>
      <xdr:rowOff>152961</xdr:rowOff>
    </xdr:from>
    <xdr:ext cx="469744" cy="259045"/>
    <xdr:sp macro="" textlink="">
      <xdr:nvSpPr>
        <xdr:cNvPr id="844" name="n_4mainValue【消防施設】&#10;一人当たり面積"/>
        <xdr:cNvSpPr txBox="1"/>
      </xdr:nvSpPr>
      <xdr:spPr>
        <a:xfrm>
          <a:off x="18421427" y="1489766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38/76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63.4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6357600" y="1775334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86" name="楕円 885"/>
        <xdr:cNvSpPr/>
      </xdr:nvSpPr>
      <xdr:spPr>
        <a:xfrm>
          <a:off x="16268700" y="180423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105</xdr:row>
      <xdr:rowOff>18522</xdr:rowOff>
    </xdr:from>
    <xdr:ext cx="405111" cy="259045"/>
    <xdr:sp macro="" textlink="">
      <xdr:nvSpPr>
        <xdr:cNvPr id="887" name="【庁舎】&#10;有形固定資産減価償却率該当値テキスト"/>
        <xdr:cNvSpPr txBox="1"/>
      </xdr:nvSpPr>
      <xdr:spPr>
        <a:xfrm>
          <a:off x="16357600" y="1802077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61.4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8" name="楕円 887"/>
        <xdr:cNvSpPr/>
      </xdr:nvSpPr>
      <xdr:spPr>
        <a:xfrm>
          <a:off x="15430500" y="1800805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105</xdr:row>
      <xdr:rowOff>56606</xdr:rowOff>
    </xdr:from>
    <xdr:to>
      <xdr:col>85</xdr:col>
      <xdr:colOff>127000</xdr:colOff>
      <xdr:row>105</xdr:row>
      <xdr:rowOff>90895</xdr:rowOff>
    </xdr:to>
    <xdr:cxnSp macro="">
      <xdr:nvCxnSpPr>
        <xdr:cNvPr id="889" name="直線コネクタ 888"/>
        <xdr:cNvCxnSpPr/>
      </xdr:nvCxnSpPr>
      <xdr:spPr>
        <a:xfrm>
          <a:off x="15481300" y="18058856"/>
          <a:ext cx="838200" cy="34289"/>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104</xdr:row>
      <xdr:rowOff>154395</xdr:rowOff>
    </xdr:from>
    <xdr:to>
      <xdr:col>76</xdr:col>
      <xdr:colOff>165100</xdr:colOff>
      <xdr:row>105</xdr:row>
      <xdr:rowOff>84545</xdr:rowOff>
    </xdr:to>
    <xdr:sp macro="" textlink="">
      <xdr:nvSpPr>
        <xdr:cNvPr id="890" name="楕円 889"/>
        <xdr:cNvSpPr/>
      </xdr:nvSpPr>
      <xdr:spPr>
        <a:xfrm>
          <a:off x="14541500" y="1798519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105</xdr:row>
      <xdr:rowOff>33745</xdr:rowOff>
    </xdr:from>
    <xdr:to>
      <xdr:col>81</xdr:col>
      <xdr:colOff>50800</xdr:colOff>
      <xdr:row>105</xdr:row>
      <xdr:rowOff>56606</xdr:rowOff>
    </xdr:to>
    <xdr:cxnSp macro="">
      <xdr:nvCxnSpPr>
        <xdr:cNvPr id="891" name="直線コネクタ 890"/>
        <xdr:cNvCxnSpPr/>
      </xdr:nvCxnSpPr>
      <xdr:spPr>
        <a:xfrm>
          <a:off x="14592300" y="18035995"/>
          <a:ext cx="889000" cy="22861"/>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104</xdr:row>
      <xdr:rowOff>146231</xdr:rowOff>
    </xdr:from>
    <xdr:to>
      <xdr:col>72</xdr:col>
      <xdr:colOff>38100</xdr:colOff>
      <xdr:row>105</xdr:row>
      <xdr:rowOff>76381</xdr:rowOff>
    </xdr:to>
    <xdr:sp macro="" textlink="">
      <xdr:nvSpPr>
        <xdr:cNvPr id="892" name="楕円 891"/>
        <xdr:cNvSpPr/>
      </xdr:nvSpPr>
      <xdr:spPr>
        <a:xfrm>
          <a:off x="13652500" y="1797703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105</xdr:row>
      <xdr:rowOff>25581</xdr:rowOff>
    </xdr:from>
    <xdr:to>
      <xdr:col>76</xdr:col>
      <xdr:colOff>114300</xdr:colOff>
      <xdr:row>105</xdr:row>
      <xdr:rowOff>33745</xdr:rowOff>
    </xdr:to>
    <xdr:cxnSp macro="">
      <xdr:nvCxnSpPr>
        <xdr:cNvPr id="893" name="直線コネクタ 892"/>
        <xdr:cNvCxnSpPr/>
      </xdr:nvCxnSpPr>
      <xdr:spPr>
        <a:xfrm>
          <a:off x="13703300" y="18027831"/>
          <a:ext cx="889000" cy="8164"/>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894" name="楕円 893"/>
        <xdr:cNvSpPr/>
      </xdr:nvSpPr>
      <xdr:spPr>
        <a:xfrm>
          <a:off x="12763500" y="1796070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105</xdr:row>
      <xdr:rowOff>9252</xdr:rowOff>
    </xdr:from>
    <xdr:to>
      <xdr:col>71</xdr:col>
      <xdr:colOff>177800</xdr:colOff>
      <xdr:row>105</xdr:row>
      <xdr:rowOff>25581</xdr:rowOff>
    </xdr:to>
    <xdr:cxnSp macro="">
      <xdr:nvCxnSpPr>
        <xdr:cNvPr id="895" name="直線コネクタ 894"/>
        <xdr:cNvCxnSpPr/>
      </xdr:nvCxnSpPr>
      <xdr:spPr>
        <a:xfrm>
          <a:off x="12814300" y="18011502"/>
          <a:ext cx="889000" cy="16329"/>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5266044" y="1767877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4389744" y="1765265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105</xdr:row>
      <xdr:rowOff>119759</xdr:rowOff>
    </xdr:from>
    <xdr:ext cx="405111" cy="259045"/>
    <xdr:sp macro="" textlink="">
      <xdr:nvSpPr>
        <xdr:cNvPr id="898" name="n_3aveValue【庁舎】&#10;有形固定資産減価償却率"/>
        <xdr:cNvSpPr txBox="1"/>
      </xdr:nvSpPr>
      <xdr:spPr>
        <a:xfrm>
          <a:off x="13500744" y="1812200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105</xdr:row>
      <xdr:rowOff>98533</xdr:rowOff>
    </xdr:from>
    <xdr:ext cx="405111" cy="259045"/>
    <xdr:sp macro="" textlink="">
      <xdr:nvSpPr>
        <xdr:cNvPr id="899" name="n_4aveValue【庁舎】&#10;有形固定資産減価償却率"/>
        <xdr:cNvSpPr txBox="1"/>
      </xdr:nvSpPr>
      <xdr:spPr>
        <a:xfrm>
          <a:off x="12611744" y="1810078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105</xdr:row>
      <xdr:rowOff>98533</xdr:rowOff>
    </xdr:from>
    <xdr:ext cx="405111" cy="259045"/>
    <xdr:sp macro="" textlink="">
      <xdr:nvSpPr>
        <xdr:cNvPr id="900" name="n_1mainValue【庁舎】&#10;有形固定資産減価償却率"/>
        <xdr:cNvSpPr txBox="1"/>
      </xdr:nvSpPr>
      <xdr:spPr>
        <a:xfrm>
          <a:off x="15266044" y="1810078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59.3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105</xdr:row>
      <xdr:rowOff>75672</xdr:rowOff>
    </xdr:from>
    <xdr:ext cx="405111" cy="259045"/>
    <xdr:sp macro="" textlink="">
      <xdr:nvSpPr>
        <xdr:cNvPr id="901" name="n_2mainValue【庁舎】&#10;有形固定資産減価償却率"/>
        <xdr:cNvSpPr txBox="1"/>
      </xdr:nvSpPr>
      <xdr:spPr>
        <a:xfrm>
          <a:off x="14389744" y="180779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57.9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103</xdr:row>
      <xdr:rowOff>92908</xdr:rowOff>
    </xdr:from>
    <xdr:ext cx="405111" cy="259045"/>
    <xdr:sp macro="" textlink="">
      <xdr:nvSpPr>
        <xdr:cNvPr id="902" name="n_3mainValue【庁舎】&#10;有形固定資産減価償却率"/>
        <xdr:cNvSpPr txBox="1"/>
      </xdr:nvSpPr>
      <xdr:spPr>
        <a:xfrm>
          <a:off x="13500744" y="1775225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57.4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103</xdr:row>
      <xdr:rowOff>76579</xdr:rowOff>
    </xdr:from>
    <xdr:ext cx="405111" cy="259045"/>
    <xdr:sp macro="" textlink="">
      <xdr:nvSpPr>
        <xdr:cNvPr id="903" name="n_4mainValue【庁舎】&#10;有形固定資産減価償却率"/>
        <xdr:cNvSpPr txBox="1"/>
      </xdr:nvSpPr>
      <xdr:spPr>
        <a:xfrm>
          <a:off x="12611744" y="1773592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56.4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18/76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0.194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0.202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0.703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22199600" y="180175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104</xdr:row>
      <xdr:rowOff>4445</xdr:rowOff>
    </xdr:from>
    <xdr:to>
      <xdr:col>116</xdr:col>
      <xdr:colOff>114300</xdr:colOff>
      <xdr:row>104</xdr:row>
      <xdr:rowOff>106045</xdr:rowOff>
    </xdr:to>
    <xdr:sp macro="" textlink="">
      <xdr:nvSpPr>
        <xdr:cNvPr id="943" name="楕円 942"/>
        <xdr:cNvSpPr/>
      </xdr:nvSpPr>
      <xdr:spPr>
        <a:xfrm>
          <a:off x="22110700" y="178352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103</xdr:row>
      <xdr:rowOff>27322</xdr:rowOff>
    </xdr:from>
    <xdr:ext cx="469744" cy="259045"/>
    <xdr:sp macro="" textlink="">
      <xdr:nvSpPr>
        <xdr:cNvPr id="944" name="【庁舎】&#10;一人当たり面積該当値テキスト"/>
        <xdr:cNvSpPr txBox="1"/>
      </xdr:nvSpPr>
      <xdr:spPr>
        <a:xfrm>
          <a:off x="22199600" y="1768667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0.411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945" name="楕円 944"/>
        <xdr:cNvSpPr/>
      </xdr:nvSpPr>
      <xdr:spPr>
        <a:xfrm>
          <a:off x="21272500" y="1784477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104</xdr:row>
      <xdr:rowOff>55245</xdr:rowOff>
    </xdr:from>
    <xdr:to>
      <xdr:col>116</xdr:col>
      <xdr:colOff>63500</xdr:colOff>
      <xdr:row>104</xdr:row>
      <xdr:rowOff>64770</xdr:rowOff>
    </xdr:to>
    <xdr:cxnSp macro="">
      <xdr:nvCxnSpPr>
        <xdr:cNvPr id="946" name="直線コネクタ 945"/>
        <xdr:cNvCxnSpPr/>
      </xdr:nvCxnSpPr>
      <xdr:spPr>
        <a:xfrm flipV="1">
          <a:off x="21323300" y="17886045"/>
          <a:ext cx="838200" cy="9525"/>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47" name="楕円 946"/>
        <xdr:cNvSpPr/>
      </xdr:nvSpPr>
      <xdr:spPr>
        <a:xfrm>
          <a:off x="20383500" y="178485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104</xdr:row>
      <xdr:rowOff>64770</xdr:rowOff>
    </xdr:from>
    <xdr:to>
      <xdr:col>111</xdr:col>
      <xdr:colOff>177800</xdr:colOff>
      <xdr:row>104</xdr:row>
      <xdr:rowOff>68580</xdr:rowOff>
    </xdr:to>
    <xdr:cxnSp macro="">
      <xdr:nvCxnSpPr>
        <xdr:cNvPr id="948" name="直線コネクタ 947"/>
        <xdr:cNvCxnSpPr/>
      </xdr:nvCxnSpPr>
      <xdr:spPr>
        <a:xfrm flipV="1">
          <a:off x="20434300" y="17895570"/>
          <a:ext cx="889000" cy="3810"/>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49" name="楕円 948"/>
        <xdr:cNvSpPr/>
      </xdr:nvSpPr>
      <xdr:spPr>
        <a:xfrm>
          <a:off x="19494500" y="178562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104</xdr:row>
      <xdr:rowOff>68580</xdr:rowOff>
    </xdr:from>
    <xdr:to>
      <xdr:col>107</xdr:col>
      <xdr:colOff>50800</xdr:colOff>
      <xdr:row>104</xdr:row>
      <xdr:rowOff>76200</xdr:rowOff>
    </xdr:to>
    <xdr:cxnSp macro="">
      <xdr:nvCxnSpPr>
        <xdr:cNvPr id="950" name="直線コネクタ 949"/>
        <xdr:cNvCxnSpPr/>
      </xdr:nvCxnSpPr>
      <xdr:spPr>
        <a:xfrm flipV="1">
          <a:off x="19545300" y="17899380"/>
          <a:ext cx="889000" cy="7620"/>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951" name="楕円 950"/>
        <xdr:cNvSpPr/>
      </xdr:nvSpPr>
      <xdr:spPr>
        <a:xfrm>
          <a:off x="18605500" y="178638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104</xdr:row>
      <xdr:rowOff>76200</xdr:rowOff>
    </xdr:from>
    <xdr:to>
      <xdr:col>102</xdr:col>
      <xdr:colOff>114300</xdr:colOff>
      <xdr:row>104</xdr:row>
      <xdr:rowOff>83820</xdr:rowOff>
    </xdr:to>
    <xdr:cxnSp macro="">
      <xdr:nvCxnSpPr>
        <xdr:cNvPr id="952" name="直線コネクタ 951"/>
        <xdr:cNvCxnSpPr/>
      </xdr:nvCxnSpPr>
      <xdr:spPr>
        <a:xfrm flipV="1">
          <a:off x="18656300" y="17907000"/>
          <a:ext cx="889000" cy="7620"/>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21075727" y="181394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20199427" y="1820419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0.266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9310427" y="1824039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0.247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8421427" y="1824610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0.244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102</xdr:row>
      <xdr:rowOff>132097</xdr:rowOff>
    </xdr:from>
    <xdr:ext cx="469744" cy="259045"/>
    <xdr:sp macro="" textlink="">
      <xdr:nvSpPr>
        <xdr:cNvPr id="957" name="n_1mainValue【庁舎】&#10;一人当たり面積"/>
        <xdr:cNvSpPr txBox="1"/>
      </xdr:nvSpPr>
      <xdr:spPr>
        <a:xfrm>
          <a:off x="21075727" y="1761999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0.406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102</xdr:row>
      <xdr:rowOff>135907</xdr:rowOff>
    </xdr:from>
    <xdr:ext cx="469744" cy="259045"/>
    <xdr:sp macro="" textlink="">
      <xdr:nvSpPr>
        <xdr:cNvPr id="958" name="n_2mainValue【庁舎】&#10;一人当たり面積"/>
        <xdr:cNvSpPr txBox="1"/>
      </xdr:nvSpPr>
      <xdr:spPr>
        <a:xfrm>
          <a:off x="20199427" y="1762380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0.404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102</xdr:row>
      <xdr:rowOff>143527</xdr:rowOff>
    </xdr:from>
    <xdr:ext cx="469744" cy="259045"/>
    <xdr:sp macro="" textlink="">
      <xdr:nvSpPr>
        <xdr:cNvPr id="959" name="n_3mainValue【庁舎】&#10;一人当たり面積"/>
        <xdr:cNvSpPr txBox="1"/>
      </xdr:nvSpPr>
      <xdr:spPr>
        <a:xfrm>
          <a:off x="19310427" y="176314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102</xdr:row>
      <xdr:rowOff>151147</xdr:rowOff>
    </xdr:from>
    <xdr:ext cx="469744" cy="259045"/>
    <xdr:sp macro="" textlink="">
      <xdr:nvSpPr>
        <xdr:cNvPr id="960" name="n_4mainValue【庁舎】&#10;一人当たり面積"/>
        <xdr:cNvSpPr txBox="1"/>
      </xdr:nvSpPr>
      <xdr:spPr>
        <a:xfrm>
          <a:off x="18421427" y="176390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0.396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災害時等の避難所に指定されている施設もあるため、必要に応じて耐震補強を実施し、点検と計画的な保全を行い長寿命化を図っていく。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ulfs01\Asakuchi_City_Office\01&#25991;&#26360;&#31649;&#29702;\2023&#24180;&#24230;\10&#20225;&#30011;&#36001;&#25919;&#37096;\10&#36001;&#25919;&#35506;\01_&#36001;&#25919;&#20418;\(6)&#36001;&#25919;&#29366;&#27841;&#12398;&#35519;&#26619;&#22577;&#21578;\&#36001;&#25919;&#29366;&#27841;&#36039;&#26009;&#38598;\2023.9.28_&#12304;106&#12294;&#12305;&#20196;&#21644;&#65299;&#24180;&#24230;&#36001;&#25919;&#29366;&#27841;&#36039;&#26009;&#38598;&#12398;&#20316;&#25104;&#12395;&#12388;&#12356;&#12390;&#65288;2&#22238;&#30446;&#12539;&#22320;&#26041;&#20844;&#20250;&#35336;&#38306;&#20418;&#65289;\&#12304;&#36001;&#25919;&#29366;&#27841;&#36039;&#26009;&#38598;&#12305;_332160_&#27973;&#21475;&#24066;_2021\&#12304;&#36001;&#25919;&#29366;&#27841;&#36039;&#26009;&#38598;&#12305;_332160_&#27973;&#2147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8.8000000000000007</v>
          </cell>
          <cell r="BX51">
            <v>13.5</v>
          </cell>
          <cell r="CF51">
            <v>11.5</v>
          </cell>
        </row>
        <row r="53">
          <cell r="BP53">
            <v>69</v>
          </cell>
          <cell r="BX53">
            <v>70.3</v>
          </cell>
          <cell r="CF53">
            <v>71.2</v>
          </cell>
          <cell r="CN53">
            <v>71.8</v>
          </cell>
          <cell r="CV53">
            <v>73.099999999999994</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8.8000000000000007</v>
          </cell>
          <cell r="BX73">
            <v>13.5</v>
          </cell>
          <cell r="CF73">
            <v>11.5</v>
          </cell>
        </row>
        <row r="75">
          <cell r="BP75">
            <v>10.6</v>
          </cell>
          <cell r="BX75">
            <v>10.9</v>
          </cell>
          <cell r="CF75">
            <v>10.9</v>
          </cell>
          <cell r="CN75">
            <v>10.1</v>
          </cell>
          <cell r="CV75">
            <v>8.8000000000000007</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2" t="s">
        <v>79</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178"/>
      <c r="DK1" s="178"/>
      <c r="DL1" s="178"/>
      <c r="DM1" s="178"/>
      <c r="DN1" s="178"/>
      <c r="DO1" s="178"/>
    </row>
    <row r="2" spans="1:119" ht="24.75" thickBot="1" x14ac:dyDescent="0.2">
      <c r="B2" s="179" t="s">
        <v>80</v>
      </c>
      <c r="C2" s="179"/>
      <c r="D2" s="180"/>
    </row>
    <row r="3" spans="1:119" ht="18.75" customHeight="1" thickBot="1" x14ac:dyDescent="0.2">
      <c r="A3" s="178"/>
      <c r="B3" s="633" t="s">
        <v>81</v>
      </c>
      <c r="C3" s="634"/>
      <c r="D3" s="634"/>
      <c r="E3" s="635"/>
      <c r="F3" s="635"/>
      <c r="G3" s="635"/>
      <c r="H3" s="635"/>
      <c r="I3" s="635"/>
      <c r="J3" s="635"/>
      <c r="K3" s="635"/>
      <c r="L3" s="635" t="s">
        <v>82</v>
      </c>
      <c r="M3" s="635"/>
      <c r="N3" s="635"/>
      <c r="O3" s="635"/>
      <c r="P3" s="635"/>
      <c r="Q3" s="635"/>
      <c r="R3" s="638"/>
      <c r="S3" s="638"/>
      <c r="T3" s="638"/>
      <c r="U3" s="638"/>
      <c r="V3" s="639"/>
      <c r="W3" s="529" t="s">
        <v>83</v>
      </c>
      <c r="X3" s="530"/>
      <c r="Y3" s="530"/>
      <c r="Z3" s="530"/>
      <c r="AA3" s="530"/>
      <c r="AB3" s="634"/>
      <c r="AC3" s="638" t="s">
        <v>84</v>
      </c>
      <c r="AD3" s="530"/>
      <c r="AE3" s="530"/>
      <c r="AF3" s="530"/>
      <c r="AG3" s="530"/>
      <c r="AH3" s="530"/>
      <c r="AI3" s="530"/>
      <c r="AJ3" s="530"/>
      <c r="AK3" s="530"/>
      <c r="AL3" s="600"/>
      <c r="AM3" s="529" t="s">
        <v>85</v>
      </c>
      <c r="AN3" s="530"/>
      <c r="AO3" s="530"/>
      <c r="AP3" s="530"/>
      <c r="AQ3" s="530"/>
      <c r="AR3" s="530"/>
      <c r="AS3" s="530"/>
      <c r="AT3" s="530"/>
      <c r="AU3" s="530"/>
      <c r="AV3" s="530"/>
      <c r="AW3" s="530"/>
      <c r="AX3" s="600"/>
      <c r="AY3" s="592" t="s">
        <v>1</v>
      </c>
      <c r="AZ3" s="593"/>
      <c r="BA3" s="593"/>
      <c r="BB3" s="593"/>
      <c r="BC3" s="593"/>
      <c r="BD3" s="593"/>
      <c r="BE3" s="593"/>
      <c r="BF3" s="593"/>
      <c r="BG3" s="593"/>
      <c r="BH3" s="593"/>
      <c r="BI3" s="593"/>
      <c r="BJ3" s="593"/>
      <c r="BK3" s="593"/>
      <c r="BL3" s="593"/>
      <c r="BM3" s="642"/>
      <c r="BN3" s="529" t="s">
        <v>86</v>
      </c>
      <c r="BO3" s="530"/>
      <c r="BP3" s="530"/>
      <c r="BQ3" s="530"/>
      <c r="BR3" s="530"/>
      <c r="BS3" s="530"/>
      <c r="BT3" s="530"/>
      <c r="BU3" s="600"/>
      <c r="BV3" s="529" t="s">
        <v>87</v>
      </c>
      <c r="BW3" s="530"/>
      <c r="BX3" s="530"/>
      <c r="BY3" s="530"/>
      <c r="BZ3" s="530"/>
      <c r="CA3" s="530"/>
      <c r="CB3" s="530"/>
      <c r="CC3" s="600"/>
      <c r="CD3" s="592" t="s">
        <v>1</v>
      </c>
      <c r="CE3" s="593"/>
      <c r="CF3" s="593"/>
      <c r="CG3" s="593"/>
      <c r="CH3" s="593"/>
      <c r="CI3" s="593"/>
      <c r="CJ3" s="593"/>
      <c r="CK3" s="593"/>
      <c r="CL3" s="593"/>
      <c r="CM3" s="593"/>
      <c r="CN3" s="593"/>
      <c r="CO3" s="593"/>
      <c r="CP3" s="593"/>
      <c r="CQ3" s="593"/>
      <c r="CR3" s="593"/>
      <c r="CS3" s="642"/>
      <c r="CT3" s="529" t="s">
        <v>88</v>
      </c>
      <c r="CU3" s="530"/>
      <c r="CV3" s="530"/>
      <c r="CW3" s="530"/>
      <c r="CX3" s="530"/>
      <c r="CY3" s="530"/>
      <c r="CZ3" s="530"/>
      <c r="DA3" s="600"/>
      <c r="DB3" s="529" t="s">
        <v>89</v>
      </c>
      <c r="DC3" s="530"/>
      <c r="DD3" s="530"/>
      <c r="DE3" s="530"/>
      <c r="DF3" s="530"/>
      <c r="DG3" s="530"/>
      <c r="DH3" s="530"/>
      <c r="DI3" s="600"/>
    </row>
    <row r="4" spans="1:119" ht="18.75" customHeight="1" x14ac:dyDescent="0.15">
      <c r="A4" s="178"/>
      <c r="B4" s="608"/>
      <c r="C4" s="609"/>
      <c r="D4" s="609"/>
      <c r="E4" s="610"/>
      <c r="F4" s="610"/>
      <c r="G4" s="610"/>
      <c r="H4" s="610"/>
      <c r="I4" s="610"/>
      <c r="J4" s="610"/>
      <c r="K4" s="610"/>
      <c r="L4" s="610"/>
      <c r="M4" s="610"/>
      <c r="N4" s="610"/>
      <c r="O4" s="610"/>
      <c r="P4" s="610"/>
      <c r="Q4" s="610"/>
      <c r="R4" s="614"/>
      <c r="S4" s="614"/>
      <c r="T4" s="614"/>
      <c r="U4" s="614"/>
      <c r="V4" s="615"/>
      <c r="W4" s="601"/>
      <c r="X4" s="411"/>
      <c r="Y4" s="411"/>
      <c r="Z4" s="411"/>
      <c r="AA4" s="411"/>
      <c r="AB4" s="609"/>
      <c r="AC4" s="614"/>
      <c r="AD4" s="411"/>
      <c r="AE4" s="411"/>
      <c r="AF4" s="411"/>
      <c r="AG4" s="411"/>
      <c r="AH4" s="411"/>
      <c r="AI4" s="411"/>
      <c r="AJ4" s="411"/>
      <c r="AK4" s="411"/>
      <c r="AL4" s="602"/>
      <c r="AM4" s="551"/>
      <c r="AN4" s="449"/>
      <c r="AO4" s="449"/>
      <c r="AP4" s="449"/>
      <c r="AQ4" s="449"/>
      <c r="AR4" s="449"/>
      <c r="AS4" s="449"/>
      <c r="AT4" s="449"/>
      <c r="AU4" s="449"/>
      <c r="AV4" s="449"/>
      <c r="AW4" s="449"/>
      <c r="AX4" s="641"/>
      <c r="AY4" s="486" t="s">
        <v>90</v>
      </c>
      <c r="AZ4" s="487"/>
      <c r="BA4" s="487"/>
      <c r="BB4" s="487"/>
      <c r="BC4" s="487"/>
      <c r="BD4" s="487"/>
      <c r="BE4" s="487"/>
      <c r="BF4" s="487"/>
      <c r="BG4" s="487"/>
      <c r="BH4" s="487"/>
      <c r="BI4" s="487"/>
      <c r="BJ4" s="487"/>
      <c r="BK4" s="487"/>
      <c r="BL4" s="487"/>
      <c r="BM4" s="488"/>
      <c r="BN4" s="489">
        <v>17090799</v>
      </c>
      <c r="BO4" s="490"/>
      <c r="BP4" s="490"/>
      <c r="BQ4" s="490"/>
      <c r="BR4" s="490"/>
      <c r="BS4" s="490"/>
      <c r="BT4" s="490"/>
      <c r="BU4" s="491"/>
      <c r="BV4" s="489">
        <v>19681627</v>
      </c>
      <c r="BW4" s="490"/>
      <c r="BX4" s="490"/>
      <c r="BY4" s="490"/>
      <c r="BZ4" s="490"/>
      <c r="CA4" s="490"/>
      <c r="CB4" s="490"/>
      <c r="CC4" s="491"/>
      <c r="CD4" s="626" t="s">
        <v>91</v>
      </c>
      <c r="CE4" s="627"/>
      <c r="CF4" s="627"/>
      <c r="CG4" s="627"/>
      <c r="CH4" s="627"/>
      <c r="CI4" s="627"/>
      <c r="CJ4" s="627"/>
      <c r="CK4" s="627"/>
      <c r="CL4" s="627"/>
      <c r="CM4" s="627"/>
      <c r="CN4" s="627"/>
      <c r="CO4" s="627"/>
      <c r="CP4" s="627"/>
      <c r="CQ4" s="627"/>
      <c r="CR4" s="627"/>
      <c r="CS4" s="628"/>
      <c r="CT4" s="629">
        <v>12.9</v>
      </c>
      <c r="CU4" s="630"/>
      <c r="CV4" s="630"/>
      <c r="CW4" s="630"/>
      <c r="CX4" s="630"/>
      <c r="CY4" s="630"/>
      <c r="CZ4" s="630"/>
      <c r="DA4" s="631"/>
      <c r="DB4" s="629">
        <v>11.5</v>
      </c>
      <c r="DC4" s="630"/>
      <c r="DD4" s="630"/>
      <c r="DE4" s="630"/>
      <c r="DF4" s="630"/>
      <c r="DG4" s="630"/>
      <c r="DH4" s="630"/>
      <c r="DI4" s="631"/>
    </row>
    <row r="5" spans="1:119" ht="18.75" customHeight="1" x14ac:dyDescent="0.15">
      <c r="A5" s="178"/>
      <c r="B5" s="636"/>
      <c r="C5" s="450"/>
      <c r="D5" s="450"/>
      <c r="E5" s="637"/>
      <c r="F5" s="637"/>
      <c r="G5" s="637"/>
      <c r="H5" s="637"/>
      <c r="I5" s="637"/>
      <c r="J5" s="637"/>
      <c r="K5" s="637"/>
      <c r="L5" s="637"/>
      <c r="M5" s="637"/>
      <c r="N5" s="637"/>
      <c r="O5" s="637"/>
      <c r="P5" s="637"/>
      <c r="Q5" s="637"/>
      <c r="R5" s="448"/>
      <c r="S5" s="448"/>
      <c r="T5" s="448"/>
      <c r="U5" s="448"/>
      <c r="V5" s="640"/>
      <c r="W5" s="551"/>
      <c r="X5" s="449"/>
      <c r="Y5" s="449"/>
      <c r="Z5" s="449"/>
      <c r="AA5" s="449"/>
      <c r="AB5" s="450"/>
      <c r="AC5" s="448"/>
      <c r="AD5" s="449"/>
      <c r="AE5" s="449"/>
      <c r="AF5" s="449"/>
      <c r="AG5" s="449"/>
      <c r="AH5" s="449"/>
      <c r="AI5" s="449"/>
      <c r="AJ5" s="449"/>
      <c r="AK5" s="449"/>
      <c r="AL5" s="641"/>
      <c r="AM5" s="517" t="s">
        <v>92</v>
      </c>
      <c r="AN5" s="417"/>
      <c r="AO5" s="417"/>
      <c r="AP5" s="417"/>
      <c r="AQ5" s="417"/>
      <c r="AR5" s="417"/>
      <c r="AS5" s="417"/>
      <c r="AT5" s="418"/>
      <c r="AU5" s="518" t="s">
        <v>93</v>
      </c>
      <c r="AV5" s="519"/>
      <c r="AW5" s="519"/>
      <c r="AX5" s="519"/>
      <c r="AY5" s="474" t="s">
        <v>94</v>
      </c>
      <c r="AZ5" s="475"/>
      <c r="BA5" s="475"/>
      <c r="BB5" s="475"/>
      <c r="BC5" s="475"/>
      <c r="BD5" s="475"/>
      <c r="BE5" s="475"/>
      <c r="BF5" s="475"/>
      <c r="BG5" s="475"/>
      <c r="BH5" s="475"/>
      <c r="BI5" s="475"/>
      <c r="BJ5" s="475"/>
      <c r="BK5" s="475"/>
      <c r="BL5" s="475"/>
      <c r="BM5" s="476"/>
      <c r="BN5" s="460">
        <v>15748389</v>
      </c>
      <c r="BO5" s="461"/>
      <c r="BP5" s="461"/>
      <c r="BQ5" s="461"/>
      <c r="BR5" s="461"/>
      <c r="BS5" s="461"/>
      <c r="BT5" s="461"/>
      <c r="BU5" s="462"/>
      <c r="BV5" s="460">
        <v>18547651</v>
      </c>
      <c r="BW5" s="461"/>
      <c r="BX5" s="461"/>
      <c r="BY5" s="461"/>
      <c r="BZ5" s="461"/>
      <c r="CA5" s="461"/>
      <c r="CB5" s="461"/>
      <c r="CC5" s="462"/>
      <c r="CD5" s="500" t="s">
        <v>95</v>
      </c>
      <c r="CE5" s="420"/>
      <c r="CF5" s="420"/>
      <c r="CG5" s="420"/>
      <c r="CH5" s="420"/>
      <c r="CI5" s="420"/>
      <c r="CJ5" s="420"/>
      <c r="CK5" s="420"/>
      <c r="CL5" s="420"/>
      <c r="CM5" s="420"/>
      <c r="CN5" s="420"/>
      <c r="CO5" s="420"/>
      <c r="CP5" s="420"/>
      <c r="CQ5" s="420"/>
      <c r="CR5" s="420"/>
      <c r="CS5" s="501"/>
      <c r="CT5" s="457">
        <v>87.1</v>
      </c>
      <c r="CU5" s="458"/>
      <c r="CV5" s="458"/>
      <c r="CW5" s="458"/>
      <c r="CX5" s="458"/>
      <c r="CY5" s="458"/>
      <c r="CZ5" s="458"/>
      <c r="DA5" s="459"/>
      <c r="DB5" s="457">
        <v>92.1</v>
      </c>
      <c r="DC5" s="458"/>
      <c r="DD5" s="458"/>
      <c r="DE5" s="458"/>
      <c r="DF5" s="458"/>
      <c r="DG5" s="458"/>
      <c r="DH5" s="458"/>
      <c r="DI5" s="459"/>
    </row>
    <row r="6" spans="1:119" ht="18.75" customHeight="1" x14ac:dyDescent="0.15">
      <c r="A6" s="178"/>
      <c r="B6" s="606" t="s">
        <v>96</v>
      </c>
      <c r="C6" s="447"/>
      <c r="D6" s="447"/>
      <c r="E6" s="607"/>
      <c r="F6" s="607"/>
      <c r="G6" s="607"/>
      <c r="H6" s="607"/>
      <c r="I6" s="607"/>
      <c r="J6" s="607"/>
      <c r="K6" s="607"/>
      <c r="L6" s="607" t="s">
        <v>97</v>
      </c>
      <c r="M6" s="607"/>
      <c r="N6" s="607"/>
      <c r="O6" s="607"/>
      <c r="P6" s="607"/>
      <c r="Q6" s="607"/>
      <c r="R6" s="445"/>
      <c r="S6" s="445"/>
      <c r="T6" s="445"/>
      <c r="U6" s="445"/>
      <c r="V6" s="613"/>
      <c r="W6" s="550" t="s">
        <v>98</v>
      </c>
      <c r="X6" s="446"/>
      <c r="Y6" s="446"/>
      <c r="Z6" s="446"/>
      <c r="AA6" s="446"/>
      <c r="AB6" s="447"/>
      <c r="AC6" s="618" t="s">
        <v>99</v>
      </c>
      <c r="AD6" s="619"/>
      <c r="AE6" s="619"/>
      <c r="AF6" s="619"/>
      <c r="AG6" s="619"/>
      <c r="AH6" s="619"/>
      <c r="AI6" s="619"/>
      <c r="AJ6" s="619"/>
      <c r="AK6" s="619"/>
      <c r="AL6" s="620"/>
      <c r="AM6" s="517" t="s">
        <v>100</v>
      </c>
      <c r="AN6" s="417"/>
      <c r="AO6" s="417"/>
      <c r="AP6" s="417"/>
      <c r="AQ6" s="417"/>
      <c r="AR6" s="417"/>
      <c r="AS6" s="417"/>
      <c r="AT6" s="418"/>
      <c r="AU6" s="518" t="s">
        <v>101</v>
      </c>
      <c r="AV6" s="519"/>
      <c r="AW6" s="519"/>
      <c r="AX6" s="519"/>
      <c r="AY6" s="474" t="s">
        <v>102</v>
      </c>
      <c r="AZ6" s="475"/>
      <c r="BA6" s="475"/>
      <c r="BB6" s="475"/>
      <c r="BC6" s="475"/>
      <c r="BD6" s="475"/>
      <c r="BE6" s="475"/>
      <c r="BF6" s="475"/>
      <c r="BG6" s="475"/>
      <c r="BH6" s="475"/>
      <c r="BI6" s="475"/>
      <c r="BJ6" s="475"/>
      <c r="BK6" s="475"/>
      <c r="BL6" s="475"/>
      <c r="BM6" s="476"/>
      <c r="BN6" s="460">
        <v>1342410</v>
      </c>
      <c r="BO6" s="461"/>
      <c r="BP6" s="461"/>
      <c r="BQ6" s="461"/>
      <c r="BR6" s="461"/>
      <c r="BS6" s="461"/>
      <c r="BT6" s="461"/>
      <c r="BU6" s="462"/>
      <c r="BV6" s="460">
        <v>1133976</v>
      </c>
      <c r="BW6" s="461"/>
      <c r="BX6" s="461"/>
      <c r="BY6" s="461"/>
      <c r="BZ6" s="461"/>
      <c r="CA6" s="461"/>
      <c r="CB6" s="461"/>
      <c r="CC6" s="462"/>
      <c r="CD6" s="500" t="s">
        <v>103</v>
      </c>
      <c r="CE6" s="420"/>
      <c r="CF6" s="420"/>
      <c r="CG6" s="420"/>
      <c r="CH6" s="420"/>
      <c r="CI6" s="420"/>
      <c r="CJ6" s="420"/>
      <c r="CK6" s="420"/>
      <c r="CL6" s="420"/>
      <c r="CM6" s="420"/>
      <c r="CN6" s="420"/>
      <c r="CO6" s="420"/>
      <c r="CP6" s="420"/>
      <c r="CQ6" s="420"/>
      <c r="CR6" s="420"/>
      <c r="CS6" s="501"/>
      <c r="CT6" s="603">
        <v>91.5</v>
      </c>
      <c r="CU6" s="604"/>
      <c r="CV6" s="604"/>
      <c r="CW6" s="604"/>
      <c r="CX6" s="604"/>
      <c r="CY6" s="604"/>
      <c r="CZ6" s="604"/>
      <c r="DA6" s="605"/>
      <c r="DB6" s="603">
        <v>95.6</v>
      </c>
      <c r="DC6" s="604"/>
      <c r="DD6" s="604"/>
      <c r="DE6" s="604"/>
      <c r="DF6" s="604"/>
      <c r="DG6" s="604"/>
      <c r="DH6" s="604"/>
      <c r="DI6" s="605"/>
    </row>
    <row r="7" spans="1:119" ht="18.75" customHeight="1" x14ac:dyDescent="0.15">
      <c r="A7" s="178"/>
      <c r="B7" s="608"/>
      <c r="C7" s="609"/>
      <c r="D7" s="609"/>
      <c r="E7" s="610"/>
      <c r="F7" s="610"/>
      <c r="G7" s="610"/>
      <c r="H7" s="610"/>
      <c r="I7" s="610"/>
      <c r="J7" s="610"/>
      <c r="K7" s="610"/>
      <c r="L7" s="610"/>
      <c r="M7" s="610"/>
      <c r="N7" s="610"/>
      <c r="O7" s="610"/>
      <c r="P7" s="610"/>
      <c r="Q7" s="610"/>
      <c r="R7" s="614"/>
      <c r="S7" s="614"/>
      <c r="T7" s="614"/>
      <c r="U7" s="614"/>
      <c r="V7" s="615"/>
      <c r="W7" s="601"/>
      <c r="X7" s="411"/>
      <c r="Y7" s="411"/>
      <c r="Z7" s="411"/>
      <c r="AA7" s="411"/>
      <c r="AB7" s="609"/>
      <c r="AC7" s="621"/>
      <c r="AD7" s="412"/>
      <c r="AE7" s="412"/>
      <c r="AF7" s="412"/>
      <c r="AG7" s="412"/>
      <c r="AH7" s="412"/>
      <c r="AI7" s="412"/>
      <c r="AJ7" s="412"/>
      <c r="AK7" s="412"/>
      <c r="AL7" s="622"/>
      <c r="AM7" s="517" t="s">
        <v>104</v>
      </c>
      <c r="AN7" s="417"/>
      <c r="AO7" s="417"/>
      <c r="AP7" s="417"/>
      <c r="AQ7" s="417"/>
      <c r="AR7" s="417"/>
      <c r="AS7" s="417"/>
      <c r="AT7" s="418"/>
      <c r="AU7" s="518" t="s">
        <v>105</v>
      </c>
      <c r="AV7" s="519"/>
      <c r="AW7" s="519"/>
      <c r="AX7" s="519"/>
      <c r="AY7" s="474" t="s">
        <v>106</v>
      </c>
      <c r="AZ7" s="475"/>
      <c r="BA7" s="475"/>
      <c r="BB7" s="475"/>
      <c r="BC7" s="475"/>
      <c r="BD7" s="475"/>
      <c r="BE7" s="475"/>
      <c r="BF7" s="475"/>
      <c r="BG7" s="475"/>
      <c r="BH7" s="475"/>
      <c r="BI7" s="475"/>
      <c r="BJ7" s="475"/>
      <c r="BK7" s="475"/>
      <c r="BL7" s="475"/>
      <c r="BM7" s="476"/>
      <c r="BN7" s="460">
        <v>76254</v>
      </c>
      <c r="BO7" s="461"/>
      <c r="BP7" s="461"/>
      <c r="BQ7" s="461"/>
      <c r="BR7" s="461"/>
      <c r="BS7" s="461"/>
      <c r="BT7" s="461"/>
      <c r="BU7" s="462"/>
      <c r="BV7" s="460">
        <v>36184</v>
      </c>
      <c r="BW7" s="461"/>
      <c r="BX7" s="461"/>
      <c r="BY7" s="461"/>
      <c r="BZ7" s="461"/>
      <c r="CA7" s="461"/>
      <c r="CB7" s="461"/>
      <c r="CC7" s="462"/>
      <c r="CD7" s="500" t="s">
        <v>107</v>
      </c>
      <c r="CE7" s="420"/>
      <c r="CF7" s="420"/>
      <c r="CG7" s="420"/>
      <c r="CH7" s="420"/>
      <c r="CI7" s="420"/>
      <c r="CJ7" s="420"/>
      <c r="CK7" s="420"/>
      <c r="CL7" s="420"/>
      <c r="CM7" s="420"/>
      <c r="CN7" s="420"/>
      <c r="CO7" s="420"/>
      <c r="CP7" s="420"/>
      <c r="CQ7" s="420"/>
      <c r="CR7" s="420"/>
      <c r="CS7" s="501"/>
      <c r="CT7" s="460">
        <v>9839003</v>
      </c>
      <c r="CU7" s="461"/>
      <c r="CV7" s="461"/>
      <c r="CW7" s="461"/>
      <c r="CX7" s="461"/>
      <c r="CY7" s="461"/>
      <c r="CZ7" s="461"/>
      <c r="DA7" s="462"/>
      <c r="DB7" s="460">
        <v>9571500</v>
      </c>
      <c r="DC7" s="461"/>
      <c r="DD7" s="461"/>
      <c r="DE7" s="461"/>
      <c r="DF7" s="461"/>
      <c r="DG7" s="461"/>
      <c r="DH7" s="461"/>
      <c r="DI7" s="462"/>
    </row>
    <row r="8" spans="1:119" ht="18.75" customHeight="1" thickBot="1" x14ac:dyDescent="0.2">
      <c r="A8" s="178"/>
      <c r="B8" s="611"/>
      <c r="C8" s="556"/>
      <c r="D8" s="556"/>
      <c r="E8" s="612"/>
      <c r="F8" s="612"/>
      <c r="G8" s="612"/>
      <c r="H8" s="612"/>
      <c r="I8" s="612"/>
      <c r="J8" s="612"/>
      <c r="K8" s="612"/>
      <c r="L8" s="612"/>
      <c r="M8" s="612"/>
      <c r="N8" s="612"/>
      <c r="O8" s="612"/>
      <c r="P8" s="612"/>
      <c r="Q8" s="612"/>
      <c r="R8" s="616"/>
      <c r="S8" s="616"/>
      <c r="T8" s="616"/>
      <c r="U8" s="616"/>
      <c r="V8" s="617"/>
      <c r="W8" s="531"/>
      <c r="X8" s="532"/>
      <c r="Y8" s="532"/>
      <c r="Z8" s="532"/>
      <c r="AA8" s="532"/>
      <c r="AB8" s="556"/>
      <c r="AC8" s="623"/>
      <c r="AD8" s="624"/>
      <c r="AE8" s="624"/>
      <c r="AF8" s="624"/>
      <c r="AG8" s="624"/>
      <c r="AH8" s="624"/>
      <c r="AI8" s="624"/>
      <c r="AJ8" s="624"/>
      <c r="AK8" s="624"/>
      <c r="AL8" s="625"/>
      <c r="AM8" s="517" t="s">
        <v>108</v>
      </c>
      <c r="AN8" s="417"/>
      <c r="AO8" s="417"/>
      <c r="AP8" s="417"/>
      <c r="AQ8" s="417"/>
      <c r="AR8" s="417"/>
      <c r="AS8" s="417"/>
      <c r="AT8" s="418"/>
      <c r="AU8" s="518" t="s">
        <v>101</v>
      </c>
      <c r="AV8" s="519"/>
      <c r="AW8" s="519"/>
      <c r="AX8" s="519"/>
      <c r="AY8" s="474" t="s">
        <v>109</v>
      </c>
      <c r="AZ8" s="475"/>
      <c r="BA8" s="475"/>
      <c r="BB8" s="475"/>
      <c r="BC8" s="475"/>
      <c r="BD8" s="475"/>
      <c r="BE8" s="475"/>
      <c r="BF8" s="475"/>
      <c r="BG8" s="475"/>
      <c r="BH8" s="475"/>
      <c r="BI8" s="475"/>
      <c r="BJ8" s="475"/>
      <c r="BK8" s="475"/>
      <c r="BL8" s="475"/>
      <c r="BM8" s="476"/>
      <c r="BN8" s="460">
        <v>1266156</v>
      </c>
      <c r="BO8" s="461"/>
      <c r="BP8" s="461"/>
      <c r="BQ8" s="461"/>
      <c r="BR8" s="461"/>
      <c r="BS8" s="461"/>
      <c r="BT8" s="461"/>
      <c r="BU8" s="462"/>
      <c r="BV8" s="460">
        <v>1097792</v>
      </c>
      <c r="BW8" s="461"/>
      <c r="BX8" s="461"/>
      <c r="BY8" s="461"/>
      <c r="BZ8" s="461"/>
      <c r="CA8" s="461"/>
      <c r="CB8" s="461"/>
      <c r="CC8" s="462"/>
      <c r="CD8" s="500" t="s">
        <v>110</v>
      </c>
      <c r="CE8" s="420"/>
      <c r="CF8" s="420"/>
      <c r="CG8" s="420"/>
      <c r="CH8" s="420"/>
      <c r="CI8" s="420"/>
      <c r="CJ8" s="420"/>
      <c r="CK8" s="420"/>
      <c r="CL8" s="420"/>
      <c r="CM8" s="420"/>
      <c r="CN8" s="420"/>
      <c r="CO8" s="420"/>
      <c r="CP8" s="420"/>
      <c r="CQ8" s="420"/>
      <c r="CR8" s="420"/>
      <c r="CS8" s="501"/>
      <c r="CT8" s="563">
        <v>0.44</v>
      </c>
      <c r="CU8" s="564"/>
      <c r="CV8" s="564"/>
      <c r="CW8" s="564"/>
      <c r="CX8" s="564"/>
      <c r="CY8" s="564"/>
      <c r="CZ8" s="564"/>
      <c r="DA8" s="565"/>
      <c r="DB8" s="563">
        <v>0.45</v>
      </c>
      <c r="DC8" s="564"/>
      <c r="DD8" s="564"/>
      <c r="DE8" s="564"/>
      <c r="DF8" s="564"/>
      <c r="DG8" s="564"/>
      <c r="DH8" s="564"/>
      <c r="DI8" s="565"/>
    </row>
    <row r="9" spans="1:119" ht="18.75" customHeight="1" thickBot="1" x14ac:dyDescent="0.2">
      <c r="A9" s="178"/>
      <c r="B9" s="592" t="s">
        <v>111</v>
      </c>
      <c r="C9" s="593"/>
      <c r="D9" s="593"/>
      <c r="E9" s="593"/>
      <c r="F9" s="593"/>
      <c r="G9" s="593"/>
      <c r="H9" s="593"/>
      <c r="I9" s="593"/>
      <c r="J9" s="593"/>
      <c r="K9" s="511"/>
      <c r="L9" s="594" t="s">
        <v>112</v>
      </c>
      <c r="M9" s="595"/>
      <c r="N9" s="595"/>
      <c r="O9" s="595"/>
      <c r="P9" s="595"/>
      <c r="Q9" s="596"/>
      <c r="R9" s="597">
        <v>32772</v>
      </c>
      <c r="S9" s="598"/>
      <c r="T9" s="598"/>
      <c r="U9" s="598"/>
      <c r="V9" s="599"/>
      <c r="W9" s="529" t="s">
        <v>113</v>
      </c>
      <c r="X9" s="530"/>
      <c r="Y9" s="530"/>
      <c r="Z9" s="530"/>
      <c r="AA9" s="530"/>
      <c r="AB9" s="530"/>
      <c r="AC9" s="530"/>
      <c r="AD9" s="530"/>
      <c r="AE9" s="530"/>
      <c r="AF9" s="530"/>
      <c r="AG9" s="530"/>
      <c r="AH9" s="530"/>
      <c r="AI9" s="530"/>
      <c r="AJ9" s="530"/>
      <c r="AK9" s="530"/>
      <c r="AL9" s="600"/>
      <c r="AM9" s="517" t="s">
        <v>114</v>
      </c>
      <c r="AN9" s="417"/>
      <c r="AO9" s="417"/>
      <c r="AP9" s="417"/>
      <c r="AQ9" s="417"/>
      <c r="AR9" s="417"/>
      <c r="AS9" s="417"/>
      <c r="AT9" s="418"/>
      <c r="AU9" s="518" t="s">
        <v>101</v>
      </c>
      <c r="AV9" s="519"/>
      <c r="AW9" s="519"/>
      <c r="AX9" s="519"/>
      <c r="AY9" s="474" t="s">
        <v>115</v>
      </c>
      <c r="AZ9" s="475"/>
      <c r="BA9" s="475"/>
      <c r="BB9" s="475"/>
      <c r="BC9" s="475"/>
      <c r="BD9" s="475"/>
      <c r="BE9" s="475"/>
      <c r="BF9" s="475"/>
      <c r="BG9" s="475"/>
      <c r="BH9" s="475"/>
      <c r="BI9" s="475"/>
      <c r="BJ9" s="475"/>
      <c r="BK9" s="475"/>
      <c r="BL9" s="475"/>
      <c r="BM9" s="476"/>
      <c r="BN9" s="460">
        <v>168364</v>
      </c>
      <c r="BO9" s="461"/>
      <c r="BP9" s="461"/>
      <c r="BQ9" s="461"/>
      <c r="BR9" s="461"/>
      <c r="BS9" s="461"/>
      <c r="BT9" s="461"/>
      <c r="BU9" s="462"/>
      <c r="BV9" s="460">
        <v>-5464</v>
      </c>
      <c r="BW9" s="461"/>
      <c r="BX9" s="461"/>
      <c r="BY9" s="461"/>
      <c r="BZ9" s="461"/>
      <c r="CA9" s="461"/>
      <c r="CB9" s="461"/>
      <c r="CC9" s="462"/>
      <c r="CD9" s="500" t="s">
        <v>116</v>
      </c>
      <c r="CE9" s="420"/>
      <c r="CF9" s="420"/>
      <c r="CG9" s="420"/>
      <c r="CH9" s="420"/>
      <c r="CI9" s="420"/>
      <c r="CJ9" s="420"/>
      <c r="CK9" s="420"/>
      <c r="CL9" s="420"/>
      <c r="CM9" s="420"/>
      <c r="CN9" s="420"/>
      <c r="CO9" s="420"/>
      <c r="CP9" s="420"/>
      <c r="CQ9" s="420"/>
      <c r="CR9" s="420"/>
      <c r="CS9" s="501"/>
      <c r="CT9" s="457">
        <v>11.1</v>
      </c>
      <c r="CU9" s="458"/>
      <c r="CV9" s="458"/>
      <c r="CW9" s="458"/>
      <c r="CX9" s="458"/>
      <c r="CY9" s="458"/>
      <c r="CZ9" s="458"/>
      <c r="DA9" s="459"/>
      <c r="DB9" s="457">
        <v>11.7</v>
      </c>
      <c r="DC9" s="458"/>
      <c r="DD9" s="458"/>
      <c r="DE9" s="458"/>
      <c r="DF9" s="458"/>
      <c r="DG9" s="458"/>
      <c r="DH9" s="458"/>
      <c r="DI9" s="459"/>
    </row>
    <row r="10" spans="1:119" ht="18.75" customHeight="1" thickBot="1" x14ac:dyDescent="0.2">
      <c r="A10" s="178"/>
      <c r="B10" s="592"/>
      <c r="C10" s="593"/>
      <c r="D10" s="593"/>
      <c r="E10" s="593"/>
      <c r="F10" s="593"/>
      <c r="G10" s="593"/>
      <c r="H10" s="593"/>
      <c r="I10" s="593"/>
      <c r="J10" s="593"/>
      <c r="K10" s="511"/>
      <c r="L10" s="416" t="s">
        <v>117</v>
      </c>
      <c r="M10" s="417"/>
      <c r="N10" s="417"/>
      <c r="O10" s="417"/>
      <c r="P10" s="417"/>
      <c r="Q10" s="418"/>
      <c r="R10" s="413">
        <v>34235</v>
      </c>
      <c r="S10" s="414"/>
      <c r="T10" s="414"/>
      <c r="U10" s="414"/>
      <c r="V10" s="473"/>
      <c r="W10" s="601"/>
      <c r="X10" s="411"/>
      <c r="Y10" s="411"/>
      <c r="Z10" s="411"/>
      <c r="AA10" s="411"/>
      <c r="AB10" s="411"/>
      <c r="AC10" s="411"/>
      <c r="AD10" s="411"/>
      <c r="AE10" s="411"/>
      <c r="AF10" s="411"/>
      <c r="AG10" s="411"/>
      <c r="AH10" s="411"/>
      <c r="AI10" s="411"/>
      <c r="AJ10" s="411"/>
      <c r="AK10" s="411"/>
      <c r="AL10" s="602"/>
      <c r="AM10" s="517" t="s">
        <v>118</v>
      </c>
      <c r="AN10" s="417"/>
      <c r="AO10" s="417"/>
      <c r="AP10" s="417"/>
      <c r="AQ10" s="417"/>
      <c r="AR10" s="417"/>
      <c r="AS10" s="417"/>
      <c r="AT10" s="418"/>
      <c r="AU10" s="518" t="s">
        <v>119</v>
      </c>
      <c r="AV10" s="519"/>
      <c r="AW10" s="519"/>
      <c r="AX10" s="519"/>
      <c r="AY10" s="474" t="s">
        <v>120</v>
      </c>
      <c r="AZ10" s="475"/>
      <c r="BA10" s="475"/>
      <c r="BB10" s="475"/>
      <c r="BC10" s="475"/>
      <c r="BD10" s="475"/>
      <c r="BE10" s="475"/>
      <c r="BF10" s="475"/>
      <c r="BG10" s="475"/>
      <c r="BH10" s="475"/>
      <c r="BI10" s="475"/>
      <c r="BJ10" s="475"/>
      <c r="BK10" s="475"/>
      <c r="BL10" s="475"/>
      <c r="BM10" s="476"/>
      <c r="BN10" s="460">
        <v>18213</v>
      </c>
      <c r="BO10" s="461"/>
      <c r="BP10" s="461"/>
      <c r="BQ10" s="461"/>
      <c r="BR10" s="461"/>
      <c r="BS10" s="461"/>
      <c r="BT10" s="461"/>
      <c r="BU10" s="462"/>
      <c r="BV10" s="460">
        <v>115535</v>
      </c>
      <c r="BW10" s="461"/>
      <c r="BX10" s="461"/>
      <c r="BY10" s="461"/>
      <c r="BZ10" s="461"/>
      <c r="CA10" s="461"/>
      <c r="CB10" s="461"/>
      <c r="CC10" s="46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2"/>
      <c r="C11" s="593"/>
      <c r="D11" s="593"/>
      <c r="E11" s="593"/>
      <c r="F11" s="593"/>
      <c r="G11" s="593"/>
      <c r="H11" s="593"/>
      <c r="I11" s="593"/>
      <c r="J11" s="593"/>
      <c r="K11" s="511"/>
      <c r="L11" s="421" t="s">
        <v>122</v>
      </c>
      <c r="M11" s="422"/>
      <c r="N11" s="422"/>
      <c r="O11" s="422"/>
      <c r="P11" s="422"/>
      <c r="Q11" s="423"/>
      <c r="R11" s="589" t="s">
        <v>123</v>
      </c>
      <c r="S11" s="590"/>
      <c r="T11" s="590"/>
      <c r="U11" s="590"/>
      <c r="V11" s="591"/>
      <c r="W11" s="601"/>
      <c r="X11" s="411"/>
      <c r="Y11" s="411"/>
      <c r="Z11" s="411"/>
      <c r="AA11" s="411"/>
      <c r="AB11" s="411"/>
      <c r="AC11" s="411"/>
      <c r="AD11" s="411"/>
      <c r="AE11" s="411"/>
      <c r="AF11" s="411"/>
      <c r="AG11" s="411"/>
      <c r="AH11" s="411"/>
      <c r="AI11" s="411"/>
      <c r="AJ11" s="411"/>
      <c r="AK11" s="411"/>
      <c r="AL11" s="602"/>
      <c r="AM11" s="517" t="s">
        <v>124</v>
      </c>
      <c r="AN11" s="417"/>
      <c r="AO11" s="417"/>
      <c r="AP11" s="417"/>
      <c r="AQ11" s="417"/>
      <c r="AR11" s="417"/>
      <c r="AS11" s="417"/>
      <c r="AT11" s="418"/>
      <c r="AU11" s="518" t="s">
        <v>125</v>
      </c>
      <c r="AV11" s="519"/>
      <c r="AW11" s="519"/>
      <c r="AX11" s="519"/>
      <c r="AY11" s="474" t="s">
        <v>126</v>
      </c>
      <c r="AZ11" s="475"/>
      <c r="BA11" s="475"/>
      <c r="BB11" s="475"/>
      <c r="BC11" s="475"/>
      <c r="BD11" s="475"/>
      <c r="BE11" s="475"/>
      <c r="BF11" s="475"/>
      <c r="BG11" s="475"/>
      <c r="BH11" s="475"/>
      <c r="BI11" s="475"/>
      <c r="BJ11" s="475"/>
      <c r="BK11" s="475"/>
      <c r="BL11" s="475"/>
      <c r="BM11" s="476"/>
      <c r="BN11" s="460">
        <v>0</v>
      </c>
      <c r="BO11" s="461"/>
      <c r="BP11" s="461"/>
      <c r="BQ11" s="461"/>
      <c r="BR11" s="461"/>
      <c r="BS11" s="461"/>
      <c r="BT11" s="461"/>
      <c r="BU11" s="462"/>
      <c r="BV11" s="460">
        <v>0</v>
      </c>
      <c r="BW11" s="461"/>
      <c r="BX11" s="461"/>
      <c r="BY11" s="461"/>
      <c r="BZ11" s="461"/>
      <c r="CA11" s="461"/>
      <c r="CB11" s="461"/>
      <c r="CC11" s="462"/>
      <c r="CD11" s="500" t="s">
        <v>127</v>
      </c>
      <c r="CE11" s="420"/>
      <c r="CF11" s="420"/>
      <c r="CG11" s="420"/>
      <c r="CH11" s="420"/>
      <c r="CI11" s="420"/>
      <c r="CJ11" s="420"/>
      <c r="CK11" s="420"/>
      <c r="CL11" s="420"/>
      <c r="CM11" s="420"/>
      <c r="CN11" s="420"/>
      <c r="CO11" s="420"/>
      <c r="CP11" s="420"/>
      <c r="CQ11" s="420"/>
      <c r="CR11" s="420"/>
      <c r="CS11" s="501"/>
      <c r="CT11" s="563" t="s">
        <v>128</v>
      </c>
      <c r="CU11" s="564"/>
      <c r="CV11" s="564"/>
      <c r="CW11" s="564"/>
      <c r="CX11" s="564"/>
      <c r="CY11" s="564"/>
      <c r="CZ11" s="564"/>
      <c r="DA11" s="565"/>
      <c r="DB11" s="563" t="s">
        <v>129</v>
      </c>
      <c r="DC11" s="564"/>
      <c r="DD11" s="564"/>
      <c r="DE11" s="564"/>
      <c r="DF11" s="564"/>
      <c r="DG11" s="564"/>
      <c r="DH11" s="564"/>
      <c r="DI11" s="565"/>
    </row>
    <row r="12" spans="1:119" ht="18.75" customHeight="1" x14ac:dyDescent="0.15">
      <c r="A12" s="178"/>
      <c r="B12" s="566" t="s">
        <v>130</v>
      </c>
      <c r="C12" s="567"/>
      <c r="D12" s="567"/>
      <c r="E12" s="567"/>
      <c r="F12" s="567"/>
      <c r="G12" s="567"/>
      <c r="H12" s="567"/>
      <c r="I12" s="567"/>
      <c r="J12" s="567"/>
      <c r="K12" s="568"/>
      <c r="L12" s="575" t="s">
        <v>131</v>
      </c>
      <c r="M12" s="576"/>
      <c r="N12" s="576"/>
      <c r="O12" s="576"/>
      <c r="P12" s="576"/>
      <c r="Q12" s="577"/>
      <c r="R12" s="578">
        <v>33607</v>
      </c>
      <c r="S12" s="579"/>
      <c r="T12" s="579"/>
      <c r="U12" s="579"/>
      <c r="V12" s="580"/>
      <c r="W12" s="581" t="s">
        <v>1</v>
      </c>
      <c r="X12" s="519"/>
      <c r="Y12" s="519"/>
      <c r="Z12" s="519"/>
      <c r="AA12" s="519"/>
      <c r="AB12" s="582"/>
      <c r="AC12" s="583" t="s">
        <v>132</v>
      </c>
      <c r="AD12" s="584"/>
      <c r="AE12" s="584"/>
      <c r="AF12" s="584"/>
      <c r="AG12" s="585"/>
      <c r="AH12" s="583" t="s">
        <v>133</v>
      </c>
      <c r="AI12" s="584"/>
      <c r="AJ12" s="584"/>
      <c r="AK12" s="584"/>
      <c r="AL12" s="586"/>
      <c r="AM12" s="517" t="s">
        <v>134</v>
      </c>
      <c r="AN12" s="417"/>
      <c r="AO12" s="417"/>
      <c r="AP12" s="417"/>
      <c r="AQ12" s="417"/>
      <c r="AR12" s="417"/>
      <c r="AS12" s="417"/>
      <c r="AT12" s="418"/>
      <c r="AU12" s="518" t="s">
        <v>93</v>
      </c>
      <c r="AV12" s="519"/>
      <c r="AW12" s="519"/>
      <c r="AX12" s="519"/>
      <c r="AY12" s="474" t="s">
        <v>135</v>
      </c>
      <c r="AZ12" s="475"/>
      <c r="BA12" s="475"/>
      <c r="BB12" s="475"/>
      <c r="BC12" s="475"/>
      <c r="BD12" s="475"/>
      <c r="BE12" s="475"/>
      <c r="BF12" s="475"/>
      <c r="BG12" s="475"/>
      <c r="BH12" s="475"/>
      <c r="BI12" s="475"/>
      <c r="BJ12" s="475"/>
      <c r="BK12" s="475"/>
      <c r="BL12" s="475"/>
      <c r="BM12" s="476"/>
      <c r="BN12" s="460">
        <v>672580</v>
      </c>
      <c r="BO12" s="461"/>
      <c r="BP12" s="461"/>
      <c r="BQ12" s="461"/>
      <c r="BR12" s="461"/>
      <c r="BS12" s="461"/>
      <c r="BT12" s="461"/>
      <c r="BU12" s="462"/>
      <c r="BV12" s="460">
        <v>818901</v>
      </c>
      <c r="BW12" s="461"/>
      <c r="BX12" s="461"/>
      <c r="BY12" s="461"/>
      <c r="BZ12" s="461"/>
      <c r="CA12" s="461"/>
      <c r="CB12" s="461"/>
      <c r="CC12" s="462"/>
      <c r="CD12" s="500" t="s">
        <v>136</v>
      </c>
      <c r="CE12" s="420"/>
      <c r="CF12" s="420"/>
      <c r="CG12" s="420"/>
      <c r="CH12" s="420"/>
      <c r="CI12" s="420"/>
      <c r="CJ12" s="420"/>
      <c r="CK12" s="420"/>
      <c r="CL12" s="420"/>
      <c r="CM12" s="420"/>
      <c r="CN12" s="420"/>
      <c r="CO12" s="420"/>
      <c r="CP12" s="420"/>
      <c r="CQ12" s="420"/>
      <c r="CR12" s="420"/>
      <c r="CS12" s="501"/>
      <c r="CT12" s="563" t="s">
        <v>137</v>
      </c>
      <c r="CU12" s="564"/>
      <c r="CV12" s="564"/>
      <c r="CW12" s="564"/>
      <c r="CX12" s="564"/>
      <c r="CY12" s="564"/>
      <c r="CZ12" s="564"/>
      <c r="DA12" s="565"/>
      <c r="DB12" s="563" t="s">
        <v>137</v>
      </c>
      <c r="DC12" s="564"/>
      <c r="DD12" s="564"/>
      <c r="DE12" s="564"/>
      <c r="DF12" s="564"/>
      <c r="DG12" s="564"/>
      <c r="DH12" s="564"/>
      <c r="DI12" s="565"/>
    </row>
    <row r="13" spans="1:119" ht="18.75" customHeight="1" x14ac:dyDescent="0.15">
      <c r="A13" s="178"/>
      <c r="B13" s="569"/>
      <c r="C13" s="570"/>
      <c r="D13" s="570"/>
      <c r="E13" s="570"/>
      <c r="F13" s="570"/>
      <c r="G13" s="570"/>
      <c r="H13" s="570"/>
      <c r="I13" s="570"/>
      <c r="J13" s="570"/>
      <c r="K13" s="571"/>
      <c r="L13" s="187"/>
      <c r="M13" s="544" t="s">
        <v>138</v>
      </c>
      <c r="N13" s="545"/>
      <c r="O13" s="545"/>
      <c r="P13" s="545"/>
      <c r="Q13" s="546"/>
      <c r="R13" s="547">
        <v>33325</v>
      </c>
      <c r="S13" s="548"/>
      <c r="T13" s="548"/>
      <c r="U13" s="548"/>
      <c r="V13" s="549"/>
      <c r="W13" s="550" t="s">
        <v>139</v>
      </c>
      <c r="X13" s="446"/>
      <c r="Y13" s="446"/>
      <c r="Z13" s="446"/>
      <c r="AA13" s="446"/>
      <c r="AB13" s="447"/>
      <c r="AC13" s="413">
        <v>589</v>
      </c>
      <c r="AD13" s="414"/>
      <c r="AE13" s="414"/>
      <c r="AF13" s="414"/>
      <c r="AG13" s="415"/>
      <c r="AH13" s="413">
        <v>652</v>
      </c>
      <c r="AI13" s="414"/>
      <c r="AJ13" s="414"/>
      <c r="AK13" s="414"/>
      <c r="AL13" s="473"/>
      <c r="AM13" s="517" t="s">
        <v>140</v>
      </c>
      <c r="AN13" s="417"/>
      <c r="AO13" s="417"/>
      <c r="AP13" s="417"/>
      <c r="AQ13" s="417"/>
      <c r="AR13" s="417"/>
      <c r="AS13" s="417"/>
      <c r="AT13" s="418"/>
      <c r="AU13" s="518" t="s">
        <v>141</v>
      </c>
      <c r="AV13" s="519"/>
      <c r="AW13" s="519"/>
      <c r="AX13" s="519"/>
      <c r="AY13" s="474" t="s">
        <v>142</v>
      </c>
      <c r="AZ13" s="475"/>
      <c r="BA13" s="475"/>
      <c r="BB13" s="475"/>
      <c r="BC13" s="475"/>
      <c r="BD13" s="475"/>
      <c r="BE13" s="475"/>
      <c r="BF13" s="475"/>
      <c r="BG13" s="475"/>
      <c r="BH13" s="475"/>
      <c r="BI13" s="475"/>
      <c r="BJ13" s="475"/>
      <c r="BK13" s="475"/>
      <c r="BL13" s="475"/>
      <c r="BM13" s="476"/>
      <c r="BN13" s="460">
        <v>-486003</v>
      </c>
      <c r="BO13" s="461"/>
      <c r="BP13" s="461"/>
      <c r="BQ13" s="461"/>
      <c r="BR13" s="461"/>
      <c r="BS13" s="461"/>
      <c r="BT13" s="461"/>
      <c r="BU13" s="462"/>
      <c r="BV13" s="460">
        <v>-708830</v>
      </c>
      <c r="BW13" s="461"/>
      <c r="BX13" s="461"/>
      <c r="BY13" s="461"/>
      <c r="BZ13" s="461"/>
      <c r="CA13" s="461"/>
      <c r="CB13" s="461"/>
      <c r="CC13" s="462"/>
      <c r="CD13" s="500" t="s">
        <v>143</v>
      </c>
      <c r="CE13" s="420"/>
      <c r="CF13" s="420"/>
      <c r="CG13" s="420"/>
      <c r="CH13" s="420"/>
      <c r="CI13" s="420"/>
      <c r="CJ13" s="420"/>
      <c r="CK13" s="420"/>
      <c r="CL13" s="420"/>
      <c r="CM13" s="420"/>
      <c r="CN13" s="420"/>
      <c r="CO13" s="420"/>
      <c r="CP13" s="420"/>
      <c r="CQ13" s="420"/>
      <c r="CR13" s="420"/>
      <c r="CS13" s="501"/>
      <c r="CT13" s="457">
        <v>8.8000000000000007</v>
      </c>
      <c r="CU13" s="458"/>
      <c r="CV13" s="458"/>
      <c r="CW13" s="458"/>
      <c r="CX13" s="458"/>
      <c r="CY13" s="458"/>
      <c r="CZ13" s="458"/>
      <c r="DA13" s="459"/>
      <c r="DB13" s="457">
        <v>10.1</v>
      </c>
      <c r="DC13" s="458"/>
      <c r="DD13" s="458"/>
      <c r="DE13" s="458"/>
      <c r="DF13" s="458"/>
      <c r="DG13" s="458"/>
      <c r="DH13" s="458"/>
      <c r="DI13" s="459"/>
    </row>
    <row r="14" spans="1:119" ht="18.75" customHeight="1" thickBot="1" x14ac:dyDescent="0.2">
      <c r="A14" s="178"/>
      <c r="B14" s="569"/>
      <c r="C14" s="570"/>
      <c r="D14" s="570"/>
      <c r="E14" s="570"/>
      <c r="F14" s="570"/>
      <c r="G14" s="570"/>
      <c r="H14" s="570"/>
      <c r="I14" s="570"/>
      <c r="J14" s="570"/>
      <c r="K14" s="571"/>
      <c r="L14" s="534" t="s">
        <v>144</v>
      </c>
      <c r="M14" s="587"/>
      <c r="N14" s="587"/>
      <c r="O14" s="587"/>
      <c r="P14" s="587"/>
      <c r="Q14" s="588"/>
      <c r="R14" s="547">
        <v>33965</v>
      </c>
      <c r="S14" s="548"/>
      <c r="T14" s="548"/>
      <c r="U14" s="548"/>
      <c r="V14" s="549"/>
      <c r="W14" s="551"/>
      <c r="X14" s="449"/>
      <c r="Y14" s="449"/>
      <c r="Z14" s="449"/>
      <c r="AA14" s="449"/>
      <c r="AB14" s="450"/>
      <c r="AC14" s="540">
        <v>4.0999999999999996</v>
      </c>
      <c r="AD14" s="541"/>
      <c r="AE14" s="541"/>
      <c r="AF14" s="541"/>
      <c r="AG14" s="542"/>
      <c r="AH14" s="540">
        <v>4.4000000000000004</v>
      </c>
      <c r="AI14" s="541"/>
      <c r="AJ14" s="541"/>
      <c r="AK14" s="541"/>
      <c r="AL14" s="543"/>
      <c r="AM14" s="517"/>
      <c r="AN14" s="417"/>
      <c r="AO14" s="417"/>
      <c r="AP14" s="417"/>
      <c r="AQ14" s="417"/>
      <c r="AR14" s="417"/>
      <c r="AS14" s="417"/>
      <c r="AT14" s="418"/>
      <c r="AU14" s="518"/>
      <c r="AV14" s="519"/>
      <c r="AW14" s="519"/>
      <c r="AX14" s="519"/>
      <c r="AY14" s="474"/>
      <c r="AZ14" s="475"/>
      <c r="BA14" s="475"/>
      <c r="BB14" s="475"/>
      <c r="BC14" s="475"/>
      <c r="BD14" s="475"/>
      <c r="BE14" s="475"/>
      <c r="BF14" s="475"/>
      <c r="BG14" s="475"/>
      <c r="BH14" s="475"/>
      <c r="BI14" s="475"/>
      <c r="BJ14" s="475"/>
      <c r="BK14" s="475"/>
      <c r="BL14" s="475"/>
      <c r="BM14" s="476"/>
      <c r="BN14" s="460"/>
      <c r="BO14" s="461"/>
      <c r="BP14" s="461"/>
      <c r="BQ14" s="461"/>
      <c r="BR14" s="461"/>
      <c r="BS14" s="461"/>
      <c r="BT14" s="461"/>
      <c r="BU14" s="462"/>
      <c r="BV14" s="460"/>
      <c r="BW14" s="461"/>
      <c r="BX14" s="461"/>
      <c r="BY14" s="461"/>
      <c r="BZ14" s="461"/>
      <c r="CA14" s="461"/>
      <c r="CB14" s="461"/>
      <c r="CC14" s="462"/>
      <c r="CD14" s="497" t="s">
        <v>145</v>
      </c>
      <c r="CE14" s="498"/>
      <c r="CF14" s="498"/>
      <c r="CG14" s="498"/>
      <c r="CH14" s="498"/>
      <c r="CI14" s="498"/>
      <c r="CJ14" s="498"/>
      <c r="CK14" s="498"/>
      <c r="CL14" s="498"/>
      <c r="CM14" s="498"/>
      <c r="CN14" s="498"/>
      <c r="CO14" s="498"/>
      <c r="CP14" s="498"/>
      <c r="CQ14" s="498"/>
      <c r="CR14" s="498"/>
      <c r="CS14" s="499"/>
      <c r="CT14" s="557" t="s">
        <v>129</v>
      </c>
      <c r="CU14" s="558"/>
      <c r="CV14" s="558"/>
      <c r="CW14" s="558"/>
      <c r="CX14" s="558"/>
      <c r="CY14" s="558"/>
      <c r="CZ14" s="558"/>
      <c r="DA14" s="559"/>
      <c r="DB14" s="557" t="s">
        <v>129</v>
      </c>
      <c r="DC14" s="558"/>
      <c r="DD14" s="558"/>
      <c r="DE14" s="558"/>
      <c r="DF14" s="558"/>
      <c r="DG14" s="558"/>
      <c r="DH14" s="558"/>
      <c r="DI14" s="559"/>
    </row>
    <row r="15" spans="1:119" ht="18.75" customHeight="1" x14ac:dyDescent="0.15">
      <c r="A15" s="178"/>
      <c r="B15" s="569"/>
      <c r="C15" s="570"/>
      <c r="D15" s="570"/>
      <c r="E15" s="570"/>
      <c r="F15" s="570"/>
      <c r="G15" s="570"/>
      <c r="H15" s="570"/>
      <c r="I15" s="570"/>
      <c r="J15" s="570"/>
      <c r="K15" s="571"/>
      <c r="L15" s="187"/>
      <c r="M15" s="544" t="s">
        <v>138</v>
      </c>
      <c r="N15" s="545"/>
      <c r="O15" s="545"/>
      <c r="P15" s="545"/>
      <c r="Q15" s="546"/>
      <c r="R15" s="547">
        <v>33640</v>
      </c>
      <c r="S15" s="548"/>
      <c r="T15" s="548"/>
      <c r="U15" s="548"/>
      <c r="V15" s="549"/>
      <c r="W15" s="550" t="s">
        <v>146</v>
      </c>
      <c r="X15" s="446"/>
      <c r="Y15" s="446"/>
      <c r="Z15" s="446"/>
      <c r="AA15" s="446"/>
      <c r="AB15" s="447"/>
      <c r="AC15" s="413">
        <v>4623</v>
      </c>
      <c r="AD15" s="414"/>
      <c r="AE15" s="414"/>
      <c r="AF15" s="414"/>
      <c r="AG15" s="415"/>
      <c r="AH15" s="413">
        <v>4782</v>
      </c>
      <c r="AI15" s="414"/>
      <c r="AJ15" s="414"/>
      <c r="AK15" s="414"/>
      <c r="AL15" s="473"/>
      <c r="AM15" s="517"/>
      <c r="AN15" s="417"/>
      <c r="AO15" s="417"/>
      <c r="AP15" s="417"/>
      <c r="AQ15" s="417"/>
      <c r="AR15" s="417"/>
      <c r="AS15" s="417"/>
      <c r="AT15" s="418"/>
      <c r="AU15" s="518"/>
      <c r="AV15" s="519"/>
      <c r="AW15" s="519"/>
      <c r="AX15" s="519"/>
      <c r="AY15" s="486" t="s">
        <v>147</v>
      </c>
      <c r="AZ15" s="487"/>
      <c r="BA15" s="487"/>
      <c r="BB15" s="487"/>
      <c r="BC15" s="487"/>
      <c r="BD15" s="487"/>
      <c r="BE15" s="487"/>
      <c r="BF15" s="487"/>
      <c r="BG15" s="487"/>
      <c r="BH15" s="487"/>
      <c r="BI15" s="487"/>
      <c r="BJ15" s="487"/>
      <c r="BK15" s="487"/>
      <c r="BL15" s="487"/>
      <c r="BM15" s="488"/>
      <c r="BN15" s="489">
        <v>3524855</v>
      </c>
      <c r="BO15" s="490"/>
      <c r="BP15" s="490"/>
      <c r="BQ15" s="490"/>
      <c r="BR15" s="490"/>
      <c r="BS15" s="490"/>
      <c r="BT15" s="490"/>
      <c r="BU15" s="491"/>
      <c r="BV15" s="489">
        <v>3739748</v>
      </c>
      <c r="BW15" s="490"/>
      <c r="BX15" s="490"/>
      <c r="BY15" s="490"/>
      <c r="BZ15" s="490"/>
      <c r="CA15" s="490"/>
      <c r="CB15" s="490"/>
      <c r="CC15" s="491"/>
      <c r="CD15" s="560" t="s">
        <v>148</v>
      </c>
      <c r="CE15" s="561"/>
      <c r="CF15" s="561"/>
      <c r="CG15" s="561"/>
      <c r="CH15" s="561"/>
      <c r="CI15" s="561"/>
      <c r="CJ15" s="561"/>
      <c r="CK15" s="561"/>
      <c r="CL15" s="561"/>
      <c r="CM15" s="561"/>
      <c r="CN15" s="561"/>
      <c r="CO15" s="561"/>
      <c r="CP15" s="561"/>
      <c r="CQ15" s="561"/>
      <c r="CR15" s="561"/>
      <c r="CS15" s="56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9"/>
      <c r="C16" s="570"/>
      <c r="D16" s="570"/>
      <c r="E16" s="570"/>
      <c r="F16" s="570"/>
      <c r="G16" s="570"/>
      <c r="H16" s="570"/>
      <c r="I16" s="570"/>
      <c r="J16" s="570"/>
      <c r="K16" s="571"/>
      <c r="L16" s="534" t="s">
        <v>149</v>
      </c>
      <c r="M16" s="535"/>
      <c r="N16" s="535"/>
      <c r="O16" s="535"/>
      <c r="P16" s="535"/>
      <c r="Q16" s="536"/>
      <c r="R16" s="537" t="s">
        <v>150</v>
      </c>
      <c r="S16" s="538"/>
      <c r="T16" s="538"/>
      <c r="U16" s="538"/>
      <c r="V16" s="539"/>
      <c r="W16" s="551"/>
      <c r="X16" s="449"/>
      <c r="Y16" s="449"/>
      <c r="Z16" s="449"/>
      <c r="AA16" s="449"/>
      <c r="AB16" s="450"/>
      <c r="AC16" s="540">
        <v>32.5</v>
      </c>
      <c r="AD16" s="541"/>
      <c r="AE16" s="541"/>
      <c r="AF16" s="541"/>
      <c r="AG16" s="542"/>
      <c r="AH16" s="540">
        <v>32.5</v>
      </c>
      <c r="AI16" s="541"/>
      <c r="AJ16" s="541"/>
      <c r="AK16" s="541"/>
      <c r="AL16" s="543"/>
      <c r="AM16" s="517"/>
      <c r="AN16" s="417"/>
      <c r="AO16" s="417"/>
      <c r="AP16" s="417"/>
      <c r="AQ16" s="417"/>
      <c r="AR16" s="417"/>
      <c r="AS16" s="417"/>
      <c r="AT16" s="418"/>
      <c r="AU16" s="518"/>
      <c r="AV16" s="519"/>
      <c r="AW16" s="519"/>
      <c r="AX16" s="519"/>
      <c r="AY16" s="474" t="s">
        <v>151</v>
      </c>
      <c r="AZ16" s="475"/>
      <c r="BA16" s="475"/>
      <c r="BB16" s="475"/>
      <c r="BC16" s="475"/>
      <c r="BD16" s="475"/>
      <c r="BE16" s="475"/>
      <c r="BF16" s="475"/>
      <c r="BG16" s="475"/>
      <c r="BH16" s="475"/>
      <c r="BI16" s="475"/>
      <c r="BJ16" s="475"/>
      <c r="BK16" s="475"/>
      <c r="BL16" s="475"/>
      <c r="BM16" s="476"/>
      <c r="BN16" s="460">
        <v>8469912</v>
      </c>
      <c r="BO16" s="461"/>
      <c r="BP16" s="461"/>
      <c r="BQ16" s="461"/>
      <c r="BR16" s="461"/>
      <c r="BS16" s="461"/>
      <c r="BT16" s="461"/>
      <c r="BU16" s="462"/>
      <c r="BV16" s="460">
        <v>8208963</v>
      </c>
      <c r="BW16" s="461"/>
      <c r="BX16" s="461"/>
      <c r="BY16" s="461"/>
      <c r="BZ16" s="461"/>
      <c r="CA16" s="461"/>
      <c r="CB16" s="461"/>
      <c r="CC16" s="462"/>
      <c r="CD16" s="191"/>
      <c r="CE16" s="492"/>
      <c r="CF16" s="492"/>
      <c r="CG16" s="492"/>
      <c r="CH16" s="492"/>
      <c r="CI16" s="492"/>
      <c r="CJ16" s="492"/>
      <c r="CK16" s="492"/>
      <c r="CL16" s="492"/>
      <c r="CM16" s="492"/>
      <c r="CN16" s="492"/>
      <c r="CO16" s="492"/>
      <c r="CP16" s="492"/>
      <c r="CQ16" s="492"/>
      <c r="CR16" s="492"/>
      <c r="CS16" s="493"/>
      <c r="CT16" s="457"/>
      <c r="CU16" s="458"/>
      <c r="CV16" s="458"/>
      <c r="CW16" s="458"/>
      <c r="CX16" s="458"/>
      <c r="CY16" s="458"/>
      <c r="CZ16" s="458"/>
      <c r="DA16" s="459"/>
      <c r="DB16" s="457"/>
      <c r="DC16" s="458"/>
      <c r="DD16" s="458"/>
      <c r="DE16" s="458"/>
      <c r="DF16" s="458"/>
      <c r="DG16" s="458"/>
      <c r="DH16" s="458"/>
      <c r="DI16" s="459"/>
    </row>
    <row r="17" spans="1:113" ht="18.75" customHeight="1" thickBot="1" x14ac:dyDescent="0.2">
      <c r="A17" s="178"/>
      <c r="B17" s="572"/>
      <c r="C17" s="573"/>
      <c r="D17" s="573"/>
      <c r="E17" s="573"/>
      <c r="F17" s="573"/>
      <c r="G17" s="573"/>
      <c r="H17" s="573"/>
      <c r="I17" s="573"/>
      <c r="J17" s="573"/>
      <c r="K17" s="574"/>
      <c r="L17" s="192"/>
      <c r="M17" s="553" t="s">
        <v>152</v>
      </c>
      <c r="N17" s="554"/>
      <c r="O17" s="554"/>
      <c r="P17" s="554"/>
      <c r="Q17" s="555"/>
      <c r="R17" s="537" t="s">
        <v>153</v>
      </c>
      <c r="S17" s="538"/>
      <c r="T17" s="538"/>
      <c r="U17" s="538"/>
      <c r="V17" s="539"/>
      <c r="W17" s="550" t="s">
        <v>154</v>
      </c>
      <c r="X17" s="446"/>
      <c r="Y17" s="446"/>
      <c r="Z17" s="446"/>
      <c r="AA17" s="446"/>
      <c r="AB17" s="447"/>
      <c r="AC17" s="413">
        <v>9031</v>
      </c>
      <c r="AD17" s="414"/>
      <c r="AE17" s="414"/>
      <c r="AF17" s="414"/>
      <c r="AG17" s="415"/>
      <c r="AH17" s="413">
        <v>9286</v>
      </c>
      <c r="AI17" s="414"/>
      <c r="AJ17" s="414"/>
      <c r="AK17" s="414"/>
      <c r="AL17" s="473"/>
      <c r="AM17" s="517"/>
      <c r="AN17" s="417"/>
      <c r="AO17" s="417"/>
      <c r="AP17" s="417"/>
      <c r="AQ17" s="417"/>
      <c r="AR17" s="417"/>
      <c r="AS17" s="417"/>
      <c r="AT17" s="418"/>
      <c r="AU17" s="518"/>
      <c r="AV17" s="519"/>
      <c r="AW17" s="519"/>
      <c r="AX17" s="519"/>
      <c r="AY17" s="474" t="s">
        <v>155</v>
      </c>
      <c r="AZ17" s="475"/>
      <c r="BA17" s="475"/>
      <c r="BB17" s="475"/>
      <c r="BC17" s="475"/>
      <c r="BD17" s="475"/>
      <c r="BE17" s="475"/>
      <c r="BF17" s="475"/>
      <c r="BG17" s="475"/>
      <c r="BH17" s="475"/>
      <c r="BI17" s="475"/>
      <c r="BJ17" s="475"/>
      <c r="BK17" s="475"/>
      <c r="BL17" s="475"/>
      <c r="BM17" s="476"/>
      <c r="BN17" s="460">
        <v>4411528</v>
      </c>
      <c r="BO17" s="461"/>
      <c r="BP17" s="461"/>
      <c r="BQ17" s="461"/>
      <c r="BR17" s="461"/>
      <c r="BS17" s="461"/>
      <c r="BT17" s="461"/>
      <c r="BU17" s="462"/>
      <c r="BV17" s="460">
        <v>4690912</v>
      </c>
      <c r="BW17" s="461"/>
      <c r="BX17" s="461"/>
      <c r="BY17" s="461"/>
      <c r="BZ17" s="461"/>
      <c r="CA17" s="461"/>
      <c r="CB17" s="461"/>
      <c r="CC17" s="462"/>
      <c r="CD17" s="191"/>
      <c r="CE17" s="492"/>
      <c r="CF17" s="492"/>
      <c r="CG17" s="492"/>
      <c r="CH17" s="492"/>
      <c r="CI17" s="492"/>
      <c r="CJ17" s="492"/>
      <c r="CK17" s="492"/>
      <c r="CL17" s="492"/>
      <c r="CM17" s="492"/>
      <c r="CN17" s="492"/>
      <c r="CO17" s="492"/>
      <c r="CP17" s="492"/>
      <c r="CQ17" s="492"/>
      <c r="CR17" s="492"/>
      <c r="CS17" s="493"/>
      <c r="CT17" s="457"/>
      <c r="CU17" s="458"/>
      <c r="CV17" s="458"/>
      <c r="CW17" s="458"/>
      <c r="CX17" s="458"/>
      <c r="CY17" s="458"/>
      <c r="CZ17" s="458"/>
      <c r="DA17" s="459"/>
      <c r="DB17" s="457"/>
      <c r="DC17" s="458"/>
      <c r="DD17" s="458"/>
      <c r="DE17" s="458"/>
      <c r="DF17" s="458"/>
      <c r="DG17" s="458"/>
      <c r="DH17" s="458"/>
      <c r="DI17" s="459"/>
    </row>
    <row r="18" spans="1:113" ht="18.75" customHeight="1" thickBot="1" x14ac:dyDescent="0.2">
      <c r="A18" s="178"/>
      <c r="B18" s="510" t="s">
        <v>156</v>
      </c>
      <c r="C18" s="511"/>
      <c r="D18" s="511"/>
      <c r="E18" s="512"/>
      <c r="F18" s="512"/>
      <c r="G18" s="512"/>
      <c r="H18" s="512"/>
      <c r="I18" s="512"/>
      <c r="J18" s="512"/>
      <c r="K18" s="512"/>
      <c r="L18" s="513">
        <v>66.459999999999994</v>
      </c>
      <c r="M18" s="513"/>
      <c r="N18" s="513"/>
      <c r="O18" s="513"/>
      <c r="P18" s="513"/>
      <c r="Q18" s="513"/>
      <c r="R18" s="514"/>
      <c r="S18" s="514"/>
      <c r="T18" s="514"/>
      <c r="U18" s="514"/>
      <c r="V18" s="515"/>
      <c r="W18" s="531"/>
      <c r="X18" s="532"/>
      <c r="Y18" s="532"/>
      <c r="Z18" s="532"/>
      <c r="AA18" s="532"/>
      <c r="AB18" s="556"/>
      <c r="AC18" s="430">
        <v>63.4</v>
      </c>
      <c r="AD18" s="431"/>
      <c r="AE18" s="431"/>
      <c r="AF18" s="431"/>
      <c r="AG18" s="516"/>
      <c r="AH18" s="430">
        <v>63.1</v>
      </c>
      <c r="AI18" s="431"/>
      <c r="AJ18" s="431"/>
      <c r="AK18" s="431"/>
      <c r="AL18" s="432"/>
      <c r="AM18" s="517"/>
      <c r="AN18" s="417"/>
      <c r="AO18" s="417"/>
      <c r="AP18" s="417"/>
      <c r="AQ18" s="417"/>
      <c r="AR18" s="417"/>
      <c r="AS18" s="417"/>
      <c r="AT18" s="418"/>
      <c r="AU18" s="518"/>
      <c r="AV18" s="519"/>
      <c r="AW18" s="519"/>
      <c r="AX18" s="519"/>
      <c r="AY18" s="474" t="s">
        <v>157</v>
      </c>
      <c r="AZ18" s="475"/>
      <c r="BA18" s="475"/>
      <c r="BB18" s="475"/>
      <c r="BC18" s="475"/>
      <c r="BD18" s="475"/>
      <c r="BE18" s="475"/>
      <c r="BF18" s="475"/>
      <c r="BG18" s="475"/>
      <c r="BH18" s="475"/>
      <c r="BI18" s="475"/>
      <c r="BJ18" s="475"/>
      <c r="BK18" s="475"/>
      <c r="BL18" s="475"/>
      <c r="BM18" s="476"/>
      <c r="BN18" s="460">
        <v>8816092</v>
      </c>
      <c r="BO18" s="461"/>
      <c r="BP18" s="461"/>
      <c r="BQ18" s="461"/>
      <c r="BR18" s="461"/>
      <c r="BS18" s="461"/>
      <c r="BT18" s="461"/>
      <c r="BU18" s="462"/>
      <c r="BV18" s="460">
        <v>8673375</v>
      </c>
      <c r="BW18" s="461"/>
      <c r="BX18" s="461"/>
      <c r="BY18" s="461"/>
      <c r="BZ18" s="461"/>
      <c r="CA18" s="461"/>
      <c r="CB18" s="461"/>
      <c r="CC18" s="462"/>
      <c r="CD18" s="191"/>
      <c r="CE18" s="492"/>
      <c r="CF18" s="492"/>
      <c r="CG18" s="492"/>
      <c r="CH18" s="492"/>
      <c r="CI18" s="492"/>
      <c r="CJ18" s="492"/>
      <c r="CK18" s="492"/>
      <c r="CL18" s="492"/>
      <c r="CM18" s="492"/>
      <c r="CN18" s="492"/>
      <c r="CO18" s="492"/>
      <c r="CP18" s="492"/>
      <c r="CQ18" s="492"/>
      <c r="CR18" s="492"/>
      <c r="CS18" s="493"/>
      <c r="CT18" s="457"/>
      <c r="CU18" s="458"/>
      <c r="CV18" s="458"/>
      <c r="CW18" s="458"/>
      <c r="CX18" s="458"/>
      <c r="CY18" s="458"/>
      <c r="CZ18" s="458"/>
      <c r="DA18" s="459"/>
      <c r="DB18" s="457"/>
      <c r="DC18" s="458"/>
      <c r="DD18" s="458"/>
      <c r="DE18" s="458"/>
      <c r="DF18" s="458"/>
      <c r="DG18" s="458"/>
      <c r="DH18" s="458"/>
      <c r="DI18" s="459"/>
    </row>
    <row r="19" spans="1:113" ht="18.75" customHeight="1" thickBot="1" x14ac:dyDescent="0.2">
      <c r="A19" s="178"/>
      <c r="B19" s="510" t="s">
        <v>158</v>
      </c>
      <c r="C19" s="511"/>
      <c r="D19" s="511"/>
      <c r="E19" s="512"/>
      <c r="F19" s="512"/>
      <c r="G19" s="512"/>
      <c r="H19" s="512"/>
      <c r="I19" s="512"/>
      <c r="J19" s="512"/>
      <c r="K19" s="512"/>
      <c r="L19" s="520">
        <v>493</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52"/>
      <c r="AM19" s="517"/>
      <c r="AN19" s="417"/>
      <c r="AO19" s="417"/>
      <c r="AP19" s="417"/>
      <c r="AQ19" s="417"/>
      <c r="AR19" s="417"/>
      <c r="AS19" s="417"/>
      <c r="AT19" s="418"/>
      <c r="AU19" s="518"/>
      <c r="AV19" s="519"/>
      <c r="AW19" s="519"/>
      <c r="AX19" s="519"/>
      <c r="AY19" s="474" t="s">
        <v>159</v>
      </c>
      <c r="AZ19" s="475"/>
      <c r="BA19" s="475"/>
      <c r="BB19" s="475"/>
      <c r="BC19" s="475"/>
      <c r="BD19" s="475"/>
      <c r="BE19" s="475"/>
      <c r="BF19" s="475"/>
      <c r="BG19" s="475"/>
      <c r="BH19" s="475"/>
      <c r="BI19" s="475"/>
      <c r="BJ19" s="475"/>
      <c r="BK19" s="475"/>
      <c r="BL19" s="475"/>
      <c r="BM19" s="476"/>
      <c r="BN19" s="460">
        <v>12394949</v>
      </c>
      <c r="BO19" s="461"/>
      <c r="BP19" s="461"/>
      <c r="BQ19" s="461"/>
      <c r="BR19" s="461"/>
      <c r="BS19" s="461"/>
      <c r="BT19" s="461"/>
      <c r="BU19" s="462"/>
      <c r="BV19" s="460">
        <v>12155268</v>
      </c>
      <c r="BW19" s="461"/>
      <c r="BX19" s="461"/>
      <c r="BY19" s="461"/>
      <c r="BZ19" s="461"/>
      <c r="CA19" s="461"/>
      <c r="CB19" s="461"/>
      <c r="CC19" s="462"/>
      <c r="CD19" s="191"/>
      <c r="CE19" s="492"/>
      <c r="CF19" s="492"/>
      <c r="CG19" s="492"/>
      <c r="CH19" s="492"/>
      <c r="CI19" s="492"/>
      <c r="CJ19" s="492"/>
      <c r="CK19" s="492"/>
      <c r="CL19" s="492"/>
      <c r="CM19" s="492"/>
      <c r="CN19" s="492"/>
      <c r="CO19" s="492"/>
      <c r="CP19" s="492"/>
      <c r="CQ19" s="492"/>
      <c r="CR19" s="492"/>
      <c r="CS19" s="493"/>
      <c r="CT19" s="457"/>
      <c r="CU19" s="458"/>
      <c r="CV19" s="458"/>
      <c r="CW19" s="458"/>
      <c r="CX19" s="458"/>
      <c r="CY19" s="458"/>
      <c r="CZ19" s="458"/>
      <c r="DA19" s="459"/>
      <c r="DB19" s="457"/>
      <c r="DC19" s="458"/>
      <c r="DD19" s="458"/>
      <c r="DE19" s="458"/>
      <c r="DF19" s="458"/>
      <c r="DG19" s="458"/>
      <c r="DH19" s="458"/>
      <c r="DI19" s="459"/>
    </row>
    <row r="20" spans="1:113" ht="18.75" customHeight="1" thickBot="1" x14ac:dyDescent="0.2">
      <c r="A20" s="178"/>
      <c r="B20" s="510" t="s">
        <v>160</v>
      </c>
      <c r="C20" s="511"/>
      <c r="D20" s="511"/>
      <c r="E20" s="512"/>
      <c r="F20" s="512"/>
      <c r="G20" s="512"/>
      <c r="H20" s="512"/>
      <c r="I20" s="512"/>
      <c r="J20" s="512"/>
      <c r="K20" s="512"/>
      <c r="L20" s="520">
        <v>12615</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22"/>
      <c r="AO20" s="422"/>
      <c r="AP20" s="422"/>
      <c r="AQ20" s="422"/>
      <c r="AR20" s="422"/>
      <c r="AS20" s="422"/>
      <c r="AT20" s="423"/>
      <c r="AU20" s="526"/>
      <c r="AV20" s="527"/>
      <c r="AW20" s="527"/>
      <c r="AX20" s="528"/>
      <c r="AY20" s="474"/>
      <c r="AZ20" s="475"/>
      <c r="BA20" s="475"/>
      <c r="BB20" s="475"/>
      <c r="BC20" s="475"/>
      <c r="BD20" s="475"/>
      <c r="BE20" s="475"/>
      <c r="BF20" s="475"/>
      <c r="BG20" s="475"/>
      <c r="BH20" s="475"/>
      <c r="BI20" s="475"/>
      <c r="BJ20" s="475"/>
      <c r="BK20" s="475"/>
      <c r="BL20" s="475"/>
      <c r="BM20" s="476"/>
      <c r="BN20" s="460"/>
      <c r="BO20" s="461"/>
      <c r="BP20" s="461"/>
      <c r="BQ20" s="461"/>
      <c r="BR20" s="461"/>
      <c r="BS20" s="461"/>
      <c r="BT20" s="461"/>
      <c r="BU20" s="462"/>
      <c r="BV20" s="460"/>
      <c r="BW20" s="461"/>
      <c r="BX20" s="461"/>
      <c r="BY20" s="461"/>
      <c r="BZ20" s="461"/>
      <c r="CA20" s="461"/>
      <c r="CB20" s="461"/>
      <c r="CC20" s="462"/>
      <c r="CD20" s="191"/>
      <c r="CE20" s="492"/>
      <c r="CF20" s="492"/>
      <c r="CG20" s="492"/>
      <c r="CH20" s="492"/>
      <c r="CI20" s="492"/>
      <c r="CJ20" s="492"/>
      <c r="CK20" s="492"/>
      <c r="CL20" s="492"/>
      <c r="CM20" s="492"/>
      <c r="CN20" s="492"/>
      <c r="CO20" s="492"/>
      <c r="CP20" s="492"/>
      <c r="CQ20" s="492"/>
      <c r="CR20" s="492"/>
      <c r="CS20" s="493"/>
      <c r="CT20" s="457"/>
      <c r="CU20" s="458"/>
      <c r="CV20" s="458"/>
      <c r="CW20" s="458"/>
      <c r="CX20" s="458"/>
      <c r="CY20" s="458"/>
      <c r="CZ20" s="458"/>
      <c r="DA20" s="459"/>
      <c r="DB20" s="457"/>
      <c r="DC20" s="458"/>
      <c r="DD20" s="458"/>
      <c r="DE20" s="458"/>
      <c r="DF20" s="458"/>
      <c r="DG20" s="458"/>
      <c r="DH20" s="458"/>
      <c r="DI20" s="459"/>
    </row>
    <row r="21" spans="1:113" ht="18.75" customHeight="1" thickBot="1" x14ac:dyDescent="0.2">
      <c r="A21" s="178"/>
      <c r="B21" s="507" t="s">
        <v>161</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33"/>
      <c r="AZ21" s="434"/>
      <c r="BA21" s="434"/>
      <c r="BB21" s="434"/>
      <c r="BC21" s="434"/>
      <c r="BD21" s="434"/>
      <c r="BE21" s="434"/>
      <c r="BF21" s="434"/>
      <c r="BG21" s="434"/>
      <c r="BH21" s="434"/>
      <c r="BI21" s="434"/>
      <c r="BJ21" s="434"/>
      <c r="BK21" s="434"/>
      <c r="BL21" s="434"/>
      <c r="BM21" s="435"/>
      <c r="BN21" s="494"/>
      <c r="BO21" s="495"/>
      <c r="BP21" s="495"/>
      <c r="BQ21" s="495"/>
      <c r="BR21" s="495"/>
      <c r="BS21" s="495"/>
      <c r="BT21" s="495"/>
      <c r="BU21" s="496"/>
      <c r="BV21" s="494"/>
      <c r="BW21" s="495"/>
      <c r="BX21" s="495"/>
      <c r="BY21" s="495"/>
      <c r="BZ21" s="495"/>
      <c r="CA21" s="495"/>
      <c r="CB21" s="495"/>
      <c r="CC21" s="496"/>
      <c r="CD21" s="191"/>
      <c r="CE21" s="492"/>
      <c r="CF21" s="492"/>
      <c r="CG21" s="492"/>
      <c r="CH21" s="492"/>
      <c r="CI21" s="492"/>
      <c r="CJ21" s="492"/>
      <c r="CK21" s="492"/>
      <c r="CL21" s="492"/>
      <c r="CM21" s="492"/>
      <c r="CN21" s="492"/>
      <c r="CO21" s="492"/>
      <c r="CP21" s="492"/>
      <c r="CQ21" s="492"/>
      <c r="CR21" s="492"/>
      <c r="CS21" s="493"/>
      <c r="CT21" s="457"/>
      <c r="CU21" s="458"/>
      <c r="CV21" s="458"/>
      <c r="CW21" s="458"/>
      <c r="CX21" s="458"/>
      <c r="CY21" s="458"/>
      <c r="CZ21" s="458"/>
      <c r="DA21" s="459"/>
      <c r="DB21" s="457"/>
      <c r="DC21" s="458"/>
      <c r="DD21" s="458"/>
      <c r="DE21" s="458"/>
      <c r="DF21" s="458"/>
      <c r="DG21" s="458"/>
      <c r="DH21" s="458"/>
      <c r="DI21" s="459"/>
    </row>
    <row r="22" spans="1:113" ht="18.75" customHeight="1" x14ac:dyDescent="0.15">
      <c r="A22" s="178"/>
      <c r="B22" s="436" t="s">
        <v>162</v>
      </c>
      <c r="C22" s="437"/>
      <c r="D22" s="438"/>
      <c r="E22" s="445" t="s">
        <v>1</v>
      </c>
      <c r="F22" s="446"/>
      <c r="G22" s="446"/>
      <c r="H22" s="446"/>
      <c r="I22" s="446"/>
      <c r="J22" s="446"/>
      <c r="K22" s="447"/>
      <c r="L22" s="445" t="s">
        <v>163</v>
      </c>
      <c r="M22" s="446"/>
      <c r="N22" s="446"/>
      <c r="O22" s="446"/>
      <c r="P22" s="447"/>
      <c r="Q22" s="451" t="s">
        <v>164</v>
      </c>
      <c r="R22" s="452"/>
      <c r="S22" s="452"/>
      <c r="T22" s="452"/>
      <c r="U22" s="452"/>
      <c r="V22" s="453"/>
      <c r="W22" s="502" t="s">
        <v>165</v>
      </c>
      <c r="X22" s="437"/>
      <c r="Y22" s="438"/>
      <c r="Z22" s="445" t="s">
        <v>1</v>
      </c>
      <c r="AA22" s="446"/>
      <c r="AB22" s="446"/>
      <c r="AC22" s="446"/>
      <c r="AD22" s="446"/>
      <c r="AE22" s="446"/>
      <c r="AF22" s="446"/>
      <c r="AG22" s="447"/>
      <c r="AH22" s="463" t="s">
        <v>166</v>
      </c>
      <c r="AI22" s="446"/>
      <c r="AJ22" s="446"/>
      <c r="AK22" s="446"/>
      <c r="AL22" s="447"/>
      <c r="AM22" s="463" t="s">
        <v>167</v>
      </c>
      <c r="AN22" s="464"/>
      <c r="AO22" s="464"/>
      <c r="AP22" s="464"/>
      <c r="AQ22" s="464"/>
      <c r="AR22" s="465"/>
      <c r="AS22" s="451" t="s">
        <v>164</v>
      </c>
      <c r="AT22" s="452"/>
      <c r="AU22" s="452"/>
      <c r="AV22" s="452"/>
      <c r="AW22" s="452"/>
      <c r="AX22" s="469"/>
      <c r="AY22" s="486" t="s">
        <v>168</v>
      </c>
      <c r="AZ22" s="487"/>
      <c r="BA22" s="487"/>
      <c r="BB22" s="487"/>
      <c r="BC22" s="487"/>
      <c r="BD22" s="487"/>
      <c r="BE22" s="487"/>
      <c r="BF22" s="487"/>
      <c r="BG22" s="487"/>
      <c r="BH22" s="487"/>
      <c r="BI22" s="487"/>
      <c r="BJ22" s="487"/>
      <c r="BK22" s="487"/>
      <c r="BL22" s="487"/>
      <c r="BM22" s="488"/>
      <c r="BN22" s="489">
        <v>12834769</v>
      </c>
      <c r="BO22" s="490"/>
      <c r="BP22" s="490"/>
      <c r="BQ22" s="490"/>
      <c r="BR22" s="490"/>
      <c r="BS22" s="490"/>
      <c r="BT22" s="490"/>
      <c r="BU22" s="491"/>
      <c r="BV22" s="489">
        <v>12926560</v>
      </c>
      <c r="BW22" s="490"/>
      <c r="BX22" s="490"/>
      <c r="BY22" s="490"/>
      <c r="BZ22" s="490"/>
      <c r="CA22" s="490"/>
      <c r="CB22" s="490"/>
      <c r="CC22" s="491"/>
      <c r="CD22" s="191"/>
      <c r="CE22" s="492"/>
      <c r="CF22" s="492"/>
      <c r="CG22" s="492"/>
      <c r="CH22" s="492"/>
      <c r="CI22" s="492"/>
      <c r="CJ22" s="492"/>
      <c r="CK22" s="492"/>
      <c r="CL22" s="492"/>
      <c r="CM22" s="492"/>
      <c r="CN22" s="492"/>
      <c r="CO22" s="492"/>
      <c r="CP22" s="492"/>
      <c r="CQ22" s="492"/>
      <c r="CR22" s="492"/>
      <c r="CS22" s="493"/>
      <c r="CT22" s="457"/>
      <c r="CU22" s="458"/>
      <c r="CV22" s="458"/>
      <c r="CW22" s="458"/>
      <c r="CX22" s="458"/>
      <c r="CY22" s="458"/>
      <c r="CZ22" s="458"/>
      <c r="DA22" s="459"/>
      <c r="DB22" s="457"/>
      <c r="DC22" s="458"/>
      <c r="DD22" s="458"/>
      <c r="DE22" s="458"/>
      <c r="DF22" s="458"/>
      <c r="DG22" s="458"/>
      <c r="DH22" s="458"/>
      <c r="DI22" s="459"/>
    </row>
    <row r="23" spans="1:113" ht="18.75" customHeight="1" x14ac:dyDescent="0.15">
      <c r="A23" s="178"/>
      <c r="B23" s="439"/>
      <c r="C23" s="440"/>
      <c r="D23" s="441"/>
      <c r="E23" s="448"/>
      <c r="F23" s="449"/>
      <c r="G23" s="449"/>
      <c r="H23" s="449"/>
      <c r="I23" s="449"/>
      <c r="J23" s="449"/>
      <c r="K23" s="450"/>
      <c r="L23" s="448"/>
      <c r="M23" s="449"/>
      <c r="N23" s="449"/>
      <c r="O23" s="449"/>
      <c r="P23" s="450"/>
      <c r="Q23" s="454"/>
      <c r="R23" s="455"/>
      <c r="S23" s="455"/>
      <c r="T23" s="455"/>
      <c r="U23" s="455"/>
      <c r="V23" s="456"/>
      <c r="W23" s="503"/>
      <c r="X23" s="440"/>
      <c r="Y23" s="441"/>
      <c r="Z23" s="448"/>
      <c r="AA23" s="449"/>
      <c r="AB23" s="449"/>
      <c r="AC23" s="449"/>
      <c r="AD23" s="449"/>
      <c r="AE23" s="449"/>
      <c r="AF23" s="449"/>
      <c r="AG23" s="450"/>
      <c r="AH23" s="448"/>
      <c r="AI23" s="449"/>
      <c r="AJ23" s="449"/>
      <c r="AK23" s="449"/>
      <c r="AL23" s="450"/>
      <c r="AM23" s="466"/>
      <c r="AN23" s="467"/>
      <c r="AO23" s="467"/>
      <c r="AP23" s="467"/>
      <c r="AQ23" s="467"/>
      <c r="AR23" s="468"/>
      <c r="AS23" s="454"/>
      <c r="AT23" s="455"/>
      <c r="AU23" s="455"/>
      <c r="AV23" s="455"/>
      <c r="AW23" s="455"/>
      <c r="AX23" s="470"/>
      <c r="AY23" s="474" t="s">
        <v>169</v>
      </c>
      <c r="AZ23" s="475"/>
      <c r="BA23" s="475"/>
      <c r="BB23" s="475"/>
      <c r="BC23" s="475"/>
      <c r="BD23" s="475"/>
      <c r="BE23" s="475"/>
      <c r="BF23" s="475"/>
      <c r="BG23" s="475"/>
      <c r="BH23" s="475"/>
      <c r="BI23" s="475"/>
      <c r="BJ23" s="475"/>
      <c r="BK23" s="475"/>
      <c r="BL23" s="475"/>
      <c r="BM23" s="476"/>
      <c r="BN23" s="460">
        <v>11136878</v>
      </c>
      <c r="BO23" s="461"/>
      <c r="BP23" s="461"/>
      <c r="BQ23" s="461"/>
      <c r="BR23" s="461"/>
      <c r="BS23" s="461"/>
      <c r="BT23" s="461"/>
      <c r="BU23" s="462"/>
      <c r="BV23" s="460">
        <v>11406766</v>
      </c>
      <c r="BW23" s="461"/>
      <c r="BX23" s="461"/>
      <c r="BY23" s="461"/>
      <c r="BZ23" s="461"/>
      <c r="CA23" s="461"/>
      <c r="CB23" s="461"/>
      <c r="CC23" s="462"/>
      <c r="CD23" s="191"/>
      <c r="CE23" s="492"/>
      <c r="CF23" s="492"/>
      <c r="CG23" s="492"/>
      <c r="CH23" s="492"/>
      <c r="CI23" s="492"/>
      <c r="CJ23" s="492"/>
      <c r="CK23" s="492"/>
      <c r="CL23" s="492"/>
      <c r="CM23" s="492"/>
      <c r="CN23" s="492"/>
      <c r="CO23" s="492"/>
      <c r="CP23" s="492"/>
      <c r="CQ23" s="492"/>
      <c r="CR23" s="492"/>
      <c r="CS23" s="493"/>
      <c r="CT23" s="457"/>
      <c r="CU23" s="458"/>
      <c r="CV23" s="458"/>
      <c r="CW23" s="458"/>
      <c r="CX23" s="458"/>
      <c r="CY23" s="458"/>
      <c r="CZ23" s="458"/>
      <c r="DA23" s="459"/>
      <c r="DB23" s="457"/>
      <c r="DC23" s="458"/>
      <c r="DD23" s="458"/>
      <c r="DE23" s="458"/>
      <c r="DF23" s="458"/>
      <c r="DG23" s="458"/>
      <c r="DH23" s="458"/>
      <c r="DI23" s="459"/>
    </row>
    <row r="24" spans="1:113" ht="18.75" customHeight="1" thickBot="1" x14ac:dyDescent="0.2">
      <c r="A24" s="178"/>
      <c r="B24" s="439"/>
      <c r="C24" s="440"/>
      <c r="D24" s="441"/>
      <c r="E24" s="416" t="s">
        <v>170</v>
      </c>
      <c r="F24" s="417"/>
      <c r="G24" s="417"/>
      <c r="H24" s="417"/>
      <c r="I24" s="417"/>
      <c r="J24" s="417"/>
      <c r="K24" s="418"/>
      <c r="L24" s="413">
        <v>1</v>
      </c>
      <c r="M24" s="414"/>
      <c r="N24" s="414"/>
      <c r="O24" s="414"/>
      <c r="P24" s="415"/>
      <c r="Q24" s="413">
        <v>8800</v>
      </c>
      <c r="R24" s="414"/>
      <c r="S24" s="414"/>
      <c r="T24" s="414"/>
      <c r="U24" s="414"/>
      <c r="V24" s="415"/>
      <c r="W24" s="503"/>
      <c r="X24" s="440"/>
      <c r="Y24" s="441"/>
      <c r="Z24" s="416" t="s">
        <v>171</v>
      </c>
      <c r="AA24" s="417"/>
      <c r="AB24" s="417"/>
      <c r="AC24" s="417"/>
      <c r="AD24" s="417"/>
      <c r="AE24" s="417"/>
      <c r="AF24" s="417"/>
      <c r="AG24" s="418"/>
      <c r="AH24" s="413">
        <v>215</v>
      </c>
      <c r="AI24" s="414"/>
      <c r="AJ24" s="414"/>
      <c r="AK24" s="414"/>
      <c r="AL24" s="415"/>
      <c r="AM24" s="413">
        <v>677465</v>
      </c>
      <c r="AN24" s="414"/>
      <c r="AO24" s="414"/>
      <c r="AP24" s="414"/>
      <c r="AQ24" s="414"/>
      <c r="AR24" s="415"/>
      <c r="AS24" s="413">
        <v>3151</v>
      </c>
      <c r="AT24" s="414"/>
      <c r="AU24" s="414"/>
      <c r="AV24" s="414"/>
      <c r="AW24" s="414"/>
      <c r="AX24" s="473"/>
      <c r="AY24" s="433" t="s">
        <v>172</v>
      </c>
      <c r="AZ24" s="434"/>
      <c r="BA24" s="434"/>
      <c r="BB24" s="434"/>
      <c r="BC24" s="434"/>
      <c r="BD24" s="434"/>
      <c r="BE24" s="434"/>
      <c r="BF24" s="434"/>
      <c r="BG24" s="434"/>
      <c r="BH24" s="434"/>
      <c r="BI24" s="434"/>
      <c r="BJ24" s="434"/>
      <c r="BK24" s="434"/>
      <c r="BL24" s="434"/>
      <c r="BM24" s="435"/>
      <c r="BN24" s="460">
        <v>6196975</v>
      </c>
      <c r="BO24" s="461"/>
      <c r="BP24" s="461"/>
      <c r="BQ24" s="461"/>
      <c r="BR24" s="461"/>
      <c r="BS24" s="461"/>
      <c r="BT24" s="461"/>
      <c r="BU24" s="462"/>
      <c r="BV24" s="460">
        <v>6168872</v>
      </c>
      <c r="BW24" s="461"/>
      <c r="BX24" s="461"/>
      <c r="BY24" s="461"/>
      <c r="BZ24" s="461"/>
      <c r="CA24" s="461"/>
      <c r="CB24" s="461"/>
      <c r="CC24" s="462"/>
      <c r="CD24" s="191"/>
      <c r="CE24" s="492"/>
      <c r="CF24" s="492"/>
      <c r="CG24" s="492"/>
      <c r="CH24" s="492"/>
      <c r="CI24" s="492"/>
      <c r="CJ24" s="492"/>
      <c r="CK24" s="492"/>
      <c r="CL24" s="492"/>
      <c r="CM24" s="492"/>
      <c r="CN24" s="492"/>
      <c r="CO24" s="492"/>
      <c r="CP24" s="492"/>
      <c r="CQ24" s="492"/>
      <c r="CR24" s="492"/>
      <c r="CS24" s="493"/>
      <c r="CT24" s="457"/>
      <c r="CU24" s="458"/>
      <c r="CV24" s="458"/>
      <c r="CW24" s="458"/>
      <c r="CX24" s="458"/>
      <c r="CY24" s="458"/>
      <c r="CZ24" s="458"/>
      <c r="DA24" s="459"/>
      <c r="DB24" s="457"/>
      <c r="DC24" s="458"/>
      <c r="DD24" s="458"/>
      <c r="DE24" s="458"/>
      <c r="DF24" s="458"/>
      <c r="DG24" s="458"/>
      <c r="DH24" s="458"/>
      <c r="DI24" s="459"/>
    </row>
    <row r="25" spans="1:113" ht="18.75" customHeight="1" x14ac:dyDescent="0.15">
      <c r="A25" s="178"/>
      <c r="B25" s="439"/>
      <c r="C25" s="440"/>
      <c r="D25" s="441"/>
      <c r="E25" s="416" t="s">
        <v>173</v>
      </c>
      <c r="F25" s="417"/>
      <c r="G25" s="417"/>
      <c r="H25" s="417"/>
      <c r="I25" s="417"/>
      <c r="J25" s="417"/>
      <c r="K25" s="418"/>
      <c r="L25" s="413">
        <v>2</v>
      </c>
      <c r="M25" s="414"/>
      <c r="N25" s="414"/>
      <c r="O25" s="414"/>
      <c r="P25" s="415"/>
      <c r="Q25" s="413">
        <v>7200</v>
      </c>
      <c r="R25" s="414"/>
      <c r="S25" s="414"/>
      <c r="T25" s="414"/>
      <c r="U25" s="414"/>
      <c r="V25" s="415"/>
      <c r="W25" s="503"/>
      <c r="X25" s="440"/>
      <c r="Y25" s="441"/>
      <c r="Z25" s="416" t="s">
        <v>174</v>
      </c>
      <c r="AA25" s="417"/>
      <c r="AB25" s="417"/>
      <c r="AC25" s="417"/>
      <c r="AD25" s="417"/>
      <c r="AE25" s="417"/>
      <c r="AF25" s="417"/>
      <c r="AG25" s="418"/>
      <c r="AH25" s="413" t="s">
        <v>129</v>
      </c>
      <c r="AI25" s="414"/>
      <c r="AJ25" s="414"/>
      <c r="AK25" s="414"/>
      <c r="AL25" s="415"/>
      <c r="AM25" s="413" t="s">
        <v>137</v>
      </c>
      <c r="AN25" s="414"/>
      <c r="AO25" s="414"/>
      <c r="AP25" s="414"/>
      <c r="AQ25" s="414"/>
      <c r="AR25" s="415"/>
      <c r="AS25" s="413" t="s">
        <v>137</v>
      </c>
      <c r="AT25" s="414"/>
      <c r="AU25" s="414"/>
      <c r="AV25" s="414"/>
      <c r="AW25" s="414"/>
      <c r="AX25" s="473"/>
      <c r="AY25" s="486" t="s">
        <v>175</v>
      </c>
      <c r="AZ25" s="487"/>
      <c r="BA25" s="487"/>
      <c r="BB25" s="487"/>
      <c r="BC25" s="487"/>
      <c r="BD25" s="487"/>
      <c r="BE25" s="487"/>
      <c r="BF25" s="487"/>
      <c r="BG25" s="487"/>
      <c r="BH25" s="487"/>
      <c r="BI25" s="487"/>
      <c r="BJ25" s="487"/>
      <c r="BK25" s="487"/>
      <c r="BL25" s="487"/>
      <c r="BM25" s="488"/>
      <c r="BN25" s="489">
        <v>821554</v>
      </c>
      <c r="BO25" s="490"/>
      <c r="BP25" s="490"/>
      <c r="BQ25" s="490"/>
      <c r="BR25" s="490"/>
      <c r="BS25" s="490"/>
      <c r="BT25" s="490"/>
      <c r="BU25" s="491"/>
      <c r="BV25" s="489">
        <v>571702</v>
      </c>
      <c r="BW25" s="490"/>
      <c r="BX25" s="490"/>
      <c r="BY25" s="490"/>
      <c r="BZ25" s="490"/>
      <c r="CA25" s="490"/>
      <c r="CB25" s="490"/>
      <c r="CC25" s="491"/>
      <c r="CD25" s="191"/>
      <c r="CE25" s="492"/>
      <c r="CF25" s="492"/>
      <c r="CG25" s="492"/>
      <c r="CH25" s="492"/>
      <c r="CI25" s="492"/>
      <c r="CJ25" s="492"/>
      <c r="CK25" s="492"/>
      <c r="CL25" s="492"/>
      <c r="CM25" s="492"/>
      <c r="CN25" s="492"/>
      <c r="CO25" s="492"/>
      <c r="CP25" s="492"/>
      <c r="CQ25" s="492"/>
      <c r="CR25" s="492"/>
      <c r="CS25" s="493"/>
      <c r="CT25" s="457"/>
      <c r="CU25" s="458"/>
      <c r="CV25" s="458"/>
      <c r="CW25" s="458"/>
      <c r="CX25" s="458"/>
      <c r="CY25" s="458"/>
      <c r="CZ25" s="458"/>
      <c r="DA25" s="459"/>
      <c r="DB25" s="457"/>
      <c r="DC25" s="458"/>
      <c r="DD25" s="458"/>
      <c r="DE25" s="458"/>
      <c r="DF25" s="458"/>
      <c r="DG25" s="458"/>
      <c r="DH25" s="458"/>
      <c r="DI25" s="459"/>
    </row>
    <row r="26" spans="1:113" ht="18.75" customHeight="1" x14ac:dyDescent="0.15">
      <c r="A26" s="178"/>
      <c r="B26" s="439"/>
      <c r="C26" s="440"/>
      <c r="D26" s="441"/>
      <c r="E26" s="416" t="s">
        <v>176</v>
      </c>
      <c r="F26" s="417"/>
      <c r="G26" s="417"/>
      <c r="H26" s="417"/>
      <c r="I26" s="417"/>
      <c r="J26" s="417"/>
      <c r="K26" s="418"/>
      <c r="L26" s="413">
        <v>1</v>
      </c>
      <c r="M26" s="414"/>
      <c r="N26" s="414"/>
      <c r="O26" s="414"/>
      <c r="P26" s="415"/>
      <c r="Q26" s="413">
        <v>6400</v>
      </c>
      <c r="R26" s="414"/>
      <c r="S26" s="414"/>
      <c r="T26" s="414"/>
      <c r="U26" s="414"/>
      <c r="V26" s="415"/>
      <c r="W26" s="503"/>
      <c r="X26" s="440"/>
      <c r="Y26" s="441"/>
      <c r="Z26" s="416" t="s">
        <v>177</v>
      </c>
      <c r="AA26" s="471"/>
      <c r="AB26" s="471"/>
      <c r="AC26" s="471"/>
      <c r="AD26" s="471"/>
      <c r="AE26" s="471"/>
      <c r="AF26" s="471"/>
      <c r="AG26" s="472"/>
      <c r="AH26" s="413">
        <v>5</v>
      </c>
      <c r="AI26" s="414"/>
      <c r="AJ26" s="414"/>
      <c r="AK26" s="414"/>
      <c r="AL26" s="415"/>
      <c r="AM26" s="413">
        <v>14175</v>
      </c>
      <c r="AN26" s="414"/>
      <c r="AO26" s="414"/>
      <c r="AP26" s="414"/>
      <c r="AQ26" s="414"/>
      <c r="AR26" s="415"/>
      <c r="AS26" s="413">
        <v>2835</v>
      </c>
      <c r="AT26" s="414"/>
      <c r="AU26" s="414"/>
      <c r="AV26" s="414"/>
      <c r="AW26" s="414"/>
      <c r="AX26" s="473"/>
      <c r="AY26" s="500" t="s">
        <v>178</v>
      </c>
      <c r="AZ26" s="420"/>
      <c r="BA26" s="420"/>
      <c r="BB26" s="420"/>
      <c r="BC26" s="420"/>
      <c r="BD26" s="420"/>
      <c r="BE26" s="420"/>
      <c r="BF26" s="420"/>
      <c r="BG26" s="420"/>
      <c r="BH26" s="420"/>
      <c r="BI26" s="420"/>
      <c r="BJ26" s="420"/>
      <c r="BK26" s="420"/>
      <c r="BL26" s="420"/>
      <c r="BM26" s="501"/>
      <c r="BN26" s="460">
        <v>9248</v>
      </c>
      <c r="BO26" s="461"/>
      <c r="BP26" s="461"/>
      <c r="BQ26" s="461"/>
      <c r="BR26" s="461"/>
      <c r="BS26" s="461"/>
      <c r="BT26" s="461"/>
      <c r="BU26" s="462"/>
      <c r="BV26" s="460">
        <v>9010</v>
      </c>
      <c r="BW26" s="461"/>
      <c r="BX26" s="461"/>
      <c r="BY26" s="461"/>
      <c r="BZ26" s="461"/>
      <c r="CA26" s="461"/>
      <c r="CB26" s="461"/>
      <c r="CC26" s="462"/>
      <c r="CD26" s="191"/>
      <c r="CE26" s="492"/>
      <c r="CF26" s="492"/>
      <c r="CG26" s="492"/>
      <c r="CH26" s="492"/>
      <c r="CI26" s="492"/>
      <c r="CJ26" s="492"/>
      <c r="CK26" s="492"/>
      <c r="CL26" s="492"/>
      <c r="CM26" s="492"/>
      <c r="CN26" s="492"/>
      <c r="CO26" s="492"/>
      <c r="CP26" s="492"/>
      <c r="CQ26" s="492"/>
      <c r="CR26" s="492"/>
      <c r="CS26" s="493"/>
      <c r="CT26" s="457"/>
      <c r="CU26" s="458"/>
      <c r="CV26" s="458"/>
      <c r="CW26" s="458"/>
      <c r="CX26" s="458"/>
      <c r="CY26" s="458"/>
      <c r="CZ26" s="458"/>
      <c r="DA26" s="459"/>
      <c r="DB26" s="457"/>
      <c r="DC26" s="458"/>
      <c r="DD26" s="458"/>
      <c r="DE26" s="458"/>
      <c r="DF26" s="458"/>
      <c r="DG26" s="458"/>
      <c r="DH26" s="458"/>
      <c r="DI26" s="459"/>
    </row>
    <row r="27" spans="1:113" ht="18.75" customHeight="1" thickBot="1" x14ac:dyDescent="0.2">
      <c r="A27" s="178"/>
      <c r="B27" s="439"/>
      <c r="C27" s="440"/>
      <c r="D27" s="441"/>
      <c r="E27" s="416" t="s">
        <v>179</v>
      </c>
      <c r="F27" s="417"/>
      <c r="G27" s="417"/>
      <c r="H27" s="417"/>
      <c r="I27" s="417"/>
      <c r="J27" s="417"/>
      <c r="K27" s="418"/>
      <c r="L27" s="413">
        <v>1</v>
      </c>
      <c r="M27" s="414"/>
      <c r="N27" s="414"/>
      <c r="O27" s="414"/>
      <c r="P27" s="415"/>
      <c r="Q27" s="413">
        <v>4700</v>
      </c>
      <c r="R27" s="414"/>
      <c r="S27" s="414"/>
      <c r="T27" s="414"/>
      <c r="U27" s="414"/>
      <c r="V27" s="415"/>
      <c r="W27" s="503"/>
      <c r="X27" s="440"/>
      <c r="Y27" s="441"/>
      <c r="Z27" s="416" t="s">
        <v>180</v>
      </c>
      <c r="AA27" s="417"/>
      <c r="AB27" s="417"/>
      <c r="AC27" s="417"/>
      <c r="AD27" s="417"/>
      <c r="AE27" s="417"/>
      <c r="AF27" s="417"/>
      <c r="AG27" s="418"/>
      <c r="AH27" s="413">
        <v>29</v>
      </c>
      <c r="AI27" s="414"/>
      <c r="AJ27" s="414"/>
      <c r="AK27" s="414"/>
      <c r="AL27" s="415"/>
      <c r="AM27" s="413">
        <v>84096</v>
      </c>
      <c r="AN27" s="414"/>
      <c r="AO27" s="414"/>
      <c r="AP27" s="414"/>
      <c r="AQ27" s="414"/>
      <c r="AR27" s="415"/>
      <c r="AS27" s="413">
        <v>2900</v>
      </c>
      <c r="AT27" s="414"/>
      <c r="AU27" s="414"/>
      <c r="AV27" s="414"/>
      <c r="AW27" s="414"/>
      <c r="AX27" s="473"/>
      <c r="AY27" s="497" t="s">
        <v>181</v>
      </c>
      <c r="AZ27" s="498"/>
      <c r="BA27" s="498"/>
      <c r="BB27" s="498"/>
      <c r="BC27" s="498"/>
      <c r="BD27" s="498"/>
      <c r="BE27" s="498"/>
      <c r="BF27" s="498"/>
      <c r="BG27" s="498"/>
      <c r="BH27" s="498"/>
      <c r="BI27" s="498"/>
      <c r="BJ27" s="498"/>
      <c r="BK27" s="498"/>
      <c r="BL27" s="498"/>
      <c r="BM27" s="499"/>
      <c r="BN27" s="494">
        <v>473763</v>
      </c>
      <c r="BO27" s="495"/>
      <c r="BP27" s="495"/>
      <c r="BQ27" s="495"/>
      <c r="BR27" s="495"/>
      <c r="BS27" s="495"/>
      <c r="BT27" s="495"/>
      <c r="BU27" s="496"/>
      <c r="BV27" s="494">
        <v>473089</v>
      </c>
      <c r="BW27" s="495"/>
      <c r="BX27" s="495"/>
      <c r="BY27" s="495"/>
      <c r="BZ27" s="495"/>
      <c r="CA27" s="495"/>
      <c r="CB27" s="495"/>
      <c r="CC27" s="496"/>
      <c r="CD27" s="193"/>
      <c r="CE27" s="492"/>
      <c r="CF27" s="492"/>
      <c r="CG27" s="492"/>
      <c r="CH27" s="492"/>
      <c r="CI27" s="492"/>
      <c r="CJ27" s="492"/>
      <c r="CK27" s="492"/>
      <c r="CL27" s="492"/>
      <c r="CM27" s="492"/>
      <c r="CN27" s="492"/>
      <c r="CO27" s="492"/>
      <c r="CP27" s="492"/>
      <c r="CQ27" s="492"/>
      <c r="CR27" s="492"/>
      <c r="CS27" s="493"/>
      <c r="CT27" s="457"/>
      <c r="CU27" s="458"/>
      <c r="CV27" s="458"/>
      <c r="CW27" s="458"/>
      <c r="CX27" s="458"/>
      <c r="CY27" s="458"/>
      <c r="CZ27" s="458"/>
      <c r="DA27" s="459"/>
      <c r="DB27" s="457"/>
      <c r="DC27" s="458"/>
      <c r="DD27" s="458"/>
      <c r="DE27" s="458"/>
      <c r="DF27" s="458"/>
      <c r="DG27" s="458"/>
      <c r="DH27" s="458"/>
      <c r="DI27" s="459"/>
    </row>
    <row r="28" spans="1:113" ht="18.75" customHeight="1" x14ac:dyDescent="0.15">
      <c r="A28" s="178"/>
      <c r="B28" s="439"/>
      <c r="C28" s="440"/>
      <c r="D28" s="441"/>
      <c r="E28" s="416" t="s">
        <v>182</v>
      </c>
      <c r="F28" s="417"/>
      <c r="G28" s="417"/>
      <c r="H28" s="417"/>
      <c r="I28" s="417"/>
      <c r="J28" s="417"/>
      <c r="K28" s="418"/>
      <c r="L28" s="413">
        <v>1</v>
      </c>
      <c r="M28" s="414"/>
      <c r="N28" s="414"/>
      <c r="O28" s="414"/>
      <c r="P28" s="415"/>
      <c r="Q28" s="413">
        <v>4300</v>
      </c>
      <c r="R28" s="414"/>
      <c r="S28" s="414"/>
      <c r="T28" s="414"/>
      <c r="U28" s="414"/>
      <c r="V28" s="415"/>
      <c r="W28" s="503"/>
      <c r="X28" s="440"/>
      <c r="Y28" s="441"/>
      <c r="Z28" s="416" t="s">
        <v>183</v>
      </c>
      <c r="AA28" s="417"/>
      <c r="AB28" s="417"/>
      <c r="AC28" s="417"/>
      <c r="AD28" s="417"/>
      <c r="AE28" s="417"/>
      <c r="AF28" s="417"/>
      <c r="AG28" s="418"/>
      <c r="AH28" s="413" t="s">
        <v>137</v>
      </c>
      <c r="AI28" s="414"/>
      <c r="AJ28" s="414"/>
      <c r="AK28" s="414"/>
      <c r="AL28" s="415"/>
      <c r="AM28" s="413" t="s">
        <v>137</v>
      </c>
      <c r="AN28" s="414"/>
      <c r="AO28" s="414"/>
      <c r="AP28" s="414"/>
      <c r="AQ28" s="414"/>
      <c r="AR28" s="415"/>
      <c r="AS28" s="413" t="s">
        <v>129</v>
      </c>
      <c r="AT28" s="414"/>
      <c r="AU28" s="414"/>
      <c r="AV28" s="414"/>
      <c r="AW28" s="414"/>
      <c r="AX28" s="473"/>
      <c r="AY28" s="477" t="s">
        <v>184</v>
      </c>
      <c r="AZ28" s="478"/>
      <c r="BA28" s="478"/>
      <c r="BB28" s="479"/>
      <c r="BC28" s="486" t="s">
        <v>48</v>
      </c>
      <c r="BD28" s="487"/>
      <c r="BE28" s="487"/>
      <c r="BF28" s="487"/>
      <c r="BG28" s="487"/>
      <c r="BH28" s="487"/>
      <c r="BI28" s="487"/>
      <c r="BJ28" s="487"/>
      <c r="BK28" s="487"/>
      <c r="BL28" s="487"/>
      <c r="BM28" s="488"/>
      <c r="BN28" s="489">
        <v>5908241</v>
      </c>
      <c r="BO28" s="490"/>
      <c r="BP28" s="490"/>
      <c r="BQ28" s="490"/>
      <c r="BR28" s="490"/>
      <c r="BS28" s="490"/>
      <c r="BT28" s="490"/>
      <c r="BU28" s="491"/>
      <c r="BV28" s="489">
        <v>6012608</v>
      </c>
      <c r="BW28" s="490"/>
      <c r="BX28" s="490"/>
      <c r="BY28" s="490"/>
      <c r="BZ28" s="490"/>
      <c r="CA28" s="490"/>
      <c r="CB28" s="490"/>
      <c r="CC28" s="491"/>
      <c r="CD28" s="191"/>
      <c r="CE28" s="492"/>
      <c r="CF28" s="492"/>
      <c r="CG28" s="492"/>
      <c r="CH28" s="492"/>
      <c r="CI28" s="492"/>
      <c r="CJ28" s="492"/>
      <c r="CK28" s="492"/>
      <c r="CL28" s="492"/>
      <c r="CM28" s="492"/>
      <c r="CN28" s="492"/>
      <c r="CO28" s="492"/>
      <c r="CP28" s="492"/>
      <c r="CQ28" s="492"/>
      <c r="CR28" s="492"/>
      <c r="CS28" s="493"/>
      <c r="CT28" s="457"/>
      <c r="CU28" s="458"/>
      <c r="CV28" s="458"/>
      <c r="CW28" s="458"/>
      <c r="CX28" s="458"/>
      <c r="CY28" s="458"/>
      <c r="CZ28" s="458"/>
      <c r="DA28" s="459"/>
      <c r="DB28" s="457"/>
      <c r="DC28" s="458"/>
      <c r="DD28" s="458"/>
      <c r="DE28" s="458"/>
      <c r="DF28" s="458"/>
      <c r="DG28" s="458"/>
      <c r="DH28" s="458"/>
      <c r="DI28" s="459"/>
    </row>
    <row r="29" spans="1:113" ht="18.75" customHeight="1" x14ac:dyDescent="0.15">
      <c r="A29" s="178"/>
      <c r="B29" s="439"/>
      <c r="C29" s="440"/>
      <c r="D29" s="441"/>
      <c r="E29" s="416" t="s">
        <v>185</v>
      </c>
      <c r="F29" s="417"/>
      <c r="G29" s="417"/>
      <c r="H29" s="417"/>
      <c r="I29" s="417"/>
      <c r="J29" s="417"/>
      <c r="K29" s="418"/>
      <c r="L29" s="413">
        <v>14</v>
      </c>
      <c r="M29" s="414"/>
      <c r="N29" s="414"/>
      <c r="O29" s="414"/>
      <c r="P29" s="415"/>
      <c r="Q29" s="413">
        <v>4000</v>
      </c>
      <c r="R29" s="414"/>
      <c r="S29" s="414"/>
      <c r="T29" s="414"/>
      <c r="U29" s="414"/>
      <c r="V29" s="415"/>
      <c r="W29" s="504"/>
      <c r="X29" s="505"/>
      <c r="Y29" s="506"/>
      <c r="Z29" s="416" t="s">
        <v>186</v>
      </c>
      <c r="AA29" s="417"/>
      <c r="AB29" s="417"/>
      <c r="AC29" s="417"/>
      <c r="AD29" s="417"/>
      <c r="AE29" s="417"/>
      <c r="AF29" s="417"/>
      <c r="AG29" s="418"/>
      <c r="AH29" s="413">
        <v>244</v>
      </c>
      <c r="AI29" s="414"/>
      <c r="AJ29" s="414"/>
      <c r="AK29" s="414"/>
      <c r="AL29" s="415"/>
      <c r="AM29" s="413">
        <v>761561</v>
      </c>
      <c r="AN29" s="414"/>
      <c r="AO29" s="414"/>
      <c r="AP29" s="414"/>
      <c r="AQ29" s="414"/>
      <c r="AR29" s="415"/>
      <c r="AS29" s="413">
        <v>3121</v>
      </c>
      <c r="AT29" s="414"/>
      <c r="AU29" s="414"/>
      <c r="AV29" s="414"/>
      <c r="AW29" s="414"/>
      <c r="AX29" s="473"/>
      <c r="AY29" s="480"/>
      <c r="AZ29" s="481"/>
      <c r="BA29" s="481"/>
      <c r="BB29" s="482"/>
      <c r="BC29" s="474" t="s">
        <v>187</v>
      </c>
      <c r="BD29" s="475"/>
      <c r="BE29" s="475"/>
      <c r="BF29" s="475"/>
      <c r="BG29" s="475"/>
      <c r="BH29" s="475"/>
      <c r="BI29" s="475"/>
      <c r="BJ29" s="475"/>
      <c r="BK29" s="475"/>
      <c r="BL29" s="475"/>
      <c r="BM29" s="476"/>
      <c r="BN29" s="460">
        <v>369322</v>
      </c>
      <c r="BO29" s="461"/>
      <c r="BP29" s="461"/>
      <c r="BQ29" s="461"/>
      <c r="BR29" s="461"/>
      <c r="BS29" s="461"/>
      <c r="BT29" s="461"/>
      <c r="BU29" s="462"/>
      <c r="BV29" s="460">
        <v>135579</v>
      </c>
      <c r="BW29" s="461"/>
      <c r="BX29" s="461"/>
      <c r="BY29" s="461"/>
      <c r="BZ29" s="461"/>
      <c r="CA29" s="461"/>
      <c r="CB29" s="461"/>
      <c r="CC29" s="462"/>
      <c r="CD29" s="193"/>
      <c r="CE29" s="492"/>
      <c r="CF29" s="492"/>
      <c r="CG29" s="492"/>
      <c r="CH29" s="492"/>
      <c r="CI29" s="492"/>
      <c r="CJ29" s="492"/>
      <c r="CK29" s="492"/>
      <c r="CL29" s="492"/>
      <c r="CM29" s="492"/>
      <c r="CN29" s="492"/>
      <c r="CO29" s="492"/>
      <c r="CP29" s="492"/>
      <c r="CQ29" s="492"/>
      <c r="CR29" s="492"/>
      <c r="CS29" s="493"/>
      <c r="CT29" s="457"/>
      <c r="CU29" s="458"/>
      <c r="CV29" s="458"/>
      <c r="CW29" s="458"/>
      <c r="CX29" s="458"/>
      <c r="CY29" s="458"/>
      <c r="CZ29" s="458"/>
      <c r="DA29" s="459"/>
      <c r="DB29" s="457"/>
      <c r="DC29" s="458"/>
      <c r="DD29" s="458"/>
      <c r="DE29" s="458"/>
      <c r="DF29" s="458"/>
      <c r="DG29" s="458"/>
      <c r="DH29" s="458"/>
      <c r="DI29" s="459"/>
    </row>
    <row r="30" spans="1:113" ht="18.75" customHeight="1" thickBot="1" x14ac:dyDescent="0.2">
      <c r="A30" s="178"/>
      <c r="B30" s="442"/>
      <c r="C30" s="443"/>
      <c r="D30" s="444"/>
      <c r="E30" s="421"/>
      <c r="F30" s="422"/>
      <c r="G30" s="422"/>
      <c r="H30" s="422"/>
      <c r="I30" s="422"/>
      <c r="J30" s="422"/>
      <c r="K30" s="423"/>
      <c r="L30" s="424"/>
      <c r="M30" s="425"/>
      <c r="N30" s="425"/>
      <c r="O30" s="425"/>
      <c r="P30" s="426"/>
      <c r="Q30" s="424"/>
      <c r="R30" s="425"/>
      <c r="S30" s="425"/>
      <c r="T30" s="425"/>
      <c r="U30" s="425"/>
      <c r="V30" s="426"/>
      <c r="W30" s="427" t="s">
        <v>188</v>
      </c>
      <c r="X30" s="428"/>
      <c r="Y30" s="428"/>
      <c r="Z30" s="428"/>
      <c r="AA30" s="428"/>
      <c r="AB30" s="428"/>
      <c r="AC30" s="428"/>
      <c r="AD30" s="428"/>
      <c r="AE30" s="428"/>
      <c r="AF30" s="428"/>
      <c r="AG30" s="429"/>
      <c r="AH30" s="430">
        <v>98.7</v>
      </c>
      <c r="AI30" s="431"/>
      <c r="AJ30" s="431"/>
      <c r="AK30" s="431"/>
      <c r="AL30" s="431"/>
      <c r="AM30" s="431"/>
      <c r="AN30" s="431"/>
      <c r="AO30" s="431"/>
      <c r="AP30" s="431"/>
      <c r="AQ30" s="431"/>
      <c r="AR30" s="431"/>
      <c r="AS30" s="431"/>
      <c r="AT30" s="431"/>
      <c r="AU30" s="431"/>
      <c r="AV30" s="431"/>
      <c r="AW30" s="431"/>
      <c r="AX30" s="432"/>
      <c r="AY30" s="483"/>
      <c r="AZ30" s="484"/>
      <c r="BA30" s="484"/>
      <c r="BB30" s="485"/>
      <c r="BC30" s="433" t="s">
        <v>50</v>
      </c>
      <c r="BD30" s="434"/>
      <c r="BE30" s="434"/>
      <c r="BF30" s="434"/>
      <c r="BG30" s="434"/>
      <c r="BH30" s="434"/>
      <c r="BI30" s="434"/>
      <c r="BJ30" s="434"/>
      <c r="BK30" s="434"/>
      <c r="BL30" s="434"/>
      <c r="BM30" s="435"/>
      <c r="BN30" s="494">
        <v>3813035</v>
      </c>
      <c r="BO30" s="495"/>
      <c r="BP30" s="495"/>
      <c r="BQ30" s="495"/>
      <c r="BR30" s="495"/>
      <c r="BS30" s="495"/>
      <c r="BT30" s="495"/>
      <c r="BU30" s="496"/>
      <c r="BV30" s="494">
        <v>3612926</v>
      </c>
      <c r="BW30" s="495"/>
      <c r="BX30" s="495"/>
      <c r="BY30" s="495"/>
      <c r="BZ30" s="495"/>
      <c r="CA30" s="495"/>
      <c r="CB30" s="495"/>
      <c r="CC30" s="49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9" t="s">
        <v>189</v>
      </c>
      <c r="D32" s="419"/>
      <c r="E32" s="419"/>
      <c r="F32" s="419"/>
      <c r="G32" s="419"/>
      <c r="H32" s="419"/>
      <c r="I32" s="419"/>
      <c r="J32" s="419"/>
      <c r="K32" s="419"/>
      <c r="L32" s="419"/>
      <c r="M32" s="419"/>
      <c r="N32" s="419"/>
      <c r="O32" s="419"/>
      <c r="P32" s="419"/>
      <c r="Q32" s="419"/>
      <c r="R32" s="419"/>
      <c r="S32" s="419"/>
      <c r="U32" s="420" t="s">
        <v>190</v>
      </c>
      <c r="V32" s="420"/>
      <c r="W32" s="420"/>
      <c r="X32" s="420"/>
      <c r="Y32" s="420"/>
      <c r="Z32" s="420"/>
      <c r="AA32" s="420"/>
      <c r="AB32" s="420"/>
      <c r="AC32" s="420"/>
      <c r="AD32" s="420"/>
      <c r="AE32" s="420"/>
      <c r="AF32" s="420"/>
      <c r="AG32" s="420"/>
      <c r="AH32" s="420"/>
      <c r="AI32" s="420"/>
      <c r="AJ32" s="420"/>
      <c r="AK32" s="420"/>
      <c r="AM32" s="420" t="s">
        <v>191</v>
      </c>
      <c r="AN32" s="420"/>
      <c r="AO32" s="420"/>
      <c r="AP32" s="420"/>
      <c r="AQ32" s="420"/>
      <c r="AR32" s="420"/>
      <c r="AS32" s="420"/>
      <c r="AT32" s="420"/>
      <c r="AU32" s="420"/>
      <c r="AV32" s="420"/>
      <c r="AW32" s="420"/>
      <c r="AX32" s="420"/>
      <c r="AY32" s="420"/>
      <c r="AZ32" s="420"/>
      <c r="BA32" s="420"/>
      <c r="BB32" s="420"/>
      <c r="BC32" s="420"/>
      <c r="BE32" s="420" t="s">
        <v>192</v>
      </c>
      <c r="BF32" s="420"/>
      <c r="BG32" s="420"/>
      <c r="BH32" s="420"/>
      <c r="BI32" s="420"/>
      <c r="BJ32" s="420"/>
      <c r="BK32" s="420"/>
      <c r="BL32" s="420"/>
      <c r="BM32" s="420"/>
      <c r="BN32" s="420"/>
      <c r="BO32" s="420"/>
      <c r="BP32" s="420"/>
      <c r="BQ32" s="420"/>
      <c r="BR32" s="420"/>
      <c r="BS32" s="420"/>
      <c r="BT32" s="420"/>
      <c r="BU32" s="420"/>
      <c r="BW32" s="420" t="s">
        <v>193</v>
      </c>
      <c r="BX32" s="420"/>
      <c r="BY32" s="420"/>
      <c r="BZ32" s="420"/>
      <c r="CA32" s="420"/>
      <c r="CB32" s="420"/>
      <c r="CC32" s="420"/>
      <c r="CD32" s="420"/>
      <c r="CE32" s="420"/>
      <c r="CF32" s="420"/>
      <c r="CG32" s="420"/>
      <c r="CH32" s="420"/>
      <c r="CI32" s="420"/>
      <c r="CJ32" s="420"/>
      <c r="CK32" s="420"/>
      <c r="CL32" s="420"/>
      <c r="CM32" s="420"/>
      <c r="CO32" s="420" t="s">
        <v>194</v>
      </c>
      <c r="CP32" s="420"/>
      <c r="CQ32" s="420"/>
      <c r="CR32" s="420"/>
      <c r="CS32" s="420"/>
      <c r="CT32" s="420"/>
      <c r="CU32" s="420"/>
      <c r="CV32" s="420"/>
      <c r="CW32" s="420"/>
      <c r="CX32" s="420"/>
      <c r="CY32" s="420"/>
      <c r="CZ32" s="420"/>
      <c r="DA32" s="420"/>
      <c r="DB32" s="420"/>
      <c r="DC32" s="420"/>
      <c r="DD32" s="420"/>
      <c r="DE32" s="420"/>
      <c r="DI32" s="201"/>
    </row>
    <row r="33" spans="1:113" ht="13.5" customHeight="1" x14ac:dyDescent="0.15">
      <c r="A33" s="178"/>
      <c r="B33" s="202"/>
      <c r="C33" s="412" t="s">
        <v>195</v>
      </c>
      <c r="D33" s="412"/>
      <c r="E33" s="411" t="s">
        <v>196</v>
      </c>
      <c r="F33" s="411"/>
      <c r="G33" s="411"/>
      <c r="H33" s="411"/>
      <c r="I33" s="411"/>
      <c r="J33" s="411"/>
      <c r="K33" s="411"/>
      <c r="L33" s="411"/>
      <c r="M33" s="411"/>
      <c r="N33" s="411"/>
      <c r="O33" s="411"/>
      <c r="P33" s="411"/>
      <c r="Q33" s="411"/>
      <c r="R33" s="411"/>
      <c r="S33" s="411"/>
      <c r="T33" s="203"/>
      <c r="U33" s="412" t="s">
        <v>195</v>
      </c>
      <c r="V33" s="412"/>
      <c r="W33" s="411" t="s">
        <v>197</v>
      </c>
      <c r="X33" s="411"/>
      <c r="Y33" s="411"/>
      <c r="Z33" s="411"/>
      <c r="AA33" s="411"/>
      <c r="AB33" s="411"/>
      <c r="AC33" s="411"/>
      <c r="AD33" s="411"/>
      <c r="AE33" s="411"/>
      <c r="AF33" s="411"/>
      <c r="AG33" s="411"/>
      <c r="AH33" s="411"/>
      <c r="AI33" s="411"/>
      <c r="AJ33" s="411"/>
      <c r="AK33" s="411"/>
      <c r="AL33" s="203"/>
      <c r="AM33" s="412" t="s">
        <v>195</v>
      </c>
      <c r="AN33" s="412"/>
      <c r="AO33" s="411" t="s">
        <v>198</v>
      </c>
      <c r="AP33" s="411"/>
      <c r="AQ33" s="411"/>
      <c r="AR33" s="411"/>
      <c r="AS33" s="411"/>
      <c r="AT33" s="411"/>
      <c r="AU33" s="411"/>
      <c r="AV33" s="411"/>
      <c r="AW33" s="411"/>
      <c r="AX33" s="411"/>
      <c r="AY33" s="411"/>
      <c r="AZ33" s="411"/>
      <c r="BA33" s="411"/>
      <c r="BB33" s="411"/>
      <c r="BC33" s="411"/>
      <c r="BD33" s="204"/>
      <c r="BE33" s="411" t="s">
        <v>199</v>
      </c>
      <c r="BF33" s="411"/>
      <c r="BG33" s="411" t="s">
        <v>200</v>
      </c>
      <c r="BH33" s="411"/>
      <c r="BI33" s="411"/>
      <c r="BJ33" s="411"/>
      <c r="BK33" s="411"/>
      <c r="BL33" s="411"/>
      <c r="BM33" s="411"/>
      <c r="BN33" s="411"/>
      <c r="BO33" s="411"/>
      <c r="BP33" s="411"/>
      <c r="BQ33" s="411"/>
      <c r="BR33" s="411"/>
      <c r="BS33" s="411"/>
      <c r="BT33" s="411"/>
      <c r="BU33" s="411"/>
      <c r="BV33" s="204"/>
      <c r="BW33" s="412" t="s">
        <v>199</v>
      </c>
      <c r="BX33" s="412"/>
      <c r="BY33" s="411" t="s">
        <v>201</v>
      </c>
      <c r="BZ33" s="411"/>
      <c r="CA33" s="411"/>
      <c r="CB33" s="411"/>
      <c r="CC33" s="411"/>
      <c r="CD33" s="411"/>
      <c r="CE33" s="411"/>
      <c r="CF33" s="411"/>
      <c r="CG33" s="411"/>
      <c r="CH33" s="411"/>
      <c r="CI33" s="411"/>
      <c r="CJ33" s="411"/>
      <c r="CK33" s="411"/>
      <c r="CL33" s="411"/>
      <c r="CM33" s="411"/>
      <c r="CN33" s="203"/>
      <c r="CO33" s="412" t="s">
        <v>202</v>
      </c>
      <c r="CP33" s="412"/>
      <c r="CQ33" s="411" t="s">
        <v>203</v>
      </c>
      <c r="CR33" s="411"/>
      <c r="CS33" s="411"/>
      <c r="CT33" s="411"/>
      <c r="CU33" s="411"/>
      <c r="CV33" s="411"/>
      <c r="CW33" s="411"/>
      <c r="CX33" s="411"/>
      <c r="CY33" s="411"/>
      <c r="CZ33" s="411"/>
      <c r="DA33" s="411"/>
      <c r="DB33" s="411"/>
      <c r="DC33" s="411"/>
      <c r="DD33" s="411"/>
      <c r="DE33" s="411"/>
      <c r="DF33" s="203"/>
      <c r="DG33" s="410" t="s">
        <v>204</v>
      </c>
      <c r="DH33" s="410"/>
      <c r="DI33" s="205"/>
    </row>
    <row r="34" spans="1:113" ht="32.25" customHeight="1" x14ac:dyDescent="0.15">
      <c r="A34" s="178"/>
      <c r="B34" s="202"/>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78"/>
      <c r="U34" s="408">
        <f>IF(W34="","",MAX(C34:D43)+1)</f>
        <v>4</v>
      </c>
      <c r="V34" s="408"/>
      <c r="W34" s="409" t="str">
        <f>IF('各会計、関係団体の財政状況及び健全化判断比率'!B28="","",'各会計、関係団体の財政状況及び健全化判断比率'!B28)</f>
        <v>浅口市国民健康保険特別会計</v>
      </c>
      <c r="X34" s="409"/>
      <c r="Y34" s="409"/>
      <c r="Z34" s="409"/>
      <c r="AA34" s="409"/>
      <c r="AB34" s="409"/>
      <c r="AC34" s="409"/>
      <c r="AD34" s="409"/>
      <c r="AE34" s="409"/>
      <c r="AF34" s="409"/>
      <c r="AG34" s="409"/>
      <c r="AH34" s="409"/>
      <c r="AI34" s="409"/>
      <c r="AJ34" s="409"/>
      <c r="AK34" s="409"/>
      <c r="AL34" s="178"/>
      <c r="AM34" s="408">
        <f>IF(AO34="","",MAX(C34:D43,U34:V43)+1)</f>
        <v>7</v>
      </c>
      <c r="AN34" s="408"/>
      <c r="AO34" s="409" t="str">
        <f>IF('各会計、関係団体の財政状況及び健全化判断比率'!B31="","",'各会計、関係団体の財政状況及び健全化判断比率'!B31)</f>
        <v>浅口市水道事業会計</v>
      </c>
      <c r="AP34" s="409"/>
      <c r="AQ34" s="409"/>
      <c r="AR34" s="409"/>
      <c r="AS34" s="409"/>
      <c r="AT34" s="409"/>
      <c r="AU34" s="409"/>
      <c r="AV34" s="409"/>
      <c r="AW34" s="409"/>
      <c r="AX34" s="409"/>
      <c r="AY34" s="409"/>
      <c r="AZ34" s="409"/>
      <c r="BA34" s="409"/>
      <c r="BB34" s="409"/>
      <c r="BC34" s="409"/>
      <c r="BD34" s="178"/>
      <c r="BE34" s="408">
        <f>IF(BG34="","",MAX(C34:D43,U34:V43,AM34:AN43)+1)</f>
        <v>9</v>
      </c>
      <c r="BF34" s="408"/>
      <c r="BG34" s="409" t="str">
        <f>IF('各会計、関係団体の財政状況及び健全化判断比率'!B33="","",'各会計、関係団体の財政状況及び健全化判断比率'!B33)</f>
        <v>浅口市工業団地開発事業特別会計</v>
      </c>
      <c r="BH34" s="409"/>
      <c r="BI34" s="409"/>
      <c r="BJ34" s="409"/>
      <c r="BK34" s="409"/>
      <c r="BL34" s="409"/>
      <c r="BM34" s="409"/>
      <c r="BN34" s="409"/>
      <c r="BO34" s="409"/>
      <c r="BP34" s="409"/>
      <c r="BQ34" s="409"/>
      <c r="BR34" s="409"/>
      <c r="BS34" s="409"/>
      <c r="BT34" s="409"/>
      <c r="BU34" s="409"/>
      <c r="BV34" s="178"/>
      <c r="BW34" s="408">
        <f>IF(BY34="","",MAX(C34:D43,U34:V43,AM34:AN43,BE34:BF43)+1)</f>
        <v>10</v>
      </c>
      <c r="BX34" s="408"/>
      <c r="BY34" s="409" t="str">
        <f>IF('各会計、関係団体の財政状況及び健全化判断比率'!B68="","",'各会計、関係団体の財政状況及び健全化判断比率'!B68)</f>
        <v>岡山県西南水道企業団</v>
      </c>
      <c r="BZ34" s="409"/>
      <c r="CA34" s="409"/>
      <c r="CB34" s="409"/>
      <c r="CC34" s="409"/>
      <c r="CD34" s="409"/>
      <c r="CE34" s="409"/>
      <c r="CF34" s="409"/>
      <c r="CG34" s="409"/>
      <c r="CH34" s="409"/>
      <c r="CI34" s="409"/>
      <c r="CJ34" s="409"/>
      <c r="CK34" s="409"/>
      <c r="CL34" s="409"/>
      <c r="CM34" s="409"/>
      <c r="CN34" s="178"/>
      <c r="CO34" s="408">
        <f>IF(CQ34="","",MAX(C34:D43,U34:V43,AM34:AN43,BE34:BF43,BW34:BX43)+1)</f>
        <v>20</v>
      </c>
      <c r="CP34" s="408"/>
      <c r="CQ34" s="409" t="str">
        <f>IF('各会計、関係団体の財政状況及び健全化判断比率'!BS7="","",'各会計、関係団体の財政状況及び健全化判断比率'!BS7)</f>
        <v>浅口市土地開発公社</v>
      </c>
      <c r="CR34" s="409"/>
      <c r="CS34" s="409"/>
      <c r="CT34" s="409"/>
      <c r="CU34" s="409"/>
      <c r="CV34" s="409"/>
      <c r="CW34" s="409"/>
      <c r="CX34" s="409"/>
      <c r="CY34" s="409"/>
      <c r="CZ34" s="409"/>
      <c r="DA34" s="409"/>
      <c r="DB34" s="409"/>
      <c r="DC34" s="409"/>
      <c r="DD34" s="409"/>
      <c r="DE34" s="409"/>
      <c r="DG34" s="406" t="str">
        <f>IF('各会計、関係団体の財政状況及び健全化判断比率'!BR7="","",'各会計、関係団体の財政状況及び健全化判断比率'!BR7)</f>
        <v>○</v>
      </c>
      <c r="DH34" s="406"/>
      <c r="DI34" s="205"/>
    </row>
    <row r="35" spans="1:113" ht="32.25" customHeight="1" x14ac:dyDescent="0.15">
      <c r="A35" s="178"/>
      <c r="B35" s="202"/>
      <c r="C35" s="408">
        <f>IF(E35="","",C34+1)</f>
        <v>2</v>
      </c>
      <c r="D35" s="408"/>
      <c r="E35" s="409" t="str">
        <f>IF('各会計、関係団体の財政状況及び健全化判断比率'!B8="","",'各会計、関係団体の財政状況及び健全化判断比率'!B8)</f>
        <v>浅口市住宅新築資金等貸付事業特別会計</v>
      </c>
      <c r="F35" s="409"/>
      <c r="G35" s="409"/>
      <c r="H35" s="409"/>
      <c r="I35" s="409"/>
      <c r="J35" s="409"/>
      <c r="K35" s="409"/>
      <c r="L35" s="409"/>
      <c r="M35" s="409"/>
      <c r="N35" s="409"/>
      <c r="O35" s="409"/>
      <c r="P35" s="409"/>
      <c r="Q35" s="409"/>
      <c r="R35" s="409"/>
      <c r="S35" s="409"/>
      <c r="T35" s="178"/>
      <c r="U35" s="408">
        <f>IF(W35="","",U34+1)</f>
        <v>5</v>
      </c>
      <c r="V35" s="408"/>
      <c r="W35" s="409" t="str">
        <f>IF('各会計、関係団体の財政状況及び健全化判断比率'!B29="","",'各会計、関係団体の財政状況及び健全化判断比率'!B29)</f>
        <v>浅口市介護保険特別会計</v>
      </c>
      <c r="X35" s="409"/>
      <c r="Y35" s="409"/>
      <c r="Z35" s="409"/>
      <c r="AA35" s="409"/>
      <c r="AB35" s="409"/>
      <c r="AC35" s="409"/>
      <c r="AD35" s="409"/>
      <c r="AE35" s="409"/>
      <c r="AF35" s="409"/>
      <c r="AG35" s="409"/>
      <c r="AH35" s="409"/>
      <c r="AI35" s="409"/>
      <c r="AJ35" s="409"/>
      <c r="AK35" s="409"/>
      <c r="AL35" s="178"/>
      <c r="AM35" s="408">
        <f t="shared" ref="AM35:AM43" si="0">IF(AO35="","",AM34+1)</f>
        <v>8</v>
      </c>
      <c r="AN35" s="408"/>
      <c r="AO35" s="409" t="str">
        <f>IF('各会計、関係団体の財政状況及び健全化判断比率'!B32="","",'各会計、関係団体の財政状況及び健全化判断比率'!B32)</f>
        <v>浅口市下水道事業会計</v>
      </c>
      <c r="AP35" s="409"/>
      <c r="AQ35" s="409"/>
      <c r="AR35" s="409"/>
      <c r="AS35" s="409"/>
      <c r="AT35" s="409"/>
      <c r="AU35" s="409"/>
      <c r="AV35" s="409"/>
      <c r="AW35" s="409"/>
      <c r="AX35" s="409"/>
      <c r="AY35" s="409"/>
      <c r="AZ35" s="409"/>
      <c r="BA35" s="409"/>
      <c r="BB35" s="409"/>
      <c r="BC35" s="409"/>
      <c r="BD35" s="178"/>
      <c r="BE35" s="408" t="str">
        <f t="shared" ref="BE35:BE43" si="1">IF(BG35="","",BE34+1)</f>
        <v/>
      </c>
      <c r="BF35" s="408"/>
      <c r="BG35" s="409"/>
      <c r="BH35" s="409"/>
      <c r="BI35" s="409"/>
      <c r="BJ35" s="409"/>
      <c r="BK35" s="409"/>
      <c r="BL35" s="409"/>
      <c r="BM35" s="409"/>
      <c r="BN35" s="409"/>
      <c r="BO35" s="409"/>
      <c r="BP35" s="409"/>
      <c r="BQ35" s="409"/>
      <c r="BR35" s="409"/>
      <c r="BS35" s="409"/>
      <c r="BT35" s="409"/>
      <c r="BU35" s="409"/>
      <c r="BV35" s="178"/>
      <c r="BW35" s="408">
        <f t="shared" ref="BW35:BW43" si="2">IF(BY35="","",BW34+1)</f>
        <v>11</v>
      </c>
      <c r="BX35" s="408"/>
      <c r="BY35" s="409" t="str">
        <f>IF('各会計、関係団体の財政状況及び健全化判断比率'!B69="","",'各会計、関係団体の財政状況及び健全化判断比率'!B69)</f>
        <v>岡山県市町村総合事務組合一般会計</v>
      </c>
      <c r="BZ35" s="409"/>
      <c r="CA35" s="409"/>
      <c r="CB35" s="409"/>
      <c r="CC35" s="409"/>
      <c r="CD35" s="409"/>
      <c r="CE35" s="409"/>
      <c r="CF35" s="409"/>
      <c r="CG35" s="409"/>
      <c r="CH35" s="409"/>
      <c r="CI35" s="409"/>
      <c r="CJ35" s="409"/>
      <c r="CK35" s="409"/>
      <c r="CL35" s="409"/>
      <c r="CM35" s="409"/>
      <c r="CN35" s="178"/>
      <c r="CO35" s="408" t="str">
        <f t="shared" ref="CO35:CO43" si="3">IF(CQ35="","",CO34+1)</f>
        <v/>
      </c>
      <c r="CP35" s="408"/>
      <c r="CQ35" s="409" t="str">
        <f>IF('各会計、関係団体の財政状況及び健全化判断比率'!BS8="","",'各会計、関係団体の財政状況及び健全化判断比率'!BS8)</f>
        <v/>
      </c>
      <c r="CR35" s="409"/>
      <c r="CS35" s="409"/>
      <c r="CT35" s="409"/>
      <c r="CU35" s="409"/>
      <c r="CV35" s="409"/>
      <c r="CW35" s="409"/>
      <c r="CX35" s="409"/>
      <c r="CY35" s="409"/>
      <c r="CZ35" s="409"/>
      <c r="DA35" s="409"/>
      <c r="DB35" s="409"/>
      <c r="DC35" s="409"/>
      <c r="DD35" s="409"/>
      <c r="DE35" s="409"/>
      <c r="DG35" s="406" t="str">
        <f>IF('各会計、関係団体の財政状況及び健全化判断比率'!BR8="","",'各会計、関係団体の財政状況及び健全化判断比率'!BR8)</f>
        <v/>
      </c>
      <c r="DH35" s="406"/>
      <c r="DI35" s="205"/>
    </row>
    <row r="36" spans="1:113" ht="32.25" customHeight="1" x14ac:dyDescent="0.15">
      <c r="A36" s="178"/>
      <c r="B36" s="202"/>
      <c r="C36" s="408">
        <f>IF(E36="","",C35+1)</f>
        <v>3</v>
      </c>
      <c r="D36" s="408"/>
      <c r="E36" s="409" t="str">
        <f>IF('各会計、関係団体の財政状況及び健全化判断比率'!B9="","",'各会計、関係団体の財政状況及び健全化判断比率'!B9)</f>
        <v>浅口市畑地かんがい給水事業特別会計</v>
      </c>
      <c r="F36" s="409"/>
      <c r="G36" s="409"/>
      <c r="H36" s="409"/>
      <c r="I36" s="409"/>
      <c r="J36" s="409"/>
      <c r="K36" s="409"/>
      <c r="L36" s="409"/>
      <c r="M36" s="409"/>
      <c r="N36" s="409"/>
      <c r="O36" s="409"/>
      <c r="P36" s="409"/>
      <c r="Q36" s="409"/>
      <c r="R36" s="409"/>
      <c r="S36" s="409"/>
      <c r="T36" s="178"/>
      <c r="U36" s="408">
        <f t="shared" ref="U36:U43" si="4">IF(W36="","",U35+1)</f>
        <v>6</v>
      </c>
      <c r="V36" s="408"/>
      <c r="W36" s="409" t="str">
        <f>IF('各会計、関係団体の財政状況及び健全化判断比率'!B30="","",'各会計、関係団体の財政状況及び健全化判断比率'!B30)</f>
        <v>浅口市後期高齢者医療特別会計</v>
      </c>
      <c r="X36" s="409"/>
      <c r="Y36" s="409"/>
      <c r="Z36" s="409"/>
      <c r="AA36" s="409"/>
      <c r="AB36" s="409"/>
      <c r="AC36" s="409"/>
      <c r="AD36" s="409"/>
      <c r="AE36" s="409"/>
      <c r="AF36" s="409"/>
      <c r="AG36" s="409"/>
      <c r="AH36" s="409"/>
      <c r="AI36" s="409"/>
      <c r="AJ36" s="409"/>
      <c r="AK36" s="409"/>
      <c r="AL36" s="178"/>
      <c r="AM36" s="408" t="str">
        <f t="shared" si="0"/>
        <v/>
      </c>
      <c r="AN36" s="408"/>
      <c r="AO36" s="409"/>
      <c r="AP36" s="409"/>
      <c r="AQ36" s="409"/>
      <c r="AR36" s="409"/>
      <c r="AS36" s="409"/>
      <c r="AT36" s="409"/>
      <c r="AU36" s="409"/>
      <c r="AV36" s="409"/>
      <c r="AW36" s="409"/>
      <c r="AX36" s="409"/>
      <c r="AY36" s="409"/>
      <c r="AZ36" s="409"/>
      <c r="BA36" s="409"/>
      <c r="BB36" s="409"/>
      <c r="BC36" s="409"/>
      <c r="BD36" s="178"/>
      <c r="BE36" s="408" t="str">
        <f t="shared" si="1"/>
        <v/>
      </c>
      <c r="BF36" s="408"/>
      <c r="BG36" s="409"/>
      <c r="BH36" s="409"/>
      <c r="BI36" s="409"/>
      <c r="BJ36" s="409"/>
      <c r="BK36" s="409"/>
      <c r="BL36" s="409"/>
      <c r="BM36" s="409"/>
      <c r="BN36" s="409"/>
      <c r="BO36" s="409"/>
      <c r="BP36" s="409"/>
      <c r="BQ36" s="409"/>
      <c r="BR36" s="409"/>
      <c r="BS36" s="409"/>
      <c r="BT36" s="409"/>
      <c r="BU36" s="409"/>
      <c r="BV36" s="178"/>
      <c r="BW36" s="408">
        <f t="shared" si="2"/>
        <v>12</v>
      </c>
      <c r="BX36" s="408"/>
      <c r="BY36" s="409" t="str">
        <f>IF('各会計、関係団体の財政状況及び健全化判断比率'!B70="","",'各会計、関係団体の財政状況及び健全化判断比率'!B70)</f>
        <v>岡山県市町村総合事務組合貸付金特別会計</v>
      </c>
      <c r="BZ36" s="409"/>
      <c r="CA36" s="409"/>
      <c r="CB36" s="409"/>
      <c r="CC36" s="409"/>
      <c r="CD36" s="409"/>
      <c r="CE36" s="409"/>
      <c r="CF36" s="409"/>
      <c r="CG36" s="409"/>
      <c r="CH36" s="409"/>
      <c r="CI36" s="409"/>
      <c r="CJ36" s="409"/>
      <c r="CK36" s="409"/>
      <c r="CL36" s="409"/>
      <c r="CM36" s="409"/>
      <c r="CN36" s="178"/>
      <c r="CO36" s="408" t="str">
        <f t="shared" si="3"/>
        <v/>
      </c>
      <c r="CP36" s="408"/>
      <c r="CQ36" s="409" t="str">
        <f>IF('各会計、関係団体の財政状況及び健全化判断比率'!BS9="","",'各会計、関係団体の財政状況及び健全化判断比率'!BS9)</f>
        <v/>
      </c>
      <c r="CR36" s="409"/>
      <c r="CS36" s="409"/>
      <c r="CT36" s="409"/>
      <c r="CU36" s="409"/>
      <c r="CV36" s="409"/>
      <c r="CW36" s="409"/>
      <c r="CX36" s="409"/>
      <c r="CY36" s="409"/>
      <c r="CZ36" s="409"/>
      <c r="DA36" s="409"/>
      <c r="DB36" s="409"/>
      <c r="DC36" s="409"/>
      <c r="DD36" s="409"/>
      <c r="DE36" s="409"/>
      <c r="DG36" s="406" t="str">
        <f>IF('各会計、関係団体の財政状況及び健全化判断比率'!BR9="","",'各会計、関係団体の財政状況及び健全化判断比率'!BR9)</f>
        <v/>
      </c>
      <c r="DH36" s="406"/>
      <c r="DI36" s="205"/>
    </row>
    <row r="37" spans="1:113" ht="32.25" customHeight="1" x14ac:dyDescent="0.15">
      <c r="A37" s="178"/>
      <c r="B37" s="202"/>
      <c r="C37" s="408" t="str">
        <f>IF(E37="","",C36+1)</f>
        <v/>
      </c>
      <c r="D37" s="408"/>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78"/>
      <c r="U37" s="408" t="str">
        <f t="shared" si="4"/>
        <v/>
      </c>
      <c r="V37" s="408"/>
      <c r="W37" s="409"/>
      <c r="X37" s="409"/>
      <c r="Y37" s="409"/>
      <c r="Z37" s="409"/>
      <c r="AA37" s="409"/>
      <c r="AB37" s="409"/>
      <c r="AC37" s="409"/>
      <c r="AD37" s="409"/>
      <c r="AE37" s="409"/>
      <c r="AF37" s="409"/>
      <c r="AG37" s="409"/>
      <c r="AH37" s="409"/>
      <c r="AI37" s="409"/>
      <c r="AJ37" s="409"/>
      <c r="AK37" s="409"/>
      <c r="AL37" s="178"/>
      <c r="AM37" s="408" t="str">
        <f t="shared" si="0"/>
        <v/>
      </c>
      <c r="AN37" s="408"/>
      <c r="AO37" s="409"/>
      <c r="AP37" s="409"/>
      <c r="AQ37" s="409"/>
      <c r="AR37" s="409"/>
      <c r="AS37" s="409"/>
      <c r="AT37" s="409"/>
      <c r="AU37" s="409"/>
      <c r="AV37" s="409"/>
      <c r="AW37" s="409"/>
      <c r="AX37" s="409"/>
      <c r="AY37" s="409"/>
      <c r="AZ37" s="409"/>
      <c r="BA37" s="409"/>
      <c r="BB37" s="409"/>
      <c r="BC37" s="409"/>
      <c r="BD37" s="178"/>
      <c r="BE37" s="408" t="str">
        <f t="shared" si="1"/>
        <v/>
      </c>
      <c r="BF37" s="408"/>
      <c r="BG37" s="409"/>
      <c r="BH37" s="409"/>
      <c r="BI37" s="409"/>
      <c r="BJ37" s="409"/>
      <c r="BK37" s="409"/>
      <c r="BL37" s="409"/>
      <c r="BM37" s="409"/>
      <c r="BN37" s="409"/>
      <c r="BO37" s="409"/>
      <c r="BP37" s="409"/>
      <c r="BQ37" s="409"/>
      <c r="BR37" s="409"/>
      <c r="BS37" s="409"/>
      <c r="BT37" s="409"/>
      <c r="BU37" s="409"/>
      <c r="BV37" s="178"/>
      <c r="BW37" s="408">
        <f t="shared" si="2"/>
        <v>13</v>
      </c>
      <c r="BX37" s="408"/>
      <c r="BY37" s="409" t="str">
        <f>IF('各会計、関係団体の財政状況及び健全化判断比率'!B71="","",'各会計、関係団体の財政状況及び健全化判断比率'!B71)</f>
        <v>倉敷西部清掃施設組合</v>
      </c>
      <c r="BZ37" s="409"/>
      <c r="CA37" s="409"/>
      <c r="CB37" s="409"/>
      <c r="CC37" s="409"/>
      <c r="CD37" s="409"/>
      <c r="CE37" s="409"/>
      <c r="CF37" s="409"/>
      <c r="CG37" s="409"/>
      <c r="CH37" s="409"/>
      <c r="CI37" s="409"/>
      <c r="CJ37" s="409"/>
      <c r="CK37" s="409"/>
      <c r="CL37" s="409"/>
      <c r="CM37" s="409"/>
      <c r="CN37" s="178"/>
      <c r="CO37" s="408" t="str">
        <f t="shared" si="3"/>
        <v/>
      </c>
      <c r="CP37" s="408"/>
      <c r="CQ37" s="409" t="str">
        <f>IF('各会計、関係団体の財政状況及び健全化判断比率'!BS10="","",'各会計、関係団体の財政状況及び健全化判断比率'!BS10)</f>
        <v/>
      </c>
      <c r="CR37" s="409"/>
      <c r="CS37" s="409"/>
      <c r="CT37" s="409"/>
      <c r="CU37" s="409"/>
      <c r="CV37" s="409"/>
      <c r="CW37" s="409"/>
      <c r="CX37" s="409"/>
      <c r="CY37" s="409"/>
      <c r="CZ37" s="409"/>
      <c r="DA37" s="409"/>
      <c r="DB37" s="409"/>
      <c r="DC37" s="409"/>
      <c r="DD37" s="409"/>
      <c r="DE37" s="409"/>
      <c r="DG37" s="406" t="str">
        <f>IF('各会計、関係団体の財政状況及び健全化判断比率'!BR10="","",'各会計、関係団体の財政状況及び健全化判断比率'!BR10)</f>
        <v/>
      </c>
      <c r="DH37" s="406"/>
      <c r="DI37" s="205"/>
    </row>
    <row r="38" spans="1:113" ht="32.25" customHeight="1" x14ac:dyDescent="0.15">
      <c r="A38" s="178"/>
      <c r="B38" s="202"/>
      <c r="C38" s="408" t="str">
        <f t="shared" ref="C38:C43" si="5">IF(E38="","",C37+1)</f>
        <v/>
      </c>
      <c r="D38" s="408"/>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78"/>
      <c r="U38" s="408" t="str">
        <f t="shared" si="4"/>
        <v/>
      </c>
      <c r="V38" s="408"/>
      <c r="W38" s="409"/>
      <c r="X38" s="409"/>
      <c r="Y38" s="409"/>
      <c r="Z38" s="409"/>
      <c r="AA38" s="409"/>
      <c r="AB38" s="409"/>
      <c r="AC38" s="409"/>
      <c r="AD38" s="409"/>
      <c r="AE38" s="409"/>
      <c r="AF38" s="409"/>
      <c r="AG38" s="409"/>
      <c r="AH38" s="409"/>
      <c r="AI38" s="409"/>
      <c r="AJ38" s="409"/>
      <c r="AK38" s="409"/>
      <c r="AL38" s="178"/>
      <c r="AM38" s="408" t="str">
        <f t="shared" si="0"/>
        <v/>
      </c>
      <c r="AN38" s="408"/>
      <c r="AO38" s="409"/>
      <c r="AP38" s="409"/>
      <c r="AQ38" s="409"/>
      <c r="AR38" s="409"/>
      <c r="AS38" s="409"/>
      <c r="AT38" s="409"/>
      <c r="AU38" s="409"/>
      <c r="AV38" s="409"/>
      <c r="AW38" s="409"/>
      <c r="AX38" s="409"/>
      <c r="AY38" s="409"/>
      <c r="AZ38" s="409"/>
      <c r="BA38" s="409"/>
      <c r="BB38" s="409"/>
      <c r="BC38" s="409"/>
      <c r="BD38" s="178"/>
      <c r="BE38" s="408" t="str">
        <f t="shared" si="1"/>
        <v/>
      </c>
      <c r="BF38" s="408"/>
      <c r="BG38" s="409"/>
      <c r="BH38" s="409"/>
      <c r="BI38" s="409"/>
      <c r="BJ38" s="409"/>
      <c r="BK38" s="409"/>
      <c r="BL38" s="409"/>
      <c r="BM38" s="409"/>
      <c r="BN38" s="409"/>
      <c r="BO38" s="409"/>
      <c r="BP38" s="409"/>
      <c r="BQ38" s="409"/>
      <c r="BR38" s="409"/>
      <c r="BS38" s="409"/>
      <c r="BT38" s="409"/>
      <c r="BU38" s="409"/>
      <c r="BV38" s="178"/>
      <c r="BW38" s="408">
        <f t="shared" si="2"/>
        <v>14</v>
      </c>
      <c r="BX38" s="408"/>
      <c r="BY38" s="409" t="str">
        <f>IF('各会計、関係団体の財政状況及び健全化判断比率'!B72="","",'各会計、関係団体の財政状況及び健全化判断比率'!B72)</f>
        <v>岡山県西部環境整備施設組合</v>
      </c>
      <c r="BZ38" s="409"/>
      <c r="CA38" s="409"/>
      <c r="CB38" s="409"/>
      <c r="CC38" s="409"/>
      <c r="CD38" s="409"/>
      <c r="CE38" s="409"/>
      <c r="CF38" s="409"/>
      <c r="CG38" s="409"/>
      <c r="CH38" s="409"/>
      <c r="CI38" s="409"/>
      <c r="CJ38" s="409"/>
      <c r="CK38" s="409"/>
      <c r="CL38" s="409"/>
      <c r="CM38" s="409"/>
      <c r="CN38" s="178"/>
      <c r="CO38" s="408" t="str">
        <f t="shared" si="3"/>
        <v/>
      </c>
      <c r="CP38" s="408"/>
      <c r="CQ38" s="409" t="str">
        <f>IF('各会計、関係団体の財政状況及び健全化判断比率'!BS11="","",'各会計、関係団体の財政状況及び健全化判断比率'!BS11)</f>
        <v/>
      </c>
      <c r="CR38" s="409"/>
      <c r="CS38" s="409"/>
      <c r="CT38" s="409"/>
      <c r="CU38" s="409"/>
      <c r="CV38" s="409"/>
      <c r="CW38" s="409"/>
      <c r="CX38" s="409"/>
      <c r="CY38" s="409"/>
      <c r="CZ38" s="409"/>
      <c r="DA38" s="409"/>
      <c r="DB38" s="409"/>
      <c r="DC38" s="409"/>
      <c r="DD38" s="409"/>
      <c r="DE38" s="409"/>
      <c r="DG38" s="406" t="str">
        <f>IF('各会計、関係団体の財政状況及び健全化判断比率'!BR11="","",'各会計、関係団体の財政状況及び健全化判断比率'!BR11)</f>
        <v/>
      </c>
      <c r="DH38" s="406"/>
      <c r="DI38" s="205"/>
    </row>
    <row r="39" spans="1:113" ht="32.25" customHeight="1" x14ac:dyDescent="0.15">
      <c r="A39" s="178"/>
      <c r="B39" s="202"/>
      <c r="C39" s="408" t="str">
        <f t="shared" si="5"/>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78"/>
      <c r="U39" s="408" t="str">
        <f t="shared" si="4"/>
        <v/>
      </c>
      <c r="V39" s="408"/>
      <c r="W39" s="409"/>
      <c r="X39" s="409"/>
      <c r="Y39" s="409"/>
      <c r="Z39" s="409"/>
      <c r="AA39" s="409"/>
      <c r="AB39" s="409"/>
      <c r="AC39" s="409"/>
      <c r="AD39" s="409"/>
      <c r="AE39" s="409"/>
      <c r="AF39" s="409"/>
      <c r="AG39" s="409"/>
      <c r="AH39" s="409"/>
      <c r="AI39" s="409"/>
      <c r="AJ39" s="409"/>
      <c r="AK39" s="409"/>
      <c r="AL39" s="178"/>
      <c r="AM39" s="408" t="str">
        <f t="shared" si="0"/>
        <v/>
      </c>
      <c r="AN39" s="408"/>
      <c r="AO39" s="409"/>
      <c r="AP39" s="409"/>
      <c r="AQ39" s="409"/>
      <c r="AR39" s="409"/>
      <c r="AS39" s="409"/>
      <c r="AT39" s="409"/>
      <c r="AU39" s="409"/>
      <c r="AV39" s="409"/>
      <c r="AW39" s="409"/>
      <c r="AX39" s="409"/>
      <c r="AY39" s="409"/>
      <c r="AZ39" s="409"/>
      <c r="BA39" s="409"/>
      <c r="BB39" s="409"/>
      <c r="BC39" s="409"/>
      <c r="BD39" s="178"/>
      <c r="BE39" s="408" t="str">
        <f t="shared" si="1"/>
        <v/>
      </c>
      <c r="BF39" s="408"/>
      <c r="BG39" s="409"/>
      <c r="BH39" s="409"/>
      <c r="BI39" s="409"/>
      <c r="BJ39" s="409"/>
      <c r="BK39" s="409"/>
      <c r="BL39" s="409"/>
      <c r="BM39" s="409"/>
      <c r="BN39" s="409"/>
      <c r="BO39" s="409"/>
      <c r="BP39" s="409"/>
      <c r="BQ39" s="409"/>
      <c r="BR39" s="409"/>
      <c r="BS39" s="409"/>
      <c r="BT39" s="409"/>
      <c r="BU39" s="409"/>
      <c r="BV39" s="178"/>
      <c r="BW39" s="408">
        <f t="shared" si="2"/>
        <v>15</v>
      </c>
      <c r="BX39" s="408"/>
      <c r="BY39" s="409" t="str">
        <f>IF('各会計、関係団体の財政状況及び健全化判断比率'!B73="","",'各会計、関係団体の財政状況及び健全化判断比率'!B73)</f>
        <v>岡山県市町村税整理組合</v>
      </c>
      <c r="BZ39" s="409"/>
      <c r="CA39" s="409"/>
      <c r="CB39" s="409"/>
      <c r="CC39" s="409"/>
      <c r="CD39" s="409"/>
      <c r="CE39" s="409"/>
      <c r="CF39" s="409"/>
      <c r="CG39" s="409"/>
      <c r="CH39" s="409"/>
      <c r="CI39" s="409"/>
      <c r="CJ39" s="409"/>
      <c r="CK39" s="409"/>
      <c r="CL39" s="409"/>
      <c r="CM39" s="409"/>
      <c r="CN39" s="178"/>
      <c r="CO39" s="408" t="str">
        <f t="shared" si="3"/>
        <v/>
      </c>
      <c r="CP39" s="408"/>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G39" s="406" t="str">
        <f>IF('各会計、関係団体の財政状況及び健全化判断比率'!BR12="","",'各会計、関係団体の財政状況及び健全化判断比率'!BR12)</f>
        <v/>
      </c>
      <c r="DH39" s="406"/>
      <c r="DI39" s="205"/>
    </row>
    <row r="40" spans="1:113" ht="32.25" customHeight="1" x14ac:dyDescent="0.15">
      <c r="A40" s="178"/>
      <c r="B40" s="202"/>
      <c r="C40" s="408" t="str">
        <f t="shared" si="5"/>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78"/>
      <c r="U40" s="408" t="str">
        <f t="shared" si="4"/>
        <v/>
      </c>
      <c r="V40" s="408"/>
      <c r="W40" s="409"/>
      <c r="X40" s="409"/>
      <c r="Y40" s="409"/>
      <c r="Z40" s="409"/>
      <c r="AA40" s="409"/>
      <c r="AB40" s="409"/>
      <c r="AC40" s="409"/>
      <c r="AD40" s="409"/>
      <c r="AE40" s="409"/>
      <c r="AF40" s="409"/>
      <c r="AG40" s="409"/>
      <c r="AH40" s="409"/>
      <c r="AI40" s="409"/>
      <c r="AJ40" s="409"/>
      <c r="AK40" s="409"/>
      <c r="AL40" s="178"/>
      <c r="AM40" s="408" t="str">
        <f t="shared" si="0"/>
        <v/>
      </c>
      <c r="AN40" s="408"/>
      <c r="AO40" s="409"/>
      <c r="AP40" s="409"/>
      <c r="AQ40" s="409"/>
      <c r="AR40" s="409"/>
      <c r="AS40" s="409"/>
      <c r="AT40" s="409"/>
      <c r="AU40" s="409"/>
      <c r="AV40" s="409"/>
      <c r="AW40" s="409"/>
      <c r="AX40" s="409"/>
      <c r="AY40" s="409"/>
      <c r="AZ40" s="409"/>
      <c r="BA40" s="409"/>
      <c r="BB40" s="409"/>
      <c r="BC40" s="409"/>
      <c r="BD40" s="178"/>
      <c r="BE40" s="408" t="str">
        <f t="shared" si="1"/>
        <v/>
      </c>
      <c r="BF40" s="408"/>
      <c r="BG40" s="409"/>
      <c r="BH40" s="409"/>
      <c r="BI40" s="409"/>
      <c r="BJ40" s="409"/>
      <c r="BK40" s="409"/>
      <c r="BL40" s="409"/>
      <c r="BM40" s="409"/>
      <c r="BN40" s="409"/>
      <c r="BO40" s="409"/>
      <c r="BP40" s="409"/>
      <c r="BQ40" s="409"/>
      <c r="BR40" s="409"/>
      <c r="BS40" s="409"/>
      <c r="BT40" s="409"/>
      <c r="BU40" s="409"/>
      <c r="BV40" s="178"/>
      <c r="BW40" s="408">
        <f t="shared" si="2"/>
        <v>16</v>
      </c>
      <c r="BX40" s="408"/>
      <c r="BY40" s="409" t="str">
        <f>IF('各会計、関係団体の財政状況及び健全化判断比率'!B74="","",'各会計、関係団体の財政状況及び健全化判断比率'!B74)</f>
        <v>岡山県西部衛生施設組合</v>
      </c>
      <c r="BZ40" s="409"/>
      <c r="CA40" s="409"/>
      <c r="CB40" s="409"/>
      <c r="CC40" s="409"/>
      <c r="CD40" s="409"/>
      <c r="CE40" s="409"/>
      <c r="CF40" s="409"/>
      <c r="CG40" s="409"/>
      <c r="CH40" s="409"/>
      <c r="CI40" s="409"/>
      <c r="CJ40" s="409"/>
      <c r="CK40" s="409"/>
      <c r="CL40" s="409"/>
      <c r="CM40" s="409"/>
      <c r="CN40" s="178"/>
      <c r="CO40" s="408" t="str">
        <f t="shared" si="3"/>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G40" s="406" t="str">
        <f>IF('各会計、関係団体の財政状況及び健全化判断比率'!BR13="","",'各会計、関係団体の財政状況及び健全化判断比率'!BR13)</f>
        <v/>
      </c>
      <c r="DH40" s="406"/>
      <c r="DI40" s="205"/>
    </row>
    <row r="41" spans="1:113" ht="32.25" customHeight="1" x14ac:dyDescent="0.15">
      <c r="A41" s="178"/>
      <c r="B41" s="202"/>
      <c r="C41" s="408" t="str">
        <f t="shared" si="5"/>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78"/>
      <c r="U41" s="408" t="str">
        <f t="shared" si="4"/>
        <v/>
      </c>
      <c r="V41" s="408"/>
      <c r="W41" s="409"/>
      <c r="X41" s="409"/>
      <c r="Y41" s="409"/>
      <c r="Z41" s="409"/>
      <c r="AA41" s="409"/>
      <c r="AB41" s="409"/>
      <c r="AC41" s="409"/>
      <c r="AD41" s="409"/>
      <c r="AE41" s="409"/>
      <c r="AF41" s="409"/>
      <c r="AG41" s="409"/>
      <c r="AH41" s="409"/>
      <c r="AI41" s="409"/>
      <c r="AJ41" s="409"/>
      <c r="AK41" s="409"/>
      <c r="AL41" s="178"/>
      <c r="AM41" s="408" t="str">
        <f t="shared" si="0"/>
        <v/>
      </c>
      <c r="AN41" s="408"/>
      <c r="AO41" s="409"/>
      <c r="AP41" s="409"/>
      <c r="AQ41" s="409"/>
      <c r="AR41" s="409"/>
      <c r="AS41" s="409"/>
      <c r="AT41" s="409"/>
      <c r="AU41" s="409"/>
      <c r="AV41" s="409"/>
      <c r="AW41" s="409"/>
      <c r="AX41" s="409"/>
      <c r="AY41" s="409"/>
      <c r="AZ41" s="409"/>
      <c r="BA41" s="409"/>
      <c r="BB41" s="409"/>
      <c r="BC41" s="409"/>
      <c r="BD41" s="178"/>
      <c r="BE41" s="408" t="str">
        <f t="shared" si="1"/>
        <v/>
      </c>
      <c r="BF41" s="408"/>
      <c r="BG41" s="409"/>
      <c r="BH41" s="409"/>
      <c r="BI41" s="409"/>
      <c r="BJ41" s="409"/>
      <c r="BK41" s="409"/>
      <c r="BL41" s="409"/>
      <c r="BM41" s="409"/>
      <c r="BN41" s="409"/>
      <c r="BO41" s="409"/>
      <c r="BP41" s="409"/>
      <c r="BQ41" s="409"/>
      <c r="BR41" s="409"/>
      <c r="BS41" s="409"/>
      <c r="BT41" s="409"/>
      <c r="BU41" s="409"/>
      <c r="BV41" s="178"/>
      <c r="BW41" s="408">
        <f t="shared" si="2"/>
        <v>17</v>
      </c>
      <c r="BX41" s="408"/>
      <c r="BY41" s="409" t="str">
        <f>IF('各会計、関係団体の財政状況及び健全化判断比率'!B75="","",'各会計、関係団体の財政状況及び健全化判断比率'!B75)</f>
        <v>岡山県後期高齢者医療広域連合後期高齢者医療特別会計</v>
      </c>
      <c r="BZ41" s="409"/>
      <c r="CA41" s="409"/>
      <c r="CB41" s="409"/>
      <c r="CC41" s="409"/>
      <c r="CD41" s="409"/>
      <c r="CE41" s="409"/>
      <c r="CF41" s="409"/>
      <c r="CG41" s="409"/>
      <c r="CH41" s="409"/>
      <c r="CI41" s="409"/>
      <c r="CJ41" s="409"/>
      <c r="CK41" s="409"/>
      <c r="CL41" s="409"/>
      <c r="CM41" s="409"/>
      <c r="CN41" s="178"/>
      <c r="CO41" s="408" t="str">
        <f t="shared" si="3"/>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G41" s="406" t="str">
        <f>IF('各会計、関係団体の財政状況及び健全化判断比率'!BR14="","",'各会計、関係団体の財政状況及び健全化判断比率'!BR14)</f>
        <v/>
      </c>
      <c r="DH41" s="406"/>
      <c r="DI41" s="205"/>
    </row>
    <row r="42" spans="1:113" ht="32.25" customHeight="1" x14ac:dyDescent="0.15">
      <c r="B42" s="202"/>
      <c r="C42" s="408" t="str">
        <f t="shared" si="5"/>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78"/>
      <c r="U42" s="408" t="str">
        <f t="shared" si="4"/>
        <v/>
      </c>
      <c r="V42" s="408"/>
      <c r="W42" s="409"/>
      <c r="X42" s="409"/>
      <c r="Y42" s="409"/>
      <c r="Z42" s="409"/>
      <c r="AA42" s="409"/>
      <c r="AB42" s="409"/>
      <c r="AC42" s="409"/>
      <c r="AD42" s="409"/>
      <c r="AE42" s="409"/>
      <c r="AF42" s="409"/>
      <c r="AG42" s="409"/>
      <c r="AH42" s="409"/>
      <c r="AI42" s="409"/>
      <c r="AJ42" s="409"/>
      <c r="AK42" s="409"/>
      <c r="AL42" s="178"/>
      <c r="AM42" s="408" t="str">
        <f t="shared" si="0"/>
        <v/>
      </c>
      <c r="AN42" s="408"/>
      <c r="AO42" s="409"/>
      <c r="AP42" s="409"/>
      <c r="AQ42" s="409"/>
      <c r="AR42" s="409"/>
      <c r="AS42" s="409"/>
      <c r="AT42" s="409"/>
      <c r="AU42" s="409"/>
      <c r="AV42" s="409"/>
      <c r="AW42" s="409"/>
      <c r="AX42" s="409"/>
      <c r="AY42" s="409"/>
      <c r="AZ42" s="409"/>
      <c r="BA42" s="409"/>
      <c r="BB42" s="409"/>
      <c r="BC42" s="409"/>
      <c r="BD42" s="178"/>
      <c r="BE42" s="408" t="str">
        <f t="shared" si="1"/>
        <v/>
      </c>
      <c r="BF42" s="408"/>
      <c r="BG42" s="409"/>
      <c r="BH42" s="409"/>
      <c r="BI42" s="409"/>
      <c r="BJ42" s="409"/>
      <c r="BK42" s="409"/>
      <c r="BL42" s="409"/>
      <c r="BM42" s="409"/>
      <c r="BN42" s="409"/>
      <c r="BO42" s="409"/>
      <c r="BP42" s="409"/>
      <c r="BQ42" s="409"/>
      <c r="BR42" s="409"/>
      <c r="BS42" s="409"/>
      <c r="BT42" s="409"/>
      <c r="BU42" s="409"/>
      <c r="BV42" s="178"/>
      <c r="BW42" s="408">
        <f t="shared" si="2"/>
        <v>18</v>
      </c>
      <c r="BX42" s="408"/>
      <c r="BY42" s="409" t="str">
        <f>IF('各会計、関係団体の財政状況及び健全化判断比率'!B76="","",'各会計、関係団体の財政状況及び健全化判断比率'!B76)</f>
        <v>笠岡地区消防組合</v>
      </c>
      <c r="BZ42" s="409"/>
      <c r="CA42" s="409"/>
      <c r="CB42" s="409"/>
      <c r="CC42" s="409"/>
      <c r="CD42" s="409"/>
      <c r="CE42" s="409"/>
      <c r="CF42" s="409"/>
      <c r="CG42" s="409"/>
      <c r="CH42" s="409"/>
      <c r="CI42" s="409"/>
      <c r="CJ42" s="409"/>
      <c r="CK42" s="409"/>
      <c r="CL42" s="409"/>
      <c r="CM42" s="409"/>
      <c r="CN42" s="178"/>
      <c r="CO42" s="408" t="str">
        <f t="shared" si="3"/>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G42" s="406" t="str">
        <f>IF('各会計、関係団体の財政状況及び健全化判断比率'!BR15="","",'各会計、関係団体の財政状況及び健全化判断比率'!BR15)</f>
        <v/>
      </c>
      <c r="DH42" s="406"/>
      <c r="DI42" s="205"/>
    </row>
    <row r="43" spans="1:113" ht="32.25" customHeight="1" x14ac:dyDescent="0.15">
      <c r="B43" s="202"/>
      <c r="C43" s="408" t="str">
        <f t="shared" si="5"/>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78"/>
      <c r="U43" s="408" t="str">
        <f t="shared" si="4"/>
        <v/>
      </c>
      <c r="V43" s="408"/>
      <c r="W43" s="409"/>
      <c r="X43" s="409"/>
      <c r="Y43" s="409"/>
      <c r="Z43" s="409"/>
      <c r="AA43" s="409"/>
      <c r="AB43" s="409"/>
      <c r="AC43" s="409"/>
      <c r="AD43" s="409"/>
      <c r="AE43" s="409"/>
      <c r="AF43" s="409"/>
      <c r="AG43" s="409"/>
      <c r="AH43" s="409"/>
      <c r="AI43" s="409"/>
      <c r="AJ43" s="409"/>
      <c r="AK43" s="409"/>
      <c r="AL43" s="178"/>
      <c r="AM43" s="408" t="str">
        <f t="shared" si="0"/>
        <v/>
      </c>
      <c r="AN43" s="408"/>
      <c r="AO43" s="409"/>
      <c r="AP43" s="409"/>
      <c r="AQ43" s="409"/>
      <c r="AR43" s="409"/>
      <c r="AS43" s="409"/>
      <c r="AT43" s="409"/>
      <c r="AU43" s="409"/>
      <c r="AV43" s="409"/>
      <c r="AW43" s="409"/>
      <c r="AX43" s="409"/>
      <c r="AY43" s="409"/>
      <c r="AZ43" s="409"/>
      <c r="BA43" s="409"/>
      <c r="BB43" s="409"/>
      <c r="BC43" s="409"/>
      <c r="BD43" s="178"/>
      <c r="BE43" s="408" t="str">
        <f t="shared" si="1"/>
        <v/>
      </c>
      <c r="BF43" s="408"/>
      <c r="BG43" s="409"/>
      <c r="BH43" s="409"/>
      <c r="BI43" s="409"/>
      <c r="BJ43" s="409"/>
      <c r="BK43" s="409"/>
      <c r="BL43" s="409"/>
      <c r="BM43" s="409"/>
      <c r="BN43" s="409"/>
      <c r="BO43" s="409"/>
      <c r="BP43" s="409"/>
      <c r="BQ43" s="409"/>
      <c r="BR43" s="409"/>
      <c r="BS43" s="409"/>
      <c r="BT43" s="409"/>
      <c r="BU43" s="409"/>
      <c r="BV43" s="178"/>
      <c r="BW43" s="408">
        <f t="shared" si="2"/>
        <v>19</v>
      </c>
      <c r="BX43" s="408"/>
      <c r="BY43" s="409" t="str">
        <f>IF('各会計、関係団体の財政状況及び健全化判断比率'!B77="","",'各会計、関係団体の財政状況及び健全化判断比率'!B77)</f>
        <v>備南競艇事業組合一般会計</v>
      </c>
      <c r="BZ43" s="409"/>
      <c r="CA43" s="409"/>
      <c r="CB43" s="409"/>
      <c r="CC43" s="409"/>
      <c r="CD43" s="409"/>
      <c r="CE43" s="409"/>
      <c r="CF43" s="409"/>
      <c r="CG43" s="409"/>
      <c r="CH43" s="409"/>
      <c r="CI43" s="409"/>
      <c r="CJ43" s="409"/>
      <c r="CK43" s="409"/>
      <c r="CL43" s="409"/>
      <c r="CM43" s="409"/>
      <c r="CN43" s="178"/>
      <c r="CO43" s="408" t="str">
        <f t="shared" si="3"/>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G43" s="406" t="str">
        <f>IF('各会計、関係団体の財政状況及び健全化判断比率'!BR16="","",'各会計、関係団体の財政状況及び健全化判断比率'!BR16)</f>
        <v/>
      </c>
      <c r="DH43" s="40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5" t="s">
        <v>206</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x14ac:dyDescent="0.15">
      <c r="E47" s="405" t="s">
        <v>207</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x14ac:dyDescent="0.15">
      <c r="E48" s="405" t="s">
        <v>208</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x14ac:dyDescent="0.15">
      <c r="E49" s="407" t="s">
        <v>209</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row>
    <row r="50" spans="5:113" x14ac:dyDescent="0.15">
      <c r="E50" s="405" t="s">
        <v>210</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x14ac:dyDescent="0.15">
      <c r="E51" s="405" t="s">
        <v>211</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x14ac:dyDescent="0.15">
      <c r="E52" s="405" t="s">
        <v>212</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x14ac:dyDescent="0.15">
      <c r="E53" s="360" t="s">
        <v>613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50" t="s">
        <v>213</v>
      </c>
      <c r="DI1" s="651"/>
      <c r="DJ1" s="651"/>
      <c r="DK1" s="651"/>
      <c r="DL1" s="651"/>
      <c r="DM1" s="651"/>
      <c r="DN1" s="652"/>
      <c r="DO1" s="212"/>
      <c r="DP1" s="650" t="s">
        <v>214</v>
      </c>
      <c r="DQ1" s="651"/>
      <c r="DR1" s="651"/>
      <c r="DS1" s="651"/>
      <c r="DT1" s="651"/>
      <c r="DU1" s="651"/>
      <c r="DV1" s="651"/>
      <c r="DW1" s="651"/>
      <c r="DX1" s="651"/>
      <c r="DY1" s="651"/>
      <c r="DZ1" s="651"/>
      <c r="EA1" s="651"/>
      <c r="EB1" s="651"/>
      <c r="EC1" s="652"/>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3" t="s">
        <v>216</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3" t="s">
        <v>217</v>
      </c>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5"/>
      <c r="CD3" s="646" t="s">
        <v>218</v>
      </c>
      <c r="CE3" s="647"/>
      <c r="CF3" s="647"/>
      <c r="CG3" s="647"/>
      <c r="CH3" s="647"/>
      <c r="CI3" s="647"/>
      <c r="CJ3" s="647"/>
      <c r="CK3" s="647"/>
      <c r="CL3" s="647"/>
      <c r="CM3" s="647"/>
      <c r="CN3" s="647"/>
      <c r="CO3" s="647"/>
      <c r="CP3" s="647"/>
      <c r="CQ3" s="647"/>
      <c r="CR3" s="647"/>
      <c r="CS3" s="647"/>
      <c r="CT3" s="647"/>
      <c r="CU3" s="647"/>
      <c r="CV3" s="647"/>
      <c r="CW3" s="647"/>
      <c r="CX3" s="647"/>
      <c r="CY3" s="647"/>
      <c r="CZ3" s="647"/>
      <c r="DA3" s="647"/>
      <c r="DB3" s="647"/>
      <c r="DC3" s="647"/>
      <c r="DD3" s="647"/>
      <c r="DE3" s="647"/>
      <c r="DF3" s="647"/>
      <c r="DG3" s="647"/>
      <c r="DH3" s="647"/>
      <c r="DI3" s="647"/>
      <c r="DJ3" s="647"/>
      <c r="DK3" s="647"/>
      <c r="DL3" s="647"/>
      <c r="DM3" s="647"/>
      <c r="DN3" s="647"/>
      <c r="DO3" s="647"/>
      <c r="DP3" s="647"/>
      <c r="DQ3" s="647"/>
      <c r="DR3" s="647"/>
      <c r="DS3" s="647"/>
      <c r="DT3" s="647"/>
      <c r="DU3" s="647"/>
      <c r="DV3" s="647"/>
      <c r="DW3" s="647"/>
      <c r="DX3" s="647"/>
      <c r="DY3" s="647"/>
      <c r="DZ3" s="647"/>
      <c r="EA3" s="647"/>
      <c r="EB3" s="647"/>
      <c r="EC3" s="648"/>
    </row>
    <row r="4" spans="2:143" ht="11.25" customHeight="1" x14ac:dyDescent="0.15">
      <c r="B4" s="643" t="s">
        <v>1</v>
      </c>
      <c r="C4" s="644"/>
      <c r="D4" s="644"/>
      <c r="E4" s="644"/>
      <c r="F4" s="644"/>
      <c r="G4" s="644"/>
      <c r="H4" s="644"/>
      <c r="I4" s="644"/>
      <c r="J4" s="644"/>
      <c r="K4" s="644"/>
      <c r="L4" s="644"/>
      <c r="M4" s="644"/>
      <c r="N4" s="644"/>
      <c r="O4" s="644"/>
      <c r="P4" s="644"/>
      <c r="Q4" s="645"/>
      <c r="R4" s="643" t="s">
        <v>219</v>
      </c>
      <c r="S4" s="644"/>
      <c r="T4" s="644"/>
      <c r="U4" s="644"/>
      <c r="V4" s="644"/>
      <c r="W4" s="644"/>
      <c r="X4" s="644"/>
      <c r="Y4" s="645"/>
      <c r="Z4" s="643" t="s">
        <v>220</v>
      </c>
      <c r="AA4" s="644"/>
      <c r="AB4" s="644"/>
      <c r="AC4" s="645"/>
      <c r="AD4" s="643" t="s">
        <v>221</v>
      </c>
      <c r="AE4" s="644"/>
      <c r="AF4" s="644"/>
      <c r="AG4" s="644"/>
      <c r="AH4" s="644"/>
      <c r="AI4" s="644"/>
      <c r="AJ4" s="644"/>
      <c r="AK4" s="645"/>
      <c r="AL4" s="643" t="s">
        <v>220</v>
      </c>
      <c r="AM4" s="644"/>
      <c r="AN4" s="644"/>
      <c r="AO4" s="645"/>
      <c r="AP4" s="649" t="s">
        <v>222</v>
      </c>
      <c r="AQ4" s="649"/>
      <c r="AR4" s="649"/>
      <c r="AS4" s="649"/>
      <c r="AT4" s="649"/>
      <c r="AU4" s="649"/>
      <c r="AV4" s="649"/>
      <c r="AW4" s="649"/>
      <c r="AX4" s="649"/>
      <c r="AY4" s="649"/>
      <c r="AZ4" s="649"/>
      <c r="BA4" s="649"/>
      <c r="BB4" s="649"/>
      <c r="BC4" s="649"/>
      <c r="BD4" s="649"/>
      <c r="BE4" s="649"/>
      <c r="BF4" s="649"/>
      <c r="BG4" s="649" t="s">
        <v>223</v>
      </c>
      <c r="BH4" s="649"/>
      <c r="BI4" s="649"/>
      <c r="BJ4" s="649"/>
      <c r="BK4" s="649"/>
      <c r="BL4" s="649"/>
      <c r="BM4" s="649"/>
      <c r="BN4" s="649"/>
      <c r="BO4" s="649" t="s">
        <v>220</v>
      </c>
      <c r="BP4" s="649"/>
      <c r="BQ4" s="649"/>
      <c r="BR4" s="649"/>
      <c r="BS4" s="649" t="s">
        <v>224</v>
      </c>
      <c r="BT4" s="649"/>
      <c r="BU4" s="649"/>
      <c r="BV4" s="649"/>
      <c r="BW4" s="649"/>
      <c r="BX4" s="649"/>
      <c r="BY4" s="649"/>
      <c r="BZ4" s="649"/>
      <c r="CA4" s="649"/>
      <c r="CB4" s="649"/>
      <c r="CD4" s="646" t="s">
        <v>225</v>
      </c>
      <c r="CE4" s="647"/>
      <c r="CF4" s="647"/>
      <c r="CG4" s="647"/>
      <c r="CH4" s="647"/>
      <c r="CI4" s="647"/>
      <c r="CJ4" s="647"/>
      <c r="CK4" s="647"/>
      <c r="CL4" s="647"/>
      <c r="CM4" s="647"/>
      <c r="CN4" s="647"/>
      <c r="CO4" s="647"/>
      <c r="CP4" s="647"/>
      <c r="CQ4" s="647"/>
      <c r="CR4" s="647"/>
      <c r="CS4" s="647"/>
      <c r="CT4" s="647"/>
      <c r="CU4" s="647"/>
      <c r="CV4" s="647"/>
      <c r="CW4" s="647"/>
      <c r="CX4" s="647"/>
      <c r="CY4" s="647"/>
      <c r="CZ4" s="647"/>
      <c r="DA4" s="647"/>
      <c r="DB4" s="647"/>
      <c r="DC4" s="647"/>
      <c r="DD4" s="647"/>
      <c r="DE4" s="647"/>
      <c r="DF4" s="647"/>
      <c r="DG4" s="647"/>
      <c r="DH4" s="647"/>
      <c r="DI4" s="647"/>
      <c r="DJ4" s="647"/>
      <c r="DK4" s="647"/>
      <c r="DL4" s="647"/>
      <c r="DM4" s="647"/>
      <c r="DN4" s="647"/>
      <c r="DO4" s="647"/>
      <c r="DP4" s="647"/>
      <c r="DQ4" s="647"/>
      <c r="DR4" s="647"/>
      <c r="DS4" s="647"/>
      <c r="DT4" s="647"/>
      <c r="DU4" s="647"/>
      <c r="DV4" s="647"/>
      <c r="DW4" s="647"/>
      <c r="DX4" s="647"/>
      <c r="DY4" s="647"/>
      <c r="DZ4" s="647"/>
      <c r="EA4" s="647"/>
      <c r="EB4" s="647"/>
      <c r="EC4" s="648"/>
    </row>
    <row r="5" spans="2:143" s="363" customFormat="1" ht="11.25" customHeight="1" x14ac:dyDescent="0.15">
      <c r="B5" s="665" t="s">
        <v>226</v>
      </c>
      <c r="C5" s="666"/>
      <c r="D5" s="666"/>
      <c r="E5" s="666"/>
      <c r="F5" s="666"/>
      <c r="G5" s="666"/>
      <c r="H5" s="666"/>
      <c r="I5" s="666"/>
      <c r="J5" s="666"/>
      <c r="K5" s="666"/>
      <c r="L5" s="666"/>
      <c r="M5" s="666"/>
      <c r="N5" s="666"/>
      <c r="O5" s="666"/>
      <c r="P5" s="666"/>
      <c r="Q5" s="667"/>
      <c r="R5" s="668">
        <v>3661307</v>
      </c>
      <c r="S5" s="669"/>
      <c r="T5" s="669"/>
      <c r="U5" s="669"/>
      <c r="V5" s="669"/>
      <c r="W5" s="669"/>
      <c r="X5" s="669"/>
      <c r="Y5" s="670"/>
      <c r="Z5" s="671">
        <v>21.4</v>
      </c>
      <c r="AA5" s="671"/>
      <c r="AB5" s="671"/>
      <c r="AC5" s="671"/>
      <c r="AD5" s="672">
        <v>3661303</v>
      </c>
      <c r="AE5" s="672"/>
      <c r="AF5" s="672"/>
      <c r="AG5" s="672"/>
      <c r="AH5" s="672"/>
      <c r="AI5" s="672"/>
      <c r="AJ5" s="672"/>
      <c r="AK5" s="672"/>
      <c r="AL5" s="673">
        <v>38</v>
      </c>
      <c r="AM5" s="674"/>
      <c r="AN5" s="674"/>
      <c r="AO5" s="675"/>
      <c r="AP5" s="665" t="s">
        <v>227</v>
      </c>
      <c r="AQ5" s="666"/>
      <c r="AR5" s="666"/>
      <c r="AS5" s="666"/>
      <c r="AT5" s="666"/>
      <c r="AU5" s="666"/>
      <c r="AV5" s="666"/>
      <c r="AW5" s="666"/>
      <c r="AX5" s="666"/>
      <c r="AY5" s="666"/>
      <c r="AZ5" s="666"/>
      <c r="BA5" s="666"/>
      <c r="BB5" s="666"/>
      <c r="BC5" s="666"/>
      <c r="BD5" s="666"/>
      <c r="BE5" s="666"/>
      <c r="BF5" s="667"/>
      <c r="BG5" s="657">
        <v>3661284</v>
      </c>
      <c r="BH5" s="658"/>
      <c r="BI5" s="658"/>
      <c r="BJ5" s="658"/>
      <c r="BK5" s="658"/>
      <c r="BL5" s="658"/>
      <c r="BM5" s="658"/>
      <c r="BN5" s="659"/>
      <c r="BO5" s="653">
        <v>100</v>
      </c>
      <c r="BP5" s="653"/>
      <c r="BQ5" s="653"/>
      <c r="BR5" s="653"/>
      <c r="BS5" s="660">
        <v>26810</v>
      </c>
      <c r="BT5" s="660"/>
      <c r="BU5" s="660"/>
      <c r="BV5" s="660"/>
      <c r="BW5" s="660"/>
      <c r="BX5" s="660"/>
      <c r="BY5" s="660"/>
      <c r="BZ5" s="660"/>
      <c r="CA5" s="660"/>
      <c r="CB5" s="664"/>
      <c r="CD5" s="646" t="s">
        <v>222</v>
      </c>
      <c r="CE5" s="647"/>
      <c r="CF5" s="647"/>
      <c r="CG5" s="647"/>
      <c r="CH5" s="647"/>
      <c r="CI5" s="647"/>
      <c r="CJ5" s="647"/>
      <c r="CK5" s="647"/>
      <c r="CL5" s="647"/>
      <c r="CM5" s="647"/>
      <c r="CN5" s="647"/>
      <c r="CO5" s="647"/>
      <c r="CP5" s="647"/>
      <c r="CQ5" s="648"/>
      <c r="CR5" s="646" t="s">
        <v>228</v>
      </c>
      <c r="CS5" s="647"/>
      <c r="CT5" s="647"/>
      <c r="CU5" s="647"/>
      <c r="CV5" s="647"/>
      <c r="CW5" s="647"/>
      <c r="CX5" s="647"/>
      <c r="CY5" s="648"/>
      <c r="CZ5" s="646" t="s">
        <v>220</v>
      </c>
      <c r="DA5" s="647"/>
      <c r="DB5" s="647"/>
      <c r="DC5" s="648"/>
      <c r="DD5" s="646" t="s">
        <v>229</v>
      </c>
      <c r="DE5" s="647"/>
      <c r="DF5" s="647"/>
      <c r="DG5" s="647"/>
      <c r="DH5" s="647"/>
      <c r="DI5" s="647"/>
      <c r="DJ5" s="647"/>
      <c r="DK5" s="647"/>
      <c r="DL5" s="647"/>
      <c r="DM5" s="647"/>
      <c r="DN5" s="647"/>
      <c r="DO5" s="647"/>
      <c r="DP5" s="648"/>
      <c r="DQ5" s="646" t="s">
        <v>230</v>
      </c>
      <c r="DR5" s="647"/>
      <c r="DS5" s="647"/>
      <c r="DT5" s="647"/>
      <c r="DU5" s="647"/>
      <c r="DV5" s="647"/>
      <c r="DW5" s="647"/>
      <c r="DX5" s="647"/>
      <c r="DY5" s="647"/>
      <c r="DZ5" s="647"/>
      <c r="EA5" s="647"/>
      <c r="EB5" s="647"/>
      <c r="EC5" s="648"/>
    </row>
    <row r="6" spans="2:143" ht="11.25" customHeight="1" x14ac:dyDescent="0.15">
      <c r="B6" s="654" t="s">
        <v>231</v>
      </c>
      <c r="C6" s="655"/>
      <c r="D6" s="655"/>
      <c r="E6" s="655"/>
      <c r="F6" s="655"/>
      <c r="G6" s="655"/>
      <c r="H6" s="655"/>
      <c r="I6" s="655"/>
      <c r="J6" s="655"/>
      <c r="K6" s="655"/>
      <c r="L6" s="655"/>
      <c r="M6" s="655"/>
      <c r="N6" s="655"/>
      <c r="O6" s="655"/>
      <c r="P6" s="655"/>
      <c r="Q6" s="656"/>
      <c r="R6" s="657">
        <v>126176</v>
      </c>
      <c r="S6" s="658"/>
      <c r="T6" s="658"/>
      <c r="U6" s="658"/>
      <c r="V6" s="658"/>
      <c r="W6" s="658"/>
      <c r="X6" s="658"/>
      <c r="Y6" s="659"/>
      <c r="Z6" s="653">
        <v>0.7</v>
      </c>
      <c r="AA6" s="653"/>
      <c r="AB6" s="653"/>
      <c r="AC6" s="653"/>
      <c r="AD6" s="660">
        <v>126176</v>
      </c>
      <c r="AE6" s="660"/>
      <c r="AF6" s="660"/>
      <c r="AG6" s="660"/>
      <c r="AH6" s="660"/>
      <c r="AI6" s="660"/>
      <c r="AJ6" s="660"/>
      <c r="AK6" s="660"/>
      <c r="AL6" s="661">
        <v>1.3</v>
      </c>
      <c r="AM6" s="662"/>
      <c r="AN6" s="662"/>
      <c r="AO6" s="663"/>
      <c r="AP6" s="654" t="s">
        <v>232</v>
      </c>
      <c r="AQ6" s="655"/>
      <c r="AR6" s="655"/>
      <c r="AS6" s="655"/>
      <c r="AT6" s="655"/>
      <c r="AU6" s="655"/>
      <c r="AV6" s="655"/>
      <c r="AW6" s="655"/>
      <c r="AX6" s="655"/>
      <c r="AY6" s="655"/>
      <c r="AZ6" s="655"/>
      <c r="BA6" s="655"/>
      <c r="BB6" s="655"/>
      <c r="BC6" s="655"/>
      <c r="BD6" s="655"/>
      <c r="BE6" s="655"/>
      <c r="BF6" s="656"/>
      <c r="BG6" s="657">
        <v>3661284</v>
      </c>
      <c r="BH6" s="658"/>
      <c r="BI6" s="658"/>
      <c r="BJ6" s="658"/>
      <c r="BK6" s="658"/>
      <c r="BL6" s="658"/>
      <c r="BM6" s="658"/>
      <c r="BN6" s="659"/>
      <c r="BO6" s="653">
        <v>100</v>
      </c>
      <c r="BP6" s="653"/>
      <c r="BQ6" s="653"/>
      <c r="BR6" s="653"/>
      <c r="BS6" s="660">
        <v>26810</v>
      </c>
      <c r="BT6" s="660"/>
      <c r="BU6" s="660"/>
      <c r="BV6" s="660"/>
      <c r="BW6" s="660"/>
      <c r="BX6" s="660"/>
      <c r="BY6" s="660"/>
      <c r="BZ6" s="660"/>
      <c r="CA6" s="660"/>
      <c r="CB6" s="664"/>
      <c r="CD6" s="678" t="s">
        <v>233</v>
      </c>
      <c r="CE6" s="679"/>
      <c r="CF6" s="679"/>
      <c r="CG6" s="679"/>
      <c r="CH6" s="679"/>
      <c r="CI6" s="679"/>
      <c r="CJ6" s="679"/>
      <c r="CK6" s="679"/>
      <c r="CL6" s="679"/>
      <c r="CM6" s="679"/>
      <c r="CN6" s="679"/>
      <c r="CO6" s="679"/>
      <c r="CP6" s="679"/>
      <c r="CQ6" s="680"/>
      <c r="CR6" s="657">
        <v>164847</v>
      </c>
      <c r="CS6" s="658"/>
      <c r="CT6" s="658"/>
      <c r="CU6" s="658"/>
      <c r="CV6" s="658"/>
      <c r="CW6" s="658"/>
      <c r="CX6" s="658"/>
      <c r="CY6" s="659"/>
      <c r="CZ6" s="673">
        <v>1</v>
      </c>
      <c r="DA6" s="674"/>
      <c r="DB6" s="674"/>
      <c r="DC6" s="681"/>
      <c r="DD6" s="676" t="s">
        <v>128</v>
      </c>
      <c r="DE6" s="658"/>
      <c r="DF6" s="658"/>
      <c r="DG6" s="658"/>
      <c r="DH6" s="658"/>
      <c r="DI6" s="658"/>
      <c r="DJ6" s="658"/>
      <c r="DK6" s="658"/>
      <c r="DL6" s="658"/>
      <c r="DM6" s="658"/>
      <c r="DN6" s="658"/>
      <c r="DO6" s="658"/>
      <c r="DP6" s="659"/>
      <c r="DQ6" s="676">
        <v>164847</v>
      </c>
      <c r="DR6" s="658"/>
      <c r="DS6" s="658"/>
      <c r="DT6" s="658"/>
      <c r="DU6" s="658"/>
      <c r="DV6" s="658"/>
      <c r="DW6" s="658"/>
      <c r="DX6" s="658"/>
      <c r="DY6" s="658"/>
      <c r="DZ6" s="658"/>
      <c r="EA6" s="658"/>
      <c r="EB6" s="658"/>
      <c r="EC6" s="677"/>
    </row>
    <row r="7" spans="2:143" ht="11.25" customHeight="1" x14ac:dyDescent="0.15">
      <c r="B7" s="654" t="s">
        <v>234</v>
      </c>
      <c r="C7" s="655"/>
      <c r="D7" s="655"/>
      <c r="E7" s="655"/>
      <c r="F7" s="655"/>
      <c r="G7" s="655"/>
      <c r="H7" s="655"/>
      <c r="I7" s="655"/>
      <c r="J7" s="655"/>
      <c r="K7" s="655"/>
      <c r="L7" s="655"/>
      <c r="M7" s="655"/>
      <c r="N7" s="655"/>
      <c r="O7" s="655"/>
      <c r="P7" s="655"/>
      <c r="Q7" s="656"/>
      <c r="R7" s="657">
        <v>3157</v>
      </c>
      <c r="S7" s="658"/>
      <c r="T7" s="658"/>
      <c r="U7" s="658"/>
      <c r="V7" s="658"/>
      <c r="W7" s="658"/>
      <c r="X7" s="658"/>
      <c r="Y7" s="659"/>
      <c r="Z7" s="653">
        <v>0</v>
      </c>
      <c r="AA7" s="653"/>
      <c r="AB7" s="653"/>
      <c r="AC7" s="653"/>
      <c r="AD7" s="660">
        <v>3157</v>
      </c>
      <c r="AE7" s="660"/>
      <c r="AF7" s="660"/>
      <c r="AG7" s="660"/>
      <c r="AH7" s="660"/>
      <c r="AI7" s="660"/>
      <c r="AJ7" s="660"/>
      <c r="AK7" s="660"/>
      <c r="AL7" s="661">
        <v>0</v>
      </c>
      <c r="AM7" s="662"/>
      <c r="AN7" s="662"/>
      <c r="AO7" s="663"/>
      <c r="AP7" s="654" t="s">
        <v>235</v>
      </c>
      <c r="AQ7" s="655"/>
      <c r="AR7" s="655"/>
      <c r="AS7" s="655"/>
      <c r="AT7" s="655"/>
      <c r="AU7" s="655"/>
      <c r="AV7" s="655"/>
      <c r="AW7" s="655"/>
      <c r="AX7" s="655"/>
      <c r="AY7" s="655"/>
      <c r="AZ7" s="655"/>
      <c r="BA7" s="655"/>
      <c r="BB7" s="655"/>
      <c r="BC7" s="655"/>
      <c r="BD7" s="655"/>
      <c r="BE7" s="655"/>
      <c r="BF7" s="656"/>
      <c r="BG7" s="657">
        <v>1540635</v>
      </c>
      <c r="BH7" s="658"/>
      <c r="BI7" s="658"/>
      <c r="BJ7" s="658"/>
      <c r="BK7" s="658"/>
      <c r="BL7" s="658"/>
      <c r="BM7" s="658"/>
      <c r="BN7" s="659"/>
      <c r="BO7" s="653">
        <v>42.1</v>
      </c>
      <c r="BP7" s="653"/>
      <c r="BQ7" s="653"/>
      <c r="BR7" s="653"/>
      <c r="BS7" s="660">
        <v>26810</v>
      </c>
      <c r="BT7" s="660"/>
      <c r="BU7" s="660"/>
      <c r="BV7" s="660"/>
      <c r="BW7" s="660"/>
      <c r="BX7" s="660"/>
      <c r="BY7" s="660"/>
      <c r="BZ7" s="660"/>
      <c r="CA7" s="660"/>
      <c r="CB7" s="664"/>
      <c r="CD7" s="682" t="s">
        <v>236</v>
      </c>
      <c r="CE7" s="683"/>
      <c r="CF7" s="683"/>
      <c r="CG7" s="683"/>
      <c r="CH7" s="683"/>
      <c r="CI7" s="683"/>
      <c r="CJ7" s="683"/>
      <c r="CK7" s="683"/>
      <c r="CL7" s="683"/>
      <c r="CM7" s="683"/>
      <c r="CN7" s="683"/>
      <c r="CO7" s="683"/>
      <c r="CP7" s="683"/>
      <c r="CQ7" s="684"/>
      <c r="CR7" s="657">
        <v>1808229</v>
      </c>
      <c r="CS7" s="658"/>
      <c r="CT7" s="658"/>
      <c r="CU7" s="658"/>
      <c r="CV7" s="658"/>
      <c r="CW7" s="658"/>
      <c r="CX7" s="658"/>
      <c r="CY7" s="659"/>
      <c r="CZ7" s="653">
        <v>11.5</v>
      </c>
      <c r="DA7" s="653"/>
      <c r="DB7" s="653"/>
      <c r="DC7" s="653"/>
      <c r="DD7" s="676">
        <v>45525</v>
      </c>
      <c r="DE7" s="658"/>
      <c r="DF7" s="658"/>
      <c r="DG7" s="658"/>
      <c r="DH7" s="658"/>
      <c r="DI7" s="658"/>
      <c r="DJ7" s="658"/>
      <c r="DK7" s="658"/>
      <c r="DL7" s="658"/>
      <c r="DM7" s="658"/>
      <c r="DN7" s="658"/>
      <c r="DO7" s="658"/>
      <c r="DP7" s="659"/>
      <c r="DQ7" s="676">
        <v>1646325</v>
      </c>
      <c r="DR7" s="658"/>
      <c r="DS7" s="658"/>
      <c r="DT7" s="658"/>
      <c r="DU7" s="658"/>
      <c r="DV7" s="658"/>
      <c r="DW7" s="658"/>
      <c r="DX7" s="658"/>
      <c r="DY7" s="658"/>
      <c r="DZ7" s="658"/>
      <c r="EA7" s="658"/>
      <c r="EB7" s="658"/>
      <c r="EC7" s="677"/>
    </row>
    <row r="8" spans="2:143" ht="11.25" customHeight="1" x14ac:dyDescent="0.15">
      <c r="B8" s="654" t="s">
        <v>237</v>
      </c>
      <c r="C8" s="655"/>
      <c r="D8" s="655"/>
      <c r="E8" s="655"/>
      <c r="F8" s="655"/>
      <c r="G8" s="655"/>
      <c r="H8" s="655"/>
      <c r="I8" s="655"/>
      <c r="J8" s="655"/>
      <c r="K8" s="655"/>
      <c r="L8" s="655"/>
      <c r="M8" s="655"/>
      <c r="N8" s="655"/>
      <c r="O8" s="655"/>
      <c r="P8" s="655"/>
      <c r="Q8" s="656"/>
      <c r="R8" s="657">
        <v>19599</v>
      </c>
      <c r="S8" s="658"/>
      <c r="T8" s="658"/>
      <c r="U8" s="658"/>
      <c r="V8" s="658"/>
      <c r="W8" s="658"/>
      <c r="X8" s="658"/>
      <c r="Y8" s="659"/>
      <c r="Z8" s="653">
        <v>0.1</v>
      </c>
      <c r="AA8" s="653"/>
      <c r="AB8" s="653"/>
      <c r="AC8" s="653"/>
      <c r="AD8" s="660">
        <v>19599</v>
      </c>
      <c r="AE8" s="660"/>
      <c r="AF8" s="660"/>
      <c r="AG8" s="660"/>
      <c r="AH8" s="660"/>
      <c r="AI8" s="660"/>
      <c r="AJ8" s="660"/>
      <c r="AK8" s="660"/>
      <c r="AL8" s="661">
        <v>0.2</v>
      </c>
      <c r="AM8" s="662"/>
      <c r="AN8" s="662"/>
      <c r="AO8" s="663"/>
      <c r="AP8" s="654" t="s">
        <v>238</v>
      </c>
      <c r="AQ8" s="655"/>
      <c r="AR8" s="655"/>
      <c r="AS8" s="655"/>
      <c r="AT8" s="655"/>
      <c r="AU8" s="655"/>
      <c r="AV8" s="655"/>
      <c r="AW8" s="655"/>
      <c r="AX8" s="655"/>
      <c r="AY8" s="655"/>
      <c r="AZ8" s="655"/>
      <c r="BA8" s="655"/>
      <c r="BB8" s="655"/>
      <c r="BC8" s="655"/>
      <c r="BD8" s="655"/>
      <c r="BE8" s="655"/>
      <c r="BF8" s="656"/>
      <c r="BG8" s="657">
        <v>59626</v>
      </c>
      <c r="BH8" s="658"/>
      <c r="BI8" s="658"/>
      <c r="BJ8" s="658"/>
      <c r="BK8" s="658"/>
      <c r="BL8" s="658"/>
      <c r="BM8" s="658"/>
      <c r="BN8" s="659"/>
      <c r="BO8" s="653">
        <v>1.6</v>
      </c>
      <c r="BP8" s="653"/>
      <c r="BQ8" s="653"/>
      <c r="BR8" s="653"/>
      <c r="BS8" s="660" t="s">
        <v>128</v>
      </c>
      <c r="BT8" s="660"/>
      <c r="BU8" s="660"/>
      <c r="BV8" s="660"/>
      <c r="BW8" s="660"/>
      <c r="BX8" s="660"/>
      <c r="BY8" s="660"/>
      <c r="BZ8" s="660"/>
      <c r="CA8" s="660"/>
      <c r="CB8" s="664"/>
      <c r="CD8" s="682" t="s">
        <v>239</v>
      </c>
      <c r="CE8" s="683"/>
      <c r="CF8" s="683"/>
      <c r="CG8" s="683"/>
      <c r="CH8" s="683"/>
      <c r="CI8" s="683"/>
      <c r="CJ8" s="683"/>
      <c r="CK8" s="683"/>
      <c r="CL8" s="683"/>
      <c r="CM8" s="683"/>
      <c r="CN8" s="683"/>
      <c r="CO8" s="683"/>
      <c r="CP8" s="683"/>
      <c r="CQ8" s="684"/>
      <c r="CR8" s="657">
        <v>5424494</v>
      </c>
      <c r="CS8" s="658"/>
      <c r="CT8" s="658"/>
      <c r="CU8" s="658"/>
      <c r="CV8" s="658"/>
      <c r="CW8" s="658"/>
      <c r="CX8" s="658"/>
      <c r="CY8" s="659"/>
      <c r="CZ8" s="653">
        <v>34.4</v>
      </c>
      <c r="DA8" s="653"/>
      <c r="DB8" s="653"/>
      <c r="DC8" s="653"/>
      <c r="DD8" s="676">
        <v>92151</v>
      </c>
      <c r="DE8" s="658"/>
      <c r="DF8" s="658"/>
      <c r="DG8" s="658"/>
      <c r="DH8" s="658"/>
      <c r="DI8" s="658"/>
      <c r="DJ8" s="658"/>
      <c r="DK8" s="658"/>
      <c r="DL8" s="658"/>
      <c r="DM8" s="658"/>
      <c r="DN8" s="658"/>
      <c r="DO8" s="658"/>
      <c r="DP8" s="659"/>
      <c r="DQ8" s="676">
        <v>2575849</v>
      </c>
      <c r="DR8" s="658"/>
      <c r="DS8" s="658"/>
      <c r="DT8" s="658"/>
      <c r="DU8" s="658"/>
      <c r="DV8" s="658"/>
      <c r="DW8" s="658"/>
      <c r="DX8" s="658"/>
      <c r="DY8" s="658"/>
      <c r="DZ8" s="658"/>
      <c r="EA8" s="658"/>
      <c r="EB8" s="658"/>
      <c r="EC8" s="677"/>
    </row>
    <row r="9" spans="2:143" ht="11.25" customHeight="1" x14ac:dyDescent="0.15">
      <c r="B9" s="654" t="s">
        <v>240</v>
      </c>
      <c r="C9" s="655"/>
      <c r="D9" s="655"/>
      <c r="E9" s="655"/>
      <c r="F9" s="655"/>
      <c r="G9" s="655"/>
      <c r="H9" s="655"/>
      <c r="I9" s="655"/>
      <c r="J9" s="655"/>
      <c r="K9" s="655"/>
      <c r="L9" s="655"/>
      <c r="M9" s="655"/>
      <c r="N9" s="655"/>
      <c r="O9" s="655"/>
      <c r="P9" s="655"/>
      <c r="Q9" s="656"/>
      <c r="R9" s="657">
        <v>29783</v>
      </c>
      <c r="S9" s="658"/>
      <c r="T9" s="658"/>
      <c r="U9" s="658"/>
      <c r="V9" s="658"/>
      <c r="W9" s="658"/>
      <c r="X9" s="658"/>
      <c r="Y9" s="659"/>
      <c r="Z9" s="653">
        <v>0.2</v>
      </c>
      <c r="AA9" s="653"/>
      <c r="AB9" s="653"/>
      <c r="AC9" s="653"/>
      <c r="AD9" s="660">
        <v>29783</v>
      </c>
      <c r="AE9" s="660"/>
      <c r="AF9" s="660"/>
      <c r="AG9" s="660"/>
      <c r="AH9" s="660"/>
      <c r="AI9" s="660"/>
      <c r="AJ9" s="660"/>
      <c r="AK9" s="660"/>
      <c r="AL9" s="661">
        <v>0.3</v>
      </c>
      <c r="AM9" s="662"/>
      <c r="AN9" s="662"/>
      <c r="AO9" s="663"/>
      <c r="AP9" s="654" t="s">
        <v>241</v>
      </c>
      <c r="AQ9" s="655"/>
      <c r="AR9" s="655"/>
      <c r="AS9" s="655"/>
      <c r="AT9" s="655"/>
      <c r="AU9" s="655"/>
      <c r="AV9" s="655"/>
      <c r="AW9" s="655"/>
      <c r="AX9" s="655"/>
      <c r="AY9" s="655"/>
      <c r="AZ9" s="655"/>
      <c r="BA9" s="655"/>
      <c r="BB9" s="655"/>
      <c r="BC9" s="655"/>
      <c r="BD9" s="655"/>
      <c r="BE9" s="655"/>
      <c r="BF9" s="656"/>
      <c r="BG9" s="657">
        <v>1322332</v>
      </c>
      <c r="BH9" s="658"/>
      <c r="BI9" s="658"/>
      <c r="BJ9" s="658"/>
      <c r="BK9" s="658"/>
      <c r="BL9" s="658"/>
      <c r="BM9" s="658"/>
      <c r="BN9" s="659"/>
      <c r="BO9" s="653">
        <v>36.1</v>
      </c>
      <c r="BP9" s="653"/>
      <c r="BQ9" s="653"/>
      <c r="BR9" s="653"/>
      <c r="BS9" s="660" t="s">
        <v>128</v>
      </c>
      <c r="BT9" s="660"/>
      <c r="BU9" s="660"/>
      <c r="BV9" s="660"/>
      <c r="BW9" s="660"/>
      <c r="BX9" s="660"/>
      <c r="BY9" s="660"/>
      <c r="BZ9" s="660"/>
      <c r="CA9" s="660"/>
      <c r="CB9" s="664"/>
      <c r="CD9" s="682" t="s">
        <v>242</v>
      </c>
      <c r="CE9" s="683"/>
      <c r="CF9" s="683"/>
      <c r="CG9" s="683"/>
      <c r="CH9" s="683"/>
      <c r="CI9" s="683"/>
      <c r="CJ9" s="683"/>
      <c r="CK9" s="683"/>
      <c r="CL9" s="683"/>
      <c r="CM9" s="683"/>
      <c r="CN9" s="683"/>
      <c r="CO9" s="683"/>
      <c r="CP9" s="683"/>
      <c r="CQ9" s="684"/>
      <c r="CR9" s="657">
        <v>1915210</v>
      </c>
      <c r="CS9" s="658"/>
      <c r="CT9" s="658"/>
      <c r="CU9" s="658"/>
      <c r="CV9" s="658"/>
      <c r="CW9" s="658"/>
      <c r="CX9" s="658"/>
      <c r="CY9" s="659"/>
      <c r="CZ9" s="653">
        <v>12.2</v>
      </c>
      <c r="DA9" s="653"/>
      <c r="DB9" s="653"/>
      <c r="DC9" s="653"/>
      <c r="DD9" s="676">
        <v>7914</v>
      </c>
      <c r="DE9" s="658"/>
      <c r="DF9" s="658"/>
      <c r="DG9" s="658"/>
      <c r="DH9" s="658"/>
      <c r="DI9" s="658"/>
      <c r="DJ9" s="658"/>
      <c r="DK9" s="658"/>
      <c r="DL9" s="658"/>
      <c r="DM9" s="658"/>
      <c r="DN9" s="658"/>
      <c r="DO9" s="658"/>
      <c r="DP9" s="659"/>
      <c r="DQ9" s="676">
        <v>1145374</v>
      </c>
      <c r="DR9" s="658"/>
      <c r="DS9" s="658"/>
      <c r="DT9" s="658"/>
      <c r="DU9" s="658"/>
      <c r="DV9" s="658"/>
      <c r="DW9" s="658"/>
      <c r="DX9" s="658"/>
      <c r="DY9" s="658"/>
      <c r="DZ9" s="658"/>
      <c r="EA9" s="658"/>
      <c r="EB9" s="658"/>
      <c r="EC9" s="677"/>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53" t="s">
        <v>128</v>
      </c>
      <c r="AA10" s="653"/>
      <c r="AB10" s="653"/>
      <c r="AC10" s="653"/>
      <c r="AD10" s="660" t="s">
        <v>128</v>
      </c>
      <c r="AE10" s="660"/>
      <c r="AF10" s="660"/>
      <c r="AG10" s="660"/>
      <c r="AH10" s="660"/>
      <c r="AI10" s="660"/>
      <c r="AJ10" s="660"/>
      <c r="AK10" s="660"/>
      <c r="AL10" s="661" t="s">
        <v>128</v>
      </c>
      <c r="AM10" s="662"/>
      <c r="AN10" s="662"/>
      <c r="AO10" s="663"/>
      <c r="AP10" s="654" t="s">
        <v>244</v>
      </c>
      <c r="AQ10" s="655"/>
      <c r="AR10" s="655"/>
      <c r="AS10" s="655"/>
      <c r="AT10" s="655"/>
      <c r="AU10" s="655"/>
      <c r="AV10" s="655"/>
      <c r="AW10" s="655"/>
      <c r="AX10" s="655"/>
      <c r="AY10" s="655"/>
      <c r="AZ10" s="655"/>
      <c r="BA10" s="655"/>
      <c r="BB10" s="655"/>
      <c r="BC10" s="655"/>
      <c r="BD10" s="655"/>
      <c r="BE10" s="655"/>
      <c r="BF10" s="656"/>
      <c r="BG10" s="657">
        <v>64674</v>
      </c>
      <c r="BH10" s="658"/>
      <c r="BI10" s="658"/>
      <c r="BJ10" s="658"/>
      <c r="BK10" s="658"/>
      <c r="BL10" s="658"/>
      <c r="BM10" s="658"/>
      <c r="BN10" s="659"/>
      <c r="BO10" s="653">
        <v>1.8</v>
      </c>
      <c r="BP10" s="653"/>
      <c r="BQ10" s="653"/>
      <c r="BR10" s="653"/>
      <c r="BS10" s="660" t="s">
        <v>128</v>
      </c>
      <c r="BT10" s="660"/>
      <c r="BU10" s="660"/>
      <c r="BV10" s="660"/>
      <c r="BW10" s="660"/>
      <c r="BX10" s="660"/>
      <c r="BY10" s="660"/>
      <c r="BZ10" s="660"/>
      <c r="CA10" s="660"/>
      <c r="CB10" s="664"/>
      <c r="CD10" s="682" t="s">
        <v>245</v>
      </c>
      <c r="CE10" s="683"/>
      <c r="CF10" s="683"/>
      <c r="CG10" s="683"/>
      <c r="CH10" s="683"/>
      <c r="CI10" s="683"/>
      <c r="CJ10" s="683"/>
      <c r="CK10" s="683"/>
      <c r="CL10" s="683"/>
      <c r="CM10" s="683"/>
      <c r="CN10" s="683"/>
      <c r="CO10" s="683"/>
      <c r="CP10" s="683"/>
      <c r="CQ10" s="684"/>
      <c r="CR10" s="657" t="s">
        <v>128</v>
      </c>
      <c r="CS10" s="658"/>
      <c r="CT10" s="658"/>
      <c r="CU10" s="658"/>
      <c r="CV10" s="658"/>
      <c r="CW10" s="658"/>
      <c r="CX10" s="658"/>
      <c r="CY10" s="659"/>
      <c r="CZ10" s="653" t="s">
        <v>128</v>
      </c>
      <c r="DA10" s="653"/>
      <c r="DB10" s="653"/>
      <c r="DC10" s="653"/>
      <c r="DD10" s="676" t="s">
        <v>128</v>
      </c>
      <c r="DE10" s="658"/>
      <c r="DF10" s="658"/>
      <c r="DG10" s="658"/>
      <c r="DH10" s="658"/>
      <c r="DI10" s="658"/>
      <c r="DJ10" s="658"/>
      <c r="DK10" s="658"/>
      <c r="DL10" s="658"/>
      <c r="DM10" s="658"/>
      <c r="DN10" s="658"/>
      <c r="DO10" s="658"/>
      <c r="DP10" s="659"/>
      <c r="DQ10" s="676" t="s">
        <v>128</v>
      </c>
      <c r="DR10" s="658"/>
      <c r="DS10" s="658"/>
      <c r="DT10" s="658"/>
      <c r="DU10" s="658"/>
      <c r="DV10" s="658"/>
      <c r="DW10" s="658"/>
      <c r="DX10" s="658"/>
      <c r="DY10" s="658"/>
      <c r="DZ10" s="658"/>
      <c r="EA10" s="658"/>
      <c r="EB10" s="658"/>
      <c r="EC10" s="677"/>
    </row>
    <row r="11" spans="2:143" ht="11.25" customHeight="1" x14ac:dyDescent="0.15">
      <c r="B11" s="654" t="s">
        <v>246</v>
      </c>
      <c r="C11" s="655"/>
      <c r="D11" s="655"/>
      <c r="E11" s="655"/>
      <c r="F11" s="655"/>
      <c r="G11" s="655"/>
      <c r="H11" s="655"/>
      <c r="I11" s="655"/>
      <c r="J11" s="655"/>
      <c r="K11" s="655"/>
      <c r="L11" s="655"/>
      <c r="M11" s="655"/>
      <c r="N11" s="655"/>
      <c r="O11" s="655"/>
      <c r="P11" s="655"/>
      <c r="Q11" s="656"/>
      <c r="R11" s="657">
        <v>732485</v>
      </c>
      <c r="S11" s="658"/>
      <c r="T11" s="658"/>
      <c r="U11" s="658"/>
      <c r="V11" s="658"/>
      <c r="W11" s="658"/>
      <c r="X11" s="658"/>
      <c r="Y11" s="659"/>
      <c r="Z11" s="661">
        <v>4.3</v>
      </c>
      <c r="AA11" s="662"/>
      <c r="AB11" s="662"/>
      <c r="AC11" s="685"/>
      <c r="AD11" s="676">
        <v>732485</v>
      </c>
      <c r="AE11" s="658"/>
      <c r="AF11" s="658"/>
      <c r="AG11" s="658"/>
      <c r="AH11" s="658"/>
      <c r="AI11" s="658"/>
      <c r="AJ11" s="658"/>
      <c r="AK11" s="659"/>
      <c r="AL11" s="661">
        <v>7.6</v>
      </c>
      <c r="AM11" s="662"/>
      <c r="AN11" s="662"/>
      <c r="AO11" s="663"/>
      <c r="AP11" s="654" t="s">
        <v>247</v>
      </c>
      <c r="AQ11" s="655"/>
      <c r="AR11" s="655"/>
      <c r="AS11" s="655"/>
      <c r="AT11" s="655"/>
      <c r="AU11" s="655"/>
      <c r="AV11" s="655"/>
      <c r="AW11" s="655"/>
      <c r="AX11" s="655"/>
      <c r="AY11" s="655"/>
      <c r="AZ11" s="655"/>
      <c r="BA11" s="655"/>
      <c r="BB11" s="655"/>
      <c r="BC11" s="655"/>
      <c r="BD11" s="655"/>
      <c r="BE11" s="655"/>
      <c r="BF11" s="656"/>
      <c r="BG11" s="657">
        <v>94003</v>
      </c>
      <c r="BH11" s="658"/>
      <c r="BI11" s="658"/>
      <c r="BJ11" s="658"/>
      <c r="BK11" s="658"/>
      <c r="BL11" s="658"/>
      <c r="BM11" s="658"/>
      <c r="BN11" s="659"/>
      <c r="BO11" s="653">
        <v>2.6</v>
      </c>
      <c r="BP11" s="653"/>
      <c r="BQ11" s="653"/>
      <c r="BR11" s="653"/>
      <c r="BS11" s="660">
        <v>26810</v>
      </c>
      <c r="BT11" s="660"/>
      <c r="BU11" s="660"/>
      <c r="BV11" s="660"/>
      <c r="BW11" s="660"/>
      <c r="BX11" s="660"/>
      <c r="BY11" s="660"/>
      <c r="BZ11" s="660"/>
      <c r="CA11" s="660"/>
      <c r="CB11" s="664"/>
      <c r="CD11" s="682" t="s">
        <v>248</v>
      </c>
      <c r="CE11" s="683"/>
      <c r="CF11" s="683"/>
      <c r="CG11" s="683"/>
      <c r="CH11" s="683"/>
      <c r="CI11" s="683"/>
      <c r="CJ11" s="683"/>
      <c r="CK11" s="683"/>
      <c r="CL11" s="683"/>
      <c r="CM11" s="683"/>
      <c r="CN11" s="683"/>
      <c r="CO11" s="683"/>
      <c r="CP11" s="683"/>
      <c r="CQ11" s="684"/>
      <c r="CR11" s="657">
        <v>399099</v>
      </c>
      <c r="CS11" s="658"/>
      <c r="CT11" s="658"/>
      <c r="CU11" s="658"/>
      <c r="CV11" s="658"/>
      <c r="CW11" s="658"/>
      <c r="CX11" s="658"/>
      <c r="CY11" s="659"/>
      <c r="CZ11" s="653">
        <v>2.5</v>
      </c>
      <c r="DA11" s="653"/>
      <c r="DB11" s="653"/>
      <c r="DC11" s="653"/>
      <c r="DD11" s="676">
        <v>128997</v>
      </c>
      <c r="DE11" s="658"/>
      <c r="DF11" s="658"/>
      <c r="DG11" s="658"/>
      <c r="DH11" s="658"/>
      <c r="DI11" s="658"/>
      <c r="DJ11" s="658"/>
      <c r="DK11" s="658"/>
      <c r="DL11" s="658"/>
      <c r="DM11" s="658"/>
      <c r="DN11" s="658"/>
      <c r="DO11" s="658"/>
      <c r="DP11" s="659"/>
      <c r="DQ11" s="676">
        <v>245020</v>
      </c>
      <c r="DR11" s="658"/>
      <c r="DS11" s="658"/>
      <c r="DT11" s="658"/>
      <c r="DU11" s="658"/>
      <c r="DV11" s="658"/>
      <c r="DW11" s="658"/>
      <c r="DX11" s="658"/>
      <c r="DY11" s="658"/>
      <c r="DZ11" s="658"/>
      <c r="EA11" s="658"/>
      <c r="EB11" s="658"/>
      <c r="EC11" s="677"/>
    </row>
    <row r="12" spans="2:143" ht="11.25" customHeight="1" x14ac:dyDescent="0.15">
      <c r="B12" s="654" t="s">
        <v>249</v>
      </c>
      <c r="C12" s="655"/>
      <c r="D12" s="655"/>
      <c r="E12" s="655"/>
      <c r="F12" s="655"/>
      <c r="G12" s="655"/>
      <c r="H12" s="655"/>
      <c r="I12" s="655"/>
      <c r="J12" s="655"/>
      <c r="K12" s="655"/>
      <c r="L12" s="655"/>
      <c r="M12" s="655"/>
      <c r="N12" s="655"/>
      <c r="O12" s="655"/>
      <c r="P12" s="655"/>
      <c r="Q12" s="656"/>
      <c r="R12" s="657" t="s">
        <v>128</v>
      </c>
      <c r="S12" s="658"/>
      <c r="T12" s="658"/>
      <c r="U12" s="658"/>
      <c r="V12" s="658"/>
      <c r="W12" s="658"/>
      <c r="X12" s="658"/>
      <c r="Y12" s="659"/>
      <c r="Z12" s="653" t="s">
        <v>128</v>
      </c>
      <c r="AA12" s="653"/>
      <c r="AB12" s="653"/>
      <c r="AC12" s="653"/>
      <c r="AD12" s="660" t="s">
        <v>128</v>
      </c>
      <c r="AE12" s="660"/>
      <c r="AF12" s="660"/>
      <c r="AG12" s="660"/>
      <c r="AH12" s="660"/>
      <c r="AI12" s="660"/>
      <c r="AJ12" s="660"/>
      <c r="AK12" s="660"/>
      <c r="AL12" s="661" t="s">
        <v>128</v>
      </c>
      <c r="AM12" s="662"/>
      <c r="AN12" s="662"/>
      <c r="AO12" s="663"/>
      <c r="AP12" s="654" t="s">
        <v>250</v>
      </c>
      <c r="AQ12" s="655"/>
      <c r="AR12" s="655"/>
      <c r="AS12" s="655"/>
      <c r="AT12" s="655"/>
      <c r="AU12" s="655"/>
      <c r="AV12" s="655"/>
      <c r="AW12" s="655"/>
      <c r="AX12" s="655"/>
      <c r="AY12" s="655"/>
      <c r="AZ12" s="655"/>
      <c r="BA12" s="655"/>
      <c r="BB12" s="655"/>
      <c r="BC12" s="655"/>
      <c r="BD12" s="655"/>
      <c r="BE12" s="655"/>
      <c r="BF12" s="656"/>
      <c r="BG12" s="657">
        <v>1821619</v>
      </c>
      <c r="BH12" s="658"/>
      <c r="BI12" s="658"/>
      <c r="BJ12" s="658"/>
      <c r="BK12" s="658"/>
      <c r="BL12" s="658"/>
      <c r="BM12" s="658"/>
      <c r="BN12" s="659"/>
      <c r="BO12" s="653">
        <v>49.8</v>
      </c>
      <c r="BP12" s="653"/>
      <c r="BQ12" s="653"/>
      <c r="BR12" s="653"/>
      <c r="BS12" s="660" t="s">
        <v>128</v>
      </c>
      <c r="BT12" s="660"/>
      <c r="BU12" s="660"/>
      <c r="BV12" s="660"/>
      <c r="BW12" s="660"/>
      <c r="BX12" s="660"/>
      <c r="BY12" s="660"/>
      <c r="BZ12" s="660"/>
      <c r="CA12" s="660"/>
      <c r="CB12" s="664"/>
      <c r="CD12" s="682" t="s">
        <v>251</v>
      </c>
      <c r="CE12" s="683"/>
      <c r="CF12" s="683"/>
      <c r="CG12" s="683"/>
      <c r="CH12" s="683"/>
      <c r="CI12" s="683"/>
      <c r="CJ12" s="683"/>
      <c r="CK12" s="683"/>
      <c r="CL12" s="683"/>
      <c r="CM12" s="683"/>
      <c r="CN12" s="683"/>
      <c r="CO12" s="683"/>
      <c r="CP12" s="683"/>
      <c r="CQ12" s="684"/>
      <c r="CR12" s="657">
        <v>95491</v>
      </c>
      <c r="CS12" s="658"/>
      <c r="CT12" s="658"/>
      <c r="CU12" s="658"/>
      <c r="CV12" s="658"/>
      <c r="CW12" s="658"/>
      <c r="CX12" s="658"/>
      <c r="CY12" s="659"/>
      <c r="CZ12" s="653">
        <v>0.6</v>
      </c>
      <c r="DA12" s="653"/>
      <c r="DB12" s="653"/>
      <c r="DC12" s="653"/>
      <c r="DD12" s="676">
        <v>24830</v>
      </c>
      <c r="DE12" s="658"/>
      <c r="DF12" s="658"/>
      <c r="DG12" s="658"/>
      <c r="DH12" s="658"/>
      <c r="DI12" s="658"/>
      <c r="DJ12" s="658"/>
      <c r="DK12" s="658"/>
      <c r="DL12" s="658"/>
      <c r="DM12" s="658"/>
      <c r="DN12" s="658"/>
      <c r="DO12" s="658"/>
      <c r="DP12" s="659"/>
      <c r="DQ12" s="676">
        <v>92487</v>
      </c>
      <c r="DR12" s="658"/>
      <c r="DS12" s="658"/>
      <c r="DT12" s="658"/>
      <c r="DU12" s="658"/>
      <c r="DV12" s="658"/>
      <c r="DW12" s="658"/>
      <c r="DX12" s="658"/>
      <c r="DY12" s="658"/>
      <c r="DZ12" s="658"/>
      <c r="EA12" s="658"/>
      <c r="EB12" s="658"/>
      <c r="EC12" s="677"/>
    </row>
    <row r="13" spans="2:143" ht="11.25" customHeight="1" x14ac:dyDescent="0.15">
      <c r="B13" s="654" t="s">
        <v>252</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53" t="s">
        <v>128</v>
      </c>
      <c r="AA13" s="653"/>
      <c r="AB13" s="653"/>
      <c r="AC13" s="653"/>
      <c r="AD13" s="660" t="s">
        <v>128</v>
      </c>
      <c r="AE13" s="660"/>
      <c r="AF13" s="660"/>
      <c r="AG13" s="660"/>
      <c r="AH13" s="660"/>
      <c r="AI13" s="660"/>
      <c r="AJ13" s="660"/>
      <c r="AK13" s="660"/>
      <c r="AL13" s="661" t="s">
        <v>128</v>
      </c>
      <c r="AM13" s="662"/>
      <c r="AN13" s="662"/>
      <c r="AO13" s="663"/>
      <c r="AP13" s="654" t="s">
        <v>253</v>
      </c>
      <c r="AQ13" s="655"/>
      <c r="AR13" s="655"/>
      <c r="AS13" s="655"/>
      <c r="AT13" s="655"/>
      <c r="AU13" s="655"/>
      <c r="AV13" s="655"/>
      <c r="AW13" s="655"/>
      <c r="AX13" s="655"/>
      <c r="AY13" s="655"/>
      <c r="AZ13" s="655"/>
      <c r="BA13" s="655"/>
      <c r="BB13" s="655"/>
      <c r="BC13" s="655"/>
      <c r="BD13" s="655"/>
      <c r="BE13" s="655"/>
      <c r="BF13" s="656"/>
      <c r="BG13" s="657">
        <v>1809719</v>
      </c>
      <c r="BH13" s="658"/>
      <c r="BI13" s="658"/>
      <c r="BJ13" s="658"/>
      <c r="BK13" s="658"/>
      <c r="BL13" s="658"/>
      <c r="BM13" s="658"/>
      <c r="BN13" s="659"/>
      <c r="BO13" s="653">
        <v>49.4</v>
      </c>
      <c r="BP13" s="653"/>
      <c r="BQ13" s="653"/>
      <c r="BR13" s="653"/>
      <c r="BS13" s="660" t="s">
        <v>128</v>
      </c>
      <c r="BT13" s="660"/>
      <c r="BU13" s="660"/>
      <c r="BV13" s="660"/>
      <c r="BW13" s="660"/>
      <c r="BX13" s="660"/>
      <c r="BY13" s="660"/>
      <c r="BZ13" s="660"/>
      <c r="CA13" s="660"/>
      <c r="CB13" s="664"/>
      <c r="CD13" s="682" t="s">
        <v>254</v>
      </c>
      <c r="CE13" s="683"/>
      <c r="CF13" s="683"/>
      <c r="CG13" s="683"/>
      <c r="CH13" s="683"/>
      <c r="CI13" s="683"/>
      <c r="CJ13" s="683"/>
      <c r="CK13" s="683"/>
      <c r="CL13" s="683"/>
      <c r="CM13" s="683"/>
      <c r="CN13" s="683"/>
      <c r="CO13" s="683"/>
      <c r="CP13" s="683"/>
      <c r="CQ13" s="684"/>
      <c r="CR13" s="657">
        <v>1962034</v>
      </c>
      <c r="CS13" s="658"/>
      <c r="CT13" s="658"/>
      <c r="CU13" s="658"/>
      <c r="CV13" s="658"/>
      <c r="CW13" s="658"/>
      <c r="CX13" s="658"/>
      <c r="CY13" s="659"/>
      <c r="CZ13" s="653">
        <v>12.5</v>
      </c>
      <c r="DA13" s="653"/>
      <c r="DB13" s="653"/>
      <c r="DC13" s="653"/>
      <c r="DD13" s="676">
        <v>379324</v>
      </c>
      <c r="DE13" s="658"/>
      <c r="DF13" s="658"/>
      <c r="DG13" s="658"/>
      <c r="DH13" s="658"/>
      <c r="DI13" s="658"/>
      <c r="DJ13" s="658"/>
      <c r="DK13" s="658"/>
      <c r="DL13" s="658"/>
      <c r="DM13" s="658"/>
      <c r="DN13" s="658"/>
      <c r="DO13" s="658"/>
      <c r="DP13" s="659"/>
      <c r="DQ13" s="676">
        <v>1699962</v>
      </c>
      <c r="DR13" s="658"/>
      <c r="DS13" s="658"/>
      <c r="DT13" s="658"/>
      <c r="DU13" s="658"/>
      <c r="DV13" s="658"/>
      <c r="DW13" s="658"/>
      <c r="DX13" s="658"/>
      <c r="DY13" s="658"/>
      <c r="DZ13" s="658"/>
      <c r="EA13" s="658"/>
      <c r="EB13" s="658"/>
      <c r="EC13" s="677"/>
    </row>
    <row r="14" spans="2:143" ht="11.25" customHeight="1" x14ac:dyDescent="0.15">
      <c r="B14" s="654" t="s">
        <v>255</v>
      </c>
      <c r="C14" s="655"/>
      <c r="D14" s="655"/>
      <c r="E14" s="655"/>
      <c r="F14" s="655"/>
      <c r="G14" s="655"/>
      <c r="H14" s="655"/>
      <c r="I14" s="655"/>
      <c r="J14" s="655"/>
      <c r="K14" s="655"/>
      <c r="L14" s="655"/>
      <c r="M14" s="655"/>
      <c r="N14" s="655"/>
      <c r="O14" s="655"/>
      <c r="P14" s="655"/>
      <c r="Q14" s="656"/>
      <c r="R14" s="657" t="s">
        <v>128</v>
      </c>
      <c r="S14" s="658"/>
      <c r="T14" s="658"/>
      <c r="U14" s="658"/>
      <c r="V14" s="658"/>
      <c r="W14" s="658"/>
      <c r="X14" s="658"/>
      <c r="Y14" s="659"/>
      <c r="Z14" s="653" t="s">
        <v>128</v>
      </c>
      <c r="AA14" s="653"/>
      <c r="AB14" s="653"/>
      <c r="AC14" s="653"/>
      <c r="AD14" s="660" t="s">
        <v>128</v>
      </c>
      <c r="AE14" s="660"/>
      <c r="AF14" s="660"/>
      <c r="AG14" s="660"/>
      <c r="AH14" s="660"/>
      <c r="AI14" s="660"/>
      <c r="AJ14" s="660"/>
      <c r="AK14" s="660"/>
      <c r="AL14" s="661" t="s">
        <v>128</v>
      </c>
      <c r="AM14" s="662"/>
      <c r="AN14" s="662"/>
      <c r="AO14" s="663"/>
      <c r="AP14" s="654" t="s">
        <v>256</v>
      </c>
      <c r="AQ14" s="655"/>
      <c r="AR14" s="655"/>
      <c r="AS14" s="655"/>
      <c r="AT14" s="655"/>
      <c r="AU14" s="655"/>
      <c r="AV14" s="655"/>
      <c r="AW14" s="655"/>
      <c r="AX14" s="655"/>
      <c r="AY14" s="655"/>
      <c r="AZ14" s="655"/>
      <c r="BA14" s="655"/>
      <c r="BB14" s="655"/>
      <c r="BC14" s="655"/>
      <c r="BD14" s="655"/>
      <c r="BE14" s="655"/>
      <c r="BF14" s="656"/>
      <c r="BG14" s="657">
        <v>130568</v>
      </c>
      <c r="BH14" s="658"/>
      <c r="BI14" s="658"/>
      <c r="BJ14" s="658"/>
      <c r="BK14" s="658"/>
      <c r="BL14" s="658"/>
      <c r="BM14" s="658"/>
      <c r="BN14" s="659"/>
      <c r="BO14" s="653">
        <v>3.6</v>
      </c>
      <c r="BP14" s="653"/>
      <c r="BQ14" s="653"/>
      <c r="BR14" s="653"/>
      <c r="BS14" s="660" t="s">
        <v>128</v>
      </c>
      <c r="BT14" s="660"/>
      <c r="BU14" s="660"/>
      <c r="BV14" s="660"/>
      <c r="BW14" s="660"/>
      <c r="BX14" s="660"/>
      <c r="BY14" s="660"/>
      <c r="BZ14" s="660"/>
      <c r="CA14" s="660"/>
      <c r="CB14" s="664"/>
      <c r="CD14" s="682" t="s">
        <v>257</v>
      </c>
      <c r="CE14" s="683"/>
      <c r="CF14" s="683"/>
      <c r="CG14" s="683"/>
      <c r="CH14" s="683"/>
      <c r="CI14" s="683"/>
      <c r="CJ14" s="683"/>
      <c r="CK14" s="683"/>
      <c r="CL14" s="683"/>
      <c r="CM14" s="683"/>
      <c r="CN14" s="683"/>
      <c r="CO14" s="683"/>
      <c r="CP14" s="683"/>
      <c r="CQ14" s="684"/>
      <c r="CR14" s="657">
        <v>977057</v>
      </c>
      <c r="CS14" s="658"/>
      <c r="CT14" s="658"/>
      <c r="CU14" s="658"/>
      <c r="CV14" s="658"/>
      <c r="CW14" s="658"/>
      <c r="CX14" s="658"/>
      <c r="CY14" s="659"/>
      <c r="CZ14" s="653">
        <v>6.2</v>
      </c>
      <c r="DA14" s="653"/>
      <c r="DB14" s="653"/>
      <c r="DC14" s="653"/>
      <c r="DD14" s="676">
        <v>227780</v>
      </c>
      <c r="DE14" s="658"/>
      <c r="DF14" s="658"/>
      <c r="DG14" s="658"/>
      <c r="DH14" s="658"/>
      <c r="DI14" s="658"/>
      <c r="DJ14" s="658"/>
      <c r="DK14" s="658"/>
      <c r="DL14" s="658"/>
      <c r="DM14" s="658"/>
      <c r="DN14" s="658"/>
      <c r="DO14" s="658"/>
      <c r="DP14" s="659"/>
      <c r="DQ14" s="676">
        <v>761683</v>
      </c>
      <c r="DR14" s="658"/>
      <c r="DS14" s="658"/>
      <c r="DT14" s="658"/>
      <c r="DU14" s="658"/>
      <c r="DV14" s="658"/>
      <c r="DW14" s="658"/>
      <c r="DX14" s="658"/>
      <c r="DY14" s="658"/>
      <c r="DZ14" s="658"/>
      <c r="EA14" s="658"/>
      <c r="EB14" s="658"/>
      <c r="EC14" s="677"/>
    </row>
    <row r="15" spans="2:143" ht="11.25" customHeight="1" x14ac:dyDescent="0.15">
      <c r="B15" s="654" t="s">
        <v>258</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53" t="s">
        <v>128</v>
      </c>
      <c r="AA15" s="653"/>
      <c r="AB15" s="653"/>
      <c r="AC15" s="653"/>
      <c r="AD15" s="660" t="s">
        <v>128</v>
      </c>
      <c r="AE15" s="660"/>
      <c r="AF15" s="660"/>
      <c r="AG15" s="660"/>
      <c r="AH15" s="660"/>
      <c r="AI15" s="660"/>
      <c r="AJ15" s="660"/>
      <c r="AK15" s="660"/>
      <c r="AL15" s="661" t="s">
        <v>128</v>
      </c>
      <c r="AM15" s="662"/>
      <c r="AN15" s="662"/>
      <c r="AO15" s="663"/>
      <c r="AP15" s="654" t="s">
        <v>259</v>
      </c>
      <c r="AQ15" s="655"/>
      <c r="AR15" s="655"/>
      <c r="AS15" s="655"/>
      <c r="AT15" s="655"/>
      <c r="AU15" s="655"/>
      <c r="AV15" s="655"/>
      <c r="AW15" s="655"/>
      <c r="AX15" s="655"/>
      <c r="AY15" s="655"/>
      <c r="AZ15" s="655"/>
      <c r="BA15" s="655"/>
      <c r="BB15" s="655"/>
      <c r="BC15" s="655"/>
      <c r="BD15" s="655"/>
      <c r="BE15" s="655"/>
      <c r="BF15" s="656"/>
      <c r="BG15" s="657">
        <v>168462</v>
      </c>
      <c r="BH15" s="658"/>
      <c r="BI15" s="658"/>
      <c r="BJ15" s="658"/>
      <c r="BK15" s="658"/>
      <c r="BL15" s="658"/>
      <c r="BM15" s="658"/>
      <c r="BN15" s="659"/>
      <c r="BO15" s="653">
        <v>4.5999999999999996</v>
      </c>
      <c r="BP15" s="653"/>
      <c r="BQ15" s="653"/>
      <c r="BR15" s="653"/>
      <c r="BS15" s="660" t="s">
        <v>128</v>
      </c>
      <c r="BT15" s="660"/>
      <c r="BU15" s="660"/>
      <c r="BV15" s="660"/>
      <c r="BW15" s="660"/>
      <c r="BX15" s="660"/>
      <c r="BY15" s="660"/>
      <c r="BZ15" s="660"/>
      <c r="CA15" s="660"/>
      <c r="CB15" s="664"/>
      <c r="CD15" s="682" t="s">
        <v>260</v>
      </c>
      <c r="CE15" s="683"/>
      <c r="CF15" s="683"/>
      <c r="CG15" s="683"/>
      <c r="CH15" s="683"/>
      <c r="CI15" s="683"/>
      <c r="CJ15" s="683"/>
      <c r="CK15" s="683"/>
      <c r="CL15" s="683"/>
      <c r="CM15" s="683"/>
      <c r="CN15" s="683"/>
      <c r="CO15" s="683"/>
      <c r="CP15" s="683"/>
      <c r="CQ15" s="684"/>
      <c r="CR15" s="657">
        <v>1552225</v>
      </c>
      <c r="CS15" s="658"/>
      <c r="CT15" s="658"/>
      <c r="CU15" s="658"/>
      <c r="CV15" s="658"/>
      <c r="CW15" s="658"/>
      <c r="CX15" s="658"/>
      <c r="CY15" s="659"/>
      <c r="CZ15" s="653">
        <v>9.9</v>
      </c>
      <c r="DA15" s="653"/>
      <c r="DB15" s="653"/>
      <c r="DC15" s="653"/>
      <c r="DD15" s="676">
        <v>110347</v>
      </c>
      <c r="DE15" s="658"/>
      <c r="DF15" s="658"/>
      <c r="DG15" s="658"/>
      <c r="DH15" s="658"/>
      <c r="DI15" s="658"/>
      <c r="DJ15" s="658"/>
      <c r="DK15" s="658"/>
      <c r="DL15" s="658"/>
      <c r="DM15" s="658"/>
      <c r="DN15" s="658"/>
      <c r="DO15" s="658"/>
      <c r="DP15" s="659"/>
      <c r="DQ15" s="676">
        <v>1341451</v>
      </c>
      <c r="DR15" s="658"/>
      <c r="DS15" s="658"/>
      <c r="DT15" s="658"/>
      <c r="DU15" s="658"/>
      <c r="DV15" s="658"/>
      <c r="DW15" s="658"/>
      <c r="DX15" s="658"/>
      <c r="DY15" s="658"/>
      <c r="DZ15" s="658"/>
      <c r="EA15" s="658"/>
      <c r="EB15" s="658"/>
      <c r="EC15" s="677"/>
    </row>
    <row r="16" spans="2:143" ht="11.25" customHeight="1" x14ac:dyDescent="0.15">
      <c r="B16" s="654" t="s">
        <v>261</v>
      </c>
      <c r="C16" s="655"/>
      <c r="D16" s="655"/>
      <c r="E16" s="655"/>
      <c r="F16" s="655"/>
      <c r="G16" s="655"/>
      <c r="H16" s="655"/>
      <c r="I16" s="655"/>
      <c r="J16" s="655"/>
      <c r="K16" s="655"/>
      <c r="L16" s="655"/>
      <c r="M16" s="655"/>
      <c r="N16" s="655"/>
      <c r="O16" s="655"/>
      <c r="P16" s="655"/>
      <c r="Q16" s="656"/>
      <c r="R16" s="657">
        <v>10840</v>
      </c>
      <c r="S16" s="658"/>
      <c r="T16" s="658"/>
      <c r="U16" s="658"/>
      <c r="V16" s="658"/>
      <c r="W16" s="658"/>
      <c r="X16" s="658"/>
      <c r="Y16" s="659"/>
      <c r="Z16" s="653">
        <v>0.1</v>
      </c>
      <c r="AA16" s="653"/>
      <c r="AB16" s="653"/>
      <c r="AC16" s="653"/>
      <c r="AD16" s="660">
        <v>10840</v>
      </c>
      <c r="AE16" s="660"/>
      <c r="AF16" s="660"/>
      <c r="AG16" s="660"/>
      <c r="AH16" s="660"/>
      <c r="AI16" s="660"/>
      <c r="AJ16" s="660"/>
      <c r="AK16" s="660"/>
      <c r="AL16" s="661">
        <v>0.1</v>
      </c>
      <c r="AM16" s="662"/>
      <c r="AN16" s="662"/>
      <c r="AO16" s="663"/>
      <c r="AP16" s="654" t="s">
        <v>262</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53" t="s">
        <v>128</v>
      </c>
      <c r="BP16" s="653"/>
      <c r="BQ16" s="653"/>
      <c r="BR16" s="653"/>
      <c r="BS16" s="660" t="s">
        <v>128</v>
      </c>
      <c r="BT16" s="660"/>
      <c r="BU16" s="660"/>
      <c r="BV16" s="660"/>
      <c r="BW16" s="660"/>
      <c r="BX16" s="660"/>
      <c r="BY16" s="660"/>
      <c r="BZ16" s="660"/>
      <c r="CA16" s="660"/>
      <c r="CB16" s="664"/>
      <c r="CD16" s="682" t="s">
        <v>263</v>
      </c>
      <c r="CE16" s="683"/>
      <c r="CF16" s="683"/>
      <c r="CG16" s="683"/>
      <c r="CH16" s="683"/>
      <c r="CI16" s="683"/>
      <c r="CJ16" s="683"/>
      <c r="CK16" s="683"/>
      <c r="CL16" s="683"/>
      <c r="CM16" s="683"/>
      <c r="CN16" s="683"/>
      <c r="CO16" s="683"/>
      <c r="CP16" s="683"/>
      <c r="CQ16" s="684"/>
      <c r="CR16" s="657">
        <v>17024</v>
      </c>
      <c r="CS16" s="658"/>
      <c r="CT16" s="658"/>
      <c r="CU16" s="658"/>
      <c r="CV16" s="658"/>
      <c r="CW16" s="658"/>
      <c r="CX16" s="658"/>
      <c r="CY16" s="659"/>
      <c r="CZ16" s="653">
        <v>0.1</v>
      </c>
      <c r="DA16" s="653"/>
      <c r="DB16" s="653"/>
      <c r="DC16" s="653"/>
      <c r="DD16" s="676" t="s">
        <v>128</v>
      </c>
      <c r="DE16" s="658"/>
      <c r="DF16" s="658"/>
      <c r="DG16" s="658"/>
      <c r="DH16" s="658"/>
      <c r="DI16" s="658"/>
      <c r="DJ16" s="658"/>
      <c r="DK16" s="658"/>
      <c r="DL16" s="658"/>
      <c r="DM16" s="658"/>
      <c r="DN16" s="658"/>
      <c r="DO16" s="658"/>
      <c r="DP16" s="659"/>
      <c r="DQ16" s="676">
        <v>817</v>
      </c>
      <c r="DR16" s="658"/>
      <c r="DS16" s="658"/>
      <c r="DT16" s="658"/>
      <c r="DU16" s="658"/>
      <c r="DV16" s="658"/>
      <c r="DW16" s="658"/>
      <c r="DX16" s="658"/>
      <c r="DY16" s="658"/>
      <c r="DZ16" s="658"/>
      <c r="EA16" s="658"/>
      <c r="EB16" s="658"/>
      <c r="EC16" s="677"/>
    </row>
    <row r="17" spans="2:133" ht="11.25" customHeight="1" x14ac:dyDescent="0.15">
      <c r="B17" s="654" t="s">
        <v>264</v>
      </c>
      <c r="C17" s="655"/>
      <c r="D17" s="655"/>
      <c r="E17" s="655"/>
      <c r="F17" s="655"/>
      <c r="G17" s="655"/>
      <c r="H17" s="655"/>
      <c r="I17" s="655"/>
      <c r="J17" s="655"/>
      <c r="K17" s="655"/>
      <c r="L17" s="655"/>
      <c r="M17" s="655"/>
      <c r="N17" s="655"/>
      <c r="O17" s="655"/>
      <c r="P17" s="655"/>
      <c r="Q17" s="656"/>
      <c r="R17" s="657">
        <v>35095</v>
      </c>
      <c r="S17" s="658"/>
      <c r="T17" s="658"/>
      <c r="U17" s="658"/>
      <c r="V17" s="658"/>
      <c r="W17" s="658"/>
      <c r="X17" s="658"/>
      <c r="Y17" s="659"/>
      <c r="Z17" s="653">
        <v>0.2</v>
      </c>
      <c r="AA17" s="653"/>
      <c r="AB17" s="653"/>
      <c r="AC17" s="653"/>
      <c r="AD17" s="660">
        <v>35095</v>
      </c>
      <c r="AE17" s="660"/>
      <c r="AF17" s="660"/>
      <c r="AG17" s="660"/>
      <c r="AH17" s="660"/>
      <c r="AI17" s="660"/>
      <c r="AJ17" s="660"/>
      <c r="AK17" s="660"/>
      <c r="AL17" s="661">
        <v>0.4</v>
      </c>
      <c r="AM17" s="662"/>
      <c r="AN17" s="662"/>
      <c r="AO17" s="663"/>
      <c r="AP17" s="654" t="s">
        <v>265</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53" t="s">
        <v>128</v>
      </c>
      <c r="BP17" s="653"/>
      <c r="BQ17" s="653"/>
      <c r="BR17" s="653"/>
      <c r="BS17" s="660" t="s">
        <v>128</v>
      </c>
      <c r="BT17" s="660"/>
      <c r="BU17" s="660"/>
      <c r="BV17" s="660"/>
      <c r="BW17" s="660"/>
      <c r="BX17" s="660"/>
      <c r="BY17" s="660"/>
      <c r="BZ17" s="660"/>
      <c r="CA17" s="660"/>
      <c r="CB17" s="664"/>
      <c r="CD17" s="682" t="s">
        <v>266</v>
      </c>
      <c r="CE17" s="683"/>
      <c r="CF17" s="683"/>
      <c r="CG17" s="683"/>
      <c r="CH17" s="683"/>
      <c r="CI17" s="683"/>
      <c r="CJ17" s="683"/>
      <c r="CK17" s="683"/>
      <c r="CL17" s="683"/>
      <c r="CM17" s="683"/>
      <c r="CN17" s="683"/>
      <c r="CO17" s="683"/>
      <c r="CP17" s="683"/>
      <c r="CQ17" s="684"/>
      <c r="CR17" s="657">
        <v>1432679</v>
      </c>
      <c r="CS17" s="658"/>
      <c r="CT17" s="658"/>
      <c r="CU17" s="658"/>
      <c r="CV17" s="658"/>
      <c r="CW17" s="658"/>
      <c r="CX17" s="658"/>
      <c r="CY17" s="659"/>
      <c r="CZ17" s="653">
        <v>9.1</v>
      </c>
      <c r="DA17" s="653"/>
      <c r="DB17" s="653"/>
      <c r="DC17" s="653"/>
      <c r="DD17" s="676" t="s">
        <v>128</v>
      </c>
      <c r="DE17" s="658"/>
      <c r="DF17" s="658"/>
      <c r="DG17" s="658"/>
      <c r="DH17" s="658"/>
      <c r="DI17" s="658"/>
      <c r="DJ17" s="658"/>
      <c r="DK17" s="658"/>
      <c r="DL17" s="658"/>
      <c r="DM17" s="658"/>
      <c r="DN17" s="658"/>
      <c r="DO17" s="658"/>
      <c r="DP17" s="659"/>
      <c r="DQ17" s="676">
        <v>1378724</v>
      </c>
      <c r="DR17" s="658"/>
      <c r="DS17" s="658"/>
      <c r="DT17" s="658"/>
      <c r="DU17" s="658"/>
      <c r="DV17" s="658"/>
      <c r="DW17" s="658"/>
      <c r="DX17" s="658"/>
      <c r="DY17" s="658"/>
      <c r="DZ17" s="658"/>
      <c r="EA17" s="658"/>
      <c r="EB17" s="658"/>
      <c r="EC17" s="677"/>
    </row>
    <row r="18" spans="2:133" ht="11.25" customHeight="1" x14ac:dyDescent="0.15">
      <c r="B18" s="654" t="s">
        <v>267</v>
      </c>
      <c r="C18" s="655"/>
      <c r="D18" s="655"/>
      <c r="E18" s="655"/>
      <c r="F18" s="655"/>
      <c r="G18" s="655"/>
      <c r="H18" s="655"/>
      <c r="I18" s="655"/>
      <c r="J18" s="655"/>
      <c r="K18" s="655"/>
      <c r="L18" s="655"/>
      <c r="M18" s="655"/>
      <c r="N18" s="655"/>
      <c r="O18" s="655"/>
      <c r="P18" s="655"/>
      <c r="Q18" s="656"/>
      <c r="R18" s="657">
        <v>58276</v>
      </c>
      <c r="S18" s="658"/>
      <c r="T18" s="658"/>
      <c r="U18" s="658"/>
      <c r="V18" s="658"/>
      <c r="W18" s="658"/>
      <c r="X18" s="658"/>
      <c r="Y18" s="659"/>
      <c r="Z18" s="653">
        <v>0.3</v>
      </c>
      <c r="AA18" s="653"/>
      <c r="AB18" s="653"/>
      <c r="AC18" s="653"/>
      <c r="AD18" s="660">
        <v>58276</v>
      </c>
      <c r="AE18" s="660"/>
      <c r="AF18" s="660"/>
      <c r="AG18" s="660"/>
      <c r="AH18" s="660"/>
      <c r="AI18" s="660"/>
      <c r="AJ18" s="660"/>
      <c r="AK18" s="660"/>
      <c r="AL18" s="661">
        <v>0.60000002384185791</v>
      </c>
      <c r="AM18" s="662"/>
      <c r="AN18" s="662"/>
      <c r="AO18" s="663"/>
      <c r="AP18" s="654" t="s">
        <v>268</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53" t="s">
        <v>128</v>
      </c>
      <c r="BP18" s="653"/>
      <c r="BQ18" s="653"/>
      <c r="BR18" s="653"/>
      <c r="BS18" s="660" t="s">
        <v>128</v>
      </c>
      <c r="BT18" s="660"/>
      <c r="BU18" s="660"/>
      <c r="BV18" s="660"/>
      <c r="BW18" s="660"/>
      <c r="BX18" s="660"/>
      <c r="BY18" s="660"/>
      <c r="BZ18" s="660"/>
      <c r="CA18" s="660"/>
      <c r="CB18" s="664"/>
      <c r="CD18" s="682" t="s">
        <v>269</v>
      </c>
      <c r="CE18" s="683"/>
      <c r="CF18" s="683"/>
      <c r="CG18" s="683"/>
      <c r="CH18" s="683"/>
      <c r="CI18" s="683"/>
      <c r="CJ18" s="683"/>
      <c r="CK18" s="683"/>
      <c r="CL18" s="683"/>
      <c r="CM18" s="683"/>
      <c r="CN18" s="683"/>
      <c r="CO18" s="683"/>
      <c r="CP18" s="683"/>
      <c r="CQ18" s="684"/>
      <c r="CR18" s="657" t="s">
        <v>128</v>
      </c>
      <c r="CS18" s="658"/>
      <c r="CT18" s="658"/>
      <c r="CU18" s="658"/>
      <c r="CV18" s="658"/>
      <c r="CW18" s="658"/>
      <c r="CX18" s="658"/>
      <c r="CY18" s="659"/>
      <c r="CZ18" s="653" t="s">
        <v>128</v>
      </c>
      <c r="DA18" s="653"/>
      <c r="DB18" s="653"/>
      <c r="DC18" s="653"/>
      <c r="DD18" s="676" t="s">
        <v>128</v>
      </c>
      <c r="DE18" s="658"/>
      <c r="DF18" s="658"/>
      <c r="DG18" s="658"/>
      <c r="DH18" s="658"/>
      <c r="DI18" s="658"/>
      <c r="DJ18" s="658"/>
      <c r="DK18" s="658"/>
      <c r="DL18" s="658"/>
      <c r="DM18" s="658"/>
      <c r="DN18" s="658"/>
      <c r="DO18" s="658"/>
      <c r="DP18" s="659"/>
      <c r="DQ18" s="676" t="s">
        <v>128</v>
      </c>
      <c r="DR18" s="658"/>
      <c r="DS18" s="658"/>
      <c r="DT18" s="658"/>
      <c r="DU18" s="658"/>
      <c r="DV18" s="658"/>
      <c r="DW18" s="658"/>
      <c r="DX18" s="658"/>
      <c r="DY18" s="658"/>
      <c r="DZ18" s="658"/>
      <c r="EA18" s="658"/>
      <c r="EB18" s="658"/>
      <c r="EC18" s="677"/>
    </row>
    <row r="19" spans="2:133" ht="11.25" customHeight="1" x14ac:dyDescent="0.15">
      <c r="B19" s="654" t="s">
        <v>270</v>
      </c>
      <c r="C19" s="655"/>
      <c r="D19" s="655"/>
      <c r="E19" s="655"/>
      <c r="F19" s="655"/>
      <c r="G19" s="655"/>
      <c r="H19" s="655"/>
      <c r="I19" s="655"/>
      <c r="J19" s="655"/>
      <c r="K19" s="655"/>
      <c r="L19" s="655"/>
      <c r="M19" s="655"/>
      <c r="N19" s="655"/>
      <c r="O19" s="655"/>
      <c r="P19" s="655"/>
      <c r="Q19" s="656"/>
      <c r="R19" s="657">
        <v>29598</v>
      </c>
      <c r="S19" s="658"/>
      <c r="T19" s="658"/>
      <c r="U19" s="658"/>
      <c r="V19" s="658"/>
      <c r="W19" s="658"/>
      <c r="X19" s="658"/>
      <c r="Y19" s="659"/>
      <c r="Z19" s="653">
        <v>0.2</v>
      </c>
      <c r="AA19" s="653"/>
      <c r="AB19" s="653"/>
      <c r="AC19" s="653"/>
      <c r="AD19" s="660">
        <v>29598</v>
      </c>
      <c r="AE19" s="660"/>
      <c r="AF19" s="660"/>
      <c r="AG19" s="660"/>
      <c r="AH19" s="660"/>
      <c r="AI19" s="660"/>
      <c r="AJ19" s="660"/>
      <c r="AK19" s="660"/>
      <c r="AL19" s="661">
        <v>0.3</v>
      </c>
      <c r="AM19" s="662"/>
      <c r="AN19" s="662"/>
      <c r="AO19" s="663"/>
      <c r="AP19" s="654" t="s">
        <v>271</v>
      </c>
      <c r="AQ19" s="655"/>
      <c r="AR19" s="655"/>
      <c r="AS19" s="655"/>
      <c r="AT19" s="655"/>
      <c r="AU19" s="655"/>
      <c r="AV19" s="655"/>
      <c r="AW19" s="655"/>
      <c r="AX19" s="655"/>
      <c r="AY19" s="655"/>
      <c r="AZ19" s="655"/>
      <c r="BA19" s="655"/>
      <c r="BB19" s="655"/>
      <c r="BC19" s="655"/>
      <c r="BD19" s="655"/>
      <c r="BE19" s="655"/>
      <c r="BF19" s="656"/>
      <c r="BG19" s="657">
        <v>23</v>
      </c>
      <c r="BH19" s="658"/>
      <c r="BI19" s="658"/>
      <c r="BJ19" s="658"/>
      <c r="BK19" s="658"/>
      <c r="BL19" s="658"/>
      <c r="BM19" s="658"/>
      <c r="BN19" s="659"/>
      <c r="BO19" s="653">
        <v>0</v>
      </c>
      <c r="BP19" s="653"/>
      <c r="BQ19" s="653"/>
      <c r="BR19" s="653"/>
      <c r="BS19" s="660" t="s">
        <v>128</v>
      </c>
      <c r="BT19" s="660"/>
      <c r="BU19" s="660"/>
      <c r="BV19" s="660"/>
      <c r="BW19" s="660"/>
      <c r="BX19" s="660"/>
      <c r="BY19" s="660"/>
      <c r="BZ19" s="660"/>
      <c r="CA19" s="660"/>
      <c r="CB19" s="664"/>
      <c r="CD19" s="682" t="s">
        <v>272</v>
      </c>
      <c r="CE19" s="683"/>
      <c r="CF19" s="683"/>
      <c r="CG19" s="683"/>
      <c r="CH19" s="683"/>
      <c r="CI19" s="683"/>
      <c r="CJ19" s="683"/>
      <c r="CK19" s="683"/>
      <c r="CL19" s="683"/>
      <c r="CM19" s="683"/>
      <c r="CN19" s="683"/>
      <c r="CO19" s="683"/>
      <c r="CP19" s="683"/>
      <c r="CQ19" s="684"/>
      <c r="CR19" s="657" t="s">
        <v>128</v>
      </c>
      <c r="CS19" s="658"/>
      <c r="CT19" s="658"/>
      <c r="CU19" s="658"/>
      <c r="CV19" s="658"/>
      <c r="CW19" s="658"/>
      <c r="CX19" s="658"/>
      <c r="CY19" s="659"/>
      <c r="CZ19" s="653" t="s">
        <v>128</v>
      </c>
      <c r="DA19" s="653"/>
      <c r="DB19" s="653"/>
      <c r="DC19" s="653"/>
      <c r="DD19" s="676" t="s">
        <v>128</v>
      </c>
      <c r="DE19" s="658"/>
      <c r="DF19" s="658"/>
      <c r="DG19" s="658"/>
      <c r="DH19" s="658"/>
      <c r="DI19" s="658"/>
      <c r="DJ19" s="658"/>
      <c r="DK19" s="658"/>
      <c r="DL19" s="658"/>
      <c r="DM19" s="658"/>
      <c r="DN19" s="658"/>
      <c r="DO19" s="658"/>
      <c r="DP19" s="659"/>
      <c r="DQ19" s="676" t="s">
        <v>128</v>
      </c>
      <c r="DR19" s="658"/>
      <c r="DS19" s="658"/>
      <c r="DT19" s="658"/>
      <c r="DU19" s="658"/>
      <c r="DV19" s="658"/>
      <c r="DW19" s="658"/>
      <c r="DX19" s="658"/>
      <c r="DY19" s="658"/>
      <c r="DZ19" s="658"/>
      <c r="EA19" s="658"/>
      <c r="EB19" s="658"/>
      <c r="EC19" s="677"/>
    </row>
    <row r="20" spans="2:133" ht="11.25" customHeight="1" x14ac:dyDescent="0.15">
      <c r="B20" s="654" t="s">
        <v>273</v>
      </c>
      <c r="C20" s="655"/>
      <c r="D20" s="655"/>
      <c r="E20" s="655"/>
      <c r="F20" s="655"/>
      <c r="G20" s="655"/>
      <c r="H20" s="655"/>
      <c r="I20" s="655"/>
      <c r="J20" s="655"/>
      <c r="K20" s="655"/>
      <c r="L20" s="655"/>
      <c r="M20" s="655"/>
      <c r="N20" s="655"/>
      <c r="O20" s="655"/>
      <c r="P20" s="655"/>
      <c r="Q20" s="656"/>
      <c r="R20" s="657">
        <v>3282</v>
      </c>
      <c r="S20" s="658"/>
      <c r="T20" s="658"/>
      <c r="U20" s="658"/>
      <c r="V20" s="658"/>
      <c r="W20" s="658"/>
      <c r="X20" s="658"/>
      <c r="Y20" s="659"/>
      <c r="Z20" s="653">
        <v>0</v>
      </c>
      <c r="AA20" s="653"/>
      <c r="AB20" s="653"/>
      <c r="AC20" s="653"/>
      <c r="AD20" s="660">
        <v>3282</v>
      </c>
      <c r="AE20" s="660"/>
      <c r="AF20" s="660"/>
      <c r="AG20" s="660"/>
      <c r="AH20" s="660"/>
      <c r="AI20" s="660"/>
      <c r="AJ20" s="660"/>
      <c r="AK20" s="660"/>
      <c r="AL20" s="661">
        <v>0</v>
      </c>
      <c r="AM20" s="662"/>
      <c r="AN20" s="662"/>
      <c r="AO20" s="663"/>
      <c r="AP20" s="654" t="s">
        <v>274</v>
      </c>
      <c r="AQ20" s="655"/>
      <c r="AR20" s="655"/>
      <c r="AS20" s="655"/>
      <c r="AT20" s="655"/>
      <c r="AU20" s="655"/>
      <c r="AV20" s="655"/>
      <c r="AW20" s="655"/>
      <c r="AX20" s="655"/>
      <c r="AY20" s="655"/>
      <c r="AZ20" s="655"/>
      <c r="BA20" s="655"/>
      <c r="BB20" s="655"/>
      <c r="BC20" s="655"/>
      <c r="BD20" s="655"/>
      <c r="BE20" s="655"/>
      <c r="BF20" s="656"/>
      <c r="BG20" s="657">
        <v>23</v>
      </c>
      <c r="BH20" s="658"/>
      <c r="BI20" s="658"/>
      <c r="BJ20" s="658"/>
      <c r="BK20" s="658"/>
      <c r="BL20" s="658"/>
      <c r="BM20" s="658"/>
      <c r="BN20" s="659"/>
      <c r="BO20" s="653">
        <v>0</v>
      </c>
      <c r="BP20" s="653"/>
      <c r="BQ20" s="653"/>
      <c r="BR20" s="653"/>
      <c r="BS20" s="660" t="s">
        <v>128</v>
      </c>
      <c r="BT20" s="660"/>
      <c r="BU20" s="660"/>
      <c r="BV20" s="660"/>
      <c r="BW20" s="660"/>
      <c r="BX20" s="660"/>
      <c r="BY20" s="660"/>
      <c r="BZ20" s="660"/>
      <c r="CA20" s="660"/>
      <c r="CB20" s="664"/>
      <c r="CD20" s="682" t="s">
        <v>275</v>
      </c>
      <c r="CE20" s="683"/>
      <c r="CF20" s="683"/>
      <c r="CG20" s="683"/>
      <c r="CH20" s="683"/>
      <c r="CI20" s="683"/>
      <c r="CJ20" s="683"/>
      <c r="CK20" s="683"/>
      <c r="CL20" s="683"/>
      <c r="CM20" s="683"/>
      <c r="CN20" s="683"/>
      <c r="CO20" s="683"/>
      <c r="CP20" s="683"/>
      <c r="CQ20" s="684"/>
      <c r="CR20" s="657">
        <v>15748389</v>
      </c>
      <c r="CS20" s="658"/>
      <c r="CT20" s="658"/>
      <c r="CU20" s="658"/>
      <c r="CV20" s="658"/>
      <c r="CW20" s="658"/>
      <c r="CX20" s="658"/>
      <c r="CY20" s="659"/>
      <c r="CZ20" s="653">
        <v>100</v>
      </c>
      <c r="DA20" s="653"/>
      <c r="DB20" s="653"/>
      <c r="DC20" s="653"/>
      <c r="DD20" s="676">
        <v>1016868</v>
      </c>
      <c r="DE20" s="658"/>
      <c r="DF20" s="658"/>
      <c r="DG20" s="658"/>
      <c r="DH20" s="658"/>
      <c r="DI20" s="658"/>
      <c r="DJ20" s="658"/>
      <c r="DK20" s="658"/>
      <c r="DL20" s="658"/>
      <c r="DM20" s="658"/>
      <c r="DN20" s="658"/>
      <c r="DO20" s="658"/>
      <c r="DP20" s="659"/>
      <c r="DQ20" s="676">
        <v>11052539</v>
      </c>
      <c r="DR20" s="658"/>
      <c r="DS20" s="658"/>
      <c r="DT20" s="658"/>
      <c r="DU20" s="658"/>
      <c r="DV20" s="658"/>
      <c r="DW20" s="658"/>
      <c r="DX20" s="658"/>
      <c r="DY20" s="658"/>
      <c r="DZ20" s="658"/>
      <c r="EA20" s="658"/>
      <c r="EB20" s="658"/>
      <c r="EC20" s="677"/>
    </row>
    <row r="21" spans="2:133" ht="11.25" customHeight="1" x14ac:dyDescent="0.15">
      <c r="B21" s="654" t="s">
        <v>276</v>
      </c>
      <c r="C21" s="655"/>
      <c r="D21" s="655"/>
      <c r="E21" s="655"/>
      <c r="F21" s="655"/>
      <c r="G21" s="655"/>
      <c r="H21" s="655"/>
      <c r="I21" s="655"/>
      <c r="J21" s="655"/>
      <c r="K21" s="655"/>
      <c r="L21" s="655"/>
      <c r="M21" s="655"/>
      <c r="N21" s="655"/>
      <c r="O21" s="655"/>
      <c r="P21" s="655"/>
      <c r="Q21" s="656"/>
      <c r="R21" s="657">
        <v>2200</v>
      </c>
      <c r="S21" s="658"/>
      <c r="T21" s="658"/>
      <c r="U21" s="658"/>
      <c r="V21" s="658"/>
      <c r="W21" s="658"/>
      <c r="X21" s="658"/>
      <c r="Y21" s="659"/>
      <c r="Z21" s="653">
        <v>0</v>
      </c>
      <c r="AA21" s="653"/>
      <c r="AB21" s="653"/>
      <c r="AC21" s="653"/>
      <c r="AD21" s="660">
        <v>2200</v>
      </c>
      <c r="AE21" s="660"/>
      <c r="AF21" s="660"/>
      <c r="AG21" s="660"/>
      <c r="AH21" s="660"/>
      <c r="AI21" s="660"/>
      <c r="AJ21" s="660"/>
      <c r="AK21" s="660"/>
      <c r="AL21" s="661">
        <v>0</v>
      </c>
      <c r="AM21" s="662"/>
      <c r="AN21" s="662"/>
      <c r="AO21" s="663"/>
      <c r="AP21" s="695" t="s">
        <v>277</v>
      </c>
      <c r="AQ21" s="696"/>
      <c r="AR21" s="696"/>
      <c r="AS21" s="696"/>
      <c r="AT21" s="696"/>
      <c r="AU21" s="696"/>
      <c r="AV21" s="696"/>
      <c r="AW21" s="696"/>
      <c r="AX21" s="696"/>
      <c r="AY21" s="696"/>
      <c r="AZ21" s="696"/>
      <c r="BA21" s="696"/>
      <c r="BB21" s="696"/>
      <c r="BC21" s="696"/>
      <c r="BD21" s="696"/>
      <c r="BE21" s="696"/>
      <c r="BF21" s="697"/>
      <c r="BG21" s="657">
        <v>19</v>
      </c>
      <c r="BH21" s="658"/>
      <c r="BI21" s="658"/>
      <c r="BJ21" s="658"/>
      <c r="BK21" s="658"/>
      <c r="BL21" s="658"/>
      <c r="BM21" s="658"/>
      <c r="BN21" s="659"/>
      <c r="BO21" s="653">
        <v>0</v>
      </c>
      <c r="BP21" s="653"/>
      <c r="BQ21" s="653"/>
      <c r="BR21" s="653"/>
      <c r="BS21" s="660" t="s">
        <v>128</v>
      </c>
      <c r="BT21" s="660"/>
      <c r="BU21" s="660"/>
      <c r="BV21" s="660"/>
      <c r="BW21" s="660"/>
      <c r="BX21" s="660"/>
      <c r="BY21" s="660"/>
      <c r="BZ21" s="660"/>
      <c r="CA21" s="660"/>
      <c r="CB21" s="664"/>
      <c r="CD21" s="689"/>
      <c r="CE21" s="690"/>
      <c r="CF21" s="690"/>
      <c r="CG21" s="690"/>
      <c r="CH21" s="690"/>
      <c r="CI21" s="690"/>
      <c r="CJ21" s="690"/>
      <c r="CK21" s="690"/>
      <c r="CL21" s="690"/>
      <c r="CM21" s="690"/>
      <c r="CN21" s="690"/>
      <c r="CO21" s="690"/>
      <c r="CP21" s="690"/>
      <c r="CQ21" s="691"/>
      <c r="CR21" s="692"/>
      <c r="CS21" s="687"/>
      <c r="CT21" s="687"/>
      <c r="CU21" s="687"/>
      <c r="CV21" s="687"/>
      <c r="CW21" s="687"/>
      <c r="CX21" s="687"/>
      <c r="CY21" s="693"/>
      <c r="CZ21" s="694"/>
      <c r="DA21" s="694"/>
      <c r="DB21" s="694"/>
      <c r="DC21" s="694"/>
      <c r="DD21" s="686"/>
      <c r="DE21" s="687"/>
      <c r="DF21" s="687"/>
      <c r="DG21" s="687"/>
      <c r="DH21" s="687"/>
      <c r="DI21" s="687"/>
      <c r="DJ21" s="687"/>
      <c r="DK21" s="687"/>
      <c r="DL21" s="687"/>
      <c r="DM21" s="687"/>
      <c r="DN21" s="687"/>
      <c r="DO21" s="687"/>
      <c r="DP21" s="693"/>
      <c r="DQ21" s="686"/>
      <c r="DR21" s="687"/>
      <c r="DS21" s="687"/>
      <c r="DT21" s="687"/>
      <c r="DU21" s="687"/>
      <c r="DV21" s="687"/>
      <c r="DW21" s="687"/>
      <c r="DX21" s="687"/>
      <c r="DY21" s="687"/>
      <c r="DZ21" s="687"/>
      <c r="EA21" s="687"/>
      <c r="EB21" s="687"/>
      <c r="EC21" s="688"/>
    </row>
    <row r="22" spans="2:133" ht="11.25" customHeight="1" x14ac:dyDescent="0.15">
      <c r="B22" s="701" t="s">
        <v>278</v>
      </c>
      <c r="C22" s="702"/>
      <c r="D22" s="702"/>
      <c r="E22" s="702"/>
      <c r="F22" s="702"/>
      <c r="G22" s="702"/>
      <c r="H22" s="702"/>
      <c r="I22" s="702"/>
      <c r="J22" s="702"/>
      <c r="K22" s="702"/>
      <c r="L22" s="702"/>
      <c r="M22" s="702"/>
      <c r="N22" s="702"/>
      <c r="O22" s="702"/>
      <c r="P22" s="702"/>
      <c r="Q22" s="703"/>
      <c r="R22" s="657">
        <v>23196</v>
      </c>
      <c r="S22" s="658"/>
      <c r="T22" s="658"/>
      <c r="U22" s="658"/>
      <c r="V22" s="658"/>
      <c r="W22" s="658"/>
      <c r="X22" s="658"/>
      <c r="Y22" s="659"/>
      <c r="Z22" s="653">
        <v>0.1</v>
      </c>
      <c r="AA22" s="653"/>
      <c r="AB22" s="653"/>
      <c r="AC22" s="653"/>
      <c r="AD22" s="660">
        <v>23196</v>
      </c>
      <c r="AE22" s="660"/>
      <c r="AF22" s="660"/>
      <c r="AG22" s="660"/>
      <c r="AH22" s="660"/>
      <c r="AI22" s="660"/>
      <c r="AJ22" s="660"/>
      <c r="AK22" s="660"/>
      <c r="AL22" s="661">
        <v>0.20000000298023224</v>
      </c>
      <c r="AM22" s="662"/>
      <c r="AN22" s="662"/>
      <c r="AO22" s="663"/>
      <c r="AP22" s="695" t="s">
        <v>279</v>
      </c>
      <c r="AQ22" s="696"/>
      <c r="AR22" s="696"/>
      <c r="AS22" s="696"/>
      <c r="AT22" s="696"/>
      <c r="AU22" s="696"/>
      <c r="AV22" s="696"/>
      <c r="AW22" s="696"/>
      <c r="AX22" s="696"/>
      <c r="AY22" s="696"/>
      <c r="AZ22" s="696"/>
      <c r="BA22" s="696"/>
      <c r="BB22" s="696"/>
      <c r="BC22" s="696"/>
      <c r="BD22" s="696"/>
      <c r="BE22" s="696"/>
      <c r="BF22" s="697"/>
      <c r="BG22" s="657" t="s">
        <v>128</v>
      </c>
      <c r="BH22" s="658"/>
      <c r="BI22" s="658"/>
      <c r="BJ22" s="658"/>
      <c r="BK22" s="658"/>
      <c r="BL22" s="658"/>
      <c r="BM22" s="658"/>
      <c r="BN22" s="659"/>
      <c r="BO22" s="653" t="s">
        <v>128</v>
      </c>
      <c r="BP22" s="653"/>
      <c r="BQ22" s="653"/>
      <c r="BR22" s="653"/>
      <c r="BS22" s="660" t="s">
        <v>128</v>
      </c>
      <c r="BT22" s="660"/>
      <c r="BU22" s="660"/>
      <c r="BV22" s="660"/>
      <c r="BW22" s="660"/>
      <c r="BX22" s="660"/>
      <c r="BY22" s="660"/>
      <c r="BZ22" s="660"/>
      <c r="CA22" s="660"/>
      <c r="CB22" s="664"/>
      <c r="CD22" s="646" t="s">
        <v>280</v>
      </c>
      <c r="CE22" s="647"/>
      <c r="CF22" s="647"/>
      <c r="CG22" s="647"/>
      <c r="CH22" s="647"/>
      <c r="CI22" s="647"/>
      <c r="CJ22" s="647"/>
      <c r="CK22" s="647"/>
      <c r="CL22" s="647"/>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7"/>
      <c r="DY22" s="647"/>
      <c r="DZ22" s="647"/>
      <c r="EA22" s="647"/>
      <c r="EB22" s="647"/>
      <c r="EC22" s="648"/>
    </row>
    <row r="23" spans="2:133" ht="11.25" customHeight="1" x14ac:dyDescent="0.15">
      <c r="B23" s="654" t="s">
        <v>281</v>
      </c>
      <c r="C23" s="655"/>
      <c r="D23" s="655"/>
      <c r="E23" s="655"/>
      <c r="F23" s="655"/>
      <c r="G23" s="655"/>
      <c r="H23" s="655"/>
      <c r="I23" s="655"/>
      <c r="J23" s="655"/>
      <c r="K23" s="655"/>
      <c r="L23" s="655"/>
      <c r="M23" s="655"/>
      <c r="N23" s="655"/>
      <c r="O23" s="655"/>
      <c r="P23" s="655"/>
      <c r="Q23" s="656"/>
      <c r="R23" s="657">
        <v>5431620</v>
      </c>
      <c r="S23" s="658"/>
      <c r="T23" s="658"/>
      <c r="U23" s="658"/>
      <c r="V23" s="658"/>
      <c r="W23" s="658"/>
      <c r="X23" s="658"/>
      <c r="Y23" s="659"/>
      <c r="Z23" s="653">
        <v>31.8</v>
      </c>
      <c r="AA23" s="653"/>
      <c r="AB23" s="653"/>
      <c r="AC23" s="653"/>
      <c r="AD23" s="660">
        <v>4944468</v>
      </c>
      <c r="AE23" s="660"/>
      <c r="AF23" s="660"/>
      <c r="AG23" s="660"/>
      <c r="AH23" s="660"/>
      <c r="AI23" s="660"/>
      <c r="AJ23" s="660"/>
      <c r="AK23" s="660"/>
      <c r="AL23" s="661">
        <v>51.3</v>
      </c>
      <c r="AM23" s="662"/>
      <c r="AN23" s="662"/>
      <c r="AO23" s="663"/>
      <c r="AP23" s="695" t="s">
        <v>282</v>
      </c>
      <c r="AQ23" s="696"/>
      <c r="AR23" s="696"/>
      <c r="AS23" s="696"/>
      <c r="AT23" s="696"/>
      <c r="AU23" s="696"/>
      <c r="AV23" s="696"/>
      <c r="AW23" s="696"/>
      <c r="AX23" s="696"/>
      <c r="AY23" s="696"/>
      <c r="AZ23" s="696"/>
      <c r="BA23" s="696"/>
      <c r="BB23" s="696"/>
      <c r="BC23" s="696"/>
      <c r="BD23" s="696"/>
      <c r="BE23" s="696"/>
      <c r="BF23" s="697"/>
      <c r="BG23" s="657">
        <v>4</v>
      </c>
      <c r="BH23" s="658"/>
      <c r="BI23" s="658"/>
      <c r="BJ23" s="658"/>
      <c r="BK23" s="658"/>
      <c r="BL23" s="658"/>
      <c r="BM23" s="658"/>
      <c r="BN23" s="659"/>
      <c r="BO23" s="653">
        <v>0</v>
      </c>
      <c r="BP23" s="653"/>
      <c r="BQ23" s="653"/>
      <c r="BR23" s="653"/>
      <c r="BS23" s="660" t="s">
        <v>128</v>
      </c>
      <c r="BT23" s="660"/>
      <c r="BU23" s="660"/>
      <c r="BV23" s="660"/>
      <c r="BW23" s="660"/>
      <c r="BX23" s="660"/>
      <c r="BY23" s="660"/>
      <c r="BZ23" s="660"/>
      <c r="CA23" s="660"/>
      <c r="CB23" s="664"/>
      <c r="CD23" s="646" t="s">
        <v>222</v>
      </c>
      <c r="CE23" s="647"/>
      <c r="CF23" s="647"/>
      <c r="CG23" s="647"/>
      <c r="CH23" s="647"/>
      <c r="CI23" s="647"/>
      <c r="CJ23" s="647"/>
      <c r="CK23" s="647"/>
      <c r="CL23" s="647"/>
      <c r="CM23" s="647"/>
      <c r="CN23" s="647"/>
      <c r="CO23" s="647"/>
      <c r="CP23" s="647"/>
      <c r="CQ23" s="648"/>
      <c r="CR23" s="646" t="s">
        <v>283</v>
      </c>
      <c r="CS23" s="647"/>
      <c r="CT23" s="647"/>
      <c r="CU23" s="647"/>
      <c r="CV23" s="647"/>
      <c r="CW23" s="647"/>
      <c r="CX23" s="647"/>
      <c r="CY23" s="648"/>
      <c r="CZ23" s="646" t="s">
        <v>284</v>
      </c>
      <c r="DA23" s="647"/>
      <c r="DB23" s="647"/>
      <c r="DC23" s="648"/>
      <c r="DD23" s="646" t="s">
        <v>285</v>
      </c>
      <c r="DE23" s="647"/>
      <c r="DF23" s="647"/>
      <c r="DG23" s="647"/>
      <c r="DH23" s="647"/>
      <c r="DI23" s="647"/>
      <c r="DJ23" s="647"/>
      <c r="DK23" s="648"/>
      <c r="DL23" s="698" t="s">
        <v>286</v>
      </c>
      <c r="DM23" s="699"/>
      <c r="DN23" s="699"/>
      <c r="DO23" s="699"/>
      <c r="DP23" s="699"/>
      <c r="DQ23" s="699"/>
      <c r="DR23" s="699"/>
      <c r="DS23" s="699"/>
      <c r="DT23" s="699"/>
      <c r="DU23" s="699"/>
      <c r="DV23" s="700"/>
      <c r="DW23" s="646" t="s">
        <v>287</v>
      </c>
      <c r="DX23" s="647"/>
      <c r="DY23" s="647"/>
      <c r="DZ23" s="647"/>
      <c r="EA23" s="647"/>
      <c r="EB23" s="647"/>
      <c r="EC23" s="648"/>
    </row>
    <row r="24" spans="2:133" ht="11.25" customHeight="1" x14ac:dyDescent="0.15">
      <c r="B24" s="654" t="s">
        <v>288</v>
      </c>
      <c r="C24" s="655"/>
      <c r="D24" s="655"/>
      <c r="E24" s="655"/>
      <c r="F24" s="655"/>
      <c r="G24" s="655"/>
      <c r="H24" s="655"/>
      <c r="I24" s="655"/>
      <c r="J24" s="655"/>
      <c r="K24" s="655"/>
      <c r="L24" s="655"/>
      <c r="M24" s="655"/>
      <c r="N24" s="655"/>
      <c r="O24" s="655"/>
      <c r="P24" s="655"/>
      <c r="Q24" s="656"/>
      <c r="R24" s="657">
        <v>4944468</v>
      </c>
      <c r="S24" s="658"/>
      <c r="T24" s="658"/>
      <c r="U24" s="658"/>
      <c r="V24" s="658"/>
      <c r="W24" s="658"/>
      <c r="X24" s="658"/>
      <c r="Y24" s="659"/>
      <c r="Z24" s="653">
        <v>28.9</v>
      </c>
      <c r="AA24" s="653"/>
      <c r="AB24" s="653"/>
      <c r="AC24" s="653"/>
      <c r="AD24" s="660">
        <v>4944468</v>
      </c>
      <c r="AE24" s="660"/>
      <c r="AF24" s="660"/>
      <c r="AG24" s="660"/>
      <c r="AH24" s="660"/>
      <c r="AI24" s="660"/>
      <c r="AJ24" s="660"/>
      <c r="AK24" s="660"/>
      <c r="AL24" s="661">
        <v>51.3</v>
      </c>
      <c r="AM24" s="662"/>
      <c r="AN24" s="662"/>
      <c r="AO24" s="663"/>
      <c r="AP24" s="695" t="s">
        <v>289</v>
      </c>
      <c r="AQ24" s="696"/>
      <c r="AR24" s="696"/>
      <c r="AS24" s="696"/>
      <c r="AT24" s="696"/>
      <c r="AU24" s="696"/>
      <c r="AV24" s="696"/>
      <c r="AW24" s="696"/>
      <c r="AX24" s="696"/>
      <c r="AY24" s="696"/>
      <c r="AZ24" s="696"/>
      <c r="BA24" s="696"/>
      <c r="BB24" s="696"/>
      <c r="BC24" s="696"/>
      <c r="BD24" s="696"/>
      <c r="BE24" s="696"/>
      <c r="BF24" s="697"/>
      <c r="BG24" s="657" t="s">
        <v>128</v>
      </c>
      <c r="BH24" s="658"/>
      <c r="BI24" s="658"/>
      <c r="BJ24" s="658"/>
      <c r="BK24" s="658"/>
      <c r="BL24" s="658"/>
      <c r="BM24" s="658"/>
      <c r="BN24" s="659"/>
      <c r="BO24" s="653" t="s">
        <v>128</v>
      </c>
      <c r="BP24" s="653"/>
      <c r="BQ24" s="653"/>
      <c r="BR24" s="653"/>
      <c r="BS24" s="660" t="s">
        <v>128</v>
      </c>
      <c r="BT24" s="660"/>
      <c r="BU24" s="660"/>
      <c r="BV24" s="660"/>
      <c r="BW24" s="660"/>
      <c r="BX24" s="660"/>
      <c r="BY24" s="660"/>
      <c r="BZ24" s="660"/>
      <c r="CA24" s="660"/>
      <c r="CB24" s="664"/>
      <c r="CD24" s="678" t="s">
        <v>290</v>
      </c>
      <c r="CE24" s="679"/>
      <c r="CF24" s="679"/>
      <c r="CG24" s="679"/>
      <c r="CH24" s="679"/>
      <c r="CI24" s="679"/>
      <c r="CJ24" s="679"/>
      <c r="CK24" s="679"/>
      <c r="CL24" s="679"/>
      <c r="CM24" s="679"/>
      <c r="CN24" s="679"/>
      <c r="CO24" s="679"/>
      <c r="CP24" s="679"/>
      <c r="CQ24" s="680"/>
      <c r="CR24" s="668">
        <v>7194309</v>
      </c>
      <c r="CS24" s="669"/>
      <c r="CT24" s="669"/>
      <c r="CU24" s="669"/>
      <c r="CV24" s="669"/>
      <c r="CW24" s="669"/>
      <c r="CX24" s="669"/>
      <c r="CY24" s="670"/>
      <c r="CZ24" s="673">
        <v>45.7</v>
      </c>
      <c r="DA24" s="674"/>
      <c r="DB24" s="674"/>
      <c r="DC24" s="681"/>
      <c r="DD24" s="704">
        <v>4604515</v>
      </c>
      <c r="DE24" s="669"/>
      <c r="DF24" s="669"/>
      <c r="DG24" s="669"/>
      <c r="DH24" s="669"/>
      <c r="DI24" s="669"/>
      <c r="DJ24" s="669"/>
      <c r="DK24" s="670"/>
      <c r="DL24" s="704">
        <v>4563038</v>
      </c>
      <c r="DM24" s="669"/>
      <c r="DN24" s="669"/>
      <c r="DO24" s="669"/>
      <c r="DP24" s="669"/>
      <c r="DQ24" s="669"/>
      <c r="DR24" s="669"/>
      <c r="DS24" s="669"/>
      <c r="DT24" s="669"/>
      <c r="DU24" s="669"/>
      <c r="DV24" s="670"/>
      <c r="DW24" s="673">
        <v>45.1</v>
      </c>
      <c r="DX24" s="674"/>
      <c r="DY24" s="674"/>
      <c r="DZ24" s="674"/>
      <c r="EA24" s="674"/>
      <c r="EB24" s="674"/>
      <c r="EC24" s="675"/>
    </row>
    <row r="25" spans="2:133" ht="11.25" customHeight="1" x14ac:dyDescent="0.15">
      <c r="B25" s="654" t="s">
        <v>291</v>
      </c>
      <c r="C25" s="655"/>
      <c r="D25" s="655"/>
      <c r="E25" s="655"/>
      <c r="F25" s="655"/>
      <c r="G25" s="655"/>
      <c r="H25" s="655"/>
      <c r="I25" s="655"/>
      <c r="J25" s="655"/>
      <c r="K25" s="655"/>
      <c r="L25" s="655"/>
      <c r="M25" s="655"/>
      <c r="N25" s="655"/>
      <c r="O25" s="655"/>
      <c r="P25" s="655"/>
      <c r="Q25" s="656"/>
      <c r="R25" s="657">
        <v>487152</v>
      </c>
      <c r="S25" s="658"/>
      <c r="T25" s="658"/>
      <c r="U25" s="658"/>
      <c r="V25" s="658"/>
      <c r="W25" s="658"/>
      <c r="X25" s="658"/>
      <c r="Y25" s="659"/>
      <c r="Z25" s="653">
        <v>2.9</v>
      </c>
      <c r="AA25" s="653"/>
      <c r="AB25" s="653"/>
      <c r="AC25" s="653"/>
      <c r="AD25" s="660" t="s">
        <v>128</v>
      </c>
      <c r="AE25" s="660"/>
      <c r="AF25" s="660"/>
      <c r="AG25" s="660"/>
      <c r="AH25" s="660"/>
      <c r="AI25" s="660"/>
      <c r="AJ25" s="660"/>
      <c r="AK25" s="660"/>
      <c r="AL25" s="661" t="s">
        <v>128</v>
      </c>
      <c r="AM25" s="662"/>
      <c r="AN25" s="662"/>
      <c r="AO25" s="663"/>
      <c r="AP25" s="695" t="s">
        <v>292</v>
      </c>
      <c r="AQ25" s="696"/>
      <c r="AR25" s="696"/>
      <c r="AS25" s="696"/>
      <c r="AT25" s="696"/>
      <c r="AU25" s="696"/>
      <c r="AV25" s="696"/>
      <c r="AW25" s="696"/>
      <c r="AX25" s="696"/>
      <c r="AY25" s="696"/>
      <c r="AZ25" s="696"/>
      <c r="BA25" s="696"/>
      <c r="BB25" s="696"/>
      <c r="BC25" s="696"/>
      <c r="BD25" s="696"/>
      <c r="BE25" s="696"/>
      <c r="BF25" s="697"/>
      <c r="BG25" s="657" t="s">
        <v>128</v>
      </c>
      <c r="BH25" s="658"/>
      <c r="BI25" s="658"/>
      <c r="BJ25" s="658"/>
      <c r="BK25" s="658"/>
      <c r="BL25" s="658"/>
      <c r="BM25" s="658"/>
      <c r="BN25" s="659"/>
      <c r="BO25" s="653" t="s">
        <v>128</v>
      </c>
      <c r="BP25" s="653"/>
      <c r="BQ25" s="653"/>
      <c r="BR25" s="653"/>
      <c r="BS25" s="660" t="s">
        <v>128</v>
      </c>
      <c r="BT25" s="660"/>
      <c r="BU25" s="660"/>
      <c r="BV25" s="660"/>
      <c r="BW25" s="660"/>
      <c r="BX25" s="660"/>
      <c r="BY25" s="660"/>
      <c r="BZ25" s="660"/>
      <c r="CA25" s="660"/>
      <c r="CB25" s="664"/>
      <c r="CD25" s="682" t="s">
        <v>293</v>
      </c>
      <c r="CE25" s="683"/>
      <c r="CF25" s="683"/>
      <c r="CG25" s="683"/>
      <c r="CH25" s="683"/>
      <c r="CI25" s="683"/>
      <c r="CJ25" s="683"/>
      <c r="CK25" s="683"/>
      <c r="CL25" s="683"/>
      <c r="CM25" s="683"/>
      <c r="CN25" s="683"/>
      <c r="CO25" s="683"/>
      <c r="CP25" s="683"/>
      <c r="CQ25" s="684"/>
      <c r="CR25" s="657">
        <v>2583388</v>
      </c>
      <c r="CS25" s="710"/>
      <c r="CT25" s="710"/>
      <c r="CU25" s="710"/>
      <c r="CV25" s="710"/>
      <c r="CW25" s="710"/>
      <c r="CX25" s="710"/>
      <c r="CY25" s="711"/>
      <c r="CZ25" s="661">
        <v>16.399999999999999</v>
      </c>
      <c r="DA25" s="705"/>
      <c r="DB25" s="705"/>
      <c r="DC25" s="712"/>
      <c r="DD25" s="676">
        <v>2464043</v>
      </c>
      <c r="DE25" s="710"/>
      <c r="DF25" s="710"/>
      <c r="DG25" s="710"/>
      <c r="DH25" s="710"/>
      <c r="DI25" s="710"/>
      <c r="DJ25" s="710"/>
      <c r="DK25" s="711"/>
      <c r="DL25" s="676">
        <v>2448186</v>
      </c>
      <c r="DM25" s="710"/>
      <c r="DN25" s="710"/>
      <c r="DO25" s="710"/>
      <c r="DP25" s="710"/>
      <c r="DQ25" s="710"/>
      <c r="DR25" s="710"/>
      <c r="DS25" s="710"/>
      <c r="DT25" s="710"/>
      <c r="DU25" s="710"/>
      <c r="DV25" s="711"/>
      <c r="DW25" s="661">
        <v>24.2</v>
      </c>
      <c r="DX25" s="705"/>
      <c r="DY25" s="705"/>
      <c r="DZ25" s="705"/>
      <c r="EA25" s="705"/>
      <c r="EB25" s="705"/>
      <c r="EC25" s="706"/>
    </row>
    <row r="26" spans="2:133" ht="11.25" customHeight="1" x14ac:dyDescent="0.15">
      <c r="B26" s="654" t="s">
        <v>294</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53" t="s">
        <v>128</v>
      </c>
      <c r="AA26" s="653"/>
      <c r="AB26" s="653"/>
      <c r="AC26" s="653"/>
      <c r="AD26" s="660" t="s">
        <v>128</v>
      </c>
      <c r="AE26" s="660"/>
      <c r="AF26" s="660"/>
      <c r="AG26" s="660"/>
      <c r="AH26" s="660"/>
      <c r="AI26" s="660"/>
      <c r="AJ26" s="660"/>
      <c r="AK26" s="660"/>
      <c r="AL26" s="661" t="s">
        <v>128</v>
      </c>
      <c r="AM26" s="662"/>
      <c r="AN26" s="662"/>
      <c r="AO26" s="663"/>
      <c r="AP26" s="695" t="s">
        <v>295</v>
      </c>
      <c r="AQ26" s="713"/>
      <c r="AR26" s="713"/>
      <c r="AS26" s="713"/>
      <c r="AT26" s="713"/>
      <c r="AU26" s="713"/>
      <c r="AV26" s="713"/>
      <c r="AW26" s="713"/>
      <c r="AX26" s="713"/>
      <c r="AY26" s="713"/>
      <c r="AZ26" s="713"/>
      <c r="BA26" s="713"/>
      <c r="BB26" s="713"/>
      <c r="BC26" s="713"/>
      <c r="BD26" s="713"/>
      <c r="BE26" s="713"/>
      <c r="BF26" s="697"/>
      <c r="BG26" s="657" t="s">
        <v>128</v>
      </c>
      <c r="BH26" s="658"/>
      <c r="BI26" s="658"/>
      <c r="BJ26" s="658"/>
      <c r="BK26" s="658"/>
      <c r="BL26" s="658"/>
      <c r="BM26" s="658"/>
      <c r="BN26" s="659"/>
      <c r="BO26" s="653" t="s">
        <v>128</v>
      </c>
      <c r="BP26" s="653"/>
      <c r="BQ26" s="653"/>
      <c r="BR26" s="653"/>
      <c r="BS26" s="660" t="s">
        <v>128</v>
      </c>
      <c r="BT26" s="660"/>
      <c r="BU26" s="660"/>
      <c r="BV26" s="660"/>
      <c r="BW26" s="660"/>
      <c r="BX26" s="660"/>
      <c r="BY26" s="660"/>
      <c r="BZ26" s="660"/>
      <c r="CA26" s="660"/>
      <c r="CB26" s="664"/>
      <c r="CD26" s="682" t="s">
        <v>296</v>
      </c>
      <c r="CE26" s="683"/>
      <c r="CF26" s="683"/>
      <c r="CG26" s="683"/>
      <c r="CH26" s="683"/>
      <c r="CI26" s="683"/>
      <c r="CJ26" s="683"/>
      <c r="CK26" s="683"/>
      <c r="CL26" s="683"/>
      <c r="CM26" s="683"/>
      <c r="CN26" s="683"/>
      <c r="CO26" s="683"/>
      <c r="CP26" s="683"/>
      <c r="CQ26" s="684"/>
      <c r="CR26" s="657">
        <v>1401388</v>
      </c>
      <c r="CS26" s="658"/>
      <c r="CT26" s="658"/>
      <c r="CU26" s="658"/>
      <c r="CV26" s="658"/>
      <c r="CW26" s="658"/>
      <c r="CX26" s="658"/>
      <c r="CY26" s="659"/>
      <c r="CZ26" s="661">
        <v>8.9</v>
      </c>
      <c r="DA26" s="705"/>
      <c r="DB26" s="705"/>
      <c r="DC26" s="712"/>
      <c r="DD26" s="676">
        <v>1361701</v>
      </c>
      <c r="DE26" s="658"/>
      <c r="DF26" s="658"/>
      <c r="DG26" s="658"/>
      <c r="DH26" s="658"/>
      <c r="DI26" s="658"/>
      <c r="DJ26" s="658"/>
      <c r="DK26" s="659"/>
      <c r="DL26" s="676" t="s">
        <v>128</v>
      </c>
      <c r="DM26" s="658"/>
      <c r="DN26" s="658"/>
      <c r="DO26" s="658"/>
      <c r="DP26" s="658"/>
      <c r="DQ26" s="658"/>
      <c r="DR26" s="658"/>
      <c r="DS26" s="658"/>
      <c r="DT26" s="658"/>
      <c r="DU26" s="658"/>
      <c r="DV26" s="659"/>
      <c r="DW26" s="661" t="s">
        <v>128</v>
      </c>
      <c r="DX26" s="705"/>
      <c r="DY26" s="705"/>
      <c r="DZ26" s="705"/>
      <c r="EA26" s="705"/>
      <c r="EB26" s="705"/>
      <c r="EC26" s="706"/>
    </row>
    <row r="27" spans="2:133" ht="11.25" customHeight="1" x14ac:dyDescent="0.15">
      <c r="B27" s="654" t="s">
        <v>297</v>
      </c>
      <c r="C27" s="655"/>
      <c r="D27" s="655"/>
      <c r="E27" s="655"/>
      <c r="F27" s="655"/>
      <c r="G27" s="655"/>
      <c r="H27" s="655"/>
      <c r="I27" s="655"/>
      <c r="J27" s="655"/>
      <c r="K27" s="655"/>
      <c r="L27" s="655"/>
      <c r="M27" s="655"/>
      <c r="N27" s="655"/>
      <c r="O27" s="655"/>
      <c r="P27" s="655"/>
      <c r="Q27" s="656"/>
      <c r="R27" s="657">
        <v>10108338</v>
      </c>
      <c r="S27" s="658"/>
      <c r="T27" s="658"/>
      <c r="U27" s="658"/>
      <c r="V27" s="658"/>
      <c r="W27" s="658"/>
      <c r="X27" s="658"/>
      <c r="Y27" s="659"/>
      <c r="Z27" s="653">
        <v>59.1</v>
      </c>
      <c r="AA27" s="653"/>
      <c r="AB27" s="653"/>
      <c r="AC27" s="653"/>
      <c r="AD27" s="660">
        <v>9621182</v>
      </c>
      <c r="AE27" s="660"/>
      <c r="AF27" s="660"/>
      <c r="AG27" s="660"/>
      <c r="AH27" s="660"/>
      <c r="AI27" s="660"/>
      <c r="AJ27" s="660"/>
      <c r="AK27" s="660"/>
      <c r="AL27" s="661">
        <v>99.900001525878906</v>
      </c>
      <c r="AM27" s="662"/>
      <c r="AN27" s="662"/>
      <c r="AO27" s="663"/>
      <c r="AP27" s="654" t="s">
        <v>298</v>
      </c>
      <c r="AQ27" s="655"/>
      <c r="AR27" s="655"/>
      <c r="AS27" s="655"/>
      <c r="AT27" s="655"/>
      <c r="AU27" s="655"/>
      <c r="AV27" s="655"/>
      <c r="AW27" s="655"/>
      <c r="AX27" s="655"/>
      <c r="AY27" s="655"/>
      <c r="AZ27" s="655"/>
      <c r="BA27" s="655"/>
      <c r="BB27" s="655"/>
      <c r="BC27" s="655"/>
      <c r="BD27" s="655"/>
      <c r="BE27" s="655"/>
      <c r="BF27" s="656"/>
      <c r="BG27" s="657">
        <v>3661307</v>
      </c>
      <c r="BH27" s="658"/>
      <c r="BI27" s="658"/>
      <c r="BJ27" s="658"/>
      <c r="BK27" s="658"/>
      <c r="BL27" s="658"/>
      <c r="BM27" s="658"/>
      <c r="BN27" s="659"/>
      <c r="BO27" s="653">
        <v>100</v>
      </c>
      <c r="BP27" s="653"/>
      <c r="BQ27" s="653"/>
      <c r="BR27" s="653"/>
      <c r="BS27" s="660">
        <v>26810</v>
      </c>
      <c r="BT27" s="660"/>
      <c r="BU27" s="660"/>
      <c r="BV27" s="660"/>
      <c r="BW27" s="660"/>
      <c r="BX27" s="660"/>
      <c r="BY27" s="660"/>
      <c r="BZ27" s="660"/>
      <c r="CA27" s="660"/>
      <c r="CB27" s="664"/>
      <c r="CD27" s="682" t="s">
        <v>299</v>
      </c>
      <c r="CE27" s="683"/>
      <c r="CF27" s="683"/>
      <c r="CG27" s="683"/>
      <c r="CH27" s="683"/>
      <c r="CI27" s="683"/>
      <c r="CJ27" s="683"/>
      <c r="CK27" s="683"/>
      <c r="CL27" s="683"/>
      <c r="CM27" s="683"/>
      <c r="CN27" s="683"/>
      <c r="CO27" s="683"/>
      <c r="CP27" s="683"/>
      <c r="CQ27" s="684"/>
      <c r="CR27" s="657">
        <v>3178242</v>
      </c>
      <c r="CS27" s="710"/>
      <c r="CT27" s="710"/>
      <c r="CU27" s="710"/>
      <c r="CV27" s="710"/>
      <c r="CW27" s="710"/>
      <c r="CX27" s="710"/>
      <c r="CY27" s="711"/>
      <c r="CZ27" s="661">
        <v>20.2</v>
      </c>
      <c r="DA27" s="705"/>
      <c r="DB27" s="705"/>
      <c r="DC27" s="712"/>
      <c r="DD27" s="676">
        <v>761748</v>
      </c>
      <c r="DE27" s="710"/>
      <c r="DF27" s="710"/>
      <c r="DG27" s="710"/>
      <c r="DH27" s="710"/>
      <c r="DI27" s="710"/>
      <c r="DJ27" s="710"/>
      <c r="DK27" s="711"/>
      <c r="DL27" s="676">
        <v>738048</v>
      </c>
      <c r="DM27" s="710"/>
      <c r="DN27" s="710"/>
      <c r="DO27" s="710"/>
      <c r="DP27" s="710"/>
      <c r="DQ27" s="710"/>
      <c r="DR27" s="710"/>
      <c r="DS27" s="710"/>
      <c r="DT27" s="710"/>
      <c r="DU27" s="710"/>
      <c r="DV27" s="711"/>
      <c r="DW27" s="661">
        <v>7.3</v>
      </c>
      <c r="DX27" s="705"/>
      <c r="DY27" s="705"/>
      <c r="DZ27" s="705"/>
      <c r="EA27" s="705"/>
      <c r="EB27" s="705"/>
      <c r="EC27" s="706"/>
    </row>
    <row r="28" spans="2:133" ht="11.25" customHeight="1" x14ac:dyDescent="0.15">
      <c r="B28" s="654" t="s">
        <v>300</v>
      </c>
      <c r="C28" s="655"/>
      <c r="D28" s="655"/>
      <c r="E28" s="655"/>
      <c r="F28" s="655"/>
      <c r="G28" s="655"/>
      <c r="H28" s="655"/>
      <c r="I28" s="655"/>
      <c r="J28" s="655"/>
      <c r="K28" s="655"/>
      <c r="L28" s="655"/>
      <c r="M28" s="655"/>
      <c r="N28" s="655"/>
      <c r="O28" s="655"/>
      <c r="P28" s="655"/>
      <c r="Q28" s="656"/>
      <c r="R28" s="657">
        <v>2483</v>
      </c>
      <c r="S28" s="658"/>
      <c r="T28" s="658"/>
      <c r="U28" s="658"/>
      <c r="V28" s="658"/>
      <c r="W28" s="658"/>
      <c r="X28" s="658"/>
      <c r="Y28" s="659"/>
      <c r="Z28" s="653">
        <v>0</v>
      </c>
      <c r="AA28" s="653"/>
      <c r="AB28" s="653"/>
      <c r="AC28" s="653"/>
      <c r="AD28" s="660">
        <v>2483</v>
      </c>
      <c r="AE28" s="660"/>
      <c r="AF28" s="660"/>
      <c r="AG28" s="660"/>
      <c r="AH28" s="660"/>
      <c r="AI28" s="660"/>
      <c r="AJ28" s="660"/>
      <c r="AK28" s="660"/>
      <c r="AL28" s="661">
        <v>0</v>
      </c>
      <c r="AM28" s="662"/>
      <c r="AN28" s="662"/>
      <c r="AO28" s="663"/>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53"/>
      <c r="BP28" s="653"/>
      <c r="BQ28" s="653"/>
      <c r="BR28" s="653"/>
      <c r="BS28" s="676"/>
      <c r="BT28" s="658"/>
      <c r="BU28" s="658"/>
      <c r="BV28" s="658"/>
      <c r="BW28" s="658"/>
      <c r="BX28" s="658"/>
      <c r="BY28" s="658"/>
      <c r="BZ28" s="658"/>
      <c r="CA28" s="658"/>
      <c r="CB28" s="677"/>
      <c r="CD28" s="682" t="s">
        <v>301</v>
      </c>
      <c r="CE28" s="683"/>
      <c r="CF28" s="683"/>
      <c r="CG28" s="683"/>
      <c r="CH28" s="683"/>
      <c r="CI28" s="683"/>
      <c r="CJ28" s="683"/>
      <c r="CK28" s="683"/>
      <c r="CL28" s="683"/>
      <c r="CM28" s="683"/>
      <c r="CN28" s="683"/>
      <c r="CO28" s="683"/>
      <c r="CP28" s="683"/>
      <c r="CQ28" s="684"/>
      <c r="CR28" s="657">
        <v>1432679</v>
      </c>
      <c r="CS28" s="658"/>
      <c r="CT28" s="658"/>
      <c r="CU28" s="658"/>
      <c r="CV28" s="658"/>
      <c r="CW28" s="658"/>
      <c r="CX28" s="658"/>
      <c r="CY28" s="659"/>
      <c r="CZ28" s="661">
        <v>9.1</v>
      </c>
      <c r="DA28" s="705"/>
      <c r="DB28" s="705"/>
      <c r="DC28" s="712"/>
      <c r="DD28" s="676">
        <v>1378724</v>
      </c>
      <c r="DE28" s="658"/>
      <c r="DF28" s="658"/>
      <c r="DG28" s="658"/>
      <c r="DH28" s="658"/>
      <c r="DI28" s="658"/>
      <c r="DJ28" s="658"/>
      <c r="DK28" s="659"/>
      <c r="DL28" s="676">
        <v>1376804</v>
      </c>
      <c r="DM28" s="658"/>
      <c r="DN28" s="658"/>
      <c r="DO28" s="658"/>
      <c r="DP28" s="658"/>
      <c r="DQ28" s="658"/>
      <c r="DR28" s="658"/>
      <c r="DS28" s="658"/>
      <c r="DT28" s="658"/>
      <c r="DU28" s="658"/>
      <c r="DV28" s="659"/>
      <c r="DW28" s="661">
        <v>13.6</v>
      </c>
      <c r="DX28" s="705"/>
      <c r="DY28" s="705"/>
      <c r="DZ28" s="705"/>
      <c r="EA28" s="705"/>
      <c r="EB28" s="705"/>
      <c r="EC28" s="706"/>
    </row>
    <row r="29" spans="2:133" ht="11.25" customHeight="1" x14ac:dyDescent="0.15">
      <c r="B29" s="654" t="s">
        <v>302</v>
      </c>
      <c r="C29" s="655"/>
      <c r="D29" s="655"/>
      <c r="E29" s="655"/>
      <c r="F29" s="655"/>
      <c r="G29" s="655"/>
      <c r="H29" s="655"/>
      <c r="I29" s="655"/>
      <c r="J29" s="655"/>
      <c r="K29" s="655"/>
      <c r="L29" s="655"/>
      <c r="M29" s="655"/>
      <c r="N29" s="655"/>
      <c r="O29" s="655"/>
      <c r="P29" s="655"/>
      <c r="Q29" s="656"/>
      <c r="R29" s="657">
        <v>81904</v>
      </c>
      <c r="S29" s="658"/>
      <c r="T29" s="658"/>
      <c r="U29" s="658"/>
      <c r="V29" s="658"/>
      <c r="W29" s="658"/>
      <c r="X29" s="658"/>
      <c r="Y29" s="659"/>
      <c r="Z29" s="653">
        <v>0.5</v>
      </c>
      <c r="AA29" s="653"/>
      <c r="AB29" s="653"/>
      <c r="AC29" s="653"/>
      <c r="AD29" s="660" t="s">
        <v>128</v>
      </c>
      <c r="AE29" s="660"/>
      <c r="AF29" s="660"/>
      <c r="AG29" s="660"/>
      <c r="AH29" s="660"/>
      <c r="AI29" s="660"/>
      <c r="AJ29" s="660"/>
      <c r="AK29" s="660"/>
      <c r="AL29" s="661" t="s">
        <v>128</v>
      </c>
      <c r="AM29" s="662"/>
      <c r="AN29" s="662"/>
      <c r="AO29" s="663"/>
      <c r="AP29" s="707"/>
      <c r="AQ29" s="708"/>
      <c r="AR29" s="708"/>
      <c r="AS29" s="708"/>
      <c r="AT29" s="708"/>
      <c r="AU29" s="708"/>
      <c r="AV29" s="708"/>
      <c r="AW29" s="708"/>
      <c r="AX29" s="708"/>
      <c r="AY29" s="708"/>
      <c r="AZ29" s="708"/>
      <c r="BA29" s="708"/>
      <c r="BB29" s="708"/>
      <c r="BC29" s="708"/>
      <c r="BD29" s="708"/>
      <c r="BE29" s="708"/>
      <c r="BF29" s="709"/>
      <c r="BG29" s="657"/>
      <c r="BH29" s="658"/>
      <c r="BI29" s="658"/>
      <c r="BJ29" s="658"/>
      <c r="BK29" s="658"/>
      <c r="BL29" s="658"/>
      <c r="BM29" s="658"/>
      <c r="BN29" s="659"/>
      <c r="BO29" s="653"/>
      <c r="BP29" s="653"/>
      <c r="BQ29" s="653"/>
      <c r="BR29" s="653"/>
      <c r="BS29" s="660"/>
      <c r="BT29" s="660"/>
      <c r="BU29" s="660"/>
      <c r="BV29" s="660"/>
      <c r="BW29" s="660"/>
      <c r="BX29" s="660"/>
      <c r="BY29" s="660"/>
      <c r="BZ29" s="660"/>
      <c r="CA29" s="660"/>
      <c r="CB29" s="664"/>
      <c r="CD29" s="735" t="s">
        <v>303</v>
      </c>
      <c r="CE29" s="736"/>
      <c r="CF29" s="682" t="s">
        <v>69</v>
      </c>
      <c r="CG29" s="683"/>
      <c r="CH29" s="683"/>
      <c r="CI29" s="683"/>
      <c r="CJ29" s="683"/>
      <c r="CK29" s="683"/>
      <c r="CL29" s="683"/>
      <c r="CM29" s="683"/>
      <c r="CN29" s="683"/>
      <c r="CO29" s="683"/>
      <c r="CP29" s="683"/>
      <c r="CQ29" s="684"/>
      <c r="CR29" s="657">
        <v>1432679</v>
      </c>
      <c r="CS29" s="710"/>
      <c r="CT29" s="710"/>
      <c r="CU29" s="710"/>
      <c r="CV29" s="710"/>
      <c r="CW29" s="710"/>
      <c r="CX29" s="710"/>
      <c r="CY29" s="711"/>
      <c r="CZ29" s="661">
        <v>9.1</v>
      </c>
      <c r="DA29" s="705"/>
      <c r="DB29" s="705"/>
      <c r="DC29" s="712"/>
      <c r="DD29" s="676">
        <v>1378724</v>
      </c>
      <c r="DE29" s="710"/>
      <c r="DF29" s="710"/>
      <c r="DG29" s="710"/>
      <c r="DH29" s="710"/>
      <c r="DI29" s="710"/>
      <c r="DJ29" s="710"/>
      <c r="DK29" s="711"/>
      <c r="DL29" s="676">
        <v>1376804</v>
      </c>
      <c r="DM29" s="710"/>
      <c r="DN29" s="710"/>
      <c r="DO29" s="710"/>
      <c r="DP29" s="710"/>
      <c r="DQ29" s="710"/>
      <c r="DR29" s="710"/>
      <c r="DS29" s="710"/>
      <c r="DT29" s="710"/>
      <c r="DU29" s="710"/>
      <c r="DV29" s="711"/>
      <c r="DW29" s="661">
        <v>13.6</v>
      </c>
      <c r="DX29" s="705"/>
      <c r="DY29" s="705"/>
      <c r="DZ29" s="705"/>
      <c r="EA29" s="705"/>
      <c r="EB29" s="705"/>
      <c r="EC29" s="706"/>
    </row>
    <row r="30" spans="2:133" ht="11.25" customHeight="1" x14ac:dyDescent="0.15">
      <c r="B30" s="654" t="s">
        <v>304</v>
      </c>
      <c r="C30" s="655"/>
      <c r="D30" s="655"/>
      <c r="E30" s="655"/>
      <c r="F30" s="655"/>
      <c r="G30" s="655"/>
      <c r="H30" s="655"/>
      <c r="I30" s="655"/>
      <c r="J30" s="655"/>
      <c r="K30" s="655"/>
      <c r="L30" s="655"/>
      <c r="M30" s="655"/>
      <c r="N30" s="655"/>
      <c r="O30" s="655"/>
      <c r="P30" s="655"/>
      <c r="Q30" s="656"/>
      <c r="R30" s="657">
        <v>64784</v>
      </c>
      <c r="S30" s="658"/>
      <c r="T30" s="658"/>
      <c r="U30" s="658"/>
      <c r="V30" s="658"/>
      <c r="W30" s="658"/>
      <c r="X30" s="658"/>
      <c r="Y30" s="659"/>
      <c r="Z30" s="653">
        <v>0.4</v>
      </c>
      <c r="AA30" s="653"/>
      <c r="AB30" s="653"/>
      <c r="AC30" s="653"/>
      <c r="AD30" s="660">
        <v>8908</v>
      </c>
      <c r="AE30" s="660"/>
      <c r="AF30" s="660"/>
      <c r="AG30" s="660"/>
      <c r="AH30" s="660"/>
      <c r="AI30" s="660"/>
      <c r="AJ30" s="660"/>
      <c r="AK30" s="660"/>
      <c r="AL30" s="661">
        <v>0.1</v>
      </c>
      <c r="AM30" s="662"/>
      <c r="AN30" s="662"/>
      <c r="AO30" s="663"/>
      <c r="AP30" s="643" t="s">
        <v>222</v>
      </c>
      <c r="AQ30" s="644"/>
      <c r="AR30" s="644"/>
      <c r="AS30" s="644"/>
      <c r="AT30" s="644"/>
      <c r="AU30" s="644"/>
      <c r="AV30" s="644"/>
      <c r="AW30" s="644"/>
      <c r="AX30" s="644"/>
      <c r="AY30" s="644"/>
      <c r="AZ30" s="644"/>
      <c r="BA30" s="644"/>
      <c r="BB30" s="644"/>
      <c r="BC30" s="644"/>
      <c r="BD30" s="644"/>
      <c r="BE30" s="644"/>
      <c r="BF30" s="645"/>
      <c r="BG30" s="643" t="s">
        <v>305</v>
      </c>
      <c r="BH30" s="714"/>
      <c r="BI30" s="714"/>
      <c r="BJ30" s="714"/>
      <c r="BK30" s="714"/>
      <c r="BL30" s="714"/>
      <c r="BM30" s="714"/>
      <c r="BN30" s="714"/>
      <c r="BO30" s="714"/>
      <c r="BP30" s="714"/>
      <c r="BQ30" s="715"/>
      <c r="BR30" s="643" t="s">
        <v>306</v>
      </c>
      <c r="BS30" s="714"/>
      <c r="BT30" s="714"/>
      <c r="BU30" s="714"/>
      <c r="BV30" s="714"/>
      <c r="BW30" s="714"/>
      <c r="BX30" s="714"/>
      <c r="BY30" s="714"/>
      <c r="BZ30" s="714"/>
      <c r="CA30" s="714"/>
      <c r="CB30" s="715"/>
      <c r="CD30" s="737"/>
      <c r="CE30" s="738"/>
      <c r="CF30" s="682" t="s">
        <v>307</v>
      </c>
      <c r="CG30" s="683"/>
      <c r="CH30" s="683"/>
      <c r="CI30" s="683"/>
      <c r="CJ30" s="683"/>
      <c r="CK30" s="683"/>
      <c r="CL30" s="683"/>
      <c r="CM30" s="683"/>
      <c r="CN30" s="683"/>
      <c r="CO30" s="683"/>
      <c r="CP30" s="683"/>
      <c r="CQ30" s="684"/>
      <c r="CR30" s="657">
        <v>1394298</v>
      </c>
      <c r="CS30" s="658"/>
      <c r="CT30" s="658"/>
      <c r="CU30" s="658"/>
      <c r="CV30" s="658"/>
      <c r="CW30" s="658"/>
      <c r="CX30" s="658"/>
      <c r="CY30" s="659"/>
      <c r="CZ30" s="661">
        <v>8.9</v>
      </c>
      <c r="DA30" s="705"/>
      <c r="DB30" s="705"/>
      <c r="DC30" s="712"/>
      <c r="DD30" s="676">
        <v>1340536</v>
      </c>
      <c r="DE30" s="658"/>
      <c r="DF30" s="658"/>
      <c r="DG30" s="658"/>
      <c r="DH30" s="658"/>
      <c r="DI30" s="658"/>
      <c r="DJ30" s="658"/>
      <c r="DK30" s="659"/>
      <c r="DL30" s="676">
        <v>1338616</v>
      </c>
      <c r="DM30" s="658"/>
      <c r="DN30" s="658"/>
      <c r="DO30" s="658"/>
      <c r="DP30" s="658"/>
      <c r="DQ30" s="658"/>
      <c r="DR30" s="658"/>
      <c r="DS30" s="658"/>
      <c r="DT30" s="658"/>
      <c r="DU30" s="658"/>
      <c r="DV30" s="659"/>
      <c r="DW30" s="661">
        <v>13.2</v>
      </c>
      <c r="DX30" s="705"/>
      <c r="DY30" s="705"/>
      <c r="DZ30" s="705"/>
      <c r="EA30" s="705"/>
      <c r="EB30" s="705"/>
      <c r="EC30" s="706"/>
    </row>
    <row r="31" spans="2:133" ht="11.25" customHeight="1" x14ac:dyDescent="0.15">
      <c r="B31" s="654" t="s">
        <v>308</v>
      </c>
      <c r="C31" s="655"/>
      <c r="D31" s="655"/>
      <c r="E31" s="655"/>
      <c r="F31" s="655"/>
      <c r="G31" s="655"/>
      <c r="H31" s="655"/>
      <c r="I31" s="655"/>
      <c r="J31" s="655"/>
      <c r="K31" s="655"/>
      <c r="L31" s="655"/>
      <c r="M31" s="655"/>
      <c r="N31" s="655"/>
      <c r="O31" s="655"/>
      <c r="P31" s="655"/>
      <c r="Q31" s="656"/>
      <c r="R31" s="657">
        <v>16979</v>
      </c>
      <c r="S31" s="658"/>
      <c r="T31" s="658"/>
      <c r="U31" s="658"/>
      <c r="V31" s="658"/>
      <c r="W31" s="658"/>
      <c r="X31" s="658"/>
      <c r="Y31" s="659"/>
      <c r="Z31" s="653">
        <v>0.1</v>
      </c>
      <c r="AA31" s="653"/>
      <c r="AB31" s="653"/>
      <c r="AC31" s="653"/>
      <c r="AD31" s="660" t="s">
        <v>128</v>
      </c>
      <c r="AE31" s="660"/>
      <c r="AF31" s="660"/>
      <c r="AG31" s="660"/>
      <c r="AH31" s="660"/>
      <c r="AI31" s="660"/>
      <c r="AJ31" s="660"/>
      <c r="AK31" s="660"/>
      <c r="AL31" s="661" t="s">
        <v>128</v>
      </c>
      <c r="AM31" s="662"/>
      <c r="AN31" s="662"/>
      <c r="AO31" s="663"/>
      <c r="AP31" s="719" t="s">
        <v>309</v>
      </c>
      <c r="AQ31" s="720"/>
      <c r="AR31" s="720"/>
      <c r="AS31" s="720"/>
      <c r="AT31" s="725" t="s">
        <v>310</v>
      </c>
      <c r="AU31" s="367"/>
      <c r="AV31" s="367"/>
      <c r="AW31" s="367"/>
      <c r="AX31" s="665" t="s">
        <v>186</v>
      </c>
      <c r="AY31" s="666"/>
      <c r="AZ31" s="666"/>
      <c r="BA31" s="666"/>
      <c r="BB31" s="666"/>
      <c r="BC31" s="666"/>
      <c r="BD31" s="666"/>
      <c r="BE31" s="666"/>
      <c r="BF31" s="667"/>
      <c r="BG31" s="716">
        <v>98.8</v>
      </c>
      <c r="BH31" s="717"/>
      <c r="BI31" s="717"/>
      <c r="BJ31" s="717"/>
      <c r="BK31" s="717"/>
      <c r="BL31" s="717"/>
      <c r="BM31" s="674">
        <v>94.3</v>
      </c>
      <c r="BN31" s="717"/>
      <c r="BO31" s="717"/>
      <c r="BP31" s="717"/>
      <c r="BQ31" s="718"/>
      <c r="BR31" s="716">
        <v>97.1</v>
      </c>
      <c r="BS31" s="717"/>
      <c r="BT31" s="717"/>
      <c r="BU31" s="717"/>
      <c r="BV31" s="717"/>
      <c r="BW31" s="717"/>
      <c r="BX31" s="674">
        <v>92.9</v>
      </c>
      <c r="BY31" s="717"/>
      <c r="BZ31" s="717"/>
      <c r="CA31" s="717"/>
      <c r="CB31" s="718"/>
      <c r="CD31" s="737"/>
      <c r="CE31" s="738"/>
      <c r="CF31" s="682" t="s">
        <v>311</v>
      </c>
      <c r="CG31" s="683"/>
      <c r="CH31" s="683"/>
      <c r="CI31" s="683"/>
      <c r="CJ31" s="683"/>
      <c r="CK31" s="683"/>
      <c r="CL31" s="683"/>
      <c r="CM31" s="683"/>
      <c r="CN31" s="683"/>
      <c r="CO31" s="683"/>
      <c r="CP31" s="683"/>
      <c r="CQ31" s="684"/>
      <c r="CR31" s="657">
        <v>38381</v>
      </c>
      <c r="CS31" s="710"/>
      <c r="CT31" s="710"/>
      <c r="CU31" s="710"/>
      <c r="CV31" s="710"/>
      <c r="CW31" s="710"/>
      <c r="CX31" s="710"/>
      <c r="CY31" s="711"/>
      <c r="CZ31" s="661">
        <v>0.2</v>
      </c>
      <c r="DA31" s="705"/>
      <c r="DB31" s="705"/>
      <c r="DC31" s="712"/>
      <c r="DD31" s="676">
        <v>38188</v>
      </c>
      <c r="DE31" s="710"/>
      <c r="DF31" s="710"/>
      <c r="DG31" s="710"/>
      <c r="DH31" s="710"/>
      <c r="DI31" s="710"/>
      <c r="DJ31" s="710"/>
      <c r="DK31" s="711"/>
      <c r="DL31" s="676">
        <v>38188</v>
      </c>
      <c r="DM31" s="710"/>
      <c r="DN31" s="710"/>
      <c r="DO31" s="710"/>
      <c r="DP31" s="710"/>
      <c r="DQ31" s="710"/>
      <c r="DR31" s="710"/>
      <c r="DS31" s="710"/>
      <c r="DT31" s="710"/>
      <c r="DU31" s="710"/>
      <c r="DV31" s="711"/>
      <c r="DW31" s="661">
        <v>0.4</v>
      </c>
      <c r="DX31" s="705"/>
      <c r="DY31" s="705"/>
      <c r="DZ31" s="705"/>
      <c r="EA31" s="705"/>
      <c r="EB31" s="705"/>
      <c r="EC31" s="706"/>
    </row>
    <row r="32" spans="2:133" ht="11.25" customHeight="1" x14ac:dyDescent="0.15">
      <c r="B32" s="654" t="s">
        <v>312</v>
      </c>
      <c r="C32" s="655"/>
      <c r="D32" s="655"/>
      <c r="E32" s="655"/>
      <c r="F32" s="655"/>
      <c r="G32" s="655"/>
      <c r="H32" s="655"/>
      <c r="I32" s="655"/>
      <c r="J32" s="655"/>
      <c r="K32" s="655"/>
      <c r="L32" s="655"/>
      <c r="M32" s="655"/>
      <c r="N32" s="655"/>
      <c r="O32" s="655"/>
      <c r="P32" s="655"/>
      <c r="Q32" s="656"/>
      <c r="R32" s="657">
        <v>2817146</v>
      </c>
      <c r="S32" s="658"/>
      <c r="T32" s="658"/>
      <c r="U32" s="658"/>
      <c r="V32" s="658"/>
      <c r="W32" s="658"/>
      <c r="X32" s="658"/>
      <c r="Y32" s="659"/>
      <c r="Z32" s="653">
        <v>16.5</v>
      </c>
      <c r="AA32" s="653"/>
      <c r="AB32" s="653"/>
      <c r="AC32" s="653"/>
      <c r="AD32" s="660" t="s">
        <v>128</v>
      </c>
      <c r="AE32" s="660"/>
      <c r="AF32" s="660"/>
      <c r="AG32" s="660"/>
      <c r="AH32" s="660"/>
      <c r="AI32" s="660"/>
      <c r="AJ32" s="660"/>
      <c r="AK32" s="660"/>
      <c r="AL32" s="661" t="s">
        <v>128</v>
      </c>
      <c r="AM32" s="662"/>
      <c r="AN32" s="662"/>
      <c r="AO32" s="663"/>
      <c r="AP32" s="721"/>
      <c r="AQ32" s="722"/>
      <c r="AR32" s="722"/>
      <c r="AS32" s="722"/>
      <c r="AT32" s="726"/>
      <c r="AU32" s="363" t="s">
        <v>313</v>
      </c>
      <c r="AV32" s="363"/>
      <c r="AW32" s="363"/>
      <c r="AX32" s="654" t="s">
        <v>314</v>
      </c>
      <c r="AY32" s="655"/>
      <c r="AZ32" s="655"/>
      <c r="BA32" s="655"/>
      <c r="BB32" s="655"/>
      <c r="BC32" s="655"/>
      <c r="BD32" s="655"/>
      <c r="BE32" s="655"/>
      <c r="BF32" s="656"/>
      <c r="BG32" s="728">
        <v>98.8</v>
      </c>
      <c r="BH32" s="710"/>
      <c r="BI32" s="710"/>
      <c r="BJ32" s="710"/>
      <c r="BK32" s="710"/>
      <c r="BL32" s="710"/>
      <c r="BM32" s="662">
        <v>97.1</v>
      </c>
      <c r="BN32" s="729"/>
      <c r="BO32" s="729"/>
      <c r="BP32" s="729"/>
      <c r="BQ32" s="730"/>
      <c r="BR32" s="728">
        <v>99</v>
      </c>
      <c r="BS32" s="710"/>
      <c r="BT32" s="710"/>
      <c r="BU32" s="710"/>
      <c r="BV32" s="710"/>
      <c r="BW32" s="710"/>
      <c r="BX32" s="662">
        <v>97.2</v>
      </c>
      <c r="BY32" s="729"/>
      <c r="BZ32" s="729"/>
      <c r="CA32" s="729"/>
      <c r="CB32" s="730"/>
      <c r="CD32" s="739"/>
      <c r="CE32" s="740"/>
      <c r="CF32" s="682" t="s">
        <v>315</v>
      </c>
      <c r="CG32" s="683"/>
      <c r="CH32" s="683"/>
      <c r="CI32" s="683"/>
      <c r="CJ32" s="683"/>
      <c r="CK32" s="683"/>
      <c r="CL32" s="683"/>
      <c r="CM32" s="683"/>
      <c r="CN32" s="683"/>
      <c r="CO32" s="683"/>
      <c r="CP32" s="683"/>
      <c r="CQ32" s="684"/>
      <c r="CR32" s="657" t="s">
        <v>128</v>
      </c>
      <c r="CS32" s="658"/>
      <c r="CT32" s="658"/>
      <c r="CU32" s="658"/>
      <c r="CV32" s="658"/>
      <c r="CW32" s="658"/>
      <c r="CX32" s="658"/>
      <c r="CY32" s="659"/>
      <c r="CZ32" s="661" t="s">
        <v>128</v>
      </c>
      <c r="DA32" s="705"/>
      <c r="DB32" s="705"/>
      <c r="DC32" s="712"/>
      <c r="DD32" s="676" t="s">
        <v>128</v>
      </c>
      <c r="DE32" s="658"/>
      <c r="DF32" s="658"/>
      <c r="DG32" s="658"/>
      <c r="DH32" s="658"/>
      <c r="DI32" s="658"/>
      <c r="DJ32" s="658"/>
      <c r="DK32" s="659"/>
      <c r="DL32" s="676" t="s">
        <v>128</v>
      </c>
      <c r="DM32" s="658"/>
      <c r="DN32" s="658"/>
      <c r="DO32" s="658"/>
      <c r="DP32" s="658"/>
      <c r="DQ32" s="658"/>
      <c r="DR32" s="658"/>
      <c r="DS32" s="658"/>
      <c r="DT32" s="658"/>
      <c r="DU32" s="658"/>
      <c r="DV32" s="659"/>
      <c r="DW32" s="661" t="s">
        <v>128</v>
      </c>
      <c r="DX32" s="705"/>
      <c r="DY32" s="705"/>
      <c r="DZ32" s="705"/>
      <c r="EA32" s="705"/>
      <c r="EB32" s="705"/>
      <c r="EC32" s="706"/>
    </row>
    <row r="33" spans="2:133" ht="11.25" customHeight="1" x14ac:dyDescent="0.15">
      <c r="B33" s="701" t="s">
        <v>316</v>
      </c>
      <c r="C33" s="702"/>
      <c r="D33" s="702"/>
      <c r="E33" s="702"/>
      <c r="F33" s="702"/>
      <c r="G33" s="702"/>
      <c r="H33" s="702"/>
      <c r="I33" s="702"/>
      <c r="J33" s="702"/>
      <c r="K33" s="702"/>
      <c r="L33" s="702"/>
      <c r="M33" s="702"/>
      <c r="N33" s="702"/>
      <c r="O33" s="702"/>
      <c r="P33" s="702"/>
      <c r="Q33" s="703"/>
      <c r="R33" s="657" t="s">
        <v>128</v>
      </c>
      <c r="S33" s="658"/>
      <c r="T33" s="658"/>
      <c r="U33" s="658"/>
      <c r="V33" s="658"/>
      <c r="W33" s="658"/>
      <c r="X33" s="658"/>
      <c r="Y33" s="659"/>
      <c r="Z33" s="653" t="s">
        <v>128</v>
      </c>
      <c r="AA33" s="653"/>
      <c r="AB33" s="653"/>
      <c r="AC33" s="653"/>
      <c r="AD33" s="660" t="s">
        <v>128</v>
      </c>
      <c r="AE33" s="660"/>
      <c r="AF33" s="660"/>
      <c r="AG33" s="660"/>
      <c r="AH33" s="660"/>
      <c r="AI33" s="660"/>
      <c r="AJ33" s="660"/>
      <c r="AK33" s="660"/>
      <c r="AL33" s="661" t="s">
        <v>128</v>
      </c>
      <c r="AM33" s="662"/>
      <c r="AN33" s="662"/>
      <c r="AO33" s="663"/>
      <c r="AP33" s="723"/>
      <c r="AQ33" s="724"/>
      <c r="AR33" s="724"/>
      <c r="AS33" s="724"/>
      <c r="AT33" s="727"/>
      <c r="AU33" s="361"/>
      <c r="AV33" s="361"/>
      <c r="AW33" s="361"/>
      <c r="AX33" s="707" t="s">
        <v>317</v>
      </c>
      <c r="AY33" s="708"/>
      <c r="AZ33" s="708"/>
      <c r="BA33" s="708"/>
      <c r="BB33" s="708"/>
      <c r="BC33" s="708"/>
      <c r="BD33" s="708"/>
      <c r="BE33" s="708"/>
      <c r="BF33" s="709"/>
      <c r="BG33" s="731">
        <v>98.6</v>
      </c>
      <c r="BH33" s="732"/>
      <c r="BI33" s="732"/>
      <c r="BJ33" s="732"/>
      <c r="BK33" s="732"/>
      <c r="BL33" s="732"/>
      <c r="BM33" s="733">
        <v>91.6</v>
      </c>
      <c r="BN33" s="732"/>
      <c r="BO33" s="732"/>
      <c r="BP33" s="732"/>
      <c r="BQ33" s="734"/>
      <c r="BR33" s="731">
        <v>95</v>
      </c>
      <c r="BS33" s="732"/>
      <c r="BT33" s="732"/>
      <c r="BU33" s="732"/>
      <c r="BV33" s="732"/>
      <c r="BW33" s="732"/>
      <c r="BX33" s="733">
        <v>88.8</v>
      </c>
      <c r="BY33" s="732"/>
      <c r="BZ33" s="732"/>
      <c r="CA33" s="732"/>
      <c r="CB33" s="734"/>
      <c r="CD33" s="682" t="s">
        <v>318</v>
      </c>
      <c r="CE33" s="683"/>
      <c r="CF33" s="683"/>
      <c r="CG33" s="683"/>
      <c r="CH33" s="683"/>
      <c r="CI33" s="683"/>
      <c r="CJ33" s="683"/>
      <c r="CK33" s="683"/>
      <c r="CL33" s="683"/>
      <c r="CM33" s="683"/>
      <c r="CN33" s="683"/>
      <c r="CO33" s="683"/>
      <c r="CP33" s="683"/>
      <c r="CQ33" s="684"/>
      <c r="CR33" s="657">
        <v>7520188</v>
      </c>
      <c r="CS33" s="710"/>
      <c r="CT33" s="710"/>
      <c r="CU33" s="710"/>
      <c r="CV33" s="710"/>
      <c r="CW33" s="710"/>
      <c r="CX33" s="710"/>
      <c r="CY33" s="711"/>
      <c r="CZ33" s="661">
        <v>47.8</v>
      </c>
      <c r="DA33" s="705"/>
      <c r="DB33" s="705"/>
      <c r="DC33" s="712"/>
      <c r="DD33" s="676">
        <v>6120979</v>
      </c>
      <c r="DE33" s="710"/>
      <c r="DF33" s="710"/>
      <c r="DG33" s="710"/>
      <c r="DH33" s="710"/>
      <c r="DI33" s="710"/>
      <c r="DJ33" s="710"/>
      <c r="DK33" s="711"/>
      <c r="DL33" s="676">
        <v>4253054</v>
      </c>
      <c r="DM33" s="710"/>
      <c r="DN33" s="710"/>
      <c r="DO33" s="710"/>
      <c r="DP33" s="710"/>
      <c r="DQ33" s="710"/>
      <c r="DR33" s="710"/>
      <c r="DS33" s="710"/>
      <c r="DT33" s="710"/>
      <c r="DU33" s="710"/>
      <c r="DV33" s="711"/>
      <c r="DW33" s="661">
        <v>42</v>
      </c>
      <c r="DX33" s="705"/>
      <c r="DY33" s="705"/>
      <c r="DZ33" s="705"/>
      <c r="EA33" s="705"/>
      <c r="EB33" s="705"/>
      <c r="EC33" s="706"/>
    </row>
    <row r="34" spans="2:133" ht="11.25" customHeight="1" x14ac:dyDescent="0.15">
      <c r="B34" s="654" t="s">
        <v>319</v>
      </c>
      <c r="C34" s="655"/>
      <c r="D34" s="655"/>
      <c r="E34" s="655"/>
      <c r="F34" s="655"/>
      <c r="G34" s="655"/>
      <c r="H34" s="655"/>
      <c r="I34" s="655"/>
      <c r="J34" s="655"/>
      <c r="K34" s="655"/>
      <c r="L34" s="655"/>
      <c r="M34" s="655"/>
      <c r="N34" s="655"/>
      <c r="O34" s="655"/>
      <c r="P34" s="655"/>
      <c r="Q34" s="656"/>
      <c r="R34" s="657">
        <v>878569</v>
      </c>
      <c r="S34" s="658"/>
      <c r="T34" s="658"/>
      <c r="U34" s="658"/>
      <c r="V34" s="658"/>
      <c r="W34" s="658"/>
      <c r="X34" s="658"/>
      <c r="Y34" s="659"/>
      <c r="Z34" s="653">
        <v>5.0999999999999996</v>
      </c>
      <c r="AA34" s="653"/>
      <c r="AB34" s="653"/>
      <c r="AC34" s="653"/>
      <c r="AD34" s="660" t="s">
        <v>128</v>
      </c>
      <c r="AE34" s="660"/>
      <c r="AF34" s="660"/>
      <c r="AG34" s="660"/>
      <c r="AH34" s="660"/>
      <c r="AI34" s="660"/>
      <c r="AJ34" s="660"/>
      <c r="AK34" s="660"/>
      <c r="AL34" s="661" t="s">
        <v>128</v>
      </c>
      <c r="AM34" s="662"/>
      <c r="AN34" s="662"/>
      <c r="AO34" s="66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2" t="s">
        <v>320</v>
      </c>
      <c r="CE34" s="683"/>
      <c r="CF34" s="683"/>
      <c r="CG34" s="683"/>
      <c r="CH34" s="683"/>
      <c r="CI34" s="683"/>
      <c r="CJ34" s="683"/>
      <c r="CK34" s="683"/>
      <c r="CL34" s="683"/>
      <c r="CM34" s="683"/>
      <c r="CN34" s="683"/>
      <c r="CO34" s="683"/>
      <c r="CP34" s="683"/>
      <c r="CQ34" s="684"/>
      <c r="CR34" s="657">
        <v>1723050</v>
      </c>
      <c r="CS34" s="658"/>
      <c r="CT34" s="658"/>
      <c r="CU34" s="658"/>
      <c r="CV34" s="658"/>
      <c r="CW34" s="658"/>
      <c r="CX34" s="658"/>
      <c r="CY34" s="659"/>
      <c r="CZ34" s="661">
        <v>10.9</v>
      </c>
      <c r="DA34" s="705"/>
      <c r="DB34" s="705"/>
      <c r="DC34" s="712"/>
      <c r="DD34" s="676">
        <v>1206787</v>
      </c>
      <c r="DE34" s="658"/>
      <c r="DF34" s="658"/>
      <c r="DG34" s="658"/>
      <c r="DH34" s="658"/>
      <c r="DI34" s="658"/>
      <c r="DJ34" s="658"/>
      <c r="DK34" s="659"/>
      <c r="DL34" s="676">
        <v>1062449</v>
      </c>
      <c r="DM34" s="658"/>
      <c r="DN34" s="658"/>
      <c r="DO34" s="658"/>
      <c r="DP34" s="658"/>
      <c r="DQ34" s="658"/>
      <c r="DR34" s="658"/>
      <c r="DS34" s="658"/>
      <c r="DT34" s="658"/>
      <c r="DU34" s="658"/>
      <c r="DV34" s="659"/>
      <c r="DW34" s="661">
        <v>10.5</v>
      </c>
      <c r="DX34" s="705"/>
      <c r="DY34" s="705"/>
      <c r="DZ34" s="705"/>
      <c r="EA34" s="705"/>
      <c r="EB34" s="705"/>
      <c r="EC34" s="706"/>
    </row>
    <row r="35" spans="2:133" ht="11.25" customHeight="1" x14ac:dyDescent="0.15">
      <c r="B35" s="654" t="s">
        <v>321</v>
      </c>
      <c r="C35" s="655"/>
      <c r="D35" s="655"/>
      <c r="E35" s="655"/>
      <c r="F35" s="655"/>
      <c r="G35" s="655"/>
      <c r="H35" s="655"/>
      <c r="I35" s="655"/>
      <c r="J35" s="655"/>
      <c r="K35" s="655"/>
      <c r="L35" s="655"/>
      <c r="M35" s="655"/>
      <c r="N35" s="655"/>
      <c r="O35" s="655"/>
      <c r="P35" s="655"/>
      <c r="Q35" s="656"/>
      <c r="R35" s="657">
        <v>33896</v>
      </c>
      <c r="S35" s="658"/>
      <c r="T35" s="658"/>
      <c r="U35" s="658"/>
      <c r="V35" s="658"/>
      <c r="W35" s="658"/>
      <c r="X35" s="658"/>
      <c r="Y35" s="659"/>
      <c r="Z35" s="653">
        <v>0.2</v>
      </c>
      <c r="AA35" s="653"/>
      <c r="AB35" s="653"/>
      <c r="AC35" s="653"/>
      <c r="AD35" s="660" t="s">
        <v>128</v>
      </c>
      <c r="AE35" s="660"/>
      <c r="AF35" s="660"/>
      <c r="AG35" s="660"/>
      <c r="AH35" s="660"/>
      <c r="AI35" s="660"/>
      <c r="AJ35" s="660"/>
      <c r="AK35" s="660"/>
      <c r="AL35" s="661" t="s">
        <v>128</v>
      </c>
      <c r="AM35" s="662"/>
      <c r="AN35" s="662"/>
      <c r="AO35" s="663"/>
      <c r="AP35" s="218"/>
      <c r="AQ35" s="643" t="s">
        <v>322</v>
      </c>
      <c r="AR35" s="644"/>
      <c r="AS35" s="644"/>
      <c r="AT35" s="644"/>
      <c r="AU35" s="644"/>
      <c r="AV35" s="644"/>
      <c r="AW35" s="644"/>
      <c r="AX35" s="644"/>
      <c r="AY35" s="644"/>
      <c r="AZ35" s="644"/>
      <c r="BA35" s="644"/>
      <c r="BB35" s="644"/>
      <c r="BC35" s="644"/>
      <c r="BD35" s="644"/>
      <c r="BE35" s="644"/>
      <c r="BF35" s="645"/>
      <c r="BG35" s="643" t="s">
        <v>323</v>
      </c>
      <c r="BH35" s="644"/>
      <c r="BI35" s="644"/>
      <c r="BJ35" s="644"/>
      <c r="BK35" s="644"/>
      <c r="BL35" s="644"/>
      <c r="BM35" s="644"/>
      <c r="BN35" s="644"/>
      <c r="BO35" s="644"/>
      <c r="BP35" s="644"/>
      <c r="BQ35" s="644"/>
      <c r="BR35" s="644"/>
      <c r="BS35" s="644"/>
      <c r="BT35" s="644"/>
      <c r="BU35" s="644"/>
      <c r="BV35" s="644"/>
      <c r="BW35" s="644"/>
      <c r="BX35" s="644"/>
      <c r="BY35" s="644"/>
      <c r="BZ35" s="644"/>
      <c r="CA35" s="644"/>
      <c r="CB35" s="645"/>
      <c r="CD35" s="682" t="s">
        <v>324</v>
      </c>
      <c r="CE35" s="683"/>
      <c r="CF35" s="683"/>
      <c r="CG35" s="683"/>
      <c r="CH35" s="683"/>
      <c r="CI35" s="683"/>
      <c r="CJ35" s="683"/>
      <c r="CK35" s="683"/>
      <c r="CL35" s="683"/>
      <c r="CM35" s="683"/>
      <c r="CN35" s="683"/>
      <c r="CO35" s="683"/>
      <c r="CP35" s="683"/>
      <c r="CQ35" s="684"/>
      <c r="CR35" s="657">
        <v>186328</v>
      </c>
      <c r="CS35" s="710"/>
      <c r="CT35" s="710"/>
      <c r="CU35" s="710"/>
      <c r="CV35" s="710"/>
      <c r="CW35" s="710"/>
      <c r="CX35" s="710"/>
      <c r="CY35" s="711"/>
      <c r="CZ35" s="661">
        <v>1.2</v>
      </c>
      <c r="DA35" s="705"/>
      <c r="DB35" s="705"/>
      <c r="DC35" s="712"/>
      <c r="DD35" s="676">
        <v>163995</v>
      </c>
      <c r="DE35" s="710"/>
      <c r="DF35" s="710"/>
      <c r="DG35" s="710"/>
      <c r="DH35" s="710"/>
      <c r="DI35" s="710"/>
      <c r="DJ35" s="710"/>
      <c r="DK35" s="711"/>
      <c r="DL35" s="676">
        <v>163942</v>
      </c>
      <c r="DM35" s="710"/>
      <c r="DN35" s="710"/>
      <c r="DO35" s="710"/>
      <c r="DP35" s="710"/>
      <c r="DQ35" s="710"/>
      <c r="DR35" s="710"/>
      <c r="DS35" s="710"/>
      <c r="DT35" s="710"/>
      <c r="DU35" s="710"/>
      <c r="DV35" s="711"/>
      <c r="DW35" s="661">
        <v>1.6</v>
      </c>
      <c r="DX35" s="705"/>
      <c r="DY35" s="705"/>
      <c r="DZ35" s="705"/>
      <c r="EA35" s="705"/>
      <c r="EB35" s="705"/>
      <c r="EC35" s="706"/>
    </row>
    <row r="36" spans="2:133" ht="11.25" customHeight="1" x14ac:dyDescent="0.15">
      <c r="B36" s="654" t="s">
        <v>325</v>
      </c>
      <c r="C36" s="655"/>
      <c r="D36" s="655"/>
      <c r="E36" s="655"/>
      <c r="F36" s="655"/>
      <c r="G36" s="655"/>
      <c r="H36" s="655"/>
      <c r="I36" s="655"/>
      <c r="J36" s="655"/>
      <c r="K36" s="655"/>
      <c r="L36" s="655"/>
      <c r="M36" s="655"/>
      <c r="N36" s="655"/>
      <c r="O36" s="655"/>
      <c r="P36" s="655"/>
      <c r="Q36" s="656"/>
      <c r="R36" s="657">
        <v>132090</v>
      </c>
      <c r="S36" s="658"/>
      <c r="T36" s="658"/>
      <c r="U36" s="658"/>
      <c r="V36" s="658"/>
      <c r="W36" s="658"/>
      <c r="X36" s="658"/>
      <c r="Y36" s="659"/>
      <c r="Z36" s="653">
        <v>0.8</v>
      </c>
      <c r="AA36" s="653"/>
      <c r="AB36" s="653"/>
      <c r="AC36" s="653"/>
      <c r="AD36" s="660" t="s">
        <v>128</v>
      </c>
      <c r="AE36" s="660"/>
      <c r="AF36" s="660"/>
      <c r="AG36" s="660"/>
      <c r="AH36" s="660"/>
      <c r="AI36" s="660"/>
      <c r="AJ36" s="660"/>
      <c r="AK36" s="660"/>
      <c r="AL36" s="661" t="s">
        <v>128</v>
      </c>
      <c r="AM36" s="662"/>
      <c r="AN36" s="662"/>
      <c r="AO36" s="663"/>
      <c r="AP36" s="218"/>
      <c r="AQ36" s="741" t="s">
        <v>326</v>
      </c>
      <c r="AR36" s="742"/>
      <c r="AS36" s="742"/>
      <c r="AT36" s="742"/>
      <c r="AU36" s="742"/>
      <c r="AV36" s="742"/>
      <c r="AW36" s="742"/>
      <c r="AX36" s="742"/>
      <c r="AY36" s="743"/>
      <c r="AZ36" s="668">
        <v>2698643</v>
      </c>
      <c r="BA36" s="669"/>
      <c r="BB36" s="669"/>
      <c r="BC36" s="669"/>
      <c r="BD36" s="669"/>
      <c r="BE36" s="669"/>
      <c r="BF36" s="744"/>
      <c r="BG36" s="678" t="s">
        <v>327</v>
      </c>
      <c r="BH36" s="679"/>
      <c r="BI36" s="679"/>
      <c r="BJ36" s="679"/>
      <c r="BK36" s="679"/>
      <c r="BL36" s="679"/>
      <c r="BM36" s="679"/>
      <c r="BN36" s="679"/>
      <c r="BO36" s="679"/>
      <c r="BP36" s="679"/>
      <c r="BQ36" s="679"/>
      <c r="BR36" s="679"/>
      <c r="BS36" s="679"/>
      <c r="BT36" s="679"/>
      <c r="BU36" s="680"/>
      <c r="BV36" s="668">
        <v>607367</v>
      </c>
      <c r="BW36" s="669"/>
      <c r="BX36" s="669"/>
      <c r="BY36" s="669"/>
      <c r="BZ36" s="669"/>
      <c r="CA36" s="669"/>
      <c r="CB36" s="744"/>
      <c r="CD36" s="682" t="s">
        <v>328</v>
      </c>
      <c r="CE36" s="683"/>
      <c r="CF36" s="683"/>
      <c r="CG36" s="683"/>
      <c r="CH36" s="683"/>
      <c r="CI36" s="683"/>
      <c r="CJ36" s="683"/>
      <c r="CK36" s="683"/>
      <c r="CL36" s="683"/>
      <c r="CM36" s="683"/>
      <c r="CN36" s="683"/>
      <c r="CO36" s="683"/>
      <c r="CP36" s="683"/>
      <c r="CQ36" s="684"/>
      <c r="CR36" s="657">
        <v>3100470</v>
      </c>
      <c r="CS36" s="658"/>
      <c r="CT36" s="658"/>
      <c r="CU36" s="658"/>
      <c r="CV36" s="658"/>
      <c r="CW36" s="658"/>
      <c r="CX36" s="658"/>
      <c r="CY36" s="659"/>
      <c r="CZ36" s="661">
        <v>19.7</v>
      </c>
      <c r="DA36" s="705"/>
      <c r="DB36" s="705"/>
      <c r="DC36" s="712"/>
      <c r="DD36" s="676">
        <v>2536787</v>
      </c>
      <c r="DE36" s="658"/>
      <c r="DF36" s="658"/>
      <c r="DG36" s="658"/>
      <c r="DH36" s="658"/>
      <c r="DI36" s="658"/>
      <c r="DJ36" s="658"/>
      <c r="DK36" s="659"/>
      <c r="DL36" s="676">
        <v>1849992</v>
      </c>
      <c r="DM36" s="658"/>
      <c r="DN36" s="658"/>
      <c r="DO36" s="658"/>
      <c r="DP36" s="658"/>
      <c r="DQ36" s="658"/>
      <c r="DR36" s="658"/>
      <c r="DS36" s="658"/>
      <c r="DT36" s="658"/>
      <c r="DU36" s="658"/>
      <c r="DV36" s="659"/>
      <c r="DW36" s="661">
        <v>18.3</v>
      </c>
      <c r="DX36" s="705"/>
      <c r="DY36" s="705"/>
      <c r="DZ36" s="705"/>
      <c r="EA36" s="705"/>
      <c r="EB36" s="705"/>
      <c r="EC36" s="706"/>
    </row>
    <row r="37" spans="2:133" ht="11.25" customHeight="1" x14ac:dyDescent="0.15">
      <c r="B37" s="654" t="s">
        <v>329</v>
      </c>
      <c r="C37" s="655"/>
      <c r="D37" s="655"/>
      <c r="E37" s="655"/>
      <c r="F37" s="655"/>
      <c r="G37" s="655"/>
      <c r="H37" s="655"/>
      <c r="I37" s="655"/>
      <c r="J37" s="655"/>
      <c r="K37" s="655"/>
      <c r="L37" s="655"/>
      <c r="M37" s="655"/>
      <c r="N37" s="655"/>
      <c r="O37" s="655"/>
      <c r="P37" s="655"/>
      <c r="Q37" s="656"/>
      <c r="R37" s="657">
        <v>794961</v>
      </c>
      <c r="S37" s="658"/>
      <c r="T37" s="658"/>
      <c r="U37" s="658"/>
      <c r="V37" s="658"/>
      <c r="W37" s="658"/>
      <c r="X37" s="658"/>
      <c r="Y37" s="659"/>
      <c r="Z37" s="653">
        <v>4.7</v>
      </c>
      <c r="AA37" s="653"/>
      <c r="AB37" s="653"/>
      <c r="AC37" s="653"/>
      <c r="AD37" s="660" t="s">
        <v>128</v>
      </c>
      <c r="AE37" s="660"/>
      <c r="AF37" s="660"/>
      <c r="AG37" s="660"/>
      <c r="AH37" s="660"/>
      <c r="AI37" s="660"/>
      <c r="AJ37" s="660"/>
      <c r="AK37" s="660"/>
      <c r="AL37" s="661" t="s">
        <v>128</v>
      </c>
      <c r="AM37" s="662"/>
      <c r="AN37" s="662"/>
      <c r="AO37" s="663"/>
      <c r="AQ37" s="745" t="s">
        <v>330</v>
      </c>
      <c r="AR37" s="746"/>
      <c r="AS37" s="746"/>
      <c r="AT37" s="746"/>
      <c r="AU37" s="746"/>
      <c r="AV37" s="746"/>
      <c r="AW37" s="746"/>
      <c r="AX37" s="746"/>
      <c r="AY37" s="747"/>
      <c r="AZ37" s="657">
        <v>1079000</v>
      </c>
      <c r="BA37" s="658"/>
      <c r="BB37" s="658"/>
      <c r="BC37" s="658"/>
      <c r="BD37" s="710"/>
      <c r="BE37" s="710"/>
      <c r="BF37" s="730"/>
      <c r="BG37" s="682" t="s">
        <v>331</v>
      </c>
      <c r="BH37" s="683"/>
      <c r="BI37" s="683"/>
      <c r="BJ37" s="683"/>
      <c r="BK37" s="683"/>
      <c r="BL37" s="683"/>
      <c r="BM37" s="683"/>
      <c r="BN37" s="683"/>
      <c r="BO37" s="683"/>
      <c r="BP37" s="683"/>
      <c r="BQ37" s="683"/>
      <c r="BR37" s="683"/>
      <c r="BS37" s="683"/>
      <c r="BT37" s="683"/>
      <c r="BU37" s="684"/>
      <c r="BV37" s="657">
        <v>562255</v>
      </c>
      <c r="BW37" s="658"/>
      <c r="BX37" s="658"/>
      <c r="BY37" s="658"/>
      <c r="BZ37" s="658"/>
      <c r="CA37" s="658"/>
      <c r="CB37" s="677"/>
      <c r="CD37" s="682" t="s">
        <v>332</v>
      </c>
      <c r="CE37" s="683"/>
      <c r="CF37" s="683"/>
      <c r="CG37" s="683"/>
      <c r="CH37" s="683"/>
      <c r="CI37" s="683"/>
      <c r="CJ37" s="683"/>
      <c r="CK37" s="683"/>
      <c r="CL37" s="683"/>
      <c r="CM37" s="683"/>
      <c r="CN37" s="683"/>
      <c r="CO37" s="683"/>
      <c r="CP37" s="683"/>
      <c r="CQ37" s="684"/>
      <c r="CR37" s="657">
        <v>1302086</v>
      </c>
      <c r="CS37" s="710"/>
      <c r="CT37" s="710"/>
      <c r="CU37" s="710"/>
      <c r="CV37" s="710"/>
      <c r="CW37" s="710"/>
      <c r="CX37" s="710"/>
      <c r="CY37" s="711"/>
      <c r="CZ37" s="661">
        <v>8.3000000000000007</v>
      </c>
      <c r="DA37" s="705"/>
      <c r="DB37" s="705"/>
      <c r="DC37" s="712"/>
      <c r="DD37" s="676">
        <v>902095</v>
      </c>
      <c r="DE37" s="710"/>
      <c r="DF37" s="710"/>
      <c r="DG37" s="710"/>
      <c r="DH37" s="710"/>
      <c r="DI37" s="710"/>
      <c r="DJ37" s="710"/>
      <c r="DK37" s="711"/>
      <c r="DL37" s="676">
        <v>796240</v>
      </c>
      <c r="DM37" s="710"/>
      <c r="DN37" s="710"/>
      <c r="DO37" s="710"/>
      <c r="DP37" s="710"/>
      <c r="DQ37" s="710"/>
      <c r="DR37" s="710"/>
      <c r="DS37" s="710"/>
      <c r="DT37" s="710"/>
      <c r="DU37" s="710"/>
      <c r="DV37" s="711"/>
      <c r="DW37" s="661">
        <v>7.9</v>
      </c>
      <c r="DX37" s="705"/>
      <c r="DY37" s="705"/>
      <c r="DZ37" s="705"/>
      <c r="EA37" s="705"/>
      <c r="EB37" s="705"/>
      <c r="EC37" s="706"/>
    </row>
    <row r="38" spans="2:133" ht="11.25" customHeight="1" x14ac:dyDescent="0.15">
      <c r="B38" s="654" t="s">
        <v>333</v>
      </c>
      <c r="C38" s="655"/>
      <c r="D38" s="655"/>
      <c r="E38" s="655"/>
      <c r="F38" s="655"/>
      <c r="G38" s="655"/>
      <c r="H38" s="655"/>
      <c r="I38" s="655"/>
      <c r="J38" s="655"/>
      <c r="K38" s="655"/>
      <c r="L38" s="655"/>
      <c r="M38" s="655"/>
      <c r="N38" s="655"/>
      <c r="O38" s="655"/>
      <c r="P38" s="655"/>
      <c r="Q38" s="656"/>
      <c r="R38" s="657">
        <v>583976</v>
      </c>
      <c r="S38" s="658"/>
      <c r="T38" s="658"/>
      <c r="U38" s="658"/>
      <c r="V38" s="658"/>
      <c r="W38" s="658"/>
      <c r="X38" s="658"/>
      <c r="Y38" s="659"/>
      <c r="Z38" s="653">
        <v>3.4</v>
      </c>
      <c r="AA38" s="653"/>
      <c r="AB38" s="653"/>
      <c r="AC38" s="653"/>
      <c r="AD38" s="660" t="s">
        <v>128</v>
      </c>
      <c r="AE38" s="660"/>
      <c r="AF38" s="660"/>
      <c r="AG38" s="660"/>
      <c r="AH38" s="660"/>
      <c r="AI38" s="660"/>
      <c r="AJ38" s="660"/>
      <c r="AK38" s="660"/>
      <c r="AL38" s="661" t="s">
        <v>128</v>
      </c>
      <c r="AM38" s="662"/>
      <c r="AN38" s="662"/>
      <c r="AO38" s="663"/>
      <c r="AQ38" s="745" t="s">
        <v>334</v>
      </c>
      <c r="AR38" s="746"/>
      <c r="AS38" s="746"/>
      <c r="AT38" s="746"/>
      <c r="AU38" s="746"/>
      <c r="AV38" s="746"/>
      <c r="AW38" s="746"/>
      <c r="AX38" s="746"/>
      <c r="AY38" s="747"/>
      <c r="AZ38" s="657">
        <v>103411</v>
      </c>
      <c r="BA38" s="658"/>
      <c r="BB38" s="658"/>
      <c r="BC38" s="658"/>
      <c r="BD38" s="710"/>
      <c r="BE38" s="710"/>
      <c r="BF38" s="730"/>
      <c r="BG38" s="682" t="s">
        <v>335</v>
      </c>
      <c r="BH38" s="683"/>
      <c r="BI38" s="683"/>
      <c r="BJ38" s="683"/>
      <c r="BK38" s="683"/>
      <c r="BL38" s="683"/>
      <c r="BM38" s="683"/>
      <c r="BN38" s="683"/>
      <c r="BO38" s="683"/>
      <c r="BP38" s="683"/>
      <c r="BQ38" s="683"/>
      <c r="BR38" s="683"/>
      <c r="BS38" s="683"/>
      <c r="BT38" s="683"/>
      <c r="BU38" s="684"/>
      <c r="BV38" s="657">
        <v>4558</v>
      </c>
      <c r="BW38" s="658"/>
      <c r="BX38" s="658"/>
      <c r="BY38" s="658"/>
      <c r="BZ38" s="658"/>
      <c r="CA38" s="658"/>
      <c r="CB38" s="677"/>
      <c r="CD38" s="682" t="s">
        <v>336</v>
      </c>
      <c r="CE38" s="683"/>
      <c r="CF38" s="683"/>
      <c r="CG38" s="683"/>
      <c r="CH38" s="683"/>
      <c r="CI38" s="683"/>
      <c r="CJ38" s="683"/>
      <c r="CK38" s="683"/>
      <c r="CL38" s="683"/>
      <c r="CM38" s="683"/>
      <c r="CN38" s="683"/>
      <c r="CO38" s="683"/>
      <c r="CP38" s="683"/>
      <c r="CQ38" s="684"/>
      <c r="CR38" s="657">
        <v>1516232</v>
      </c>
      <c r="CS38" s="658"/>
      <c r="CT38" s="658"/>
      <c r="CU38" s="658"/>
      <c r="CV38" s="658"/>
      <c r="CW38" s="658"/>
      <c r="CX38" s="658"/>
      <c r="CY38" s="659"/>
      <c r="CZ38" s="661">
        <v>9.6</v>
      </c>
      <c r="DA38" s="705"/>
      <c r="DB38" s="705"/>
      <c r="DC38" s="712"/>
      <c r="DD38" s="676">
        <v>1249532</v>
      </c>
      <c r="DE38" s="658"/>
      <c r="DF38" s="658"/>
      <c r="DG38" s="658"/>
      <c r="DH38" s="658"/>
      <c r="DI38" s="658"/>
      <c r="DJ38" s="658"/>
      <c r="DK38" s="659"/>
      <c r="DL38" s="676">
        <v>1176671</v>
      </c>
      <c r="DM38" s="658"/>
      <c r="DN38" s="658"/>
      <c r="DO38" s="658"/>
      <c r="DP38" s="658"/>
      <c r="DQ38" s="658"/>
      <c r="DR38" s="658"/>
      <c r="DS38" s="658"/>
      <c r="DT38" s="658"/>
      <c r="DU38" s="658"/>
      <c r="DV38" s="659"/>
      <c r="DW38" s="661">
        <v>11.6</v>
      </c>
      <c r="DX38" s="705"/>
      <c r="DY38" s="705"/>
      <c r="DZ38" s="705"/>
      <c r="EA38" s="705"/>
      <c r="EB38" s="705"/>
      <c r="EC38" s="706"/>
    </row>
    <row r="39" spans="2:133" ht="11.25" customHeight="1" x14ac:dyDescent="0.15">
      <c r="B39" s="654" t="s">
        <v>337</v>
      </c>
      <c r="C39" s="655"/>
      <c r="D39" s="655"/>
      <c r="E39" s="655"/>
      <c r="F39" s="655"/>
      <c r="G39" s="655"/>
      <c r="H39" s="655"/>
      <c r="I39" s="655"/>
      <c r="J39" s="655"/>
      <c r="K39" s="655"/>
      <c r="L39" s="655"/>
      <c r="M39" s="655"/>
      <c r="N39" s="655"/>
      <c r="O39" s="655"/>
      <c r="P39" s="655"/>
      <c r="Q39" s="656"/>
      <c r="R39" s="657">
        <v>273166</v>
      </c>
      <c r="S39" s="658"/>
      <c r="T39" s="658"/>
      <c r="U39" s="658"/>
      <c r="V39" s="658"/>
      <c r="W39" s="658"/>
      <c r="X39" s="658"/>
      <c r="Y39" s="659"/>
      <c r="Z39" s="653">
        <v>1.6</v>
      </c>
      <c r="AA39" s="653"/>
      <c r="AB39" s="653"/>
      <c r="AC39" s="653"/>
      <c r="AD39" s="660">
        <v>2039</v>
      </c>
      <c r="AE39" s="660"/>
      <c r="AF39" s="660"/>
      <c r="AG39" s="660"/>
      <c r="AH39" s="660"/>
      <c r="AI39" s="660"/>
      <c r="AJ39" s="660"/>
      <c r="AK39" s="660"/>
      <c r="AL39" s="661">
        <v>0</v>
      </c>
      <c r="AM39" s="662"/>
      <c r="AN39" s="662"/>
      <c r="AO39" s="663"/>
      <c r="AQ39" s="745" t="s">
        <v>338</v>
      </c>
      <c r="AR39" s="746"/>
      <c r="AS39" s="746"/>
      <c r="AT39" s="746"/>
      <c r="AU39" s="746"/>
      <c r="AV39" s="746"/>
      <c r="AW39" s="746"/>
      <c r="AX39" s="746"/>
      <c r="AY39" s="747"/>
      <c r="AZ39" s="657">
        <v>24456</v>
      </c>
      <c r="BA39" s="658"/>
      <c r="BB39" s="658"/>
      <c r="BC39" s="658"/>
      <c r="BD39" s="710"/>
      <c r="BE39" s="710"/>
      <c r="BF39" s="730"/>
      <c r="BG39" s="682" t="s">
        <v>339</v>
      </c>
      <c r="BH39" s="683"/>
      <c r="BI39" s="683"/>
      <c r="BJ39" s="683"/>
      <c r="BK39" s="683"/>
      <c r="BL39" s="683"/>
      <c r="BM39" s="683"/>
      <c r="BN39" s="683"/>
      <c r="BO39" s="683"/>
      <c r="BP39" s="683"/>
      <c r="BQ39" s="683"/>
      <c r="BR39" s="683"/>
      <c r="BS39" s="683"/>
      <c r="BT39" s="683"/>
      <c r="BU39" s="684"/>
      <c r="BV39" s="657">
        <v>6976</v>
      </c>
      <c r="BW39" s="658"/>
      <c r="BX39" s="658"/>
      <c r="BY39" s="658"/>
      <c r="BZ39" s="658"/>
      <c r="CA39" s="658"/>
      <c r="CB39" s="677"/>
      <c r="CD39" s="682" t="s">
        <v>340</v>
      </c>
      <c r="CE39" s="683"/>
      <c r="CF39" s="683"/>
      <c r="CG39" s="683"/>
      <c r="CH39" s="683"/>
      <c r="CI39" s="683"/>
      <c r="CJ39" s="683"/>
      <c r="CK39" s="683"/>
      <c r="CL39" s="683"/>
      <c r="CM39" s="683"/>
      <c r="CN39" s="683"/>
      <c r="CO39" s="683"/>
      <c r="CP39" s="683"/>
      <c r="CQ39" s="684"/>
      <c r="CR39" s="657">
        <v>565422</v>
      </c>
      <c r="CS39" s="710"/>
      <c r="CT39" s="710"/>
      <c r="CU39" s="710"/>
      <c r="CV39" s="710"/>
      <c r="CW39" s="710"/>
      <c r="CX39" s="710"/>
      <c r="CY39" s="711"/>
      <c r="CZ39" s="661">
        <v>3.6</v>
      </c>
      <c r="DA39" s="705"/>
      <c r="DB39" s="705"/>
      <c r="DC39" s="712"/>
      <c r="DD39" s="676">
        <v>535192</v>
      </c>
      <c r="DE39" s="710"/>
      <c r="DF39" s="710"/>
      <c r="DG39" s="710"/>
      <c r="DH39" s="710"/>
      <c r="DI39" s="710"/>
      <c r="DJ39" s="710"/>
      <c r="DK39" s="711"/>
      <c r="DL39" s="676" t="s">
        <v>128</v>
      </c>
      <c r="DM39" s="710"/>
      <c r="DN39" s="710"/>
      <c r="DO39" s="710"/>
      <c r="DP39" s="710"/>
      <c r="DQ39" s="710"/>
      <c r="DR39" s="710"/>
      <c r="DS39" s="710"/>
      <c r="DT39" s="710"/>
      <c r="DU39" s="710"/>
      <c r="DV39" s="711"/>
      <c r="DW39" s="661" t="s">
        <v>128</v>
      </c>
      <c r="DX39" s="705"/>
      <c r="DY39" s="705"/>
      <c r="DZ39" s="705"/>
      <c r="EA39" s="705"/>
      <c r="EB39" s="705"/>
      <c r="EC39" s="706"/>
    </row>
    <row r="40" spans="2:133" ht="11.25" customHeight="1" x14ac:dyDescent="0.15">
      <c r="B40" s="654" t="s">
        <v>341</v>
      </c>
      <c r="C40" s="655"/>
      <c r="D40" s="655"/>
      <c r="E40" s="655"/>
      <c r="F40" s="655"/>
      <c r="G40" s="655"/>
      <c r="H40" s="655"/>
      <c r="I40" s="655"/>
      <c r="J40" s="655"/>
      <c r="K40" s="655"/>
      <c r="L40" s="655"/>
      <c r="M40" s="655"/>
      <c r="N40" s="655"/>
      <c r="O40" s="655"/>
      <c r="P40" s="655"/>
      <c r="Q40" s="656"/>
      <c r="R40" s="657">
        <v>1302507</v>
      </c>
      <c r="S40" s="658"/>
      <c r="T40" s="658"/>
      <c r="U40" s="658"/>
      <c r="V40" s="658"/>
      <c r="W40" s="658"/>
      <c r="X40" s="658"/>
      <c r="Y40" s="659"/>
      <c r="Z40" s="653">
        <v>7.6</v>
      </c>
      <c r="AA40" s="653"/>
      <c r="AB40" s="653"/>
      <c r="AC40" s="653"/>
      <c r="AD40" s="660" t="s">
        <v>128</v>
      </c>
      <c r="AE40" s="660"/>
      <c r="AF40" s="660"/>
      <c r="AG40" s="660"/>
      <c r="AH40" s="660"/>
      <c r="AI40" s="660"/>
      <c r="AJ40" s="660"/>
      <c r="AK40" s="660"/>
      <c r="AL40" s="661" t="s">
        <v>128</v>
      </c>
      <c r="AM40" s="662"/>
      <c r="AN40" s="662"/>
      <c r="AO40" s="663"/>
      <c r="AQ40" s="745" t="s">
        <v>342</v>
      </c>
      <c r="AR40" s="746"/>
      <c r="AS40" s="746"/>
      <c r="AT40" s="746"/>
      <c r="AU40" s="746"/>
      <c r="AV40" s="746"/>
      <c r="AW40" s="746"/>
      <c r="AX40" s="746"/>
      <c r="AY40" s="747"/>
      <c r="AZ40" s="657" t="s">
        <v>128</v>
      </c>
      <c r="BA40" s="658"/>
      <c r="BB40" s="658"/>
      <c r="BC40" s="658"/>
      <c r="BD40" s="710"/>
      <c r="BE40" s="710"/>
      <c r="BF40" s="730"/>
      <c r="BG40" s="754" t="s">
        <v>343</v>
      </c>
      <c r="BH40" s="755"/>
      <c r="BI40" s="755"/>
      <c r="BJ40" s="755"/>
      <c r="BK40" s="755"/>
      <c r="BL40" s="365"/>
      <c r="BM40" s="683" t="s">
        <v>344</v>
      </c>
      <c r="BN40" s="683"/>
      <c r="BO40" s="683"/>
      <c r="BP40" s="683"/>
      <c r="BQ40" s="683"/>
      <c r="BR40" s="683"/>
      <c r="BS40" s="683"/>
      <c r="BT40" s="683"/>
      <c r="BU40" s="684"/>
      <c r="BV40" s="657">
        <v>90</v>
      </c>
      <c r="BW40" s="658"/>
      <c r="BX40" s="658"/>
      <c r="BY40" s="658"/>
      <c r="BZ40" s="658"/>
      <c r="CA40" s="658"/>
      <c r="CB40" s="677"/>
      <c r="CD40" s="682" t="s">
        <v>345</v>
      </c>
      <c r="CE40" s="683"/>
      <c r="CF40" s="683"/>
      <c r="CG40" s="683"/>
      <c r="CH40" s="683"/>
      <c r="CI40" s="683"/>
      <c r="CJ40" s="683"/>
      <c r="CK40" s="683"/>
      <c r="CL40" s="683"/>
      <c r="CM40" s="683"/>
      <c r="CN40" s="683"/>
      <c r="CO40" s="683"/>
      <c r="CP40" s="683"/>
      <c r="CQ40" s="684"/>
      <c r="CR40" s="657">
        <v>428686</v>
      </c>
      <c r="CS40" s="658"/>
      <c r="CT40" s="658"/>
      <c r="CU40" s="658"/>
      <c r="CV40" s="658"/>
      <c r="CW40" s="658"/>
      <c r="CX40" s="658"/>
      <c r="CY40" s="659"/>
      <c r="CZ40" s="661">
        <v>2.7</v>
      </c>
      <c r="DA40" s="705"/>
      <c r="DB40" s="705"/>
      <c r="DC40" s="712"/>
      <c r="DD40" s="676">
        <v>428686</v>
      </c>
      <c r="DE40" s="658"/>
      <c r="DF40" s="658"/>
      <c r="DG40" s="658"/>
      <c r="DH40" s="658"/>
      <c r="DI40" s="658"/>
      <c r="DJ40" s="658"/>
      <c r="DK40" s="659"/>
      <c r="DL40" s="676" t="s">
        <v>128</v>
      </c>
      <c r="DM40" s="658"/>
      <c r="DN40" s="658"/>
      <c r="DO40" s="658"/>
      <c r="DP40" s="658"/>
      <c r="DQ40" s="658"/>
      <c r="DR40" s="658"/>
      <c r="DS40" s="658"/>
      <c r="DT40" s="658"/>
      <c r="DU40" s="658"/>
      <c r="DV40" s="659"/>
      <c r="DW40" s="661" t="s">
        <v>128</v>
      </c>
      <c r="DX40" s="705"/>
      <c r="DY40" s="705"/>
      <c r="DZ40" s="705"/>
      <c r="EA40" s="705"/>
      <c r="EB40" s="705"/>
      <c r="EC40" s="706"/>
    </row>
    <row r="41" spans="2:133" ht="11.25" customHeight="1" x14ac:dyDescent="0.15">
      <c r="B41" s="654" t="s">
        <v>346</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53" t="s">
        <v>128</v>
      </c>
      <c r="AA41" s="653"/>
      <c r="AB41" s="653"/>
      <c r="AC41" s="653"/>
      <c r="AD41" s="660" t="s">
        <v>128</v>
      </c>
      <c r="AE41" s="660"/>
      <c r="AF41" s="660"/>
      <c r="AG41" s="660"/>
      <c r="AH41" s="660"/>
      <c r="AI41" s="660"/>
      <c r="AJ41" s="660"/>
      <c r="AK41" s="660"/>
      <c r="AL41" s="661" t="s">
        <v>128</v>
      </c>
      <c r="AM41" s="662"/>
      <c r="AN41" s="662"/>
      <c r="AO41" s="663"/>
      <c r="AQ41" s="745" t="s">
        <v>347</v>
      </c>
      <c r="AR41" s="746"/>
      <c r="AS41" s="746"/>
      <c r="AT41" s="746"/>
      <c r="AU41" s="746"/>
      <c r="AV41" s="746"/>
      <c r="AW41" s="746"/>
      <c r="AX41" s="746"/>
      <c r="AY41" s="747"/>
      <c r="AZ41" s="657">
        <v>279651</v>
      </c>
      <c r="BA41" s="658"/>
      <c r="BB41" s="658"/>
      <c r="BC41" s="658"/>
      <c r="BD41" s="710"/>
      <c r="BE41" s="710"/>
      <c r="BF41" s="730"/>
      <c r="BG41" s="754"/>
      <c r="BH41" s="755"/>
      <c r="BI41" s="755"/>
      <c r="BJ41" s="755"/>
      <c r="BK41" s="755"/>
      <c r="BL41" s="365"/>
      <c r="BM41" s="683" t="s">
        <v>348</v>
      </c>
      <c r="BN41" s="683"/>
      <c r="BO41" s="683"/>
      <c r="BP41" s="683"/>
      <c r="BQ41" s="683"/>
      <c r="BR41" s="683"/>
      <c r="BS41" s="683"/>
      <c r="BT41" s="683"/>
      <c r="BU41" s="684"/>
      <c r="BV41" s="657" t="s">
        <v>128</v>
      </c>
      <c r="BW41" s="658"/>
      <c r="BX41" s="658"/>
      <c r="BY41" s="658"/>
      <c r="BZ41" s="658"/>
      <c r="CA41" s="658"/>
      <c r="CB41" s="677"/>
      <c r="CD41" s="682" t="s">
        <v>349</v>
      </c>
      <c r="CE41" s="683"/>
      <c r="CF41" s="683"/>
      <c r="CG41" s="683"/>
      <c r="CH41" s="683"/>
      <c r="CI41" s="683"/>
      <c r="CJ41" s="683"/>
      <c r="CK41" s="683"/>
      <c r="CL41" s="683"/>
      <c r="CM41" s="683"/>
      <c r="CN41" s="683"/>
      <c r="CO41" s="683"/>
      <c r="CP41" s="683"/>
      <c r="CQ41" s="684"/>
      <c r="CR41" s="657" t="s">
        <v>128</v>
      </c>
      <c r="CS41" s="710"/>
      <c r="CT41" s="710"/>
      <c r="CU41" s="710"/>
      <c r="CV41" s="710"/>
      <c r="CW41" s="710"/>
      <c r="CX41" s="710"/>
      <c r="CY41" s="711"/>
      <c r="CZ41" s="661" t="s">
        <v>128</v>
      </c>
      <c r="DA41" s="705"/>
      <c r="DB41" s="705"/>
      <c r="DC41" s="712"/>
      <c r="DD41" s="676" t="s">
        <v>128</v>
      </c>
      <c r="DE41" s="710"/>
      <c r="DF41" s="710"/>
      <c r="DG41" s="710"/>
      <c r="DH41" s="710"/>
      <c r="DI41" s="710"/>
      <c r="DJ41" s="710"/>
      <c r="DK41" s="711"/>
      <c r="DL41" s="751"/>
      <c r="DM41" s="752"/>
      <c r="DN41" s="752"/>
      <c r="DO41" s="752"/>
      <c r="DP41" s="752"/>
      <c r="DQ41" s="752"/>
      <c r="DR41" s="752"/>
      <c r="DS41" s="752"/>
      <c r="DT41" s="752"/>
      <c r="DU41" s="752"/>
      <c r="DV41" s="753"/>
      <c r="DW41" s="748"/>
      <c r="DX41" s="749"/>
      <c r="DY41" s="749"/>
      <c r="DZ41" s="749"/>
      <c r="EA41" s="749"/>
      <c r="EB41" s="749"/>
      <c r="EC41" s="750"/>
    </row>
    <row r="42" spans="2:133" ht="11.25" customHeight="1" x14ac:dyDescent="0.15">
      <c r="B42" s="654" t="s">
        <v>350</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53" t="s">
        <v>128</v>
      </c>
      <c r="AA42" s="653"/>
      <c r="AB42" s="653"/>
      <c r="AC42" s="653"/>
      <c r="AD42" s="660" t="s">
        <v>128</v>
      </c>
      <c r="AE42" s="660"/>
      <c r="AF42" s="660"/>
      <c r="AG42" s="660"/>
      <c r="AH42" s="660"/>
      <c r="AI42" s="660"/>
      <c r="AJ42" s="660"/>
      <c r="AK42" s="660"/>
      <c r="AL42" s="661" t="s">
        <v>128</v>
      </c>
      <c r="AM42" s="662"/>
      <c r="AN42" s="662"/>
      <c r="AO42" s="663"/>
      <c r="AQ42" s="761" t="s">
        <v>351</v>
      </c>
      <c r="AR42" s="762"/>
      <c r="AS42" s="762"/>
      <c r="AT42" s="762"/>
      <c r="AU42" s="762"/>
      <c r="AV42" s="762"/>
      <c r="AW42" s="762"/>
      <c r="AX42" s="762"/>
      <c r="AY42" s="763"/>
      <c r="AZ42" s="758">
        <v>1212125</v>
      </c>
      <c r="BA42" s="759"/>
      <c r="BB42" s="759"/>
      <c r="BC42" s="759"/>
      <c r="BD42" s="732"/>
      <c r="BE42" s="732"/>
      <c r="BF42" s="734"/>
      <c r="BG42" s="756"/>
      <c r="BH42" s="757"/>
      <c r="BI42" s="757"/>
      <c r="BJ42" s="757"/>
      <c r="BK42" s="757"/>
      <c r="BL42" s="366"/>
      <c r="BM42" s="690" t="s">
        <v>352</v>
      </c>
      <c r="BN42" s="690"/>
      <c r="BO42" s="690"/>
      <c r="BP42" s="690"/>
      <c r="BQ42" s="690"/>
      <c r="BR42" s="690"/>
      <c r="BS42" s="690"/>
      <c r="BT42" s="690"/>
      <c r="BU42" s="691"/>
      <c r="BV42" s="758">
        <v>415</v>
      </c>
      <c r="BW42" s="759"/>
      <c r="BX42" s="759"/>
      <c r="BY42" s="759"/>
      <c r="BZ42" s="759"/>
      <c r="CA42" s="759"/>
      <c r="CB42" s="760"/>
      <c r="CD42" s="654" t="s">
        <v>353</v>
      </c>
      <c r="CE42" s="655"/>
      <c r="CF42" s="655"/>
      <c r="CG42" s="655"/>
      <c r="CH42" s="655"/>
      <c r="CI42" s="655"/>
      <c r="CJ42" s="655"/>
      <c r="CK42" s="655"/>
      <c r="CL42" s="655"/>
      <c r="CM42" s="655"/>
      <c r="CN42" s="655"/>
      <c r="CO42" s="655"/>
      <c r="CP42" s="655"/>
      <c r="CQ42" s="656"/>
      <c r="CR42" s="657">
        <v>1033892</v>
      </c>
      <c r="CS42" s="710"/>
      <c r="CT42" s="710"/>
      <c r="CU42" s="710"/>
      <c r="CV42" s="710"/>
      <c r="CW42" s="710"/>
      <c r="CX42" s="710"/>
      <c r="CY42" s="711"/>
      <c r="CZ42" s="661">
        <v>6.6</v>
      </c>
      <c r="DA42" s="705"/>
      <c r="DB42" s="705"/>
      <c r="DC42" s="712"/>
      <c r="DD42" s="676">
        <v>327045</v>
      </c>
      <c r="DE42" s="710"/>
      <c r="DF42" s="710"/>
      <c r="DG42" s="710"/>
      <c r="DH42" s="710"/>
      <c r="DI42" s="710"/>
      <c r="DJ42" s="710"/>
      <c r="DK42" s="711"/>
      <c r="DL42" s="751"/>
      <c r="DM42" s="752"/>
      <c r="DN42" s="752"/>
      <c r="DO42" s="752"/>
      <c r="DP42" s="752"/>
      <c r="DQ42" s="752"/>
      <c r="DR42" s="752"/>
      <c r="DS42" s="752"/>
      <c r="DT42" s="752"/>
      <c r="DU42" s="752"/>
      <c r="DV42" s="753"/>
      <c r="DW42" s="748"/>
      <c r="DX42" s="749"/>
      <c r="DY42" s="749"/>
      <c r="DZ42" s="749"/>
      <c r="EA42" s="749"/>
      <c r="EB42" s="749"/>
      <c r="EC42" s="750"/>
    </row>
    <row r="43" spans="2:133" ht="11.25" customHeight="1" x14ac:dyDescent="0.15">
      <c r="B43" s="654" t="s">
        <v>354</v>
      </c>
      <c r="C43" s="655"/>
      <c r="D43" s="655"/>
      <c r="E43" s="655"/>
      <c r="F43" s="655"/>
      <c r="G43" s="655"/>
      <c r="H43" s="655"/>
      <c r="I43" s="655"/>
      <c r="J43" s="655"/>
      <c r="K43" s="655"/>
      <c r="L43" s="655"/>
      <c r="M43" s="655"/>
      <c r="N43" s="655"/>
      <c r="O43" s="655"/>
      <c r="P43" s="655"/>
      <c r="Q43" s="656"/>
      <c r="R43" s="657">
        <v>483007</v>
      </c>
      <c r="S43" s="658"/>
      <c r="T43" s="658"/>
      <c r="U43" s="658"/>
      <c r="V43" s="658"/>
      <c r="W43" s="658"/>
      <c r="X43" s="658"/>
      <c r="Y43" s="659"/>
      <c r="Z43" s="653">
        <v>2.8</v>
      </c>
      <c r="AA43" s="653"/>
      <c r="AB43" s="653"/>
      <c r="AC43" s="653"/>
      <c r="AD43" s="660" t="s">
        <v>128</v>
      </c>
      <c r="AE43" s="660"/>
      <c r="AF43" s="660"/>
      <c r="AG43" s="660"/>
      <c r="AH43" s="660"/>
      <c r="AI43" s="660"/>
      <c r="AJ43" s="660"/>
      <c r="AK43" s="660"/>
      <c r="AL43" s="661" t="s">
        <v>128</v>
      </c>
      <c r="AM43" s="662"/>
      <c r="AN43" s="662"/>
      <c r="AO43" s="663"/>
      <c r="BV43" s="219"/>
      <c r="BW43" s="219"/>
      <c r="BX43" s="219"/>
      <c r="BY43" s="219"/>
      <c r="BZ43" s="219"/>
      <c r="CA43" s="219"/>
      <c r="CB43" s="219"/>
      <c r="CD43" s="654" t="s">
        <v>355</v>
      </c>
      <c r="CE43" s="655"/>
      <c r="CF43" s="655"/>
      <c r="CG43" s="655"/>
      <c r="CH43" s="655"/>
      <c r="CI43" s="655"/>
      <c r="CJ43" s="655"/>
      <c r="CK43" s="655"/>
      <c r="CL43" s="655"/>
      <c r="CM43" s="655"/>
      <c r="CN43" s="655"/>
      <c r="CO43" s="655"/>
      <c r="CP43" s="655"/>
      <c r="CQ43" s="656"/>
      <c r="CR43" s="657">
        <v>18368</v>
      </c>
      <c r="CS43" s="710"/>
      <c r="CT43" s="710"/>
      <c r="CU43" s="710"/>
      <c r="CV43" s="710"/>
      <c r="CW43" s="710"/>
      <c r="CX43" s="710"/>
      <c r="CY43" s="711"/>
      <c r="CZ43" s="661">
        <v>0.1</v>
      </c>
      <c r="DA43" s="705"/>
      <c r="DB43" s="705"/>
      <c r="DC43" s="712"/>
      <c r="DD43" s="676">
        <v>18368</v>
      </c>
      <c r="DE43" s="710"/>
      <c r="DF43" s="710"/>
      <c r="DG43" s="710"/>
      <c r="DH43" s="710"/>
      <c r="DI43" s="710"/>
      <c r="DJ43" s="710"/>
      <c r="DK43" s="711"/>
      <c r="DL43" s="751"/>
      <c r="DM43" s="752"/>
      <c r="DN43" s="752"/>
      <c r="DO43" s="752"/>
      <c r="DP43" s="752"/>
      <c r="DQ43" s="752"/>
      <c r="DR43" s="752"/>
      <c r="DS43" s="752"/>
      <c r="DT43" s="752"/>
      <c r="DU43" s="752"/>
      <c r="DV43" s="753"/>
      <c r="DW43" s="748"/>
      <c r="DX43" s="749"/>
      <c r="DY43" s="749"/>
      <c r="DZ43" s="749"/>
      <c r="EA43" s="749"/>
      <c r="EB43" s="749"/>
      <c r="EC43" s="750"/>
    </row>
    <row r="44" spans="2:133" ht="11.25" customHeight="1" x14ac:dyDescent="0.15">
      <c r="B44" s="707" t="s">
        <v>356</v>
      </c>
      <c r="C44" s="708"/>
      <c r="D44" s="708"/>
      <c r="E44" s="708"/>
      <c r="F44" s="708"/>
      <c r="G44" s="708"/>
      <c r="H44" s="708"/>
      <c r="I44" s="708"/>
      <c r="J44" s="708"/>
      <c r="K44" s="708"/>
      <c r="L44" s="708"/>
      <c r="M44" s="708"/>
      <c r="N44" s="708"/>
      <c r="O44" s="708"/>
      <c r="P44" s="708"/>
      <c r="Q44" s="709"/>
      <c r="R44" s="758">
        <v>17090799</v>
      </c>
      <c r="S44" s="759"/>
      <c r="T44" s="759"/>
      <c r="U44" s="759"/>
      <c r="V44" s="759"/>
      <c r="W44" s="759"/>
      <c r="X44" s="759"/>
      <c r="Y44" s="764"/>
      <c r="Z44" s="765">
        <v>100</v>
      </c>
      <c r="AA44" s="765"/>
      <c r="AB44" s="765"/>
      <c r="AC44" s="765"/>
      <c r="AD44" s="766">
        <v>9634612</v>
      </c>
      <c r="AE44" s="766"/>
      <c r="AF44" s="766"/>
      <c r="AG44" s="766"/>
      <c r="AH44" s="766"/>
      <c r="AI44" s="766"/>
      <c r="AJ44" s="766"/>
      <c r="AK44" s="766"/>
      <c r="AL44" s="767">
        <v>100</v>
      </c>
      <c r="AM44" s="733"/>
      <c r="AN44" s="733"/>
      <c r="AO44" s="768"/>
      <c r="CD44" s="769" t="s">
        <v>303</v>
      </c>
      <c r="CE44" s="770"/>
      <c r="CF44" s="654" t="s">
        <v>357</v>
      </c>
      <c r="CG44" s="655"/>
      <c r="CH44" s="655"/>
      <c r="CI44" s="655"/>
      <c r="CJ44" s="655"/>
      <c r="CK44" s="655"/>
      <c r="CL44" s="655"/>
      <c r="CM44" s="655"/>
      <c r="CN44" s="655"/>
      <c r="CO44" s="655"/>
      <c r="CP44" s="655"/>
      <c r="CQ44" s="656"/>
      <c r="CR44" s="657">
        <v>1016868</v>
      </c>
      <c r="CS44" s="658"/>
      <c r="CT44" s="658"/>
      <c r="CU44" s="658"/>
      <c r="CV44" s="658"/>
      <c r="CW44" s="658"/>
      <c r="CX44" s="658"/>
      <c r="CY44" s="659"/>
      <c r="CZ44" s="661">
        <v>6.5</v>
      </c>
      <c r="DA44" s="662"/>
      <c r="DB44" s="662"/>
      <c r="DC44" s="685"/>
      <c r="DD44" s="676">
        <v>326228</v>
      </c>
      <c r="DE44" s="658"/>
      <c r="DF44" s="658"/>
      <c r="DG44" s="658"/>
      <c r="DH44" s="658"/>
      <c r="DI44" s="658"/>
      <c r="DJ44" s="658"/>
      <c r="DK44" s="659"/>
      <c r="DL44" s="751"/>
      <c r="DM44" s="752"/>
      <c r="DN44" s="752"/>
      <c r="DO44" s="752"/>
      <c r="DP44" s="752"/>
      <c r="DQ44" s="752"/>
      <c r="DR44" s="752"/>
      <c r="DS44" s="752"/>
      <c r="DT44" s="752"/>
      <c r="DU44" s="752"/>
      <c r="DV44" s="753"/>
      <c r="DW44" s="748"/>
      <c r="DX44" s="749"/>
      <c r="DY44" s="749"/>
      <c r="DZ44" s="749"/>
      <c r="EA44" s="749"/>
      <c r="EB44" s="749"/>
      <c r="EC44" s="7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1"/>
      <c r="CE45" s="772"/>
      <c r="CF45" s="654" t="s">
        <v>358</v>
      </c>
      <c r="CG45" s="655"/>
      <c r="CH45" s="655"/>
      <c r="CI45" s="655"/>
      <c r="CJ45" s="655"/>
      <c r="CK45" s="655"/>
      <c r="CL45" s="655"/>
      <c r="CM45" s="655"/>
      <c r="CN45" s="655"/>
      <c r="CO45" s="655"/>
      <c r="CP45" s="655"/>
      <c r="CQ45" s="656"/>
      <c r="CR45" s="657">
        <v>234645</v>
      </c>
      <c r="CS45" s="710"/>
      <c r="CT45" s="710"/>
      <c r="CU45" s="710"/>
      <c r="CV45" s="710"/>
      <c r="CW45" s="710"/>
      <c r="CX45" s="710"/>
      <c r="CY45" s="711"/>
      <c r="CZ45" s="661">
        <v>1.5</v>
      </c>
      <c r="DA45" s="705"/>
      <c r="DB45" s="705"/>
      <c r="DC45" s="712"/>
      <c r="DD45" s="676">
        <v>47955</v>
      </c>
      <c r="DE45" s="710"/>
      <c r="DF45" s="710"/>
      <c r="DG45" s="710"/>
      <c r="DH45" s="710"/>
      <c r="DI45" s="710"/>
      <c r="DJ45" s="710"/>
      <c r="DK45" s="711"/>
      <c r="DL45" s="751"/>
      <c r="DM45" s="752"/>
      <c r="DN45" s="752"/>
      <c r="DO45" s="752"/>
      <c r="DP45" s="752"/>
      <c r="DQ45" s="752"/>
      <c r="DR45" s="752"/>
      <c r="DS45" s="752"/>
      <c r="DT45" s="752"/>
      <c r="DU45" s="752"/>
      <c r="DV45" s="753"/>
      <c r="DW45" s="748"/>
      <c r="DX45" s="749"/>
      <c r="DY45" s="749"/>
      <c r="DZ45" s="749"/>
      <c r="EA45" s="749"/>
      <c r="EB45" s="749"/>
      <c r="EC45" s="750"/>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1"/>
      <c r="CE46" s="772"/>
      <c r="CF46" s="654" t="s">
        <v>360</v>
      </c>
      <c r="CG46" s="655"/>
      <c r="CH46" s="655"/>
      <c r="CI46" s="655"/>
      <c r="CJ46" s="655"/>
      <c r="CK46" s="655"/>
      <c r="CL46" s="655"/>
      <c r="CM46" s="655"/>
      <c r="CN46" s="655"/>
      <c r="CO46" s="655"/>
      <c r="CP46" s="655"/>
      <c r="CQ46" s="656"/>
      <c r="CR46" s="657">
        <v>721397</v>
      </c>
      <c r="CS46" s="658"/>
      <c r="CT46" s="658"/>
      <c r="CU46" s="658"/>
      <c r="CV46" s="658"/>
      <c r="CW46" s="658"/>
      <c r="CX46" s="658"/>
      <c r="CY46" s="659"/>
      <c r="CZ46" s="661">
        <v>4.5999999999999996</v>
      </c>
      <c r="DA46" s="662"/>
      <c r="DB46" s="662"/>
      <c r="DC46" s="685"/>
      <c r="DD46" s="676">
        <v>243647</v>
      </c>
      <c r="DE46" s="658"/>
      <c r="DF46" s="658"/>
      <c r="DG46" s="658"/>
      <c r="DH46" s="658"/>
      <c r="DI46" s="658"/>
      <c r="DJ46" s="658"/>
      <c r="DK46" s="659"/>
      <c r="DL46" s="751"/>
      <c r="DM46" s="752"/>
      <c r="DN46" s="752"/>
      <c r="DO46" s="752"/>
      <c r="DP46" s="752"/>
      <c r="DQ46" s="752"/>
      <c r="DR46" s="752"/>
      <c r="DS46" s="752"/>
      <c r="DT46" s="752"/>
      <c r="DU46" s="752"/>
      <c r="DV46" s="753"/>
      <c r="DW46" s="748"/>
      <c r="DX46" s="749"/>
      <c r="DY46" s="749"/>
      <c r="DZ46" s="749"/>
      <c r="EA46" s="749"/>
      <c r="EB46" s="749"/>
      <c r="EC46" s="750"/>
    </row>
    <row r="47" spans="2:133" ht="11.25" customHeight="1" x14ac:dyDescent="0.15">
      <c r="B47" s="776" t="s">
        <v>361</v>
      </c>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76"/>
      <c r="BJ47" s="776"/>
      <c r="BK47" s="776"/>
      <c r="BL47" s="776"/>
      <c r="BM47" s="776"/>
      <c r="BN47" s="776"/>
      <c r="BO47" s="776"/>
      <c r="BP47" s="776"/>
      <c r="BQ47" s="776"/>
      <c r="BR47" s="776"/>
      <c r="BS47" s="776"/>
      <c r="BT47" s="776"/>
      <c r="BU47" s="776"/>
      <c r="BV47" s="776"/>
      <c r="BW47" s="776"/>
      <c r="BX47" s="776"/>
      <c r="BY47" s="776"/>
      <c r="BZ47" s="776"/>
      <c r="CA47" s="776"/>
      <c r="CB47" s="776"/>
      <c r="CD47" s="771"/>
      <c r="CE47" s="772"/>
      <c r="CF47" s="654" t="s">
        <v>362</v>
      </c>
      <c r="CG47" s="655"/>
      <c r="CH47" s="655"/>
      <c r="CI47" s="655"/>
      <c r="CJ47" s="655"/>
      <c r="CK47" s="655"/>
      <c r="CL47" s="655"/>
      <c r="CM47" s="655"/>
      <c r="CN47" s="655"/>
      <c r="CO47" s="655"/>
      <c r="CP47" s="655"/>
      <c r="CQ47" s="656"/>
      <c r="CR47" s="657">
        <v>17024</v>
      </c>
      <c r="CS47" s="710"/>
      <c r="CT47" s="710"/>
      <c r="CU47" s="710"/>
      <c r="CV47" s="710"/>
      <c r="CW47" s="710"/>
      <c r="CX47" s="710"/>
      <c r="CY47" s="711"/>
      <c r="CZ47" s="661">
        <v>0.1</v>
      </c>
      <c r="DA47" s="705"/>
      <c r="DB47" s="705"/>
      <c r="DC47" s="712"/>
      <c r="DD47" s="676">
        <v>817</v>
      </c>
      <c r="DE47" s="710"/>
      <c r="DF47" s="710"/>
      <c r="DG47" s="710"/>
      <c r="DH47" s="710"/>
      <c r="DI47" s="710"/>
      <c r="DJ47" s="710"/>
      <c r="DK47" s="711"/>
      <c r="DL47" s="751"/>
      <c r="DM47" s="752"/>
      <c r="DN47" s="752"/>
      <c r="DO47" s="752"/>
      <c r="DP47" s="752"/>
      <c r="DQ47" s="752"/>
      <c r="DR47" s="752"/>
      <c r="DS47" s="752"/>
      <c r="DT47" s="752"/>
      <c r="DU47" s="752"/>
      <c r="DV47" s="753"/>
      <c r="DW47" s="748"/>
      <c r="DX47" s="749"/>
      <c r="DY47" s="749"/>
      <c r="DZ47" s="749"/>
      <c r="EA47" s="749"/>
      <c r="EB47" s="749"/>
      <c r="EC47" s="750"/>
    </row>
    <row r="48" spans="2:133" ht="11.25" x14ac:dyDescent="0.15">
      <c r="B48" s="775" t="s">
        <v>363</v>
      </c>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5"/>
      <c r="BJ48" s="775"/>
      <c r="BK48" s="775"/>
      <c r="BL48" s="775"/>
      <c r="BM48" s="775"/>
      <c r="BN48" s="775"/>
      <c r="BO48" s="775"/>
      <c r="BP48" s="775"/>
      <c r="BQ48" s="775"/>
      <c r="BR48" s="775"/>
      <c r="BS48" s="775"/>
      <c r="BT48" s="775"/>
      <c r="BU48" s="775"/>
      <c r="BV48" s="775"/>
      <c r="BW48" s="775"/>
      <c r="BX48" s="775"/>
      <c r="BY48" s="775"/>
      <c r="BZ48" s="775"/>
      <c r="CA48" s="775"/>
      <c r="CB48" s="775"/>
      <c r="CD48" s="773"/>
      <c r="CE48" s="774"/>
      <c r="CF48" s="654" t="s">
        <v>364</v>
      </c>
      <c r="CG48" s="655"/>
      <c r="CH48" s="655"/>
      <c r="CI48" s="655"/>
      <c r="CJ48" s="655"/>
      <c r="CK48" s="655"/>
      <c r="CL48" s="655"/>
      <c r="CM48" s="655"/>
      <c r="CN48" s="655"/>
      <c r="CO48" s="655"/>
      <c r="CP48" s="655"/>
      <c r="CQ48" s="656"/>
      <c r="CR48" s="657" t="s">
        <v>128</v>
      </c>
      <c r="CS48" s="658"/>
      <c r="CT48" s="658"/>
      <c r="CU48" s="658"/>
      <c r="CV48" s="658"/>
      <c r="CW48" s="658"/>
      <c r="CX48" s="658"/>
      <c r="CY48" s="659"/>
      <c r="CZ48" s="661" t="s">
        <v>128</v>
      </c>
      <c r="DA48" s="662"/>
      <c r="DB48" s="662"/>
      <c r="DC48" s="685"/>
      <c r="DD48" s="676" t="s">
        <v>128</v>
      </c>
      <c r="DE48" s="658"/>
      <c r="DF48" s="658"/>
      <c r="DG48" s="658"/>
      <c r="DH48" s="658"/>
      <c r="DI48" s="658"/>
      <c r="DJ48" s="658"/>
      <c r="DK48" s="659"/>
      <c r="DL48" s="751"/>
      <c r="DM48" s="752"/>
      <c r="DN48" s="752"/>
      <c r="DO48" s="752"/>
      <c r="DP48" s="752"/>
      <c r="DQ48" s="752"/>
      <c r="DR48" s="752"/>
      <c r="DS48" s="752"/>
      <c r="DT48" s="752"/>
      <c r="DU48" s="752"/>
      <c r="DV48" s="753"/>
      <c r="DW48" s="748"/>
      <c r="DX48" s="749"/>
      <c r="DY48" s="749"/>
      <c r="DZ48" s="749"/>
      <c r="EA48" s="749"/>
      <c r="EB48" s="749"/>
      <c r="EC48" s="75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7" t="s">
        <v>365</v>
      </c>
      <c r="CE49" s="708"/>
      <c r="CF49" s="708"/>
      <c r="CG49" s="708"/>
      <c r="CH49" s="708"/>
      <c r="CI49" s="708"/>
      <c r="CJ49" s="708"/>
      <c r="CK49" s="708"/>
      <c r="CL49" s="708"/>
      <c r="CM49" s="708"/>
      <c r="CN49" s="708"/>
      <c r="CO49" s="708"/>
      <c r="CP49" s="708"/>
      <c r="CQ49" s="709"/>
      <c r="CR49" s="758">
        <v>15748389</v>
      </c>
      <c r="CS49" s="732"/>
      <c r="CT49" s="732"/>
      <c r="CU49" s="732"/>
      <c r="CV49" s="732"/>
      <c r="CW49" s="732"/>
      <c r="CX49" s="732"/>
      <c r="CY49" s="777"/>
      <c r="CZ49" s="767">
        <v>100</v>
      </c>
      <c r="DA49" s="778"/>
      <c r="DB49" s="778"/>
      <c r="DC49" s="779"/>
      <c r="DD49" s="780">
        <v>11052539</v>
      </c>
      <c r="DE49" s="732"/>
      <c r="DF49" s="732"/>
      <c r="DG49" s="732"/>
      <c r="DH49" s="732"/>
      <c r="DI49" s="732"/>
      <c r="DJ49" s="732"/>
      <c r="DK49" s="777"/>
      <c r="DL49" s="781"/>
      <c r="DM49" s="782"/>
      <c r="DN49" s="782"/>
      <c r="DO49" s="782"/>
      <c r="DP49" s="782"/>
      <c r="DQ49" s="782"/>
      <c r="DR49" s="782"/>
      <c r="DS49" s="782"/>
      <c r="DT49" s="782"/>
      <c r="DU49" s="782"/>
      <c r="DV49" s="783"/>
      <c r="DW49" s="784"/>
      <c r="DX49" s="785"/>
      <c r="DY49" s="785"/>
      <c r="DZ49" s="785"/>
      <c r="EA49" s="785"/>
      <c r="EB49" s="785"/>
      <c r="EC49" s="786"/>
    </row>
    <row r="50" spans="2:133" ht="11.25"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60" zoomScaleNormal="60" zoomScaleSheetLayoutView="70" workbookViewId="0">
      <selection activeCell="AF35" sqref="AF35:AJ3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6" t="s">
        <v>366</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367</v>
      </c>
      <c r="DK2" s="1158"/>
      <c r="DL2" s="1158"/>
      <c r="DM2" s="1158"/>
      <c r="DN2" s="1158"/>
      <c r="DO2" s="1159"/>
      <c r="DP2" s="224"/>
      <c r="DQ2" s="1157" t="s">
        <v>368</v>
      </c>
      <c r="DR2" s="1158"/>
      <c r="DS2" s="1158"/>
      <c r="DT2" s="1158"/>
      <c r="DU2" s="1158"/>
      <c r="DV2" s="1158"/>
      <c r="DW2" s="1158"/>
      <c r="DX2" s="1158"/>
      <c r="DY2" s="1158"/>
      <c r="DZ2" s="115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5" t="s">
        <v>369</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6" t="s">
        <v>370</v>
      </c>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230"/>
    </row>
    <row r="5" spans="1:131" s="231" customFormat="1" ht="26.25" customHeight="1" x14ac:dyDescent="0.15">
      <c r="A5" s="1061" t="s">
        <v>371</v>
      </c>
      <c r="B5" s="1062"/>
      <c r="C5" s="1062"/>
      <c r="D5" s="1062"/>
      <c r="E5" s="1062"/>
      <c r="F5" s="1062"/>
      <c r="G5" s="1062"/>
      <c r="H5" s="1062"/>
      <c r="I5" s="1062"/>
      <c r="J5" s="1062"/>
      <c r="K5" s="1062"/>
      <c r="L5" s="1062"/>
      <c r="M5" s="1062"/>
      <c r="N5" s="1062"/>
      <c r="O5" s="1062"/>
      <c r="P5" s="1063"/>
      <c r="Q5" s="1067" t="s">
        <v>372</v>
      </c>
      <c r="R5" s="1068"/>
      <c r="S5" s="1068"/>
      <c r="T5" s="1068"/>
      <c r="U5" s="1069"/>
      <c r="V5" s="1067" t="s">
        <v>373</v>
      </c>
      <c r="W5" s="1068"/>
      <c r="X5" s="1068"/>
      <c r="Y5" s="1068"/>
      <c r="Z5" s="1069"/>
      <c r="AA5" s="1067" t="s">
        <v>374</v>
      </c>
      <c r="AB5" s="1068"/>
      <c r="AC5" s="1068"/>
      <c r="AD5" s="1068"/>
      <c r="AE5" s="1068"/>
      <c r="AF5" s="1160" t="s">
        <v>375</v>
      </c>
      <c r="AG5" s="1068"/>
      <c r="AH5" s="1068"/>
      <c r="AI5" s="1068"/>
      <c r="AJ5" s="1081"/>
      <c r="AK5" s="1068" t="s">
        <v>376</v>
      </c>
      <c r="AL5" s="1068"/>
      <c r="AM5" s="1068"/>
      <c r="AN5" s="1068"/>
      <c r="AO5" s="1069"/>
      <c r="AP5" s="1067" t="s">
        <v>377</v>
      </c>
      <c r="AQ5" s="1068"/>
      <c r="AR5" s="1068"/>
      <c r="AS5" s="1068"/>
      <c r="AT5" s="1069"/>
      <c r="AU5" s="1067" t="s">
        <v>378</v>
      </c>
      <c r="AV5" s="1068"/>
      <c r="AW5" s="1068"/>
      <c r="AX5" s="1068"/>
      <c r="AY5" s="1081"/>
      <c r="AZ5" s="228"/>
      <c r="BA5" s="228"/>
      <c r="BB5" s="228"/>
      <c r="BC5" s="228"/>
      <c r="BD5" s="228"/>
      <c r="BE5" s="229"/>
      <c r="BF5" s="229"/>
      <c r="BG5" s="229"/>
      <c r="BH5" s="229"/>
      <c r="BI5" s="229"/>
      <c r="BJ5" s="229"/>
      <c r="BK5" s="229"/>
      <c r="BL5" s="229"/>
      <c r="BM5" s="229"/>
      <c r="BN5" s="229"/>
      <c r="BO5" s="229"/>
      <c r="BP5" s="229"/>
      <c r="BQ5" s="1061" t="s">
        <v>379</v>
      </c>
      <c r="BR5" s="1062"/>
      <c r="BS5" s="1062"/>
      <c r="BT5" s="1062"/>
      <c r="BU5" s="1062"/>
      <c r="BV5" s="1062"/>
      <c r="BW5" s="1062"/>
      <c r="BX5" s="1062"/>
      <c r="BY5" s="1062"/>
      <c r="BZ5" s="1062"/>
      <c r="CA5" s="1062"/>
      <c r="CB5" s="1062"/>
      <c r="CC5" s="1062"/>
      <c r="CD5" s="1062"/>
      <c r="CE5" s="1062"/>
      <c r="CF5" s="1062"/>
      <c r="CG5" s="1063"/>
      <c r="CH5" s="1067" t="s">
        <v>380</v>
      </c>
      <c r="CI5" s="1068"/>
      <c r="CJ5" s="1068"/>
      <c r="CK5" s="1068"/>
      <c r="CL5" s="1069"/>
      <c r="CM5" s="1067" t="s">
        <v>381</v>
      </c>
      <c r="CN5" s="1068"/>
      <c r="CO5" s="1068"/>
      <c r="CP5" s="1068"/>
      <c r="CQ5" s="1069"/>
      <c r="CR5" s="1067" t="s">
        <v>382</v>
      </c>
      <c r="CS5" s="1068"/>
      <c r="CT5" s="1068"/>
      <c r="CU5" s="1068"/>
      <c r="CV5" s="1069"/>
      <c r="CW5" s="1067" t="s">
        <v>383</v>
      </c>
      <c r="CX5" s="1068"/>
      <c r="CY5" s="1068"/>
      <c r="CZ5" s="1068"/>
      <c r="DA5" s="1069"/>
      <c r="DB5" s="1067" t="s">
        <v>384</v>
      </c>
      <c r="DC5" s="1068"/>
      <c r="DD5" s="1068"/>
      <c r="DE5" s="1068"/>
      <c r="DF5" s="1069"/>
      <c r="DG5" s="1150" t="s">
        <v>385</v>
      </c>
      <c r="DH5" s="1151"/>
      <c r="DI5" s="1151"/>
      <c r="DJ5" s="1151"/>
      <c r="DK5" s="1152"/>
      <c r="DL5" s="1150" t="s">
        <v>386</v>
      </c>
      <c r="DM5" s="1151"/>
      <c r="DN5" s="1151"/>
      <c r="DO5" s="1151"/>
      <c r="DP5" s="1152"/>
      <c r="DQ5" s="1067" t="s">
        <v>387</v>
      </c>
      <c r="DR5" s="1068"/>
      <c r="DS5" s="1068"/>
      <c r="DT5" s="1068"/>
      <c r="DU5" s="1069"/>
      <c r="DV5" s="1067" t="s">
        <v>378</v>
      </c>
      <c r="DW5" s="1068"/>
      <c r="DX5" s="1068"/>
      <c r="DY5" s="1068"/>
      <c r="DZ5" s="1081"/>
      <c r="EA5" s="230"/>
    </row>
    <row r="6" spans="1:131" s="231"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15">
      <c r="A7" s="232">
        <v>1</v>
      </c>
      <c r="B7" s="1113" t="s">
        <v>388</v>
      </c>
      <c r="C7" s="1114"/>
      <c r="D7" s="1114"/>
      <c r="E7" s="1114"/>
      <c r="F7" s="1114"/>
      <c r="G7" s="1114"/>
      <c r="H7" s="1114"/>
      <c r="I7" s="1114"/>
      <c r="J7" s="1114"/>
      <c r="K7" s="1114"/>
      <c r="L7" s="1114"/>
      <c r="M7" s="1114"/>
      <c r="N7" s="1114"/>
      <c r="O7" s="1114"/>
      <c r="P7" s="1115"/>
      <c r="Q7" s="1168">
        <v>17088</v>
      </c>
      <c r="R7" s="1169"/>
      <c r="S7" s="1169"/>
      <c r="T7" s="1169"/>
      <c r="U7" s="1169"/>
      <c r="V7" s="1169">
        <v>15749</v>
      </c>
      <c r="W7" s="1169"/>
      <c r="X7" s="1169"/>
      <c r="Y7" s="1169"/>
      <c r="Z7" s="1169"/>
      <c r="AA7" s="1169">
        <v>1339</v>
      </c>
      <c r="AB7" s="1169"/>
      <c r="AC7" s="1169"/>
      <c r="AD7" s="1169"/>
      <c r="AE7" s="1170"/>
      <c r="AF7" s="1171">
        <v>1263</v>
      </c>
      <c r="AG7" s="1172"/>
      <c r="AH7" s="1172"/>
      <c r="AI7" s="1172"/>
      <c r="AJ7" s="1173"/>
      <c r="AK7" s="1174">
        <v>790</v>
      </c>
      <c r="AL7" s="1175"/>
      <c r="AM7" s="1175"/>
      <c r="AN7" s="1175"/>
      <c r="AO7" s="1175"/>
      <c r="AP7" s="1175">
        <v>12835</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t="s">
        <v>587</v>
      </c>
      <c r="BS7" s="1165" t="s">
        <v>588</v>
      </c>
      <c r="BT7" s="1166"/>
      <c r="BU7" s="1166"/>
      <c r="BV7" s="1166"/>
      <c r="BW7" s="1166"/>
      <c r="BX7" s="1166"/>
      <c r="BY7" s="1166"/>
      <c r="BZ7" s="1166"/>
      <c r="CA7" s="1166"/>
      <c r="CB7" s="1166"/>
      <c r="CC7" s="1166"/>
      <c r="CD7" s="1166"/>
      <c r="CE7" s="1166"/>
      <c r="CF7" s="1166"/>
      <c r="CG7" s="1178"/>
      <c r="CH7" s="1162">
        <v>-4</v>
      </c>
      <c r="CI7" s="1163"/>
      <c r="CJ7" s="1163"/>
      <c r="CK7" s="1163"/>
      <c r="CL7" s="1164"/>
      <c r="CM7" s="1162">
        <v>202</v>
      </c>
      <c r="CN7" s="1163"/>
      <c r="CO7" s="1163"/>
      <c r="CP7" s="1163"/>
      <c r="CQ7" s="1164"/>
      <c r="CR7" s="1162">
        <v>10</v>
      </c>
      <c r="CS7" s="1163"/>
      <c r="CT7" s="1163"/>
      <c r="CU7" s="1163"/>
      <c r="CV7" s="1164"/>
      <c r="CW7" s="1162" t="s">
        <v>586</v>
      </c>
      <c r="CX7" s="1163"/>
      <c r="CY7" s="1163"/>
      <c r="CZ7" s="1163"/>
      <c r="DA7" s="1164"/>
      <c r="DB7" s="1162">
        <v>77</v>
      </c>
      <c r="DC7" s="1163"/>
      <c r="DD7" s="1163"/>
      <c r="DE7" s="1163"/>
      <c r="DF7" s="1164"/>
      <c r="DG7" s="1162" t="s">
        <v>586</v>
      </c>
      <c r="DH7" s="1163"/>
      <c r="DI7" s="1163"/>
      <c r="DJ7" s="1163"/>
      <c r="DK7" s="1164"/>
      <c r="DL7" s="1162" t="s">
        <v>586</v>
      </c>
      <c r="DM7" s="1163"/>
      <c r="DN7" s="1163"/>
      <c r="DO7" s="1163"/>
      <c r="DP7" s="1164"/>
      <c r="DQ7" s="1162" t="s">
        <v>586</v>
      </c>
      <c r="DR7" s="1163"/>
      <c r="DS7" s="1163"/>
      <c r="DT7" s="1163"/>
      <c r="DU7" s="1164"/>
      <c r="DV7" s="1165"/>
      <c r="DW7" s="1166"/>
      <c r="DX7" s="1166"/>
      <c r="DY7" s="1166"/>
      <c r="DZ7" s="1167"/>
      <c r="EA7" s="230"/>
    </row>
    <row r="8" spans="1:131" s="231" customFormat="1" ht="26.25" customHeight="1" x14ac:dyDescent="0.15">
      <c r="A8" s="234">
        <v>2</v>
      </c>
      <c r="B8" s="1096" t="s">
        <v>389</v>
      </c>
      <c r="C8" s="1097"/>
      <c r="D8" s="1097"/>
      <c r="E8" s="1097"/>
      <c r="F8" s="1097"/>
      <c r="G8" s="1097"/>
      <c r="H8" s="1097"/>
      <c r="I8" s="1097"/>
      <c r="J8" s="1097"/>
      <c r="K8" s="1097"/>
      <c r="L8" s="1097"/>
      <c r="M8" s="1097"/>
      <c r="N8" s="1097"/>
      <c r="O8" s="1097"/>
      <c r="P8" s="1098"/>
      <c r="Q8" s="1104">
        <v>4</v>
      </c>
      <c r="R8" s="1105"/>
      <c r="S8" s="1105"/>
      <c r="T8" s="1105"/>
      <c r="U8" s="1105"/>
      <c r="V8" s="1105">
        <v>2</v>
      </c>
      <c r="W8" s="1105"/>
      <c r="X8" s="1105"/>
      <c r="Y8" s="1105"/>
      <c r="Z8" s="1105"/>
      <c r="AA8" s="1105">
        <v>2</v>
      </c>
      <c r="AB8" s="1105"/>
      <c r="AC8" s="1105"/>
      <c r="AD8" s="1105"/>
      <c r="AE8" s="1106"/>
      <c r="AF8" s="1101">
        <v>2</v>
      </c>
      <c r="AG8" s="1102"/>
      <c r="AH8" s="1102"/>
      <c r="AI8" s="1102"/>
      <c r="AJ8" s="1103"/>
      <c r="AK8" s="1146" t="s">
        <v>610</v>
      </c>
      <c r="AL8" s="1147"/>
      <c r="AM8" s="1147"/>
      <c r="AN8" s="1147"/>
      <c r="AO8" s="1147"/>
      <c r="AP8" s="1147" t="s">
        <v>586</v>
      </c>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15">
      <c r="A9" s="234">
        <v>3</v>
      </c>
      <c r="B9" s="1096" t="s">
        <v>390</v>
      </c>
      <c r="C9" s="1097"/>
      <c r="D9" s="1097"/>
      <c r="E9" s="1097"/>
      <c r="F9" s="1097"/>
      <c r="G9" s="1097"/>
      <c r="H9" s="1097"/>
      <c r="I9" s="1097"/>
      <c r="J9" s="1097"/>
      <c r="K9" s="1097"/>
      <c r="L9" s="1097"/>
      <c r="M9" s="1097"/>
      <c r="N9" s="1097"/>
      <c r="O9" s="1097"/>
      <c r="P9" s="1098"/>
      <c r="Q9" s="1104">
        <v>38</v>
      </c>
      <c r="R9" s="1105"/>
      <c r="S9" s="1105"/>
      <c r="T9" s="1105"/>
      <c r="U9" s="1105"/>
      <c r="V9" s="1105">
        <v>37</v>
      </c>
      <c r="W9" s="1105"/>
      <c r="X9" s="1105"/>
      <c r="Y9" s="1105"/>
      <c r="Z9" s="1105"/>
      <c r="AA9" s="1105">
        <v>1</v>
      </c>
      <c r="AB9" s="1105"/>
      <c r="AC9" s="1105"/>
      <c r="AD9" s="1105"/>
      <c r="AE9" s="1106"/>
      <c r="AF9" s="1101">
        <v>1</v>
      </c>
      <c r="AG9" s="1102"/>
      <c r="AH9" s="1102"/>
      <c r="AI9" s="1102"/>
      <c r="AJ9" s="1103"/>
      <c r="AK9" s="1146">
        <v>14</v>
      </c>
      <c r="AL9" s="1147"/>
      <c r="AM9" s="1147"/>
      <c r="AN9" s="1147"/>
      <c r="AO9" s="1147"/>
      <c r="AP9" s="1147" t="s">
        <v>586</v>
      </c>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15">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15">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15">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15">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15">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15">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15">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15">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15">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15">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15">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15">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391</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
      <c r="A23" s="236" t="s">
        <v>392</v>
      </c>
      <c r="B23" s="1003" t="s">
        <v>393</v>
      </c>
      <c r="C23" s="1004"/>
      <c r="D23" s="1004"/>
      <c r="E23" s="1004"/>
      <c r="F23" s="1004"/>
      <c r="G23" s="1004"/>
      <c r="H23" s="1004"/>
      <c r="I23" s="1004"/>
      <c r="J23" s="1004"/>
      <c r="K23" s="1004"/>
      <c r="L23" s="1004"/>
      <c r="M23" s="1004"/>
      <c r="N23" s="1004"/>
      <c r="O23" s="1004"/>
      <c r="P23" s="1014"/>
      <c r="Q23" s="1133">
        <v>17115</v>
      </c>
      <c r="R23" s="1127"/>
      <c r="S23" s="1127"/>
      <c r="T23" s="1127"/>
      <c r="U23" s="1127"/>
      <c r="V23" s="1127">
        <v>15773</v>
      </c>
      <c r="W23" s="1127"/>
      <c r="X23" s="1127"/>
      <c r="Y23" s="1127"/>
      <c r="Z23" s="1127"/>
      <c r="AA23" s="1127">
        <v>1342</v>
      </c>
      <c r="AB23" s="1127"/>
      <c r="AC23" s="1127"/>
      <c r="AD23" s="1127"/>
      <c r="AE23" s="1134"/>
      <c r="AF23" s="1135">
        <v>1266</v>
      </c>
      <c r="AG23" s="1127"/>
      <c r="AH23" s="1127"/>
      <c r="AI23" s="1127"/>
      <c r="AJ23" s="1136"/>
      <c r="AK23" s="1137"/>
      <c r="AL23" s="1138"/>
      <c r="AM23" s="1138"/>
      <c r="AN23" s="1138"/>
      <c r="AO23" s="1138"/>
      <c r="AP23" s="1127">
        <v>12835</v>
      </c>
      <c r="AQ23" s="1127"/>
      <c r="AR23" s="1127"/>
      <c r="AS23" s="1127"/>
      <c r="AT23" s="1127"/>
      <c r="AU23" s="1128"/>
      <c r="AV23" s="1128"/>
      <c r="AW23" s="1128"/>
      <c r="AX23" s="1128"/>
      <c r="AY23" s="1129"/>
      <c r="AZ23" s="1130" t="s">
        <v>394</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15">
      <c r="A24" s="1126" t="s">
        <v>395</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
      <c r="A25" s="1125" t="s">
        <v>396</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15">
      <c r="A26" s="1061" t="s">
        <v>371</v>
      </c>
      <c r="B26" s="1062"/>
      <c r="C26" s="1062"/>
      <c r="D26" s="1062"/>
      <c r="E26" s="1062"/>
      <c r="F26" s="1062"/>
      <c r="G26" s="1062"/>
      <c r="H26" s="1062"/>
      <c r="I26" s="1062"/>
      <c r="J26" s="1062"/>
      <c r="K26" s="1062"/>
      <c r="L26" s="1062"/>
      <c r="M26" s="1062"/>
      <c r="N26" s="1062"/>
      <c r="O26" s="1062"/>
      <c r="P26" s="1063"/>
      <c r="Q26" s="1067" t="s">
        <v>397</v>
      </c>
      <c r="R26" s="1068"/>
      <c r="S26" s="1068"/>
      <c r="T26" s="1068"/>
      <c r="U26" s="1069"/>
      <c r="V26" s="1067" t="s">
        <v>398</v>
      </c>
      <c r="W26" s="1068"/>
      <c r="X26" s="1068"/>
      <c r="Y26" s="1068"/>
      <c r="Z26" s="1069"/>
      <c r="AA26" s="1067" t="s">
        <v>399</v>
      </c>
      <c r="AB26" s="1068"/>
      <c r="AC26" s="1068"/>
      <c r="AD26" s="1068"/>
      <c r="AE26" s="1068"/>
      <c r="AF26" s="1121" t="s">
        <v>400</v>
      </c>
      <c r="AG26" s="1074"/>
      <c r="AH26" s="1074"/>
      <c r="AI26" s="1074"/>
      <c r="AJ26" s="1122"/>
      <c r="AK26" s="1068" t="s">
        <v>401</v>
      </c>
      <c r="AL26" s="1068"/>
      <c r="AM26" s="1068"/>
      <c r="AN26" s="1068"/>
      <c r="AO26" s="1069"/>
      <c r="AP26" s="1067" t="s">
        <v>402</v>
      </c>
      <c r="AQ26" s="1068"/>
      <c r="AR26" s="1068"/>
      <c r="AS26" s="1068"/>
      <c r="AT26" s="1069"/>
      <c r="AU26" s="1067" t="s">
        <v>403</v>
      </c>
      <c r="AV26" s="1068"/>
      <c r="AW26" s="1068"/>
      <c r="AX26" s="1068"/>
      <c r="AY26" s="1069"/>
      <c r="AZ26" s="1067" t="s">
        <v>404</v>
      </c>
      <c r="BA26" s="1068"/>
      <c r="BB26" s="1068"/>
      <c r="BC26" s="1068"/>
      <c r="BD26" s="1069"/>
      <c r="BE26" s="1067" t="s">
        <v>378</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15">
      <c r="A28" s="238">
        <v>1</v>
      </c>
      <c r="B28" s="1113" t="s">
        <v>405</v>
      </c>
      <c r="C28" s="1114"/>
      <c r="D28" s="1114"/>
      <c r="E28" s="1114"/>
      <c r="F28" s="1114"/>
      <c r="G28" s="1114"/>
      <c r="H28" s="1114"/>
      <c r="I28" s="1114"/>
      <c r="J28" s="1114"/>
      <c r="K28" s="1114"/>
      <c r="L28" s="1114"/>
      <c r="M28" s="1114"/>
      <c r="N28" s="1114"/>
      <c r="O28" s="1114"/>
      <c r="P28" s="1115"/>
      <c r="Q28" s="1116">
        <v>4421</v>
      </c>
      <c r="R28" s="1117"/>
      <c r="S28" s="1117"/>
      <c r="T28" s="1117"/>
      <c r="U28" s="1117"/>
      <c r="V28" s="1117">
        <v>3814</v>
      </c>
      <c r="W28" s="1117"/>
      <c r="X28" s="1117"/>
      <c r="Y28" s="1117"/>
      <c r="Z28" s="1117"/>
      <c r="AA28" s="1117">
        <v>607</v>
      </c>
      <c r="AB28" s="1117"/>
      <c r="AC28" s="1117"/>
      <c r="AD28" s="1117"/>
      <c r="AE28" s="1118"/>
      <c r="AF28" s="1119">
        <v>607</v>
      </c>
      <c r="AG28" s="1117"/>
      <c r="AH28" s="1117"/>
      <c r="AI28" s="1117"/>
      <c r="AJ28" s="1120"/>
      <c r="AK28" s="1108">
        <v>262</v>
      </c>
      <c r="AL28" s="1109"/>
      <c r="AM28" s="1109"/>
      <c r="AN28" s="1109"/>
      <c r="AO28" s="1109"/>
      <c r="AP28" s="1109" t="s">
        <v>586</v>
      </c>
      <c r="AQ28" s="1109"/>
      <c r="AR28" s="1109"/>
      <c r="AS28" s="1109"/>
      <c r="AT28" s="1109"/>
      <c r="AU28" s="1109" t="s">
        <v>586</v>
      </c>
      <c r="AV28" s="1109"/>
      <c r="AW28" s="1109"/>
      <c r="AX28" s="1109"/>
      <c r="AY28" s="1109"/>
      <c r="AZ28" s="1110" t="s">
        <v>586</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15">
      <c r="A29" s="238">
        <v>2</v>
      </c>
      <c r="B29" s="1096" t="s">
        <v>406</v>
      </c>
      <c r="C29" s="1097"/>
      <c r="D29" s="1097"/>
      <c r="E29" s="1097"/>
      <c r="F29" s="1097"/>
      <c r="G29" s="1097"/>
      <c r="H29" s="1097"/>
      <c r="I29" s="1097"/>
      <c r="J29" s="1097"/>
      <c r="K29" s="1097"/>
      <c r="L29" s="1097"/>
      <c r="M29" s="1097"/>
      <c r="N29" s="1097"/>
      <c r="O29" s="1097"/>
      <c r="P29" s="1098"/>
      <c r="Q29" s="1104">
        <v>4132</v>
      </c>
      <c r="R29" s="1105"/>
      <c r="S29" s="1105"/>
      <c r="T29" s="1105"/>
      <c r="U29" s="1105"/>
      <c r="V29" s="1105">
        <v>3827</v>
      </c>
      <c r="W29" s="1105"/>
      <c r="X29" s="1105"/>
      <c r="Y29" s="1105"/>
      <c r="Z29" s="1105"/>
      <c r="AA29" s="1105">
        <v>306</v>
      </c>
      <c r="AB29" s="1105"/>
      <c r="AC29" s="1105"/>
      <c r="AD29" s="1105"/>
      <c r="AE29" s="1106"/>
      <c r="AF29" s="1101">
        <v>306</v>
      </c>
      <c r="AG29" s="1102"/>
      <c r="AH29" s="1102"/>
      <c r="AI29" s="1102"/>
      <c r="AJ29" s="1103"/>
      <c r="AK29" s="1046">
        <v>551</v>
      </c>
      <c r="AL29" s="1037"/>
      <c r="AM29" s="1037"/>
      <c r="AN29" s="1037"/>
      <c r="AO29" s="1037"/>
      <c r="AP29" s="1037" t="s">
        <v>586</v>
      </c>
      <c r="AQ29" s="1037"/>
      <c r="AR29" s="1037"/>
      <c r="AS29" s="1037"/>
      <c r="AT29" s="1037"/>
      <c r="AU29" s="1037" t="s">
        <v>586</v>
      </c>
      <c r="AV29" s="1037"/>
      <c r="AW29" s="1037"/>
      <c r="AX29" s="1037"/>
      <c r="AY29" s="1037"/>
      <c r="AZ29" s="1107" t="s">
        <v>586</v>
      </c>
      <c r="BA29" s="1107"/>
      <c r="BB29" s="1107"/>
      <c r="BC29" s="1107"/>
      <c r="BD29" s="1107"/>
      <c r="BE29" s="1038"/>
      <c r="BF29" s="1038"/>
      <c r="BG29" s="1038"/>
      <c r="BH29" s="1038"/>
      <c r="BI29" s="1039"/>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15">
      <c r="A30" s="238">
        <v>3</v>
      </c>
      <c r="B30" s="1096" t="s">
        <v>407</v>
      </c>
      <c r="C30" s="1097"/>
      <c r="D30" s="1097"/>
      <c r="E30" s="1097"/>
      <c r="F30" s="1097"/>
      <c r="G30" s="1097"/>
      <c r="H30" s="1097"/>
      <c r="I30" s="1097"/>
      <c r="J30" s="1097"/>
      <c r="K30" s="1097"/>
      <c r="L30" s="1097"/>
      <c r="M30" s="1097"/>
      <c r="N30" s="1097"/>
      <c r="O30" s="1097"/>
      <c r="P30" s="1098"/>
      <c r="Q30" s="1104">
        <v>597</v>
      </c>
      <c r="R30" s="1105"/>
      <c r="S30" s="1105"/>
      <c r="T30" s="1105"/>
      <c r="U30" s="1105"/>
      <c r="V30" s="1105">
        <v>597</v>
      </c>
      <c r="W30" s="1105"/>
      <c r="X30" s="1105"/>
      <c r="Y30" s="1105"/>
      <c r="Z30" s="1105"/>
      <c r="AA30" s="1105">
        <v>0</v>
      </c>
      <c r="AB30" s="1105"/>
      <c r="AC30" s="1105"/>
      <c r="AD30" s="1105"/>
      <c r="AE30" s="1106"/>
      <c r="AF30" s="1101">
        <v>0</v>
      </c>
      <c r="AG30" s="1102"/>
      <c r="AH30" s="1102"/>
      <c r="AI30" s="1102"/>
      <c r="AJ30" s="1103"/>
      <c r="AK30" s="1046">
        <v>147</v>
      </c>
      <c r="AL30" s="1037"/>
      <c r="AM30" s="1037"/>
      <c r="AN30" s="1037"/>
      <c r="AO30" s="1037"/>
      <c r="AP30" s="1037" t="s">
        <v>586</v>
      </c>
      <c r="AQ30" s="1037"/>
      <c r="AR30" s="1037"/>
      <c r="AS30" s="1037"/>
      <c r="AT30" s="1037"/>
      <c r="AU30" s="1037" t="s">
        <v>586</v>
      </c>
      <c r="AV30" s="1037"/>
      <c r="AW30" s="1037"/>
      <c r="AX30" s="1037"/>
      <c r="AY30" s="1037"/>
      <c r="AZ30" s="1107" t="s">
        <v>586</v>
      </c>
      <c r="BA30" s="1107"/>
      <c r="BB30" s="1107"/>
      <c r="BC30" s="1107"/>
      <c r="BD30" s="1107"/>
      <c r="BE30" s="1038"/>
      <c r="BF30" s="1038"/>
      <c r="BG30" s="1038"/>
      <c r="BH30" s="1038"/>
      <c r="BI30" s="1039"/>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15">
      <c r="A31" s="238">
        <v>4</v>
      </c>
      <c r="B31" s="1096" t="s">
        <v>408</v>
      </c>
      <c r="C31" s="1097"/>
      <c r="D31" s="1097"/>
      <c r="E31" s="1097"/>
      <c r="F31" s="1097"/>
      <c r="G31" s="1097"/>
      <c r="H31" s="1097"/>
      <c r="I31" s="1097"/>
      <c r="J31" s="1097"/>
      <c r="K31" s="1097"/>
      <c r="L31" s="1097"/>
      <c r="M31" s="1097"/>
      <c r="N31" s="1097"/>
      <c r="O31" s="1097"/>
      <c r="P31" s="1098"/>
      <c r="Q31" s="1104">
        <v>2474</v>
      </c>
      <c r="R31" s="1105"/>
      <c r="S31" s="1105"/>
      <c r="T31" s="1105"/>
      <c r="U31" s="1105"/>
      <c r="V31" s="1105">
        <v>954</v>
      </c>
      <c r="W31" s="1105"/>
      <c r="X31" s="1105"/>
      <c r="Y31" s="1105"/>
      <c r="Z31" s="1105"/>
      <c r="AA31" s="1105">
        <v>1519</v>
      </c>
      <c r="AB31" s="1105"/>
      <c r="AC31" s="1105"/>
      <c r="AD31" s="1105"/>
      <c r="AE31" s="1106"/>
      <c r="AF31" s="1101">
        <v>1331</v>
      </c>
      <c r="AG31" s="1102"/>
      <c r="AH31" s="1102"/>
      <c r="AI31" s="1102"/>
      <c r="AJ31" s="1103"/>
      <c r="AK31" s="1046">
        <v>103</v>
      </c>
      <c r="AL31" s="1037"/>
      <c r="AM31" s="1037"/>
      <c r="AN31" s="1037"/>
      <c r="AO31" s="1037"/>
      <c r="AP31" s="1037">
        <v>364</v>
      </c>
      <c r="AQ31" s="1037"/>
      <c r="AR31" s="1037"/>
      <c r="AS31" s="1037"/>
      <c r="AT31" s="1037"/>
      <c r="AU31" s="1037">
        <v>302</v>
      </c>
      <c r="AV31" s="1037"/>
      <c r="AW31" s="1037"/>
      <c r="AX31" s="1037"/>
      <c r="AY31" s="1037"/>
      <c r="AZ31" s="1107" t="s">
        <v>586</v>
      </c>
      <c r="BA31" s="1107"/>
      <c r="BB31" s="1107"/>
      <c r="BC31" s="1107"/>
      <c r="BD31" s="1107"/>
      <c r="BE31" s="1038" t="s">
        <v>409</v>
      </c>
      <c r="BF31" s="1038"/>
      <c r="BG31" s="1038"/>
      <c r="BH31" s="1038"/>
      <c r="BI31" s="1039"/>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15">
      <c r="A32" s="238">
        <v>5</v>
      </c>
      <c r="B32" s="1096" t="s">
        <v>410</v>
      </c>
      <c r="C32" s="1097"/>
      <c r="D32" s="1097"/>
      <c r="E32" s="1097"/>
      <c r="F32" s="1097"/>
      <c r="G32" s="1097"/>
      <c r="H32" s="1097"/>
      <c r="I32" s="1097"/>
      <c r="J32" s="1097"/>
      <c r="K32" s="1097"/>
      <c r="L32" s="1097"/>
      <c r="M32" s="1097"/>
      <c r="N32" s="1097"/>
      <c r="O32" s="1097"/>
      <c r="P32" s="1098"/>
      <c r="Q32" s="1104">
        <v>1335</v>
      </c>
      <c r="R32" s="1105"/>
      <c r="S32" s="1105"/>
      <c r="T32" s="1105"/>
      <c r="U32" s="1105"/>
      <c r="V32" s="1105">
        <v>1308</v>
      </c>
      <c r="W32" s="1105"/>
      <c r="X32" s="1105"/>
      <c r="Y32" s="1105"/>
      <c r="Z32" s="1105"/>
      <c r="AA32" s="1105">
        <v>27</v>
      </c>
      <c r="AB32" s="1105"/>
      <c r="AC32" s="1105"/>
      <c r="AD32" s="1105"/>
      <c r="AE32" s="1106"/>
      <c r="AF32" s="1101">
        <v>116</v>
      </c>
      <c r="AG32" s="1102"/>
      <c r="AH32" s="1102"/>
      <c r="AI32" s="1102"/>
      <c r="AJ32" s="1103"/>
      <c r="AK32" s="1046">
        <v>1079</v>
      </c>
      <c r="AL32" s="1037"/>
      <c r="AM32" s="1037"/>
      <c r="AN32" s="1037"/>
      <c r="AO32" s="1037"/>
      <c r="AP32" s="1037">
        <v>10210</v>
      </c>
      <c r="AQ32" s="1037"/>
      <c r="AR32" s="1037"/>
      <c r="AS32" s="1037"/>
      <c r="AT32" s="1037"/>
      <c r="AU32" s="1037">
        <v>7647</v>
      </c>
      <c r="AV32" s="1037"/>
      <c r="AW32" s="1037"/>
      <c r="AX32" s="1037"/>
      <c r="AY32" s="1037"/>
      <c r="AZ32" s="1107" t="s">
        <v>586</v>
      </c>
      <c r="BA32" s="1107"/>
      <c r="BB32" s="1107"/>
      <c r="BC32" s="1107"/>
      <c r="BD32" s="1107"/>
      <c r="BE32" s="1038" t="s">
        <v>411</v>
      </c>
      <c r="BF32" s="1038"/>
      <c r="BG32" s="1038"/>
      <c r="BH32" s="1038"/>
      <c r="BI32" s="1039"/>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15">
      <c r="A33" s="238">
        <v>6</v>
      </c>
      <c r="B33" s="1096" t="s">
        <v>412</v>
      </c>
      <c r="C33" s="1097"/>
      <c r="D33" s="1097"/>
      <c r="E33" s="1097"/>
      <c r="F33" s="1097"/>
      <c r="G33" s="1097"/>
      <c r="H33" s="1097"/>
      <c r="I33" s="1097"/>
      <c r="J33" s="1097"/>
      <c r="K33" s="1097"/>
      <c r="L33" s="1097"/>
      <c r="M33" s="1097"/>
      <c r="N33" s="1097"/>
      <c r="O33" s="1097"/>
      <c r="P33" s="1098"/>
      <c r="Q33" s="1104">
        <v>25</v>
      </c>
      <c r="R33" s="1105"/>
      <c r="S33" s="1105"/>
      <c r="T33" s="1105"/>
      <c r="U33" s="1105"/>
      <c r="V33" s="1105">
        <v>25</v>
      </c>
      <c r="W33" s="1105"/>
      <c r="X33" s="1105"/>
      <c r="Y33" s="1105"/>
      <c r="Z33" s="1105"/>
      <c r="AA33" s="1105">
        <v>0</v>
      </c>
      <c r="AB33" s="1105"/>
      <c r="AC33" s="1105"/>
      <c r="AD33" s="1105"/>
      <c r="AE33" s="1106"/>
      <c r="AF33" s="1101">
        <v>0</v>
      </c>
      <c r="AG33" s="1102"/>
      <c r="AH33" s="1102"/>
      <c r="AI33" s="1102"/>
      <c r="AJ33" s="1103"/>
      <c r="AK33" s="1046">
        <v>24</v>
      </c>
      <c r="AL33" s="1037"/>
      <c r="AM33" s="1037"/>
      <c r="AN33" s="1037"/>
      <c r="AO33" s="1037"/>
      <c r="AP33" s="1037" t="s">
        <v>586</v>
      </c>
      <c r="AQ33" s="1037"/>
      <c r="AR33" s="1037"/>
      <c r="AS33" s="1037"/>
      <c r="AT33" s="1037"/>
      <c r="AU33" s="1037" t="s">
        <v>586</v>
      </c>
      <c r="AV33" s="1037"/>
      <c r="AW33" s="1037"/>
      <c r="AX33" s="1037"/>
      <c r="AY33" s="1037"/>
      <c r="AZ33" s="1107" t="s">
        <v>586</v>
      </c>
      <c r="BA33" s="1107"/>
      <c r="BB33" s="1107"/>
      <c r="BC33" s="1107"/>
      <c r="BD33" s="1107"/>
      <c r="BE33" s="1038" t="s">
        <v>413</v>
      </c>
      <c r="BF33" s="1038"/>
      <c r="BG33" s="1038"/>
      <c r="BH33" s="1038"/>
      <c r="BI33" s="1039"/>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15">
      <c r="A34" s="238">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6"/>
      <c r="AL34" s="1037"/>
      <c r="AM34" s="1037"/>
      <c r="AN34" s="1037"/>
      <c r="AO34" s="1037"/>
      <c r="AP34" s="1037"/>
      <c r="AQ34" s="1037"/>
      <c r="AR34" s="1037"/>
      <c r="AS34" s="1037"/>
      <c r="AT34" s="1037"/>
      <c r="AU34" s="1037"/>
      <c r="AV34" s="1037"/>
      <c r="AW34" s="1037"/>
      <c r="AX34" s="1037"/>
      <c r="AY34" s="1037"/>
      <c r="AZ34" s="1107"/>
      <c r="BA34" s="1107"/>
      <c r="BB34" s="1107"/>
      <c r="BC34" s="1107"/>
      <c r="BD34" s="1107"/>
      <c r="BE34" s="1038"/>
      <c r="BF34" s="1038"/>
      <c r="BG34" s="1038"/>
      <c r="BH34" s="1038"/>
      <c r="BI34" s="1039"/>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15">
      <c r="A35" s="238">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6"/>
      <c r="AL35" s="1037"/>
      <c r="AM35" s="1037"/>
      <c r="AN35" s="1037"/>
      <c r="AO35" s="1037"/>
      <c r="AP35" s="1037"/>
      <c r="AQ35" s="1037"/>
      <c r="AR35" s="1037"/>
      <c r="AS35" s="1037"/>
      <c r="AT35" s="1037"/>
      <c r="AU35" s="1037"/>
      <c r="AV35" s="1037"/>
      <c r="AW35" s="1037"/>
      <c r="AX35" s="1037"/>
      <c r="AY35" s="1037"/>
      <c r="AZ35" s="1107"/>
      <c r="BA35" s="1107"/>
      <c r="BB35" s="1107"/>
      <c r="BC35" s="1107"/>
      <c r="BD35" s="1107"/>
      <c r="BE35" s="1038"/>
      <c r="BF35" s="1038"/>
      <c r="BG35" s="1038"/>
      <c r="BH35" s="1038"/>
      <c r="BI35" s="1039"/>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15">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6"/>
      <c r="AL36" s="1037"/>
      <c r="AM36" s="1037"/>
      <c r="AN36" s="1037"/>
      <c r="AO36" s="1037"/>
      <c r="AP36" s="1037"/>
      <c r="AQ36" s="1037"/>
      <c r="AR36" s="1037"/>
      <c r="AS36" s="1037"/>
      <c r="AT36" s="1037"/>
      <c r="AU36" s="1037"/>
      <c r="AV36" s="1037"/>
      <c r="AW36" s="1037"/>
      <c r="AX36" s="1037"/>
      <c r="AY36" s="1037"/>
      <c r="AZ36" s="1107"/>
      <c r="BA36" s="1107"/>
      <c r="BB36" s="1107"/>
      <c r="BC36" s="1107"/>
      <c r="BD36" s="1107"/>
      <c r="BE36" s="1038"/>
      <c r="BF36" s="1038"/>
      <c r="BG36" s="1038"/>
      <c r="BH36" s="1038"/>
      <c r="BI36" s="1039"/>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15">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6"/>
      <c r="AL37" s="1037"/>
      <c r="AM37" s="1037"/>
      <c r="AN37" s="1037"/>
      <c r="AO37" s="1037"/>
      <c r="AP37" s="1037"/>
      <c r="AQ37" s="1037"/>
      <c r="AR37" s="1037"/>
      <c r="AS37" s="1037"/>
      <c r="AT37" s="1037"/>
      <c r="AU37" s="1037"/>
      <c r="AV37" s="1037"/>
      <c r="AW37" s="1037"/>
      <c r="AX37" s="1037"/>
      <c r="AY37" s="1037"/>
      <c r="AZ37" s="1107"/>
      <c r="BA37" s="1107"/>
      <c r="BB37" s="1107"/>
      <c r="BC37" s="1107"/>
      <c r="BD37" s="1107"/>
      <c r="BE37" s="1038"/>
      <c r="BF37" s="1038"/>
      <c r="BG37" s="1038"/>
      <c r="BH37" s="1038"/>
      <c r="BI37" s="1039"/>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15">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6"/>
      <c r="AL38" s="1037"/>
      <c r="AM38" s="1037"/>
      <c r="AN38" s="1037"/>
      <c r="AO38" s="1037"/>
      <c r="AP38" s="1037"/>
      <c r="AQ38" s="1037"/>
      <c r="AR38" s="1037"/>
      <c r="AS38" s="1037"/>
      <c r="AT38" s="1037"/>
      <c r="AU38" s="1037"/>
      <c r="AV38" s="1037"/>
      <c r="AW38" s="1037"/>
      <c r="AX38" s="1037"/>
      <c r="AY38" s="1037"/>
      <c r="AZ38" s="1107"/>
      <c r="BA38" s="1107"/>
      <c r="BB38" s="1107"/>
      <c r="BC38" s="1107"/>
      <c r="BD38" s="1107"/>
      <c r="BE38" s="1038"/>
      <c r="BF38" s="1038"/>
      <c r="BG38" s="1038"/>
      <c r="BH38" s="1038"/>
      <c r="BI38" s="1039"/>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15">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6"/>
      <c r="AL39" s="1037"/>
      <c r="AM39" s="1037"/>
      <c r="AN39" s="1037"/>
      <c r="AO39" s="1037"/>
      <c r="AP39" s="1037"/>
      <c r="AQ39" s="1037"/>
      <c r="AR39" s="1037"/>
      <c r="AS39" s="1037"/>
      <c r="AT39" s="1037"/>
      <c r="AU39" s="1037"/>
      <c r="AV39" s="1037"/>
      <c r="AW39" s="1037"/>
      <c r="AX39" s="1037"/>
      <c r="AY39" s="1037"/>
      <c r="AZ39" s="1107"/>
      <c r="BA39" s="1107"/>
      <c r="BB39" s="1107"/>
      <c r="BC39" s="1107"/>
      <c r="BD39" s="1107"/>
      <c r="BE39" s="1038"/>
      <c r="BF39" s="1038"/>
      <c r="BG39" s="1038"/>
      <c r="BH39" s="1038"/>
      <c r="BI39" s="1039"/>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15">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6"/>
      <c r="AL40" s="1037"/>
      <c r="AM40" s="1037"/>
      <c r="AN40" s="1037"/>
      <c r="AO40" s="1037"/>
      <c r="AP40" s="1037"/>
      <c r="AQ40" s="1037"/>
      <c r="AR40" s="1037"/>
      <c r="AS40" s="1037"/>
      <c r="AT40" s="1037"/>
      <c r="AU40" s="1037"/>
      <c r="AV40" s="1037"/>
      <c r="AW40" s="1037"/>
      <c r="AX40" s="1037"/>
      <c r="AY40" s="1037"/>
      <c r="AZ40" s="1107"/>
      <c r="BA40" s="1107"/>
      <c r="BB40" s="1107"/>
      <c r="BC40" s="1107"/>
      <c r="BD40" s="1107"/>
      <c r="BE40" s="1038"/>
      <c r="BF40" s="1038"/>
      <c r="BG40" s="1038"/>
      <c r="BH40" s="1038"/>
      <c r="BI40" s="1039"/>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15">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6"/>
      <c r="AL41" s="1037"/>
      <c r="AM41" s="1037"/>
      <c r="AN41" s="1037"/>
      <c r="AO41" s="1037"/>
      <c r="AP41" s="1037"/>
      <c r="AQ41" s="1037"/>
      <c r="AR41" s="1037"/>
      <c r="AS41" s="1037"/>
      <c r="AT41" s="1037"/>
      <c r="AU41" s="1037"/>
      <c r="AV41" s="1037"/>
      <c r="AW41" s="1037"/>
      <c r="AX41" s="1037"/>
      <c r="AY41" s="1037"/>
      <c r="AZ41" s="1107"/>
      <c r="BA41" s="1107"/>
      <c r="BB41" s="1107"/>
      <c r="BC41" s="1107"/>
      <c r="BD41" s="1107"/>
      <c r="BE41" s="1038"/>
      <c r="BF41" s="1038"/>
      <c r="BG41" s="1038"/>
      <c r="BH41" s="1038"/>
      <c r="BI41" s="1039"/>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15">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6"/>
      <c r="AL42" s="1037"/>
      <c r="AM42" s="1037"/>
      <c r="AN42" s="1037"/>
      <c r="AO42" s="1037"/>
      <c r="AP42" s="1037"/>
      <c r="AQ42" s="1037"/>
      <c r="AR42" s="1037"/>
      <c r="AS42" s="1037"/>
      <c r="AT42" s="1037"/>
      <c r="AU42" s="1037"/>
      <c r="AV42" s="1037"/>
      <c r="AW42" s="1037"/>
      <c r="AX42" s="1037"/>
      <c r="AY42" s="1037"/>
      <c r="AZ42" s="1107"/>
      <c r="BA42" s="1107"/>
      <c r="BB42" s="1107"/>
      <c r="BC42" s="1107"/>
      <c r="BD42" s="1107"/>
      <c r="BE42" s="1038"/>
      <c r="BF42" s="1038"/>
      <c r="BG42" s="1038"/>
      <c r="BH42" s="1038"/>
      <c r="BI42" s="1039"/>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15">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6"/>
      <c r="AL43" s="1037"/>
      <c r="AM43" s="1037"/>
      <c r="AN43" s="1037"/>
      <c r="AO43" s="1037"/>
      <c r="AP43" s="1037"/>
      <c r="AQ43" s="1037"/>
      <c r="AR43" s="1037"/>
      <c r="AS43" s="1037"/>
      <c r="AT43" s="1037"/>
      <c r="AU43" s="1037"/>
      <c r="AV43" s="1037"/>
      <c r="AW43" s="1037"/>
      <c r="AX43" s="1037"/>
      <c r="AY43" s="1037"/>
      <c r="AZ43" s="1107"/>
      <c r="BA43" s="1107"/>
      <c r="BB43" s="1107"/>
      <c r="BC43" s="1107"/>
      <c r="BD43" s="1107"/>
      <c r="BE43" s="1038"/>
      <c r="BF43" s="1038"/>
      <c r="BG43" s="1038"/>
      <c r="BH43" s="1038"/>
      <c r="BI43" s="1039"/>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15">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6"/>
      <c r="AL44" s="1037"/>
      <c r="AM44" s="1037"/>
      <c r="AN44" s="1037"/>
      <c r="AO44" s="1037"/>
      <c r="AP44" s="1037"/>
      <c r="AQ44" s="1037"/>
      <c r="AR44" s="1037"/>
      <c r="AS44" s="1037"/>
      <c r="AT44" s="1037"/>
      <c r="AU44" s="1037"/>
      <c r="AV44" s="1037"/>
      <c r="AW44" s="1037"/>
      <c r="AX44" s="1037"/>
      <c r="AY44" s="1037"/>
      <c r="AZ44" s="1107"/>
      <c r="BA44" s="1107"/>
      <c r="BB44" s="1107"/>
      <c r="BC44" s="1107"/>
      <c r="BD44" s="1107"/>
      <c r="BE44" s="1038"/>
      <c r="BF44" s="1038"/>
      <c r="BG44" s="1038"/>
      <c r="BH44" s="1038"/>
      <c r="BI44" s="1039"/>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15">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6"/>
      <c r="AL45" s="1037"/>
      <c r="AM45" s="1037"/>
      <c r="AN45" s="1037"/>
      <c r="AO45" s="1037"/>
      <c r="AP45" s="1037"/>
      <c r="AQ45" s="1037"/>
      <c r="AR45" s="1037"/>
      <c r="AS45" s="1037"/>
      <c r="AT45" s="1037"/>
      <c r="AU45" s="1037"/>
      <c r="AV45" s="1037"/>
      <c r="AW45" s="1037"/>
      <c r="AX45" s="1037"/>
      <c r="AY45" s="1037"/>
      <c r="AZ45" s="1107"/>
      <c r="BA45" s="1107"/>
      <c r="BB45" s="1107"/>
      <c r="BC45" s="1107"/>
      <c r="BD45" s="1107"/>
      <c r="BE45" s="1038"/>
      <c r="BF45" s="1038"/>
      <c r="BG45" s="1038"/>
      <c r="BH45" s="1038"/>
      <c r="BI45" s="1039"/>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15">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6"/>
      <c r="AL46" s="1037"/>
      <c r="AM46" s="1037"/>
      <c r="AN46" s="1037"/>
      <c r="AO46" s="1037"/>
      <c r="AP46" s="1037"/>
      <c r="AQ46" s="1037"/>
      <c r="AR46" s="1037"/>
      <c r="AS46" s="1037"/>
      <c r="AT46" s="1037"/>
      <c r="AU46" s="1037"/>
      <c r="AV46" s="1037"/>
      <c r="AW46" s="1037"/>
      <c r="AX46" s="1037"/>
      <c r="AY46" s="1037"/>
      <c r="AZ46" s="1107"/>
      <c r="BA46" s="1107"/>
      <c r="BB46" s="1107"/>
      <c r="BC46" s="1107"/>
      <c r="BD46" s="1107"/>
      <c r="BE46" s="1038"/>
      <c r="BF46" s="1038"/>
      <c r="BG46" s="1038"/>
      <c r="BH46" s="1038"/>
      <c r="BI46" s="1039"/>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15">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6"/>
      <c r="AL47" s="1037"/>
      <c r="AM47" s="1037"/>
      <c r="AN47" s="1037"/>
      <c r="AO47" s="1037"/>
      <c r="AP47" s="1037"/>
      <c r="AQ47" s="1037"/>
      <c r="AR47" s="1037"/>
      <c r="AS47" s="1037"/>
      <c r="AT47" s="1037"/>
      <c r="AU47" s="1037"/>
      <c r="AV47" s="1037"/>
      <c r="AW47" s="1037"/>
      <c r="AX47" s="1037"/>
      <c r="AY47" s="1037"/>
      <c r="AZ47" s="1107"/>
      <c r="BA47" s="1107"/>
      <c r="BB47" s="1107"/>
      <c r="BC47" s="1107"/>
      <c r="BD47" s="1107"/>
      <c r="BE47" s="1038"/>
      <c r="BF47" s="1038"/>
      <c r="BG47" s="1038"/>
      <c r="BH47" s="1038"/>
      <c r="BI47" s="1039"/>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15">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6"/>
      <c r="AL48" s="1037"/>
      <c r="AM48" s="1037"/>
      <c r="AN48" s="1037"/>
      <c r="AO48" s="1037"/>
      <c r="AP48" s="1037"/>
      <c r="AQ48" s="1037"/>
      <c r="AR48" s="1037"/>
      <c r="AS48" s="1037"/>
      <c r="AT48" s="1037"/>
      <c r="AU48" s="1037"/>
      <c r="AV48" s="1037"/>
      <c r="AW48" s="1037"/>
      <c r="AX48" s="1037"/>
      <c r="AY48" s="1037"/>
      <c r="AZ48" s="1107"/>
      <c r="BA48" s="1107"/>
      <c r="BB48" s="1107"/>
      <c r="BC48" s="1107"/>
      <c r="BD48" s="1107"/>
      <c r="BE48" s="1038"/>
      <c r="BF48" s="1038"/>
      <c r="BG48" s="1038"/>
      <c r="BH48" s="1038"/>
      <c r="BI48" s="1039"/>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15">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6"/>
      <c r="AL49" s="1037"/>
      <c r="AM49" s="1037"/>
      <c r="AN49" s="1037"/>
      <c r="AO49" s="1037"/>
      <c r="AP49" s="1037"/>
      <c r="AQ49" s="1037"/>
      <c r="AR49" s="1037"/>
      <c r="AS49" s="1037"/>
      <c r="AT49" s="1037"/>
      <c r="AU49" s="1037"/>
      <c r="AV49" s="1037"/>
      <c r="AW49" s="1037"/>
      <c r="AX49" s="1037"/>
      <c r="AY49" s="1037"/>
      <c r="AZ49" s="1107"/>
      <c r="BA49" s="1107"/>
      <c r="BB49" s="1107"/>
      <c r="BC49" s="1107"/>
      <c r="BD49" s="1107"/>
      <c r="BE49" s="1038"/>
      <c r="BF49" s="1038"/>
      <c r="BG49" s="1038"/>
      <c r="BH49" s="1038"/>
      <c r="BI49" s="1039"/>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15">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8"/>
      <c r="BF50" s="1038"/>
      <c r="BG50" s="1038"/>
      <c r="BH50" s="1038"/>
      <c r="BI50" s="1039"/>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15">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8"/>
      <c r="BF51" s="1038"/>
      <c r="BG51" s="1038"/>
      <c r="BH51" s="1038"/>
      <c r="BI51" s="1039"/>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15">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8"/>
      <c r="BF52" s="1038"/>
      <c r="BG52" s="1038"/>
      <c r="BH52" s="1038"/>
      <c r="BI52" s="1039"/>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15">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8"/>
      <c r="BF53" s="1038"/>
      <c r="BG53" s="1038"/>
      <c r="BH53" s="1038"/>
      <c r="BI53" s="1039"/>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15">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8"/>
      <c r="BF54" s="1038"/>
      <c r="BG54" s="1038"/>
      <c r="BH54" s="1038"/>
      <c r="BI54" s="1039"/>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15">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8"/>
      <c r="BF55" s="1038"/>
      <c r="BG55" s="1038"/>
      <c r="BH55" s="1038"/>
      <c r="BI55" s="1039"/>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15">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8"/>
      <c r="BF56" s="1038"/>
      <c r="BG56" s="1038"/>
      <c r="BH56" s="1038"/>
      <c r="BI56" s="1039"/>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15">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8"/>
      <c r="BF57" s="1038"/>
      <c r="BG57" s="1038"/>
      <c r="BH57" s="1038"/>
      <c r="BI57" s="1039"/>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15">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8"/>
      <c r="BF58" s="1038"/>
      <c r="BG58" s="1038"/>
      <c r="BH58" s="1038"/>
      <c r="BI58" s="1039"/>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15">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8"/>
      <c r="BF59" s="1038"/>
      <c r="BG59" s="1038"/>
      <c r="BH59" s="1038"/>
      <c r="BI59" s="1039"/>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15">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8"/>
      <c r="BF60" s="1038"/>
      <c r="BG60" s="1038"/>
      <c r="BH60" s="1038"/>
      <c r="BI60" s="1039"/>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8"/>
      <c r="BF61" s="1038"/>
      <c r="BG61" s="1038"/>
      <c r="BH61" s="1038"/>
      <c r="BI61" s="1039"/>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15">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8"/>
      <c r="BF62" s="1038"/>
      <c r="BG62" s="1038"/>
      <c r="BH62" s="1038"/>
      <c r="BI62" s="1039"/>
      <c r="BJ62" s="1093" t="s">
        <v>414</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
      <c r="A63" s="236" t="s">
        <v>392</v>
      </c>
      <c r="B63" s="1003" t="s">
        <v>415</v>
      </c>
      <c r="C63" s="1004"/>
      <c r="D63" s="1004"/>
      <c r="E63" s="1004"/>
      <c r="F63" s="1004"/>
      <c r="G63" s="1004"/>
      <c r="H63" s="1004"/>
      <c r="I63" s="1004"/>
      <c r="J63" s="1004"/>
      <c r="K63" s="1004"/>
      <c r="L63" s="1004"/>
      <c r="M63" s="1004"/>
      <c r="N63" s="1004"/>
      <c r="O63" s="1004"/>
      <c r="P63" s="1014"/>
      <c r="Q63" s="1028"/>
      <c r="R63" s="1029"/>
      <c r="S63" s="1029"/>
      <c r="T63" s="1029"/>
      <c r="U63" s="1029"/>
      <c r="V63" s="1029"/>
      <c r="W63" s="1029"/>
      <c r="X63" s="1029"/>
      <c r="Y63" s="1029"/>
      <c r="Z63" s="1029"/>
      <c r="AA63" s="1029"/>
      <c r="AB63" s="1029"/>
      <c r="AC63" s="1029"/>
      <c r="AD63" s="1029"/>
      <c r="AE63" s="1086"/>
      <c r="AF63" s="1087">
        <v>2361</v>
      </c>
      <c r="AG63" s="1025"/>
      <c r="AH63" s="1025"/>
      <c r="AI63" s="1025"/>
      <c r="AJ63" s="1088"/>
      <c r="AK63" s="1089"/>
      <c r="AL63" s="1029"/>
      <c r="AM63" s="1029"/>
      <c r="AN63" s="1029"/>
      <c r="AO63" s="1029"/>
      <c r="AP63" s="1025">
        <v>10574</v>
      </c>
      <c r="AQ63" s="1025"/>
      <c r="AR63" s="1025"/>
      <c r="AS63" s="1025"/>
      <c r="AT63" s="1025"/>
      <c r="AU63" s="1025">
        <v>7949</v>
      </c>
      <c r="AV63" s="1025"/>
      <c r="AW63" s="1025"/>
      <c r="AX63" s="1025"/>
      <c r="AY63" s="1025"/>
      <c r="AZ63" s="1083"/>
      <c r="BA63" s="1083"/>
      <c r="BB63" s="1083"/>
      <c r="BC63" s="1083"/>
      <c r="BD63" s="1083"/>
      <c r="BE63" s="1026"/>
      <c r="BF63" s="1026"/>
      <c r="BG63" s="1026"/>
      <c r="BH63" s="1026"/>
      <c r="BI63" s="1027"/>
      <c r="BJ63" s="1084" t="s">
        <v>416</v>
      </c>
      <c r="BK63" s="1019"/>
      <c r="BL63" s="1019"/>
      <c r="BM63" s="1019"/>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15">
      <c r="A66" s="1061" t="s">
        <v>418</v>
      </c>
      <c r="B66" s="1062"/>
      <c r="C66" s="1062"/>
      <c r="D66" s="1062"/>
      <c r="E66" s="1062"/>
      <c r="F66" s="1062"/>
      <c r="G66" s="1062"/>
      <c r="H66" s="1062"/>
      <c r="I66" s="1062"/>
      <c r="J66" s="1062"/>
      <c r="K66" s="1062"/>
      <c r="L66" s="1062"/>
      <c r="M66" s="1062"/>
      <c r="N66" s="1062"/>
      <c r="O66" s="1062"/>
      <c r="P66" s="1063"/>
      <c r="Q66" s="1067" t="s">
        <v>419</v>
      </c>
      <c r="R66" s="1068"/>
      <c r="S66" s="1068"/>
      <c r="T66" s="1068"/>
      <c r="U66" s="1069"/>
      <c r="V66" s="1067" t="s">
        <v>420</v>
      </c>
      <c r="W66" s="1068"/>
      <c r="X66" s="1068"/>
      <c r="Y66" s="1068"/>
      <c r="Z66" s="1069"/>
      <c r="AA66" s="1067" t="s">
        <v>399</v>
      </c>
      <c r="AB66" s="1068"/>
      <c r="AC66" s="1068"/>
      <c r="AD66" s="1068"/>
      <c r="AE66" s="1069"/>
      <c r="AF66" s="1073" t="s">
        <v>400</v>
      </c>
      <c r="AG66" s="1074"/>
      <c r="AH66" s="1074"/>
      <c r="AI66" s="1074"/>
      <c r="AJ66" s="1075"/>
      <c r="AK66" s="1067" t="s">
        <v>421</v>
      </c>
      <c r="AL66" s="1062"/>
      <c r="AM66" s="1062"/>
      <c r="AN66" s="1062"/>
      <c r="AO66" s="1063"/>
      <c r="AP66" s="1067" t="s">
        <v>422</v>
      </c>
      <c r="AQ66" s="1068"/>
      <c r="AR66" s="1068"/>
      <c r="AS66" s="1068"/>
      <c r="AT66" s="1069"/>
      <c r="AU66" s="1067" t="s">
        <v>423</v>
      </c>
      <c r="AV66" s="1068"/>
      <c r="AW66" s="1068"/>
      <c r="AX66" s="1068"/>
      <c r="AY66" s="1069"/>
      <c r="AZ66" s="1067" t="s">
        <v>378</v>
      </c>
      <c r="BA66" s="1068"/>
      <c r="BB66" s="1068"/>
      <c r="BC66" s="1068"/>
      <c r="BD66" s="1081"/>
      <c r="BE66" s="237"/>
      <c r="BF66" s="237"/>
      <c r="BG66" s="237"/>
      <c r="BH66" s="237"/>
      <c r="BI66" s="237"/>
      <c r="BJ66" s="237"/>
      <c r="BK66" s="237"/>
      <c r="BL66" s="237"/>
      <c r="BM66" s="237"/>
      <c r="BN66" s="237"/>
      <c r="BO66" s="237"/>
      <c r="BP66" s="237"/>
      <c r="BQ66" s="234">
        <v>60</v>
      </c>
      <c r="BR66" s="239"/>
      <c r="BS66" s="1011"/>
      <c r="BT66" s="1012"/>
      <c r="BU66" s="1012"/>
      <c r="BV66" s="1012"/>
      <c r="BW66" s="1012"/>
      <c r="BX66" s="1012"/>
      <c r="BY66" s="1012"/>
      <c r="BZ66" s="1012"/>
      <c r="CA66" s="1012"/>
      <c r="CB66" s="1012"/>
      <c r="CC66" s="1012"/>
      <c r="CD66" s="1012"/>
      <c r="CE66" s="1012"/>
      <c r="CF66" s="1012"/>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1"/>
      <c r="DW66" s="1012"/>
      <c r="DX66" s="1012"/>
      <c r="DY66" s="1012"/>
      <c r="DZ66" s="1013"/>
      <c r="EA66" s="226"/>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11"/>
      <c r="BT67" s="1012"/>
      <c r="BU67" s="1012"/>
      <c r="BV67" s="1012"/>
      <c r="BW67" s="1012"/>
      <c r="BX67" s="1012"/>
      <c r="BY67" s="1012"/>
      <c r="BZ67" s="1012"/>
      <c r="CA67" s="1012"/>
      <c r="CB67" s="1012"/>
      <c r="CC67" s="1012"/>
      <c r="CD67" s="1012"/>
      <c r="CE67" s="1012"/>
      <c r="CF67" s="1012"/>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1"/>
      <c r="DW67" s="1012"/>
      <c r="DX67" s="1012"/>
      <c r="DY67" s="1012"/>
      <c r="DZ67" s="1013"/>
      <c r="EA67" s="226"/>
    </row>
    <row r="68" spans="1:131" ht="26.25" customHeight="1" thickTop="1" x14ac:dyDescent="0.15">
      <c r="A68" s="232">
        <v>1</v>
      </c>
      <c r="B68" s="1051" t="s">
        <v>589</v>
      </c>
      <c r="C68" s="1052"/>
      <c r="D68" s="1052"/>
      <c r="E68" s="1052"/>
      <c r="F68" s="1052"/>
      <c r="G68" s="1052"/>
      <c r="H68" s="1052"/>
      <c r="I68" s="1052"/>
      <c r="J68" s="1052"/>
      <c r="K68" s="1052"/>
      <c r="L68" s="1052"/>
      <c r="M68" s="1052"/>
      <c r="N68" s="1052"/>
      <c r="O68" s="1052"/>
      <c r="P68" s="1053"/>
      <c r="Q68" s="1054">
        <v>901</v>
      </c>
      <c r="R68" s="1048"/>
      <c r="S68" s="1048"/>
      <c r="T68" s="1048"/>
      <c r="U68" s="1048"/>
      <c r="V68" s="1048">
        <v>520</v>
      </c>
      <c r="W68" s="1048"/>
      <c r="X68" s="1048"/>
      <c r="Y68" s="1048"/>
      <c r="Z68" s="1048"/>
      <c r="AA68" s="1048">
        <v>381</v>
      </c>
      <c r="AB68" s="1048"/>
      <c r="AC68" s="1048"/>
      <c r="AD68" s="1048"/>
      <c r="AE68" s="1048"/>
      <c r="AF68" s="1048">
        <v>1548</v>
      </c>
      <c r="AG68" s="1048"/>
      <c r="AH68" s="1048"/>
      <c r="AI68" s="1048"/>
      <c r="AJ68" s="1048"/>
      <c r="AK68" s="1048" t="s">
        <v>586</v>
      </c>
      <c r="AL68" s="1048"/>
      <c r="AM68" s="1048"/>
      <c r="AN68" s="1048"/>
      <c r="AO68" s="1048"/>
      <c r="AP68" s="1048">
        <v>481</v>
      </c>
      <c r="AQ68" s="1048"/>
      <c r="AR68" s="1048"/>
      <c r="AS68" s="1048"/>
      <c r="AT68" s="1048"/>
      <c r="AU68" s="1048" t="s">
        <v>586</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11"/>
      <c r="BT68" s="1012"/>
      <c r="BU68" s="1012"/>
      <c r="BV68" s="1012"/>
      <c r="BW68" s="1012"/>
      <c r="BX68" s="1012"/>
      <c r="BY68" s="1012"/>
      <c r="BZ68" s="1012"/>
      <c r="CA68" s="1012"/>
      <c r="CB68" s="1012"/>
      <c r="CC68" s="1012"/>
      <c r="CD68" s="1012"/>
      <c r="CE68" s="1012"/>
      <c r="CF68" s="1012"/>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1"/>
      <c r="DW68" s="1012"/>
      <c r="DX68" s="1012"/>
      <c r="DY68" s="1012"/>
      <c r="DZ68" s="1013"/>
      <c r="EA68" s="226"/>
    </row>
    <row r="69" spans="1:131" ht="26.25" customHeight="1" x14ac:dyDescent="0.15">
      <c r="A69" s="234">
        <v>2</v>
      </c>
      <c r="B69" s="1040" t="s">
        <v>590</v>
      </c>
      <c r="C69" s="1041"/>
      <c r="D69" s="1041"/>
      <c r="E69" s="1041"/>
      <c r="F69" s="1041"/>
      <c r="G69" s="1041"/>
      <c r="H69" s="1041"/>
      <c r="I69" s="1041"/>
      <c r="J69" s="1041"/>
      <c r="K69" s="1041"/>
      <c r="L69" s="1041"/>
      <c r="M69" s="1041"/>
      <c r="N69" s="1041"/>
      <c r="O69" s="1041"/>
      <c r="P69" s="1042"/>
      <c r="Q69" s="1043">
        <v>6793</v>
      </c>
      <c r="R69" s="1037"/>
      <c r="S69" s="1037"/>
      <c r="T69" s="1037"/>
      <c r="U69" s="1037"/>
      <c r="V69" s="1037">
        <v>6562</v>
      </c>
      <c r="W69" s="1037"/>
      <c r="X69" s="1037"/>
      <c r="Y69" s="1037"/>
      <c r="Z69" s="1037"/>
      <c r="AA69" s="1037">
        <v>231</v>
      </c>
      <c r="AB69" s="1037"/>
      <c r="AC69" s="1037"/>
      <c r="AD69" s="1037"/>
      <c r="AE69" s="1037"/>
      <c r="AF69" s="1037">
        <v>231</v>
      </c>
      <c r="AG69" s="1037"/>
      <c r="AH69" s="1037"/>
      <c r="AI69" s="1037"/>
      <c r="AJ69" s="1037"/>
      <c r="AK69" s="1037">
        <v>318</v>
      </c>
      <c r="AL69" s="1037"/>
      <c r="AM69" s="1037"/>
      <c r="AN69" s="1037"/>
      <c r="AO69" s="1037"/>
      <c r="AP69" s="1037" t="s">
        <v>586</v>
      </c>
      <c r="AQ69" s="1037"/>
      <c r="AR69" s="1037"/>
      <c r="AS69" s="1037"/>
      <c r="AT69" s="1037"/>
      <c r="AU69" s="1037" t="s">
        <v>586</v>
      </c>
      <c r="AV69" s="1037"/>
      <c r="AW69" s="1037"/>
      <c r="AX69" s="1037"/>
      <c r="AY69" s="1037"/>
      <c r="AZ69" s="1038"/>
      <c r="BA69" s="1038"/>
      <c r="BB69" s="1038"/>
      <c r="BC69" s="1038"/>
      <c r="BD69" s="1039"/>
      <c r="BE69" s="237"/>
      <c r="BF69" s="237"/>
      <c r="BG69" s="237"/>
      <c r="BH69" s="237"/>
      <c r="BI69" s="237"/>
      <c r="BJ69" s="237"/>
      <c r="BK69" s="237"/>
      <c r="BL69" s="237"/>
      <c r="BM69" s="237"/>
      <c r="BN69" s="237"/>
      <c r="BO69" s="237"/>
      <c r="BP69" s="237"/>
      <c r="BQ69" s="234">
        <v>63</v>
      </c>
      <c r="BR69" s="239"/>
      <c r="BS69" s="1011"/>
      <c r="BT69" s="1012"/>
      <c r="BU69" s="1012"/>
      <c r="BV69" s="1012"/>
      <c r="BW69" s="1012"/>
      <c r="BX69" s="1012"/>
      <c r="BY69" s="1012"/>
      <c r="BZ69" s="1012"/>
      <c r="CA69" s="1012"/>
      <c r="CB69" s="1012"/>
      <c r="CC69" s="1012"/>
      <c r="CD69" s="1012"/>
      <c r="CE69" s="1012"/>
      <c r="CF69" s="1012"/>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1"/>
      <c r="DW69" s="1012"/>
      <c r="DX69" s="1012"/>
      <c r="DY69" s="1012"/>
      <c r="DZ69" s="1013"/>
      <c r="EA69" s="226"/>
    </row>
    <row r="70" spans="1:131" ht="26.25" customHeight="1" x14ac:dyDescent="0.15">
      <c r="A70" s="234">
        <v>3</v>
      </c>
      <c r="B70" s="1040" t="s">
        <v>591</v>
      </c>
      <c r="C70" s="1041"/>
      <c r="D70" s="1041"/>
      <c r="E70" s="1041"/>
      <c r="F70" s="1041"/>
      <c r="G70" s="1041"/>
      <c r="H70" s="1041"/>
      <c r="I70" s="1041"/>
      <c r="J70" s="1041"/>
      <c r="K70" s="1041"/>
      <c r="L70" s="1041"/>
      <c r="M70" s="1041"/>
      <c r="N70" s="1041"/>
      <c r="O70" s="1041"/>
      <c r="P70" s="1042"/>
      <c r="Q70" s="1043">
        <v>975</v>
      </c>
      <c r="R70" s="1037"/>
      <c r="S70" s="1037"/>
      <c r="T70" s="1037"/>
      <c r="U70" s="1037"/>
      <c r="V70" s="1037">
        <v>756</v>
      </c>
      <c r="W70" s="1037"/>
      <c r="X70" s="1037"/>
      <c r="Y70" s="1037"/>
      <c r="Z70" s="1037"/>
      <c r="AA70" s="1037">
        <v>219</v>
      </c>
      <c r="AB70" s="1037"/>
      <c r="AC70" s="1037"/>
      <c r="AD70" s="1037"/>
      <c r="AE70" s="1037"/>
      <c r="AF70" s="1037">
        <v>219</v>
      </c>
      <c r="AG70" s="1037"/>
      <c r="AH70" s="1037"/>
      <c r="AI70" s="1037"/>
      <c r="AJ70" s="1037"/>
      <c r="AK70" s="1037" t="s">
        <v>586</v>
      </c>
      <c r="AL70" s="1037"/>
      <c r="AM70" s="1037"/>
      <c r="AN70" s="1037"/>
      <c r="AO70" s="1037"/>
      <c r="AP70" s="1037" t="s">
        <v>586</v>
      </c>
      <c r="AQ70" s="1037"/>
      <c r="AR70" s="1037"/>
      <c r="AS70" s="1037"/>
      <c r="AT70" s="1037"/>
      <c r="AU70" s="1037" t="s">
        <v>586</v>
      </c>
      <c r="AV70" s="1037"/>
      <c r="AW70" s="1037"/>
      <c r="AX70" s="1037"/>
      <c r="AY70" s="1037"/>
      <c r="AZ70" s="1038"/>
      <c r="BA70" s="1038"/>
      <c r="BB70" s="1038"/>
      <c r="BC70" s="1038"/>
      <c r="BD70" s="1039"/>
      <c r="BE70" s="237"/>
      <c r="BF70" s="237"/>
      <c r="BG70" s="237"/>
      <c r="BH70" s="237"/>
      <c r="BI70" s="237"/>
      <c r="BJ70" s="237"/>
      <c r="BK70" s="237"/>
      <c r="BL70" s="237"/>
      <c r="BM70" s="237"/>
      <c r="BN70" s="237"/>
      <c r="BO70" s="237"/>
      <c r="BP70" s="237"/>
      <c r="BQ70" s="234">
        <v>64</v>
      </c>
      <c r="BR70" s="239"/>
      <c r="BS70" s="1011"/>
      <c r="BT70" s="1012"/>
      <c r="BU70" s="1012"/>
      <c r="BV70" s="1012"/>
      <c r="BW70" s="1012"/>
      <c r="BX70" s="1012"/>
      <c r="BY70" s="1012"/>
      <c r="BZ70" s="1012"/>
      <c r="CA70" s="1012"/>
      <c r="CB70" s="1012"/>
      <c r="CC70" s="1012"/>
      <c r="CD70" s="1012"/>
      <c r="CE70" s="1012"/>
      <c r="CF70" s="1012"/>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1"/>
      <c r="DW70" s="1012"/>
      <c r="DX70" s="1012"/>
      <c r="DY70" s="1012"/>
      <c r="DZ70" s="1013"/>
      <c r="EA70" s="226"/>
    </row>
    <row r="71" spans="1:131" ht="26.25" customHeight="1" x14ac:dyDescent="0.15">
      <c r="A71" s="234">
        <v>4</v>
      </c>
      <c r="B71" s="1040" t="s">
        <v>592</v>
      </c>
      <c r="C71" s="1041"/>
      <c r="D71" s="1041"/>
      <c r="E71" s="1041"/>
      <c r="F71" s="1041"/>
      <c r="G71" s="1041"/>
      <c r="H71" s="1041"/>
      <c r="I71" s="1041"/>
      <c r="J71" s="1041"/>
      <c r="K71" s="1041"/>
      <c r="L71" s="1041"/>
      <c r="M71" s="1041"/>
      <c r="N71" s="1041"/>
      <c r="O71" s="1041"/>
      <c r="P71" s="1042"/>
      <c r="Q71" s="1043">
        <v>735</v>
      </c>
      <c r="R71" s="1037"/>
      <c r="S71" s="1037"/>
      <c r="T71" s="1037"/>
      <c r="U71" s="1037"/>
      <c r="V71" s="1037">
        <v>654</v>
      </c>
      <c r="W71" s="1037"/>
      <c r="X71" s="1037"/>
      <c r="Y71" s="1037"/>
      <c r="Z71" s="1037"/>
      <c r="AA71" s="1037">
        <v>81</v>
      </c>
      <c r="AB71" s="1037"/>
      <c r="AC71" s="1037"/>
      <c r="AD71" s="1037"/>
      <c r="AE71" s="1037"/>
      <c r="AF71" s="1037">
        <v>81</v>
      </c>
      <c r="AG71" s="1037"/>
      <c r="AH71" s="1037"/>
      <c r="AI71" s="1037"/>
      <c r="AJ71" s="1037"/>
      <c r="AK71" s="1037" t="s">
        <v>609</v>
      </c>
      <c r="AL71" s="1037"/>
      <c r="AM71" s="1037"/>
      <c r="AN71" s="1037"/>
      <c r="AO71" s="1037"/>
      <c r="AP71" s="1037" t="s">
        <v>586</v>
      </c>
      <c r="AQ71" s="1037"/>
      <c r="AR71" s="1037"/>
      <c r="AS71" s="1037"/>
      <c r="AT71" s="1037"/>
      <c r="AU71" s="1037" t="s">
        <v>586</v>
      </c>
      <c r="AV71" s="1037"/>
      <c r="AW71" s="1037"/>
      <c r="AX71" s="1037"/>
      <c r="AY71" s="1037"/>
      <c r="AZ71" s="1038"/>
      <c r="BA71" s="1038"/>
      <c r="BB71" s="1038"/>
      <c r="BC71" s="1038"/>
      <c r="BD71" s="1039"/>
      <c r="BE71" s="237"/>
      <c r="BF71" s="237"/>
      <c r="BG71" s="237"/>
      <c r="BH71" s="237"/>
      <c r="BI71" s="237"/>
      <c r="BJ71" s="237"/>
      <c r="BK71" s="237"/>
      <c r="BL71" s="237"/>
      <c r="BM71" s="237"/>
      <c r="BN71" s="237"/>
      <c r="BO71" s="237"/>
      <c r="BP71" s="237"/>
      <c r="BQ71" s="234">
        <v>65</v>
      </c>
      <c r="BR71" s="239"/>
      <c r="BS71" s="1011"/>
      <c r="BT71" s="1012"/>
      <c r="BU71" s="1012"/>
      <c r="BV71" s="1012"/>
      <c r="BW71" s="1012"/>
      <c r="BX71" s="1012"/>
      <c r="BY71" s="1012"/>
      <c r="BZ71" s="1012"/>
      <c r="CA71" s="1012"/>
      <c r="CB71" s="1012"/>
      <c r="CC71" s="1012"/>
      <c r="CD71" s="1012"/>
      <c r="CE71" s="1012"/>
      <c r="CF71" s="1012"/>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1"/>
      <c r="DW71" s="1012"/>
      <c r="DX71" s="1012"/>
      <c r="DY71" s="1012"/>
      <c r="DZ71" s="1013"/>
      <c r="EA71" s="226"/>
    </row>
    <row r="72" spans="1:131" ht="26.25" customHeight="1" x14ac:dyDescent="0.15">
      <c r="A72" s="234">
        <v>5</v>
      </c>
      <c r="B72" s="1040" t="s">
        <v>593</v>
      </c>
      <c r="C72" s="1041"/>
      <c r="D72" s="1041"/>
      <c r="E72" s="1041"/>
      <c r="F72" s="1041"/>
      <c r="G72" s="1041"/>
      <c r="H72" s="1041"/>
      <c r="I72" s="1041"/>
      <c r="J72" s="1041"/>
      <c r="K72" s="1041"/>
      <c r="L72" s="1041"/>
      <c r="M72" s="1041"/>
      <c r="N72" s="1041"/>
      <c r="O72" s="1041"/>
      <c r="P72" s="1042"/>
      <c r="Q72" s="1043">
        <v>947</v>
      </c>
      <c r="R72" s="1037"/>
      <c r="S72" s="1037"/>
      <c r="T72" s="1037"/>
      <c r="U72" s="1037"/>
      <c r="V72" s="1037">
        <v>877</v>
      </c>
      <c r="W72" s="1037"/>
      <c r="X72" s="1037"/>
      <c r="Y72" s="1037"/>
      <c r="Z72" s="1037"/>
      <c r="AA72" s="1037">
        <v>70</v>
      </c>
      <c r="AB72" s="1037"/>
      <c r="AC72" s="1037"/>
      <c r="AD72" s="1037"/>
      <c r="AE72" s="1037"/>
      <c r="AF72" s="1037">
        <v>35</v>
      </c>
      <c r="AG72" s="1037"/>
      <c r="AH72" s="1037"/>
      <c r="AI72" s="1037"/>
      <c r="AJ72" s="1037"/>
      <c r="AK72" s="1037" t="s">
        <v>586</v>
      </c>
      <c r="AL72" s="1037"/>
      <c r="AM72" s="1037"/>
      <c r="AN72" s="1037"/>
      <c r="AO72" s="1037"/>
      <c r="AP72" s="1037">
        <v>229</v>
      </c>
      <c r="AQ72" s="1037"/>
      <c r="AR72" s="1037"/>
      <c r="AS72" s="1037"/>
      <c r="AT72" s="1037"/>
      <c r="AU72" s="1037">
        <v>58</v>
      </c>
      <c r="AV72" s="1037"/>
      <c r="AW72" s="1037"/>
      <c r="AX72" s="1037"/>
      <c r="AY72" s="1037"/>
      <c r="AZ72" s="1038"/>
      <c r="BA72" s="1038"/>
      <c r="BB72" s="1038"/>
      <c r="BC72" s="1038"/>
      <c r="BD72" s="1039"/>
      <c r="BE72" s="237"/>
      <c r="BF72" s="237"/>
      <c r="BG72" s="237"/>
      <c r="BH72" s="237"/>
      <c r="BI72" s="237"/>
      <c r="BJ72" s="237"/>
      <c r="BK72" s="237"/>
      <c r="BL72" s="237"/>
      <c r="BM72" s="237"/>
      <c r="BN72" s="237"/>
      <c r="BO72" s="237"/>
      <c r="BP72" s="237"/>
      <c r="BQ72" s="234">
        <v>66</v>
      </c>
      <c r="BR72" s="239"/>
      <c r="BS72" s="1011"/>
      <c r="BT72" s="1012"/>
      <c r="BU72" s="1012"/>
      <c r="BV72" s="1012"/>
      <c r="BW72" s="1012"/>
      <c r="BX72" s="1012"/>
      <c r="BY72" s="1012"/>
      <c r="BZ72" s="1012"/>
      <c r="CA72" s="1012"/>
      <c r="CB72" s="1012"/>
      <c r="CC72" s="1012"/>
      <c r="CD72" s="1012"/>
      <c r="CE72" s="1012"/>
      <c r="CF72" s="1012"/>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1"/>
      <c r="DW72" s="1012"/>
      <c r="DX72" s="1012"/>
      <c r="DY72" s="1012"/>
      <c r="DZ72" s="1013"/>
      <c r="EA72" s="226"/>
    </row>
    <row r="73" spans="1:131" ht="26.25" customHeight="1" x14ac:dyDescent="0.15">
      <c r="A73" s="234">
        <v>6</v>
      </c>
      <c r="B73" s="1040" t="s">
        <v>594</v>
      </c>
      <c r="C73" s="1041"/>
      <c r="D73" s="1041"/>
      <c r="E73" s="1041"/>
      <c r="F73" s="1041"/>
      <c r="G73" s="1041"/>
      <c r="H73" s="1041"/>
      <c r="I73" s="1041"/>
      <c r="J73" s="1041"/>
      <c r="K73" s="1041"/>
      <c r="L73" s="1041"/>
      <c r="M73" s="1041"/>
      <c r="N73" s="1041"/>
      <c r="O73" s="1041"/>
      <c r="P73" s="1042"/>
      <c r="Q73" s="1043">
        <v>107</v>
      </c>
      <c r="R73" s="1037"/>
      <c r="S73" s="1037"/>
      <c r="T73" s="1037"/>
      <c r="U73" s="1037"/>
      <c r="V73" s="1037">
        <v>85</v>
      </c>
      <c r="W73" s="1037"/>
      <c r="X73" s="1037"/>
      <c r="Y73" s="1037"/>
      <c r="Z73" s="1037"/>
      <c r="AA73" s="1037">
        <v>22</v>
      </c>
      <c r="AB73" s="1037"/>
      <c r="AC73" s="1037"/>
      <c r="AD73" s="1037"/>
      <c r="AE73" s="1037"/>
      <c r="AF73" s="1037">
        <v>22</v>
      </c>
      <c r="AG73" s="1037"/>
      <c r="AH73" s="1037"/>
      <c r="AI73" s="1037"/>
      <c r="AJ73" s="1037"/>
      <c r="AK73" s="1037">
        <v>33</v>
      </c>
      <c r="AL73" s="1037"/>
      <c r="AM73" s="1037"/>
      <c r="AN73" s="1037"/>
      <c r="AO73" s="1037"/>
      <c r="AP73" s="1037" t="s">
        <v>586</v>
      </c>
      <c r="AQ73" s="1037"/>
      <c r="AR73" s="1037"/>
      <c r="AS73" s="1037"/>
      <c r="AT73" s="1037"/>
      <c r="AU73" s="1037" t="s">
        <v>586</v>
      </c>
      <c r="AV73" s="1037"/>
      <c r="AW73" s="1037"/>
      <c r="AX73" s="1037"/>
      <c r="AY73" s="1037"/>
      <c r="AZ73" s="1038"/>
      <c r="BA73" s="1038"/>
      <c r="BB73" s="1038"/>
      <c r="BC73" s="1038"/>
      <c r="BD73" s="1039"/>
      <c r="BE73" s="237"/>
      <c r="BF73" s="237"/>
      <c r="BG73" s="237"/>
      <c r="BH73" s="237"/>
      <c r="BI73" s="237"/>
      <c r="BJ73" s="237"/>
      <c r="BK73" s="237"/>
      <c r="BL73" s="237"/>
      <c r="BM73" s="237"/>
      <c r="BN73" s="237"/>
      <c r="BO73" s="237"/>
      <c r="BP73" s="237"/>
      <c r="BQ73" s="234">
        <v>67</v>
      </c>
      <c r="BR73" s="239"/>
      <c r="BS73" s="1011"/>
      <c r="BT73" s="1012"/>
      <c r="BU73" s="1012"/>
      <c r="BV73" s="1012"/>
      <c r="BW73" s="1012"/>
      <c r="BX73" s="1012"/>
      <c r="BY73" s="1012"/>
      <c r="BZ73" s="1012"/>
      <c r="CA73" s="1012"/>
      <c r="CB73" s="1012"/>
      <c r="CC73" s="1012"/>
      <c r="CD73" s="1012"/>
      <c r="CE73" s="1012"/>
      <c r="CF73" s="1012"/>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1"/>
      <c r="DW73" s="1012"/>
      <c r="DX73" s="1012"/>
      <c r="DY73" s="1012"/>
      <c r="DZ73" s="1013"/>
      <c r="EA73" s="226"/>
    </row>
    <row r="74" spans="1:131" ht="26.25" customHeight="1" x14ac:dyDescent="0.15">
      <c r="A74" s="234">
        <v>7</v>
      </c>
      <c r="B74" s="1040" t="s">
        <v>595</v>
      </c>
      <c r="C74" s="1041"/>
      <c r="D74" s="1041"/>
      <c r="E74" s="1041"/>
      <c r="F74" s="1041"/>
      <c r="G74" s="1041"/>
      <c r="H74" s="1041"/>
      <c r="I74" s="1041"/>
      <c r="J74" s="1041"/>
      <c r="K74" s="1041"/>
      <c r="L74" s="1041"/>
      <c r="M74" s="1041"/>
      <c r="N74" s="1041"/>
      <c r="O74" s="1041"/>
      <c r="P74" s="1042"/>
      <c r="Q74" s="1043">
        <v>3565</v>
      </c>
      <c r="R74" s="1037"/>
      <c r="S74" s="1037"/>
      <c r="T74" s="1037"/>
      <c r="U74" s="1037"/>
      <c r="V74" s="1037">
        <v>3550</v>
      </c>
      <c r="W74" s="1037"/>
      <c r="X74" s="1037"/>
      <c r="Y74" s="1037"/>
      <c r="Z74" s="1037"/>
      <c r="AA74" s="1037">
        <v>16</v>
      </c>
      <c r="AB74" s="1037"/>
      <c r="AC74" s="1037"/>
      <c r="AD74" s="1037"/>
      <c r="AE74" s="1037"/>
      <c r="AF74" s="1037">
        <v>16</v>
      </c>
      <c r="AG74" s="1037"/>
      <c r="AH74" s="1037"/>
      <c r="AI74" s="1037"/>
      <c r="AJ74" s="1037"/>
      <c r="AK74" s="1037" t="s">
        <v>586</v>
      </c>
      <c r="AL74" s="1037"/>
      <c r="AM74" s="1037"/>
      <c r="AN74" s="1037"/>
      <c r="AO74" s="1037"/>
      <c r="AP74" s="1037">
        <v>40</v>
      </c>
      <c r="AQ74" s="1037"/>
      <c r="AR74" s="1037"/>
      <c r="AS74" s="1037"/>
      <c r="AT74" s="1037"/>
      <c r="AU74" s="1037">
        <v>8</v>
      </c>
      <c r="AV74" s="1037"/>
      <c r="AW74" s="1037"/>
      <c r="AX74" s="1037"/>
      <c r="AY74" s="1037"/>
      <c r="AZ74" s="1038"/>
      <c r="BA74" s="1038"/>
      <c r="BB74" s="1038"/>
      <c r="BC74" s="1038"/>
      <c r="BD74" s="1039"/>
      <c r="BE74" s="237"/>
      <c r="BF74" s="237"/>
      <c r="BG74" s="237"/>
      <c r="BH74" s="237"/>
      <c r="BI74" s="237"/>
      <c r="BJ74" s="237"/>
      <c r="BK74" s="237"/>
      <c r="BL74" s="237"/>
      <c r="BM74" s="237"/>
      <c r="BN74" s="237"/>
      <c r="BO74" s="237"/>
      <c r="BP74" s="237"/>
      <c r="BQ74" s="234">
        <v>68</v>
      </c>
      <c r="BR74" s="239"/>
      <c r="BS74" s="1011"/>
      <c r="BT74" s="1012"/>
      <c r="BU74" s="1012"/>
      <c r="BV74" s="1012"/>
      <c r="BW74" s="1012"/>
      <c r="BX74" s="1012"/>
      <c r="BY74" s="1012"/>
      <c r="BZ74" s="1012"/>
      <c r="CA74" s="1012"/>
      <c r="CB74" s="1012"/>
      <c r="CC74" s="1012"/>
      <c r="CD74" s="1012"/>
      <c r="CE74" s="1012"/>
      <c r="CF74" s="1012"/>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1"/>
      <c r="DW74" s="1012"/>
      <c r="DX74" s="1012"/>
      <c r="DY74" s="1012"/>
      <c r="DZ74" s="1013"/>
      <c r="EA74" s="226"/>
    </row>
    <row r="75" spans="1:131" ht="26.25" customHeight="1" x14ac:dyDescent="0.15">
      <c r="A75" s="234">
        <v>8</v>
      </c>
      <c r="B75" s="1040" t="s">
        <v>596</v>
      </c>
      <c r="C75" s="1041"/>
      <c r="D75" s="1041"/>
      <c r="E75" s="1041"/>
      <c r="F75" s="1041"/>
      <c r="G75" s="1041"/>
      <c r="H75" s="1041"/>
      <c r="I75" s="1041"/>
      <c r="J75" s="1041"/>
      <c r="K75" s="1041"/>
      <c r="L75" s="1041"/>
      <c r="M75" s="1041"/>
      <c r="N75" s="1041"/>
      <c r="O75" s="1041"/>
      <c r="P75" s="1042"/>
      <c r="Q75" s="1044">
        <v>287333</v>
      </c>
      <c r="R75" s="1045"/>
      <c r="S75" s="1045"/>
      <c r="T75" s="1045"/>
      <c r="U75" s="1046"/>
      <c r="V75" s="1047">
        <v>287319</v>
      </c>
      <c r="W75" s="1045"/>
      <c r="X75" s="1045"/>
      <c r="Y75" s="1045"/>
      <c r="Z75" s="1046"/>
      <c r="AA75" s="1047">
        <v>13</v>
      </c>
      <c r="AB75" s="1045"/>
      <c r="AC75" s="1045"/>
      <c r="AD75" s="1045"/>
      <c r="AE75" s="1046"/>
      <c r="AF75" s="1047">
        <v>13</v>
      </c>
      <c r="AG75" s="1045"/>
      <c r="AH75" s="1045"/>
      <c r="AI75" s="1045"/>
      <c r="AJ75" s="1046"/>
      <c r="AK75" s="1047">
        <v>11126</v>
      </c>
      <c r="AL75" s="1045"/>
      <c r="AM75" s="1045"/>
      <c r="AN75" s="1045"/>
      <c r="AO75" s="1046"/>
      <c r="AP75" s="1047" t="s">
        <v>586</v>
      </c>
      <c r="AQ75" s="1045"/>
      <c r="AR75" s="1045"/>
      <c r="AS75" s="1045"/>
      <c r="AT75" s="1046"/>
      <c r="AU75" s="1047" t="s">
        <v>586</v>
      </c>
      <c r="AV75" s="1045"/>
      <c r="AW75" s="1045"/>
      <c r="AX75" s="1045"/>
      <c r="AY75" s="1046"/>
      <c r="AZ75" s="1038"/>
      <c r="BA75" s="1038"/>
      <c r="BB75" s="1038"/>
      <c r="BC75" s="1038"/>
      <c r="BD75" s="1039"/>
      <c r="BE75" s="237"/>
      <c r="BF75" s="237"/>
      <c r="BG75" s="237"/>
      <c r="BH75" s="237"/>
      <c r="BI75" s="237"/>
      <c r="BJ75" s="237"/>
      <c r="BK75" s="237"/>
      <c r="BL75" s="237"/>
      <c r="BM75" s="237"/>
      <c r="BN75" s="237"/>
      <c r="BO75" s="237"/>
      <c r="BP75" s="237"/>
      <c r="BQ75" s="234">
        <v>69</v>
      </c>
      <c r="BR75" s="239"/>
      <c r="BS75" s="1011"/>
      <c r="BT75" s="1012"/>
      <c r="BU75" s="1012"/>
      <c r="BV75" s="1012"/>
      <c r="BW75" s="1012"/>
      <c r="BX75" s="1012"/>
      <c r="BY75" s="1012"/>
      <c r="BZ75" s="1012"/>
      <c r="CA75" s="1012"/>
      <c r="CB75" s="1012"/>
      <c r="CC75" s="1012"/>
      <c r="CD75" s="1012"/>
      <c r="CE75" s="1012"/>
      <c r="CF75" s="1012"/>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1"/>
      <c r="DW75" s="1012"/>
      <c r="DX75" s="1012"/>
      <c r="DY75" s="1012"/>
      <c r="DZ75" s="1013"/>
      <c r="EA75" s="226"/>
    </row>
    <row r="76" spans="1:131" ht="26.25" customHeight="1" x14ac:dyDescent="0.15">
      <c r="A76" s="234">
        <v>9</v>
      </c>
      <c r="B76" s="1040" t="s">
        <v>597</v>
      </c>
      <c r="C76" s="1041"/>
      <c r="D76" s="1041"/>
      <c r="E76" s="1041"/>
      <c r="F76" s="1041"/>
      <c r="G76" s="1041"/>
      <c r="H76" s="1041"/>
      <c r="I76" s="1041"/>
      <c r="J76" s="1041"/>
      <c r="K76" s="1041"/>
      <c r="L76" s="1041"/>
      <c r="M76" s="1041"/>
      <c r="N76" s="1041"/>
      <c r="O76" s="1041"/>
      <c r="P76" s="1042"/>
      <c r="Q76" s="1044">
        <v>1368</v>
      </c>
      <c r="R76" s="1045"/>
      <c r="S76" s="1045"/>
      <c r="T76" s="1045"/>
      <c r="U76" s="1046"/>
      <c r="V76" s="1047">
        <v>1360</v>
      </c>
      <c r="W76" s="1045"/>
      <c r="X76" s="1045"/>
      <c r="Y76" s="1045"/>
      <c r="Z76" s="1046"/>
      <c r="AA76" s="1047">
        <v>8</v>
      </c>
      <c r="AB76" s="1045"/>
      <c r="AC76" s="1045"/>
      <c r="AD76" s="1045"/>
      <c r="AE76" s="1046"/>
      <c r="AF76" s="1047">
        <v>8</v>
      </c>
      <c r="AG76" s="1045"/>
      <c r="AH76" s="1045"/>
      <c r="AI76" s="1045"/>
      <c r="AJ76" s="1046"/>
      <c r="AK76" s="1047" t="s">
        <v>586</v>
      </c>
      <c r="AL76" s="1045"/>
      <c r="AM76" s="1045"/>
      <c r="AN76" s="1045"/>
      <c r="AO76" s="1046"/>
      <c r="AP76" s="1047">
        <v>555</v>
      </c>
      <c r="AQ76" s="1045"/>
      <c r="AR76" s="1045"/>
      <c r="AS76" s="1045"/>
      <c r="AT76" s="1046"/>
      <c r="AU76" s="1047">
        <v>167</v>
      </c>
      <c r="AV76" s="1045"/>
      <c r="AW76" s="1045"/>
      <c r="AX76" s="1045"/>
      <c r="AY76" s="1046"/>
      <c r="AZ76" s="1038"/>
      <c r="BA76" s="1038"/>
      <c r="BB76" s="1038"/>
      <c r="BC76" s="1038"/>
      <c r="BD76" s="1039"/>
      <c r="BE76" s="237"/>
      <c r="BF76" s="237"/>
      <c r="BG76" s="237"/>
      <c r="BH76" s="237"/>
      <c r="BI76" s="237"/>
      <c r="BJ76" s="237"/>
      <c r="BK76" s="237"/>
      <c r="BL76" s="237"/>
      <c r="BM76" s="237"/>
      <c r="BN76" s="237"/>
      <c r="BO76" s="237"/>
      <c r="BP76" s="237"/>
      <c r="BQ76" s="234">
        <v>70</v>
      </c>
      <c r="BR76" s="239"/>
      <c r="BS76" s="1011"/>
      <c r="BT76" s="1012"/>
      <c r="BU76" s="1012"/>
      <c r="BV76" s="1012"/>
      <c r="BW76" s="1012"/>
      <c r="BX76" s="1012"/>
      <c r="BY76" s="1012"/>
      <c r="BZ76" s="1012"/>
      <c r="CA76" s="1012"/>
      <c r="CB76" s="1012"/>
      <c r="CC76" s="1012"/>
      <c r="CD76" s="1012"/>
      <c r="CE76" s="1012"/>
      <c r="CF76" s="1012"/>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1"/>
      <c r="DW76" s="1012"/>
      <c r="DX76" s="1012"/>
      <c r="DY76" s="1012"/>
      <c r="DZ76" s="1013"/>
      <c r="EA76" s="226"/>
    </row>
    <row r="77" spans="1:131" ht="26.25" customHeight="1" x14ac:dyDescent="0.15">
      <c r="A77" s="234">
        <v>10</v>
      </c>
      <c r="B77" s="1040" t="s">
        <v>598</v>
      </c>
      <c r="C77" s="1041"/>
      <c r="D77" s="1041"/>
      <c r="E77" s="1041"/>
      <c r="F77" s="1041"/>
      <c r="G77" s="1041"/>
      <c r="H77" s="1041"/>
      <c r="I77" s="1041"/>
      <c r="J77" s="1041"/>
      <c r="K77" s="1041"/>
      <c r="L77" s="1041"/>
      <c r="M77" s="1041"/>
      <c r="N77" s="1041"/>
      <c r="O77" s="1041"/>
      <c r="P77" s="1042"/>
      <c r="Q77" s="1044">
        <v>52</v>
      </c>
      <c r="R77" s="1045"/>
      <c r="S77" s="1045"/>
      <c r="T77" s="1045"/>
      <c r="U77" s="1046"/>
      <c r="V77" s="1047">
        <v>47</v>
      </c>
      <c r="W77" s="1045"/>
      <c r="X77" s="1045"/>
      <c r="Y77" s="1045"/>
      <c r="Z77" s="1046"/>
      <c r="AA77" s="1047">
        <v>5</v>
      </c>
      <c r="AB77" s="1045"/>
      <c r="AC77" s="1045"/>
      <c r="AD77" s="1045"/>
      <c r="AE77" s="1046"/>
      <c r="AF77" s="1047">
        <v>5</v>
      </c>
      <c r="AG77" s="1045"/>
      <c r="AH77" s="1045"/>
      <c r="AI77" s="1045"/>
      <c r="AJ77" s="1046"/>
      <c r="AK77" s="1047">
        <v>24</v>
      </c>
      <c r="AL77" s="1045"/>
      <c r="AM77" s="1045"/>
      <c r="AN77" s="1045"/>
      <c r="AO77" s="1046"/>
      <c r="AP77" s="1047" t="s">
        <v>586</v>
      </c>
      <c r="AQ77" s="1045"/>
      <c r="AR77" s="1045"/>
      <c r="AS77" s="1045"/>
      <c r="AT77" s="1046"/>
      <c r="AU77" s="1047" t="s">
        <v>586</v>
      </c>
      <c r="AV77" s="1045"/>
      <c r="AW77" s="1045"/>
      <c r="AX77" s="1045"/>
      <c r="AY77" s="1046"/>
      <c r="AZ77" s="1038"/>
      <c r="BA77" s="1038"/>
      <c r="BB77" s="1038"/>
      <c r="BC77" s="1038"/>
      <c r="BD77" s="1039"/>
      <c r="BE77" s="237"/>
      <c r="BF77" s="237"/>
      <c r="BG77" s="237"/>
      <c r="BH77" s="237"/>
      <c r="BI77" s="237"/>
      <c r="BJ77" s="237"/>
      <c r="BK77" s="237"/>
      <c r="BL77" s="237"/>
      <c r="BM77" s="237"/>
      <c r="BN77" s="237"/>
      <c r="BO77" s="237"/>
      <c r="BP77" s="237"/>
      <c r="BQ77" s="234">
        <v>71</v>
      </c>
      <c r="BR77" s="239"/>
      <c r="BS77" s="1011"/>
      <c r="BT77" s="1012"/>
      <c r="BU77" s="1012"/>
      <c r="BV77" s="1012"/>
      <c r="BW77" s="1012"/>
      <c r="BX77" s="1012"/>
      <c r="BY77" s="1012"/>
      <c r="BZ77" s="1012"/>
      <c r="CA77" s="1012"/>
      <c r="CB77" s="1012"/>
      <c r="CC77" s="1012"/>
      <c r="CD77" s="1012"/>
      <c r="CE77" s="1012"/>
      <c r="CF77" s="1012"/>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1"/>
      <c r="DW77" s="1012"/>
      <c r="DX77" s="1012"/>
      <c r="DY77" s="1012"/>
      <c r="DZ77" s="1013"/>
      <c r="EA77" s="226"/>
    </row>
    <row r="78" spans="1:131" ht="26.25" customHeight="1" x14ac:dyDescent="0.15">
      <c r="A78" s="234">
        <v>11</v>
      </c>
      <c r="B78" s="1040" t="s">
        <v>599</v>
      </c>
      <c r="C78" s="1041"/>
      <c r="D78" s="1041"/>
      <c r="E78" s="1041"/>
      <c r="F78" s="1041"/>
      <c r="G78" s="1041"/>
      <c r="H78" s="1041"/>
      <c r="I78" s="1041"/>
      <c r="J78" s="1041"/>
      <c r="K78" s="1041"/>
      <c r="L78" s="1041"/>
      <c r="M78" s="1041"/>
      <c r="N78" s="1041"/>
      <c r="O78" s="1041"/>
      <c r="P78" s="1042"/>
      <c r="Q78" s="1043">
        <v>236</v>
      </c>
      <c r="R78" s="1037"/>
      <c r="S78" s="1037"/>
      <c r="T78" s="1037"/>
      <c r="U78" s="1037"/>
      <c r="V78" s="1037">
        <v>232</v>
      </c>
      <c r="W78" s="1037"/>
      <c r="X78" s="1037"/>
      <c r="Y78" s="1037"/>
      <c r="Z78" s="1037"/>
      <c r="AA78" s="1037">
        <v>4</v>
      </c>
      <c r="AB78" s="1037"/>
      <c r="AC78" s="1037"/>
      <c r="AD78" s="1037"/>
      <c r="AE78" s="1037"/>
      <c r="AF78" s="1037">
        <v>4</v>
      </c>
      <c r="AG78" s="1037"/>
      <c r="AH78" s="1037"/>
      <c r="AI78" s="1037"/>
      <c r="AJ78" s="1037"/>
      <c r="AK78" s="1037">
        <v>229</v>
      </c>
      <c r="AL78" s="1037"/>
      <c r="AM78" s="1037"/>
      <c r="AN78" s="1037"/>
      <c r="AO78" s="1037"/>
      <c r="AP78" s="1037" t="s">
        <v>586</v>
      </c>
      <c r="AQ78" s="1037"/>
      <c r="AR78" s="1037"/>
      <c r="AS78" s="1037"/>
      <c r="AT78" s="1037"/>
      <c r="AU78" s="1037" t="s">
        <v>586</v>
      </c>
      <c r="AV78" s="1037"/>
      <c r="AW78" s="1037"/>
      <c r="AX78" s="1037"/>
      <c r="AY78" s="1037"/>
      <c r="AZ78" s="1038"/>
      <c r="BA78" s="1038"/>
      <c r="BB78" s="1038"/>
      <c r="BC78" s="1038"/>
      <c r="BD78" s="1039"/>
      <c r="BE78" s="237"/>
      <c r="BF78" s="237"/>
      <c r="BG78" s="237"/>
      <c r="BH78" s="237"/>
      <c r="BI78" s="237"/>
      <c r="BJ78" s="226"/>
      <c r="BK78" s="226"/>
      <c r="BL78" s="226"/>
      <c r="BM78" s="226"/>
      <c r="BN78" s="226"/>
      <c r="BO78" s="237"/>
      <c r="BP78" s="237"/>
      <c r="BQ78" s="234">
        <v>72</v>
      </c>
      <c r="BR78" s="239"/>
      <c r="BS78" s="1011"/>
      <c r="BT78" s="1012"/>
      <c r="BU78" s="1012"/>
      <c r="BV78" s="1012"/>
      <c r="BW78" s="1012"/>
      <c r="BX78" s="1012"/>
      <c r="BY78" s="1012"/>
      <c r="BZ78" s="1012"/>
      <c r="CA78" s="1012"/>
      <c r="CB78" s="1012"/>
      <c r="CC78" s="1012"/>
      <c r="CD78" s="1012"/>
      <c r="CE78" s="1012"/>
      <c r="CF78" s="1012"/>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1"/>
      <c r="DW78" s="1012"/>
      <c r="DX78" s="1012"/>
      <c r="DY78" s="1012"/>
      <c r="DZ78" s="1013"/>
      <c r="EA78" s="226"/>
    </row>
    <row r="79" spans="1:131" ht="26.25" customHeight="1" x14ac:dyDescent="0.15">
      <c r="A79" s="234">
        <v>12</v>
      </c>
      <c r="B79" s="1040" t="s">
        <v>600</v>
      </c>
      <c r="C79" s="1041"/>
      <c r="D79" s="1041"/>
      <c r="E79" s="1041"/>
      <c r="F79" s="1041"/>
      <c r="G79" s="1041"/>
      <c r="H79" s="1041"/>
      <c r="I79" s="1041"/>
      <c r="J79" s="1041"/>
      <c r="K79" s="1041"/>
      <c r="L79" s="1041"/>
      <c r="M79" s="1041"/>
      <c r="N79" s="1041"/>
      <c r="O79" s="1041"/>
      <c r="P79" s="1042"/>
      <c r="Q79" s="1043">
        <v>78</v>
      </c>
      <c r="R79" s="1037"/>
      <c r="S79" s="1037"/>
      <c r="T79" s="1037"/>
      <c r="U79" s="1037"/>
      <c r="V79" s="1037">
        <v>74</v>
      </c>
      <c r="W79" s="1037"/>
      <c r="X79" s="1037"/>
      <c r="Y79" s="1037"/>
      <c r="Z79" s="1037"/>
      <c r="AA79" s="1037">
        <v>4</v>
      </c>
      <c r="AB79" s="1037"/>
      <c r="AC79" s="1037"/>
      <c r="AD79" s="1037"/>
      <c r="AE79" s="1037"/>
      <c r="AF79" s="1037">
        <v>4</v>
      </c>
      <c r="AG79" s="1037"/>
      <c r="AH79" s="1037"/>
      <c r="AI79" s="1037"/>
      <c r="AJ79" s="1037"/>
      <c r="AK79" s="1037" t="s">
        <v>586</v>
      </c>
      <c r="AL79" s="1037"/>
      <c r="AM79" s="1037"/>
      <c r="AN79" s="1037"/>
      <c r="AO79" s="1037"/>
      <c r="AP79" s="1037" t="s">
        <v>586</v>
      </c>
      <c r="AQ79" s="1037"/>
      <c r="AR79" s="1037"/>
      <c r="AS79" s="1037"/>
      <c r="AT79" s="1037"/>
      <c r="AU79" s="1037" t="s">
        <v>586</v>
      </c>
      <c r="AV79" s="1037"/>
      <c r="AW79" s="1037"/>
      <c r="AX79" s="1037"/>
      <c r="AY79" s="1037"/>
      <c r="AZ79" s="1038"/>
      <c r="BA79" s="1038"/>
      <c r="BB79" s="1038"/>
      <c r="BC79" s="1038"/>
      <c r="BD79" s="1039"/>
      <c r="BE79" s="237"/>
      <c r="BF79" s="237"/>
      <c r="BG79" s="237"/>
      <c r="BH79" s="237"/>
      <c r="BI79" s="237"/>
      <c r="BJ79" s="226"/>
      <c r="BK79" s="226"/>
      <c r="BL79" s="226"/>
      <c r="BM79" s="226"/>
      <c r="BN79" s="226"/>
      <c r="BO79" s="237"/>
      <c r="BP79" s="237"/>
      <c r="BQ79" s="234">
        <v>73</v>
      </c>
      <c r="BR79" s="239"/>
      <c r="BS79" s="1011"/>
      <c r="BT79" s="1012"/>
      <c r="BU79" s="1012"/>
      <c r="BV79" s="1012"/>
      <c r="BW79" s="1012"/>
      <c r="BX79" s="1012"/>
      <c r="BY79" s="1012"/>
      <c r="BZ79" s="1012"/>
      <c r="CA79" s="1012"/>
      <c r="CB79" s="1012"/>
      <c r="CC79" s="1012"/>
      <c r="CD79" s="1012"/>
      <c r="CE79" s="1012"/>
      <c r="CF79" s="1012"/>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1"/>
      <c r="DW79" s="1012"/>
      <c r="DX79" s="1012"/>
      <c r="DY79" s="1012"/>
      <c r="DZ79" s="1013"/>
      <c r="EA79" s="226"/>
    </row>
    <row r="80" spans="1:131" ht="26.25" customHeight="1" x14ac:dyDescent="0.15">
      <c r="A80" s="234">
        <v>13</v>
      </c>
      <c r="B80" s="1040" t="s">
        <v>601</v>
      </c>
      <c r="C80" s="1041"/>
      <c r="D80" s="1041"/>
      <c r="E80" s="1041"/>
      <c r="F80" s="1041"/>
      <c r="G80" s="1041"/>
      <c r="H80" s="1041"/>
      <c r="I80" s="1041"/>
      <c r="J80" s="1041"/>
      <c r="K80" s="1041"/>
      <c r="L80" s="1041"/>
      <c r="M80" s="1041"/>
      <c r="N80" s="1041"/>
      <c r="O80" s="1041"/>
      <c r="P80" s="1042"/>
      <c r="Q80" s="1043">
        <v>128</v>
      </c>
      <c r="R80" s="1037"/>
      <c r="S80" s="1037"/>
      <c r="T80" s="1037"/>
      <c r="U80" s="1037"/>
      <c r="V80" s="1037">
        <v>125</v>
      </c>
      <c r="W80" s="1037"/>
      <c r="X80" s="1037"/>
      <c r="Y80" s="1037"/>
      <c r="Z80" s="1037"/>
      <c r="AA80" s="1037">
        <v>3</v>
      </c>
      <c r="AB80" s="1037"/>
      <c r="AC80" s="1037"/>
      <c r="AD80" s="1037"/>
      <c r="AE80" s="1037"/>
      <c r="AF80" s="1037">
        <v>3</v>
      </c>
      <c r="AG80" s="1037"/>
      <c r="AH80" s="1037"/>
      <c r="AI80" s="1037"/>
      <c r="AJ80" s="1037"/>
      <c r="AK80" s="1037" t="s">
        <v>586</v>
      </c>
      <c r="AL80" s="1037"/>
      <c r="AM80" s="1037"/>
      <c r="AN80" s="1037"/>
      <c r="AO80" s="1037"/>
      <c r="AP80" s="1037">
        <v>5</v>
      </c>
      <c r="AQ80" s="1037"/>
      <c r="AR80" s="1037"/>
      <c r="AS80" s="1037"/>
      <c r="AT80" s="1037"/>
      <c r="AU80" s="1037">
        <v>1</v>
      </c>
      <c r="AV80" s="1037"/>
      <c r="AW80" s="1037"/>
      <c r="AX80" s="1037"/>
      <c r="AY80" s="1037"/>
      <c r="AZ80" s="1038"/>
      <c r="BA80" s="1038"/>
      <c r="BB80" s="1038"/>
      <c r="BC80" s="1038"/>
      <c r="BD80" s="1039"/>
      <c r="BE80" s="237"/>
      <c r="BF80" s="237"/>
      <c r="BG80" s="237"/>
      <c r="BH80" s="237"/>
      <c r="BI80" s="237"/>
      <c r="BJ80" s="237"/>
      <c r="BK80" s="237"/>
      <c r="BL80" s="237"/>
      <c r="BM80" s="237"/>
      <c r="BN80" s="237"/>
      <c r="BO80" s="237"/>
      <c r="BP80" s="237"/>
      <c r="BQ80" s="234">
        <v>74</v>
      </c>
      <c r="BR80" s="239"/>
      <c r="BS80" s="1011"/>
      <c r="BT80" s="1012"/>
      <c r="BU80" s="1012"/>
      <c r="BV80" s="1012"/>
      <c r="BW80" s="1012"/>
      <c r="BX80" s="1012"/>
      <c r="BY80" s="1012"/>
      <c r="BZ80" s="1012"/>
      <c r="CA80" s="1012"/>
      <c r="CB80" s="1012"/>
      <c r="CC80" s="1012"/>
      <c r="CD80" s="1012"/>
      <c r="CE80" s="1012"/>
      <c r="CF80" s="1012"/>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1"/>
      <c r="DW80" s="1012"/>
      <c r="DX80" s="1012"/>
      <c r="DY80" s="1012"/>
      <c r="DZ80" s="1013"/>
      <c r="EA80" s="226"/>
    </row>
    <row r="81" spans="1:131" ht="26.25" customHeight="1" x14ac:dyDescent="0.15">
      <c r="A81" s="234">
        <v>14</v>
      </c>
      <c r="B81" s="1040" t="s">
        <v>602</v>
      </c>
      <c r="C81" s="1041"/>
      <c r="D81" s="1041"/>
      <c r="E81" s="1041"/>
      <c r="F81" s="1041"/>
      <c r="G81" s="1041"/>
      <c r="H81" s="1041"/>
      <c r="I81" s="1041"/>
      <c r="J81" s="1041"/>
      <c r="K81" s="1041"/>
      <c r="L81" s="1041"/>
      <c r="M81" s="1041"/>
      <c r="N81" s="1041"/>
      <c r="O81" s="1041"/>
      <c r="P81" s="1042"/>
      <c r="Q81" s="1043">
        <v>4</v>
      </c>
      <c r="R81" s="1037"/>
      <c r="S81" s="1037"/>
      <c r="T81" s="1037"/>
      <c r="U81" s="1037"/>
      <c r="V81" s="1037">
        <v>4</v>
      </c>
      <c r="W81" s="1037"/>
      <c r="X81" s="1037"/>
      <c r="Y81" s="1037"/>
      <c r="Z81" s="1037"/>
      <c r="AA81" s="1037">
        <v>0</v>
      </c>
      <c r="AB81" s="1037"/>
      <c r="AC81" s="1037"/>
      <c r="AD81" s="1037"/>
      <c r="AE81" s="1037"/>
      <c r="AF81" s="1037">
        <v>0</v>
      </c>
      <c r="AG81" s="1037"/>
      <c r="AH81" s="1037"/>
      <c r="AI81" s="1037"/>
      <c r="AJ81" s="1037"/>
      <c r="AK81" s="1037" t="s">
        <v>586</v>
      </c>
      <c r="AL81" s="1037"/>
      <c r="AM81" s="1037"/>
      <c r="AN81" s="1037"/>
      <c r="AO81" s="1037"/>
      <c r="AP81" s="1037" t="s">
        <v>586</v>
      </c>
      <c r="AQ81" s="1037"/>
      <c r="AR81" s="1037"/>
      <c r="AS81" s="1037"/>
      <c r="AT81" s="1037"/>
      <c r="AU81" s="1037" t="s">
        <v>586</v>
      </c>
      <c r="AV81" s="1037"/>
      <c r="AW81" s="1037"/>
      <c r="AX81" s="1037"/>
      <c r="AY81" s="1037"/>
      <c r="AZ81" s="1038"/>
      <c r="BA81" s="1038"/>
      <c r="BB81" s="1038"/>
      <c r="BC81" s="1038"/>
      <c r="BD81" s="1039"/>
      <c r="BE81" s="237"/>
      <c r="BF81" s="237"/>
      <c r="BG81" s="237"/>
      <c r="BH81" s="237"/>
      <c r="BI81" s="237"/>
      <c r="BJ81" s="237"/>
      <c r="BK81" s="237"/>
      <c r="BL81" s="237"/>
      <c r="BM81" s="237"/>
      <c r="BN81" s="237"/>
      <c r="BO81" s="237"/>
      <c r="BP81" s="237"/>
      <c r="BQ81" s="234">
        <v>75</v>
      </c>
      <c r="BR81" s="239"/>
      <c r="BS81" s="1011"/>
      <c r="BT81" s="1012"/>
      <c r="BU81" s="1012"/>
      <c r="BV81" s="1012"/>
      <c r="BW81" s="1012"/>
      <c r="BX81" s="1012"/>
      <c r="BY81" s="1012"/>
      <c r="BZ81" s="1012"/>
      <c r="CA81" s="1012"/>
      <c r="CB81" s="1012"/>
      <c r="CC81" s="1012"/>
      <c r="CD81" s="1012"/>
      <c r="CE81" s="1012"/>
      <c r="CF81" s="1012"/>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1"/>
      <c r="DW81" s="1012"/>
      <c r="DX81" s="1012"/>
      <c r="DY81" s="1012"/>
      <c r="DZ81" s="1013"/>
      <c r="EA81" s="226"/>
    </row>
    <row r="82" spans="1:131" ht="26.25" customHeight="1" x14ac:dyDescent="0.15">
      <c r="A82" s="234">
        <v>15</v>
      </c>
      <c r="B82" s="1040" t="s">
        <v>604</v>
      </c>
      <c r="C82" s="1041"/>
      <c r="D82" s="1041"/>
      <c r="E82" s="1041"/>
      <c r="F82" s="1041"/>
      <c r="G82" s="1041"/>
      <c r="H82" s="1041"/>
      <c r="I82" s="1041"/>
      <c r="J82" s="1041"/>
      <c r="K82" s="1041"/>
      <c r="L82" s="1041"/>
      <c r="M82" s="1041"/>
      <c r="N82" s="1041"/>
      <c r="O82" s="1041"/>
      <c r="P82" s="1042"/>
      <c r="Q82" s="1043">
        <v>5197</v>
      </c>
      <c r="R82" s="1037"/>
      <c r="S82" s="1037"/>
      <c r="T82" s="1037"/>
      <c r="U82" s="1037"/>
      <c r="V82" s="1037">
        <v>5197</v>
      </c>
      <c r="W82" s="1037"/>
      <c r="X82" s="1037"/>
      <c r="Y82" s="1037"/>
      <c r="Z82" s="1037"/>
      <c r="AA82" s="1037">
        <v>0</v>
      </c>
      <c r="AB82" s="1037"/>
      <c r="AC82" s="1037"/>
      <c r="AD82" s="1037"/>
      <c r="AE82" s="1037"/>
      <c r="AF82" s="1037">
        <v>0</v>
      </c>
      <c r="AG82" s="1037"/>
      <c r="AH82" s="1037"/>
      <c r="AI82" s="1037"/>
      <c r="AJ82" s="1037"/>
      <c r="AK82" s="1037" t="s">
        <v>586</v>
      </c>
      <c r="AL82" s="1037"/>
      <c r="AM82" s="1037"/>
      <c r="AN82" s="1037"/>
      <c r="AO82" s="1037"/>
      <c r="AP82" s="1037" t="s">
        <v>586</v>
      </c>
      <c r="AQ82" s="1037"/>
      <c r="AR82" s="1037"/>
      <c r="AS82" s="1037"/>
      <c r="AT82" s="1037"/>
      <c r="AU82" s="1037" t="s">
        <v>586</v>
      </c>
      <c r="AV82" s="1037"/>
      <c r="AW82" s="1037"/>
      <c r="AX82" s="1037"/>
      <c r="AY82" s="1037"/>
      <c r="AZ82" s="1038"/>
      <c r="BA82" s="1038"/>
      <c r="BB82" s="1038"/>
      <c r="BC82" s="1038"/>
      <c r="BD82" s="1039"/>
      <c r="BE82" s="237"/>
      <c r="BF82" s="237"/>
      <c r="BG82" s="237"/>
      <c r="BH82" s="237"/>
      <c r="BI82" s="237"/>
      <c r="BJ82" s="237"/>
      <c r="BK82" s="237"/>
      <c r="BL82" s="237"/>
      <c r="BM82" s="237"/>
      <c r="BN82" s="237"/>
      <c r="BO82" s="237"/>
      <c r="BP82" s="237"/>
      <c r="BQ82" s="234">
        <v>76</v>
      </c>
      <c r="BR82" s="239"/>
      <c r="BS82" s="1011"/>
      <c r="BT82" s="1012"/>
      <c r="BU82" s="1012"/>
      <c r="BV82" s="1012"/>
      <c r="BW82" s="1012"/>
      <c r="BX82" s="1012"/>
      <c r="BY82" s="1012"/>
      <c r="BZ82" s="1012"/>
      <c r="CA82" s="1012"/>
      <c r="CB82" s="1012"/>
      <c r="CC82" s="1012"/>
      <c r="CD82" s="1012"/>
      <c r="CE82" s="1012"/>
      <c r="CF82" s="1012"/>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1"/>
      <c r="DW82" s="1012"/>
      <c r="DX82" s="1012"/>
      <c r="DY82" s="1012"/>
      <c r="DZ82" s="1013"/>
      <c r="EA82" s="226"/>
    </row>
    <row r="83" spans="1:131" ht="26.25" customHeight="1" x14ac:dyDescent="0.15">
      <c r="A83" s="234">
        <v>16</v>
      </c>
      <c r="B83" s="1040" t="s">
        <v>603</v>
      </c>
      <c r="C83" s="1041"/>
      <c r="D83" s="1041"/>
      <c r="E83" s="1041"/>
      <c r="F83" s="1041"/>
      <c r="G83" s="1041"/>
      <c r="H83" s="1041"/>
      <c r="I83" s="1041"/>
      <c r="J83" s="1041"/>
      <c r="K83" s="1041"/>
      <c r="L83" s="1041"/>
      <c r="M83" s="1041"/>
      <c r="N83" s="1041"/>
      <c r="O83" s="1041"/>
      <c r="P83" s="1042"/>
      <c r="Q83" s="1043">
        <v>11</v>
      </c>
      <c r="R83" s="1037"/>
      <c r="S83" s="1037"/>
      <c r="T83" s="1037"/>
      <c r="U83" s="1037"/>
      <c r="V83" s="1037">
        <v>11</v>
      </c>
      <c r="W83" s="1037"/>
      <c r="X83" s="1037"/>
      <c r="Y83" s="1037"/>
      <c r="Z83" s="1037"/>
      <c r="AA83" s="1037">
        <v>0</v>
      </c>
      <c r="AB83" s="1037"/>
      <c r="AC83" s="1037"/>
      <c r="AD83" s="1037"/>
      <c r="AE83" s="1037"/>
      <c r="AF83" s="1037">
        <v>0</v>
      </c>
      <c r="AG83" s="1037"/>
      <c r="AH83" s="1037"/>
      <c r="AI83" s="1037"/>
      <c r="AJ83" s="1037"/>
      <c r="AK83" s="1037" t="s">
        <v>586</v>
      </c>
      <c r="AL83" s="1037"/>
      <c r="AM83" s="1037"/>
      <c r="AN83" s="1037"/>
      <c r="AO83" s="1037"/>
      <c r="AP83" s="1037" t="s">
        <v>586</v>
      </c>
      <c r="AQ83" s="1037"/>
      <c r="AR83" s="1037"/>
      <c r="AS83" s="1037"/>
      <c r="AT83" s="1037"/>
      <c r="AU83" s="1037" t="s">
        <v>586</v>
      </c>
      <c r="AV83" s="1037"/>
      <c r="AW83" s="1037"/>
      <c r="AX83" s="1037"/>
      <c r="AY83" s="1037"/>
      <c r="AZ83" s="1038"/>
      <c r="BA83" s="1038"/>
      <c r="BB83" s="1038"/>
      <c r="BC83" s="1038"/>
      <c r="BD83" s="1039"/>
      <c r="BE83" s="237"/>
      <c r="BF83" s="237"/>
      <c r="BG83" s="237"/>
      <c r="BH83" s="237"/>
      <c r="BI83" s="237"/>
      <c r="BJ83" s="237"/>
      <c r="BK83" s="237"/>
      <c r="BL83" s="237"/>
      <c r="BM83" s="237"/>
      <c r="BN83" s="237"/>
      <c r="BO83" s="237"/>
      <c r="BP83" s="237"/>
      <c r="BQ83" s="234">
        <v>77</v>
      </c>
      <c r="BR83" s="239"/>
      <c r="BS83" s="1011"/>
      <c r="BT83" s="1012"/>
      <c r="BU83" s="1012"/>
      <c r="BV83" s="1012"/>
      <c r="BW83" s="1012"/>
      <c r="BX83" s="1012"/>
      <c r="BY83" s="1012"/>
      <c r="BZ83" s="1012"/>
      <c r="CA83" s="1012"/>
      <c r="CB83" s="1012"/>
      <c r="CC83" s="1012"/>
      <c r="CD83" s="1012"/>
      <c r="CE83" s="1012"/>
      <c r="CF83" s="1012"/>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1"/>
      <c r="DW83" s="1012"/>
      <c r="DX83" s="1012"/>
      <c r="DY83" s="1012"/>
      <c r="DZ83" s="1013"/>
      <c r="EA83" s="226"/>
    </row>
    <row r="84" spans="1:131" ht="26.25" customHeight="1" x14ac:dyDescent="0.15">
      <c r="A84" s="234">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37"/>
      <c r="BF84" s="237"/>
      <c r="BG84" s="237"/>
      <c r="BH84" s="237"/>
      <c r="BI84" s="237"/>
      <c r="BJ84" s="237"/>
      <c r="BK84" s="237"/>
      <c r="BL84" s="237"/>
      <c r="BM84" s="237"/>
      <c r="BN84" s="237"/>
      <c r="BO84" s="237"/>
      <c r="BP84" s="237"/>
      <c r="BQ84" s="234">
        <v>78</v>
      </c>
      <c r="BR84" s="239"/>
      <c r="BS84" s="1011"/>
      <c r="BT84" s="1012"/>
      <c r="BU84" s="1012"/>
      <c r="BV84" s="1012"/>
      <c r="BW84" s="1012"/>
      <c r="BX84" s="1012"/>
      <c r="BY84" s="1012"/>
      <c r="BZ84" s="1012"/>
      <c r="CA84" s="1012"/>
      <c r="CB84" s="1012"/>
      <c r="CC84" s="1012"/>
      <c r="CD84" s="1012"/>
      <c r="CE84" s="1012"/>
      <c r="CF84" s="1012"/>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1"/>
      <c r="DW84" s="1012"/>
      <c r="DX84" s="1012"/>
      <c r="DY84" s="1012"/>
      <c r="DZ84" s="1013"/>
      <c r="EA84" s="226"/>
    </row>
    <row r="85" spans="1:131" ht="26.25" customHeight="1" x14ac:dyDescent="0.15">
      <c r="A85" s="234">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37"/>
      <c r="BF85" s="237"/>
      <c r="BG85" s="237"/>
      <c r="BH85" s="237"/>
      <c r="BI85" s="237"/>
      <c r="BJ85" s="237"/>
      <c r="BK85" s="237"/>
      <c r="BL85" s="237"/>
      <c r="BM85" s="237"/>
      <c r="BN85" s="237"/>
      <c r="BO85" s="237"/>
      <c r="BP85" s="237"/>
      <c r="BQ85" s="234">
        <v>79</v>
      </c>
      <c r="BR85" s="239"/>
      <c r="BS85" s="1011"/>
      <c r="BT85" s="1012"/>
      <c r="BU85" s="1012"/>
      <c r="BV85" s="1012"/>
      <c r="BW85" s="1012"/>
      <c r="BX85" s="1012"/>
      <c r="BY85" s="1012"/>
      <c r="BZ85" s="1012"/>
      <c r="CA85" s="1012"/>
      <c r="CB85" s="1012"/>
      <c r="CC85" s="1012"/>
      <c r="CD85" s="1012"/>
      <c r="CE85" s="1012"/>
      <c r="CF85" s="1012"/>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1"/>
      <c r="DW85" s="1012"/>
      <c r="DX85" s="1012"/>
      <c r="DY85" s="1012"/>
      <c r="DZ85" s="1013"/>
      <c r="EA85" s="226"/>
    </row>
    <row r="86" spans="1:131" ht="26.25" customHeight="1" x14ac:dyDescent="0.15">
      <c r="A86" s="234">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37"/>
      <c r="BF86" s="237"/>
      <c r="BG86" s="237"/>
      <c r="BH86" s="237"/>
      <c r="BI86" s="237"/>
      <c r="BJ86" s="237"/>
      <c r="BK86" s="237"/>
      <c r="BL86" s="237"/>
      <c r="BM86" s="237"/>
      <c r="BN86" s="237"/>
      <c r="BO86" s="237"/>
      <c r="BP86" s="237"/>
      <c r="BQ86" s="234">
        <v>80</v>
      </c>
      <c r="BR86" s="239"/>
      <c r="BS86" s="1011"/>
      <c r="BT86" s="1012"/>
      <c r="BU86" s="1012"/>
      <c r="BV86" s="1012"/>
      <c r="BW86" s="1012"/>
      <c r="BX86" s="1012"/>
      <c r="BY86" s="1012"/>
      <c r="BZ86" s="1012"/>
      <c r="CA86" s="1012"/>
      <c r="CB86" s="1012"/>
      <c r="CC86" s="1012"/>
      <c r="CD86" s="1012"/>
      <c r="CE86" s="1012"/>
      <c r="CF86" s="1012"/>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1"/>
      <c r="DW86" s="1012"/>
      <c r="DX86" s="1012"/>
      <c r="DY86" s="1012"/>
      <c r="DZ86" s="1013"/>
      <c r="EA86" s="226"/>
    </row>
    <row r="87" spans="1:131" ht="26.25" customHeight="1" x14ac:dyDescent="0.15">
      <c r="A87" s="240">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37"/>
      <c r="BF87" s="237"/>
      <c r="BG87" s="237"/>
      <c r="BH87" s="237"/>
      <c r="BI87" s="237"/>
      <c r="BJ87" s="237"/>
      <c r="BK87" s="237"/>
      <c r="BL87" s="237"/>
      <c r="BM87" s="237"/>
      <c r="BN87" s="237"/>
      <c r="BO87" s="237"/>
      <c r="BP87" s="237"/>
      <c r="BQ87" s="234">
        <v>81</v>
      </c>
      <c r="BR87" s="239"/>
      <c r="BS87" s="1011"/>
      <c r="BT87" s="1012"/>
      <c r="BU87" s="1012"/>
      <c r="BV87" s="1012"/>
      <c r="BW87" s="1012"/>
      <c r="BX87" s="1012"/>
      <c r="BY87" s="1012"/>
      <c r="BZ87" s="1012"/>
      <c r="CA87" s="1012"/>
      <c r="CB87" s="1012"/>
      <c r="CC87" s="1012"/>
      <c r="CD87" s="1012"/>
      <c r="CE87" s="1012"/>
      <c r="CF87" s="1012"/>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1"/>
      <c r="DW87" s="1012"/>
      <c r="DX87" s="1012"/>
      <c r="DY87" s="1012"/>
      <c r="DZ87" s="1013"/>
      <c r="EA87" s="226"/>
    </row>
    <row r="88" spans="1:131" ht="26.25" customHeight="1" thickBot="1" x14ac:dyDescent="0.2">
      <c r="A88" s="236" t="s">
        <v>392</v>
      </c>
      <c r="B88" s="1003" t="s">
        <v>424</v>
      </c>
      <c r="C88" s="1004"/>
      <c r="D88" s="1004"/>
      <c r="E88" s="1004"/>
      <c r="F88" s="1004"/>
      <c r="G88" s="1004"/>
      <c r="H88" s="1004"/>
      <c r="I88" s="1004"/>
      <c r="J88" s="1004"/>
      <c r="K88" s="1004"/>
      <c r="L88" s="1004"/>
      <c r="M88" s="1004"/>
      <c r="N88" s="1004"/>
      <c r="O88" s="1004"/>
      <c r="P88" s="1014"/>
      <c r="Q88" s="1028"/>
      <c r="R88" s="1029"/>
      <c r="S88" s="1029"/>
      <c r="T88" s="1029"/>
      <c r="U88" s="1029"/>
      <c r="V88" s="1029"/>
      <c r="W88" s="1029"/>
      <c r="X88" s="1029"/>
      <c r="Y88" s="1029"/>
      <c r="Z88" s="1029"/>
      <c r="AA88" s="1029"/>
      <c r="AB88" s="1029"/>
      <c r="AC88" s="1029"/>
      <c r="AD88" s="1029"/>
      <c r="AE88" s="1029"/>
      <c r="AF88" s="1025">
        <v>2188</v>
      </c>
      <c r="AG88" s="1025"/>
      <c r="AH88" s="1025"/>
      <c r="AI88" s="1025"/>
      <c r="AJ88" s="1025"/>
      <c r="AK88" s="1029"/>
      <c r="AL88" s="1029"/>
      <c r="AM88" s="1029"/>
      <c r="AN88" s="1029"/>
      <c r="AO88" s="1029"/>
      <c r="AP88" s="1025">
        <v>1310</v>
      </c>
      <c r="AQ88" s="1025"/>
      <c r="AR88" s="1025"/>
      <c r="AS88" s="1025"/>
      <c r="AT88" s="1025"/>
      <c r="AU88" s="1025">
        <v>235</v>
      </c>
      <c r="AV88" s="1025"/>
      <c r="AW88" s="1025"/>
      <c r="AX88" s="1025"/>
      <c r="AY88" s="1025"/>
      <c r="AZ88" s="1026"/>
      <c r="BA88" s="1026"/>
      <c r="BB88" s="1026"/>
      <c r="BC88" s="1026"/>
      <c r="BD88" s="1027"/>
      <c r="BE88" s="237"/>
      <c r="BF88" s="237"/>
      <c r="BG88" s="237"/>
      <c r="BH88" s="237"/>
      <c r="BI88" s="237"/>
      <c r="BJ88" s="237"/>
      <c r="BK88" s="237"/>
      <c r="BL88" s="237"/>
      <c r="BM88" s="237"/>
      <c r="BN88" s="237"/>
      <c r="BO88" s="237"/>
      <c r="BP88" s="237"/>
      <c r="BQ88" s="234">
        <v>82</v>
      </c>
      <c r="BR88" s="239"/>
      <c r="BS88" s="1011"/>
      <c r="BT88" s="1012"/>
      <c r="BU88" s="1012"/>
      <c r="BV88" s="1012"/>
      <c r="BW88" s="1012"/>
      <c r="BX88" s="1012"/>
      <c r="BY88" s="1012"/>
      <c r="BZ88" s="1012"/>
      <c r="CA88" s="1012"/>
      <c r="CB88" s="1012"/>
      <c r="CC88" s="1012"/>
      <c r="CD88" s="1012"/>
      <c r="CE88" s="1012"/>
      <c r="CF88" s="1012"/>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1"/>
      <c r="DW88" s="1012"/>
      <c r="DX88" s="1012"/>
      <c r="DY88" s="1012"/>
      <c r="DZ88" s="101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1"/>
      <c r="BT89" s="1012"/>
      <c r="BU89" s="1012"/>
      <c r="BV89" s="1012"/>
      <c r="BW89" s="1012"/>
      <c r="BX89" s="1012"/>
      <c r="BY89" s="1012"/>
      <c r="BZ89" s="1012"/>
      <c r="CA89" s="1012"/>
      <c r="CB89" s="1012"/>
      <c r="CC89" s="1012"/>
      <c r="CD89" s="1012"/>
      <c r="CE89" s="1012"/>
      <c r="CF89" s="1012"/>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1"/>
      <c r="DW89" s="1012"/>
      <c r="DX89" s="1012"/>
      <c r="DY89" s="1012"/>
      <c r="DZ89" s="101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1"/>
      <c r="BT90" s="1012"/>
      <c r="BU90" s="1012"/>
      <c r="BV90" s="1012"/>
      <c r="BW90" s="1012"/>
      <c r="BX90" s="1012"/>
      <c r="BY90" s="1012"/>
      <c r="BZ90" s="1012"/>
      <c r="CA90" s="1012"/>
      <c r="CB90" s="1012"/>
      <c r="CC90" s="1012"/>
      <c r="CD90" s="1012"/>
      <c r="CE90" s="1012"/>
      <c r="CF90" s="1012"/>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1"/>
      <c r="DW90" s="1012"/>
      <c r="DX90" s="1012"/>
      <c r="DY90" s="1012"/>
      <c r="DZ90" s="101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1"/>
      <c r="BT91" s="1012"/>
      <c r="BU91" s="1012"/>
      <c r="BV91" s="1012"/>
      <c r="BW91" s="1012"/>
      <c r="BX91" s="1012"/>
      <c r="BY91" s="1012"/>
      <c r="BZ91" s="1012"/>
      <c r="CA91" s="1012"/>
      <c r="CB91" s="1012"/>
      <c r="CC91" s="1012"/>
      <c r="CD91" s="1012"/>
      <c r="CE91" s="1012"/>
      <c r="CF91" s="1012"/>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1"/>
      <c r="DW91" s="1012"/>
      <c r="DX91" s="1012"/>
      <c r="DY91" s="1012"/>
      <c r="DZ91" s="101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1"/>
      <c r="BT92" s="1012"/>
      <c r="BU92" s="1012"/>
      <c r="BV92" s="1012"/>
      <c r="BW92" s="1012"/>
      <c r="BX92" s="1012"/>
      <c r="BY92" s="1012"/>
      <c r="BZ92" s="1012"/>
      <c r="CA92" s="1012"/>
      <c r="CB92" s="1012"/>
      <c r="CC92" s="1012"/>
      <c r="CD92" s="1012"/>
      <c r="CE92" s="1012"/>
      <c r="CF92" s="1012"/>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1"/>
      <c r="DW92" s="1012"/>
      <c r="DX92" s="1012"/>
      <c r="DY92" s="1012"/>
      <c r="DZ92" s="101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1"/>
      <c r="BT93" s="1012"/>
      <c r="BU93" s="1012"/>
      <c r="BV93" s="1012"/>
      <c r="BW93" s="1012"/>
      <c r="BX93" s="1012"/>
      <c r="BY93" s="1012"/>
      <c r="BZ93" s="1012"/>
      <c r="CA93" s="1012"/>
      <c r="CB93" s="1012"/>
      <c r="CC93" s="1012"/>
      <c r="CD93" s="1012"/>
      <c r="CE93" s="1012"/>
      <c r="CF93" s="1012"/>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1"/>
      <c r="DW93" s="1012"/>
      <c r="DX93" s="1012"/>
      <c r="DY93" s="1012"/>
      <c r="DZ93" s="101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1"/>
      <c r="BT94" s="1012"/>
      <c r="BU94" s="1012"/>
      <c r="BV94" s="1012"/>
      <c r="BW94" s="1012"/>
      <c r="BX94" s="1012"/>
      <c r="BY94" s="1012"/>
      <c r="BZ94" s="1012"/>
      <c r="CA94" s="1012"/>
      <c r="CB94" s="1012"/>
      <c r="CC94" s="1012"/>
      <c r="CD94" s="1012"/>
      <c r="CE94" s="1012"/>
      <c r="CF94" s="1012"/>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1"/>
      <c r="DW94" s="1012"/>
      <c r="DX94" s="1012"/>
      <c r="DY94" s="1012"/>
      <c r="DZ94" s="101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1"/>
      <c r="BT95" s="1012"/>
      <c r="BU95" s="1012"/>
      <c r="BV95" s="1012"/>
      <c r="BW95" s="1012"/>
      <c r="BX95" s="1012"/>
      <c r="BY95" s="1012"/>
      <c r="BZ95" s="1012"/>
      <c r="CA95" s="1012"/>
      <c r="CB95" s="1012"/>
      <c r="CC95" s="1012"/>
      <c r="CD95" s="1012"/>
      <c r="CE95" s="1012"/>
      <c r="CF95" s="1012"/>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1"/>
      <c r="DW95" s="1012"/>
      <c r="DX95" s="1012"/>
      <c r="DY95" s="1012"/>
      <c r="DZ95" s="101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1"/>
      <c r="BT96" s="1012"/>
      <c r="BU96" s="1012"/>
      <c r="BV96" s="1012"/>
      <c r="BW96" s="1012"/>
      <c r="BX96" s="1012"/>
      <c r="BY96" s="1012"/>
      <c r="BZ96" s="1012"/>
      <c r="CA96" s="1012"/>
      <c r="CB96" s="1012"/>
      <c r="CC96" s="1012"/>
      <c r="CD96" s="1012"/>
      <c r="CE96" s="1012"/>
      <c r="CF96" s="1012"/>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1"/>
      <c r="DW96" s="1012"/>
      <c r="DX96" s="1012"/>
      <c r="DY96" s="1012"/>
      <c r="DZ96" s="101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1"/>
      <c r="BT97" s="1012"/>
      <c r="BU97" s="1012"/>
      <c r="BV97" s="1012"/>
      <c r="BW97" s="1012"/>
      <c r="BX97" s="1012"/>
      <c r="BY97" s="1012"/>
      <c r="BZ97" s="1012"/>
      <c r="CA97" s="1012"/>
      <c r="CB97" s="1012"/>
      <c r="CC97" s="1012"/>
      <c r="CD97" s="1012"/>
      <c r="CE97" s="1012"/>
      <c r="CF97" s="1012"/>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1"/>
      <c r="DW97" s="1012"/>
      <c r="DX97" s="1012"/>
      <c r="DY97" s="1012"/>
      <c r="DZ97" s="101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1"/>
      <c r="BT98" s="1012"/>
      <c r="BU98" s="1012"/>
      <c r="BV98" s="1012"/>
      <c r="BW98" s="1012"/>
      <c r="BX98" s="1012"/>
      <c r="BY98" s="1012"/>
      <c r="BZ98" s="1012"/>
      <c r="CA98" s="1012"/>
      <c r="CB98" s="1012"/>
      <c r="CC98" s="1012"/>
      <c r="CD98" s="1012"/>
      <c r="CE98" s="1012"/>
      <c r="CF98" s="1012"/>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1"/>
      <c r="DW98" s="1012"/>
      <c r="DX98" s="1012"/>
      <c r="DY98" s="1012"/>
      <c r="DZ98" s="101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1"/>
      <c r="BT99" s="1012"/>
      <c r="BU99" s="1012"/>
      <c r="BV99" s="1012"/>
      <c r="BW99" s="1012"/>
      <c r="BX99" s="1012"/>
      <c r="BY99" s="1012"/>
      <c r="BZ99" s="1012"/>
      <c r="CA99" s="1012"/>
      <c r="CB99" s="1012"/>
      <c r="CC99" s="1012"/>
      <c r="CD99" s="1012"/>
      <c r="CE99" s="1012"/>
      <c r="CF99" s="1012"/>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1"/>
      <c r="DW99" s="1012"/>
      <c r="DX99" s="1012"/>
      <c r="DY99" s="1012"/>
      <c r="DZ99" s="101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1"/>
      <c r="BT100" s="1012"/>
      <c r="BU100" s="1012"/>
      <c r="BV100" s="1012"/>
      <c r="BW100" s="1012"/>
      <c r="BX100" s="1012"/>
      <c r="BY100" s="1012"/>
      <c r="BZ100" s="1012"/>
      <c r="CA100" s="1012"/>
      <c r="CB100" s="1012"/>
      <c r="CC100" s="1012"/>
      <c r="CD100" s="1012"/>
      <c r="CE100" s="1012"/>
      <c r="CF100" s="1012"/>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1"/>
      <c r="DW100" s="1012"/>
      <c r="DX100" s="1012"/>
      <c r="DY100" s="1012"/>
      <c r="DZ100" s="101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1"/>
      <c r="BT101" s="1012"/>
      <c r="BU101" s="1012"/>
      <c r="BV101" s="1012"/>
      <c r="BW101" s="1012"/>
      <c r="BX101" s="1012"/>
      <c r="BY101" s="1012"/>
      <c r="BZ101" s="1012"/>
      <c r="CA101" s="1012"/>
      <c r="CB101" s="1012"/>
      <c r="CC101" s="1012"/>
      <c r="CD101" s="1012"/>
      <c r="CE101" s="1012"/>
      <c r="CF101" s="1012"/>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1"/>
      <c r="DW101" s="1012"/>
      <c r="DX101" s="1012"/>
      <c r="DY101" s="1012"/>
      <c r="DZ101" s="101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3" t="s">
        <v>425</v>
      </c>
      <c r="BS102" s="1004"/>
      <c r="BT102" s="1004"/>
      <c r="BU102" s="1004"/>
      <c r="BV102" s="1004"/>
      <c r="BW102" s="1004"/>
      <c r="BX102" s="1004"/>
      <c r="BY102" s="1004"/>
      <c r="BZ102" s="1004"/>
      <c r="CA102" s="1004"/>
      <c r="CB102" s="1004"/>
      <c r="CC102" s="1004"/>
      <c r="CD102" s="1004"/>
      <c r="CE102" s="1004"/>
      <c r="CF102" s="1004"/>
      <c r="CG102" s="1014"/>
      <c r="CH102" s="1015"/>
      <c r="CI102" s="1016"/>
      <c r="CJ102" s="1016"/>
      <c r="CK102" s="1016"/>
      <c r="CL102" s="1017"/>
      <c r="CM102" s="1015"/>
      <c r="CN102" s="1016"/>
      <c r="CO102" s="1016"/>
      <c r="CP102" s="1016"/>
      <c r="CQ102" s="1017"/>
      <c r="CR102" s="1018">
        <v>10</v>
      </c>
      <c r="CS102" s="1019"/>
      <c r="CT102" s="1019"/>
      <c r="CU102" s="1019"/>
      <c r="CV102" s="1020"/>
      <c r="CW102" s="1018" t="s">
        <v>586</v>
      </c>
      <c r="CX102" s="1019"/>
      <c r="CY102" s="1019"/>
      <c r="CZ102" s="1019"/>
      <c r="DA102" s="1020"/>
      <c r="DB102" s="1018">
        <v>77</v>
      </c>
      <c r="DC102" s="1019"/>
      <c r="DD102" s="1019"/>
      <c r="DE102" s="1019"/>
      <c r="DF102" s="1020"/>
      <c r="DG102" s="1018" t="s">
        <v>586</v>
      </c>
      <c r="DH102" s="1019"/>
      <c r="DI102" s="1019"/>
      <c r="DJ102" s="1019"/>
      <c r="DK102" s="1020"/>
      <c r="DL102" s="1018" t="s">
        <v>586</v>
      </c>
      <c r="DM102" s="1019"/>
      <c r="DN102" s="1019"/>
      <c r="DO102" s="1019"/>
      <c r="DP102" s="1020"/>
      <c r="DQ102" s="1018" t="s">
        <v>586</v>
      </c>
      <c r="DR102" s="1019"/>
      <c r="DS102" s="1019"/>
      <c r="DT102" s="1019"/>
      <c r="DU102" s="1020"/>
      <c r="DV102" s="1003"/>
      <c r="DW102" s="1004"/>
      <c r="DX102" s="1004"/>
      <c r="DY102" s="1004"/>
      <c r="DZ102" s="100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6" t="s">
        <v>426</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7" t="s">
        <v>427</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8" t="s">
        <v>430</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431</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6" customFormat="1" ht="26.25" customHeight="1" x14ac:dyDescent="0.15">
      <c r="A109" s="961" t="s">
        <v>432</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433</v>
      </c>
      <c r="AB109" s="962"/>
      <c r="AC109" s="962"/>
      <c r="AD109" s="962"/>
      <c r="AE109" s="963"/>
      <c r="AF109" s="964" t="s">
        <v>434</v>
      </c>
      <c r="AG109" s="962"/>
      <c r="AH109" s="962"/>
      <c r="AI109" s="962"/>
      <c r="AJ109" s="963"/>
      <c r="AK109" s="964" t="s">
        <v>305</v>
      </c>
      <c r="AL109" s="962"/>
      <c r="AM109" s="962"/>
      <c r="AN109" s="962"/>
      <c r="AO109" s="963"/>
      <c r="AP109" s="964" t="s">
        <v>435</v>
      </c>
      <c r="AQ109" s="962"/>
      <c r="AR109" s="962"/>
      <c r="AS109" s="962"/>
      <c r="AT109" s="995"/>
      <c r="AU109" s="961" t="s">
        <v>432</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433</v>
      </c>
      <c r="BR109" s="962"/>
      <c r="BS109" s="962"/>
      <c r="BT109" s="962"/>
      <c r="BU109" s="963"/>
      <c r="BV109" s="964" t="s">
        <v>434</v>
      </c>
      <c r="BW109" s="962"/>
      <c r="BX109" s="962"/>
      <c r="BY109" s="962"/>
      <c r="BZ109" s="963"/>
      <c r="CA109" s="964" t="s">
        <v>305</v>
      </c>
      <c r="CB109" s="962"/>
      <c r="CC109" s="962"/>
      <c r="CD109" s="962"/>
      <c r="CE109" s="963"/>
      <c r="CF109" s="1002" t="s">
        <v>435</v>
      </c>
      <c r="CG109" s="1002"/>
      <c r="CH109" s="1002"/>
      <c r="CI109" s="1002"/>
      <c r="CJ109" s="1002"/>
      <c r="CK109" s="964" t="s">
        <v>436</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433</v>
      </c>
      <c r="DH109" s="962"/>
      <c r="DI109" s="962"/>
      <c r="DJ109" s="962"/>
      <c r="DK109" s="963"/>
      <c r="DL109" s="964" t="s">
        <v>434</v>
      </c>
      <c r="DM109" s="962"/>
      <c r="DN109" s="962"/>
      <c r="DO109" s="962"/>
      <c r="DP109" s="963"/>
      <c r="DQ109" s="964" t="s">
        <v>305</v>
      </c>
      <c r="DR109" s="962"/>
      <c r="DS109" s="962"/>
      <c r="DT109" s="962"/>
      <c r="DU109" s="963"/>
      <c r="DV109" s="964" t="s">
        <v>435</v>
      </c>
      <c r="DW109" s="962"/>
      <c r="DX109" s="962"/>
      <c r="DY109" s="962"/>
      <c r="DZ109" s="995"/>
    </row>
    <row r="110" spans="1:131" s="226" customFormat="1" ht="26.25" customHeight="1" x14ac:dyDescent="0.15">
      <c r="A110" s="873" t="s">
        <v>437</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4">
        <v>1373126</v>
      </c>
      <c r="AB110" s="955"/>
      <c r="AC110" s="955"/>
      <c r="AD110" s="955"/>
      <c r="AE110" s="956"/>
      <c r="AF110" s="957">
        <v>1429798</v>
      </c>
      <c r="AG110" s="955"/>
      <c r="AH110" s="955"/>
      <c r="AI110" s="955"/>
      <c r="AJ110" s="956"/>
      <c r="AK110" s="957">
        <v>1430759</v>
      </c>
      <c r="AL110" s="955"/>
      <c r="AM110" s="955"/>
      <c r="AN110" s="955"/>
      <c r="AO110" s="956"/>
      <c r="AP110" s="958">
        <v>17.3</v>
      </c>
      <c r="AQ110" s="959"/>
      <c r="AR110" s="959"/>
      <c r="AS110" s="959"/>
      <c r="AT110" s="960"/>
      <c r="AU110" s="996" t="s">
        <v>72</v>
      </c>
      <c r="AV110" s="997"/>
      <c r="AW110" s="997"/>
      <c r="AX110" s="997"/>
      <c r="AY110" s="997"/>
      <c r="AZ110" s="926" t="s">
        <v>438</v>
      </c>
      <c r="BA110" s="874"/>
      <c r="BB110" s="874"/>
      <c r="BC110" s="874"/>
      <c r="BD110" s="874"/>
      <c r="BE110" s="874"/>
      <c r="BF110" s="874"/>
      <c r="BG110" s="874"/>
      <c r="BH110" s="874"/>
      <c r="BI110" s="874"/>
      <c r="BJ110" s="874"/>
      <c r="BK110" s="874"/>
      <c r="BL110" s="874"/>
      <c r="BM110" s="874"/>
      <c r="BN110" s="874"/>
      <c r="BO110" s="874"/>
      <c r="BP110" s="875"/>
      <c r="BQ110" s="927">
        <v>13056090</v>
      </c>
      <c r="BR110" s="908"/>
      <c r="BS110" s="908"/>
      <c r="BT110" s="908"/>
      <c r="BU110" s="908"/>
      <c r="BV110" s="908">
        <v>12926560</v>
      </c>
      <c r="BW110" s="908"/>
      <c r="BX110" s="908"/>
      <c r="BY110" s="908"/>
      <c r="BZ110" s="908"/>
      <c r="CA110" s="908">
        <v>12834769</v>
      </c>
      <c r="CB110" s="908"/>
      <c r="CC110" s="908"/>
      <c r="CD110" s="908"/>
      <c r="CE110" s="908"/>
      <c r="CF110" s="932">
        <v>155.5</v>
      </c>
      <c r="CG110" s="933"/>
      <c r="CH110" s="933"/>
      <c r="CI110" s="933"/>
      <c r="CJ110" s="933"/>
      <c r="CK110" s="992" t="s">
        <v>439</v>
      </c>
      <c r="CL110" s="885"/>
      <c r="CM110" s="926" t="s">
        <v>440</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7" t="s">
        <v>441</v>
      </c>
      <c r="DH110" s="908"/>
      <c r="DI110" s="908"/>
      <c r="DJ110" s="908"/>
      <c r="DK110" s="908"/>
      <c r="DL110" s="908" t="s">
        <v>442</v>
      </c>
      <c r="DM110" s="908"/>
      <c r="DN110" s="908"/>
      <c r="DO110" s="908"/>
      <c r="DP110" s="908"/>
      <c r="DQ110" s="908" t="s">
        <v>443</v>
      </c>
      <c r="DR110" s="908"/>
      <c r="DS110" s="908"/>
      <c r="DT110" s="908"/>
      <c r="DU110" s="908"/>
      <c r="DV110" s="909" t="s">
        <v>129</v>
      </c>
      <c r="DW110" s="909"/>
      <c r="DX110" s="909"/>
      <c r="DY110" s="909"/>
      <c r="DZ110" s="910"/>
    </row>
    <row r="111" spans="1:131" s="226" customFormat="1" ht="26.25" customHeight="1" x14ac:dyDescent="0.15">
      <c r="A111" s="840" t="s">
        <v>444</v>
      </c>
      <c r="B111" s="841"/>
      <c r="C111" s="841"/>
      <c r="D111" s="841"/>
      <c r="E111" s="841"/>
      <c r="F111" s="841"/>
      <c r="G111" s="841"/>
      <c r="H111" s="841"/>
      <c r="I111" s="841"/>
      <c r="J111" s="841"/>
      <c r="K111" s="841"/>
      <c r="L111" s="841"/>
      <c r="M111" s="841"/>
      <c r="N111" s="841"/>
      <c r="O111" s="841"/>
      <c r="P111" s="841"/>
      <c r="Q111" s="841"/>
      <c r="R111" s="841"/>
      <c r="S111" s="841"/>
      <c r="T111" s="841"/>
      <c r="U111" s="841"/>
      <c r="V111" s="841"/>
      <c r="W111" s="841"/>
      <c r="X111" s="841"/>
      <c r="Y111" s="841"/>
      <c r="Z111" s="991"/>
      <c r="AA111" s="984" t="s">
        <v>416</v>
      </c>
      <c r="AB111" s="985"/>
      <c r="AC111" s="985"/>
      <c r="AD111" s="985"/>
      <c r="AE111" s="986"/>
      <c r="AF111" s="987" t="s">
        <v>445</v>
      </c>
      <c r="AG111" s="985"/>
      <c r="AH111" s="985"/>
      <c r="AI111" s="985"/>
      <c r="AJ111" s="986"/>
      <c r="AK111" s="987" t="s">
        <v>129</v>
      </c>
      <c r="AL111" s="985"/>
      <c r="AM111" s="985"/>
      <c r="AN111" s="985"/>
      <c r="AO111" s="986"/>
      <c r="AP111" s="988" t="s">
        <v>441</v>
      </c>
      <c r="AQ111" s="989"/>
      <c r="AR111" s="989"/>
      <c r="AS111" s="989"/>
      <c r="AT111" s="990"/>
      <c r="AU111" s="998"/>
      <c r="AV111" s="999"/>
      <c r="AW111" s="999"/>
      <c r="AX111" s="999"/>
      <c r="AY111" s="999"/>
      <c r="AZ111" s="881" t="s">
        <v>446</v>
      </c>
      <c r="BA111" s="818"/>
      <c r="BB111" s="818"/>
      <c r="BC111" s="818"/>
      <c r="BD111" s="818"/>
      <c r="BE111" s="818"/>
      <c r="BF111" s="818"/>
      <c r="BG111" s="818"/>
      <c r="BH111" s="818"/>
      <c r="BI111" s="818"/>
      <c r="BJ111" s="818"/>
      <c r="BK111" s="818"/>
      <c r="BL111" s="818"/>
      <c r="BM111" s="818"/>
      <c r="BN111" s="818"/>
      <c r="BO111" s="818"/>
      <c r="BP111" s="819"/>
      <c r="BQ111" s="882">
        <v>401349</v>
      </c>
      <c r="BR111" s="883"/>
      <c r="BS111" s="883"/>
      <c r="BT111" s="883"/>
      <c r="BU111" s="883"/>
      <c r="BV111" s="883">
        <v>337679</v>
      </c>
      <c r="BW111" s="883"/>
      <c r="BX111" s="883"/>
      <c r="BY111" s="883"/>
      <c r="BZ111" s="883"/>
      <c r="CA111" s="883">
        <v>317584</v>
      </c>
      <c r="CB111" s="883"/>
      <c r="CC111" s="883"/>
      <c r="CD111" s="883"/>
      <c r="CE111" s="883"/>
      <c r="CF111" s="941">
        <v>3.8</v>
      </c>
      <c r="CG111" s="942"/>
      <c r="CH111" s="942"/>
      <c r="CI111" s="942"/>
      <c r="CJ111" s="942"/>
      <c r="CK111" s="993"/>
      <c r="CL111" s="887"/>
      <c r="CM111" s="881" t="s">
        <v>447</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82" t="s">
        <v>129</v>
      </c>
      <c r="DH111" s="883"/>
      <c r="DI111" s="883"/>
      <c r="DJ111" s="883"/>
      <c r="DK111" s="883"/>
      <c r="DL111" s="883" t="s">
        <v>416</v>
      </c>
      <c r="DM111" s="883"/>
      <c r="DN111" s="883"/>
      <c r="DO111" s="883"/>
      <c r="DP111" s="883"/>
      <c r="DQ111" s="883" t="s">
        <v>129</v>
      </c>
      <c r="DR111" s="883"/>
      <c r="DS111" s="883"/>
      <c r="DT111" s="883"/>
      <c r="DU111" s="883"/>
      <c r="DV111" s="860" t="s">
        <v>441</v>
      </c>
      <c r="DW111" s="860"/>
      <c r="DX111" s="860"/>
      <c r="DY111" s="860"/>
      <c r="DZ111" s="861"/>
    </row>
    <row r="112" spans="1:131" s="226" customFormat="1" ht="26.25" customHeight="1" x14ac:dyDescent="0.15">
      <c r="A112" s="978" t="s">
        <v>448</v>
      </c>
      <c r="B112" s="979"/>
      <c r="C112" s="818" t="s">
        <v>449</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45" t="s">
        <v>416</v>
      </c>
      <c r="AB112" s="846"/>
      <c r="AC112" s="846"/>
      <c r="AD112" s="846"/>
      <c r="AE112" s="847"/>
      <c r="AF112" s="848" t="s">
        <v>416</v>
      </c>
      <c r="AG112" s="846"/>
      <c r="AH112" s="846"/>
      <c r="AI112" s="846"/>
      <c r="AJ112" s="847"/>
      <c r="AK112" s="848" t="s">
        <v>441</v>
      </c>
      <c r="AL112" s="846"/>
      <c r="AM112" s="846"/>
      <c r="AN112" s="846"/>
      <c r="AO112" s="847"/>
      <c r="AP112" s="890" t="s">
        <v>441</v>
      </c>
      <c r="AQ112" s="891"/>
      <c r="AR112" s="891"/>
      <c r="AS112" s="891"/>
      <c r="AT112" s="892"/>
      <c r="AU112" s="998"/>
      <c r="AV112" s="999"/>
      <c r="AW112" s="999"/>
      <c r="AX112" s="999"/>
      <c r="AY112" s="999"/>
      <c r="AZ112" s="881" t="s">
        <v>450</v>
      </c>
      <c r="BA112" s="818"/>
      <c r="BB112" s="818"/>
      <c r="BC112" s="818"/>
      <c r="BD112" s="818"/>
      <c r="BE112" s="818"/>
      <c r="BF112" s="818"/>
      <c r="BG112" s="818"/>
      <c r="BH112" s="818"/>
      <c r="BI112" s="818"/>
      <c r="BJ112" s="818"/>
      <c r="BK112" s="818"/>
      <c r="BL112" s="818"/>
      <c r="BM112" s="818"/>
      <c r="BN112" s="818"/>
      <c r="BO112" s="818"/>
      <c r="BP112" s="819"/>
      <c r="BQ112" s="882">
        <v>11249756</v>
      </c>
      <c r="BR112" s="883"/>
      <c r="BS112" s="883"/>
      <c r="BT112" s="883"/>
      <c r="BU112" s="883"/>
      <c r="BV112" s="883">
        <v>9580195</v>
      </c>
      <c r="BW112" s="883"/>
      <c r="BX112" s="883"/>
      <c r="BY112" s="883"/>
      <c r="BZ112" s="883"/>
      <c r="CA112" s="883">
        <v>7949490</v>
      </c>
      <c r="CB112" s="883"/>
      <c r="CC112" s="883"/>
      <c r="CD112" s="883"/>
      <c r="CE112" s="883"/>
      <c r="CF112" s="941">
        <v>96.3</v>
      </c>
      <c r="CG112" s="942"/>
      <c r="CH112" s="942"/>
      <c r="CI112" s="942"/>
      <c r="CJ112" s="942"/>
      <c r="CK112" s="993"/>
      <c r="CL112" s="887"/>
      <c r="CM112" s="881" t="s">
        <v>451</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82" t="s">
        <v>129</v>
      </c>
      <c r="DH112" s="883"/>
      <c r="DI112" s="883"/>
      <c r="DJ112" s="883"/>
      <c r="DK112" s="883"/>
      <c r="DL112" s="883" t="s">
        <v>442</v>
      </c>
      <c r="DM112" s="883"/>
      <c r="DN112" s="883"/>
      <c r="DO112" s="883"/>
      <c r="DP112" s="883"/>
      <c r="DQ112" s="883" t="s">
        <v>441</v>
      </c>
      <c r="DR112" s="883"/>
      <c r="DS112" s="883"/>
      <c r="DT112" s="883"/>
      <c r="DU112" s="883"/>
      <c r="DV112" s="860" t="s">
        <v>441</v>
      </c>
      <c r="DW112" s="860"/>
      <c r="DX112" s="860"/>
      <c r="DY112" s="860"/>
      <c r="DZ112" s="861"/>
    </row>
    <row r="113" spans="1:130" s="226" customFormat="1" ht="26.25" customHeight="1" x14ac:dyDescent="0.15">
      <c r="A113" s="980"/>
      <c r="B113" s="981"/>
      <c r="C113" s="818" t="s">
        <v>452</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984">
        <v>1007552</v>
      </c>
      <c r="AB113" s="985"/>
      <c r="AC113" s="985"/>
      <c r="AD113" s="985"/>
      <c r="AE113" s="986"/>
      <c r="AF113" s="987">
        <v>721066</v>
      </c>
      <c r="AG113" s="985"/>
      <c r="AH113" s="985"/>
      <c r="AI113" s="985"/>
      <c r="AJ113" s="986"/>
      <c r="AK113" s="987">
        <v>688557</v>
      </c>
      <c r="AL113" s="985"/>
      <c r="AM113" s="985"/>
      <c r="AN113" s="985"/>
      <c r="AO113" s="986"/>
      <c r="AP113" s="988">
        <v>8.3000000000000007</v>
      </c>
      <c r="AQ113" s="989"/>
      <c r="AR113" s="989"/>
      <c r="AS113" s="989"/>
      <c r="AT113" s="990"/>
      <c r="AU113" s="998"/>
      <c r="AV113" s="999"/>
      <c r="AW113" s="999"/>
      <c r="AX113" s="999"/>
      <c r="AY113" s="999"/>
      <c r="AZ113" s="881" t="s">
        <v>453</v>
      </c>
      <c r="BA113" s="818"/>
      <c r="BB113" s="818"/>
      <c r="BC113" s="818"/>
      <c r="BD113" s="818"/>
      <c r="BE113" s="818"/>
      <c r="BF113" s="818"/>
      <c r="BG113" s="818"/>
      <c r="BH113" s="818"/>
      <c r="BI113" s="818"/>
      <c r="BJ113" s="818"/>
      <c r="BK113" s="818"/>
      <c r="BL113" s="818"/>
      <c r="BM113" s="818"/>
      <c r="BN113" s="818"/>
      <c r="BO113" s="818"/>
      <c r="BP113" s="819"/>
      <c r="BQ113" s="882">
        <v>340696</v>
      </c>
      <c r="BR113" s="883"/>
      <c r="BS113" s="883"/>
      <c r="BT113" s="883"/>
      <c r="BU113" s="883"/>
      <c r="BV113" s="883">
        <v>313175</v>
      </c>
      <c r="BW113" s="883"/>
      <c r="BX113" s="883"/>
      <c r="BY113" s="883"/>
      <c r="BZ113" s="883"/>
      <c r="CA113" s="883">
        <v>234511</v>
      </c>
      <c r="CB113" s="883"/>
      <c r="CC113" s="883"/>
      <c r="CD113" s="883"/>
      <c r="CE113" s="883"/>
      <c r="CF113" s="941">
        <v>2.8</v>
      </c>
      <c r="CG113" s="942"/>
      <c r="CH113" s="942"/>
      <c r="CI113" s="942"/>
      <c r="CJ113" s="942"/>
      <c r="CK113" s="993"/>
      <c r="CL113" s="887"/>
      <c r="CM113" s="881" t="s">
        <v>454</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45" t="s">
        <v>129</v>
      </c>
      <c r="DH113" s="846"/>
      <c r="DI113" s="846"/>
      <c r="DJ113" s="846"/>
      <c r="DK113" s="847"/>
      <c r="DL113" s="848" t="s">
        <v>129</v>
      </c>
      <c r="DM113" s="846"/>
      <c r="DN113" s="846"/>
      <c r="DO113" s="846"/>
      <c r="DP113" s="847"/>
      <c r="DQ113" s="848" t="s">
        <v>416</v>
      </c>
      <c r="DR113" s="846"/>
      <c r="DS113" s="846"/>
      <c r="DT113" s="846"/>
      <c r="DU113" s="847"/>
      <c r="DV113" s="890" t="s">
        <v>129</v>
      </c>
      <c r="DW113" s="891"/>
      <c r="DX113" s="891"/>
      <c r="DY113" s="891"/>
      <c r="DZ113" s="892"/>
    </row>
    <row r="114" spans="1:130" s="226" customFormat="1" ht="26.25" customHeight="1" x14ac:dyDescent="0.15">
      <c r="A114" s="980"/>
      <c r="B114" s="981"/>
      <c r="C114" s="818" t="s">
        <v>455</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45">
        <v>77707</v>
      </c>
      <c r="AB114" s="846"/>
      <c r="AC114" s="846"/>
      <c r="AD114" s="846"/>
      <c r="AE114" s="847"/>
      <c r="AF114" s="848">
        <v>80197</v>
      </c>
      <c r="AG114" s="846"/>
      <c r="AH114" s="846"/>
      <c r="AI114" s="846"/>
      <c r="AJ114" s="847"/>
      <c r="AK114" s="848">
        <v>77387</v>
      </c>
      <c r="AL114" s="846"/>
      <c r="AM114" s="846"/>
      <c r="AN114" s="846"/>
      <c r="AO114" s="847"/>
      <c r="AP114" s="890">
        <v>0.9</v>
      </c>
      <c r="AQ114" s="891"/>
      <c r="AR114" s="891"/>
      <c r="AS114" s="891"/>
      <c r="AT114" s="892"/>
      <c r="AU114" s="998"/>
      <c r="AV114" s="999"/>
      <c r="AW114" s="999"/>
      <c r="AX114" s="999"/>
      <c r="AY114" s="999"/>
      <c r="AZ114" s="881" t="s">
        <v>456</v>
      </c>
      <c r="BA114" s="818"/>
      <c r="BB114" s="818"/>
      <c r="BC114" s="818"/>
      <c r="BD114" s="818"/>
      <c r="BE114" s="818"/>
      <c r="BF114" s="818"/>
      <c r="BG114" s="818"/>
      <c r="BH114" s="818"/>
      <c r="BI114" s="818"/>
      <c r="BJ114" s="818"/>
      <c r="BK114" s="818"/>
      <c r="BL114" s="818"/>
      <c r="BM114" s="818"/>
      <c r="BN114" s="818"/>
      <c r="BO114" s="818"/>
      <c r="BP114" s="819"/>
      <c r="BQ114" s="882">
        <v>1704944</v>
      </c>
      <c r="BR114" s="883"/>
      <c r="BS114" s="883"/>
      <c r="BT114" s="883"/>
      <c r="BU114" s="883"/>
      <c r="BV114" s="883">
        <v>1581929</v>
      </c>
      <c r="BW114" s="883"/>
      <c r="BX114" s="883"/>
      <c r="BY114" s="883"/>
      <c r="BZ114" s="883"/>
      <c r="CA114" s="883">
        <v>1553904</v>
      </c>
      <c r="CB114" s="883"/>
      <c r="CC114" s="883"/>
      <c r="CD114" s="883"/>
      <c r="CE114" s="883"/>
      <c r="CF114" s="941">
        <v>18.8</v>
      </c>
      <c r="CG114" s="942"/>
      <c r="CH114" s="942"/>
      <c r="CI114" s="942"/>
      <c r="CJ114" s="942"/>
      <c r="CK114" s="993"/>
      <c r="CL114" s="887"/>
      <c r="CM114" s="881" t="s">
        <v>457</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45" t="s">
        <v>441</v>
      </c>
      <c r="DH114" s="846"/>
      <c r="DI114" s="846"/>
      <c r="DJ114" s="846"/>
      <c r="DK114" s="847"/>
      <c r="DL114" s="848" t="s">
        <v>416</v>
      </c>
      <c r="DM114" s="846"/>
      <c r="DN114" s="846"/>
      <c r="DO114" s="846"/>
      <c r="DP114" s="847"/>
      <c r="DQ114" s="848" t="s">
        <v>443</v>
      </c>
      <c r="DR114" s="846"/>
      <c r="DS114" s="846"/>
      <c r="DT114" s="846"/>
      <c r="DU114" s="847"/>
      <c r="DV114" s="890" t="s">
        <v>416</v>
      </c>
      <c r="DW114" s="891"/>
      <c r="DX114" s="891"/>
      <c r="DY114" s="891"/>
      <c r="DZ114" s="892"/>
    </row>
    <row r="115" spans="1:130" s="226" customFormat="1" ht="26.25" customHeight="1" x14ac:dyDescent="0.15">
      <c r="A115" s="980"/>
      <c r="B115" s="981"/>
      <c r="C115" s="818" t="s">
        <v>458</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984">
        <v>46291</v>
      </c>
      <c r="AB115" s="985"/>
      <c r="AC115" s="985"/>
      <c r="AD115" s="985"/>
      <c r="AE115" s="986"/>
      <c r="AF115" s="987">
        <v>38696</v>
      </c>
      <c r="AG115" s="985"/>
      <c r="AH115" s="985"/>
      <c r="AI115" s="985"/>
      <c r="AJ115" s="986"/>
      <c r="AK115" s="987">
        <v>33125</v>
      </c>
      <c r="AL115" s="985"/>
      <c r="AM115" s="985"/>
      <c r="AN115" s="985"/>
      <c r="AO115" s="986"/>
      <c r="AP115" s="988">
        <v>0.4</v>
      </c>
      <c r="AQ115" s="989"/>
      <c r="AR115" s="989"/>
      <c r="AS115" s="989"/>
      <c r="AT115" s="990"/>
      <c r="AU115" s="998"/>
      <c r="AV115" s="999"/>
      <c r="AW115" s="999"/>
      <c r="AX115" s="999"/>
      <c r="AY115" s="999"/>
      <c r="AZ115" s="881" t="s">
        <v>459</v>
      </c>
      <c r="BA115" s="818"/>
      <c r="BB115" s="818"/>
      <c r="BC115" s="818"/>
      <c r="BD115" s="818"/>
      <c r="BE115" s="818"/>
      <c r="BF115" s="818"/>
      <c r="BG115" s="818"/>
      <c r="BH115" s="818"/>
      <c r="BI115" s="818"/>
      <c r="BJ115" s="818"/>
      <c r="BK115" s="818"/>
      <c r="BL115" s="818"/>
      <c r="BM115" s="818"/>
      <c r="BN115" s="818"/>
      <c r="BO115" s="818"/>
      <c r="BP115" s="819"/>
      <c r="BQ115" s="882" t="s">
        <v>129</v>
      </c>
      <c r="BR115" s="883"/>
      <c r="BS115" s="883"/>
      <c r="BT115" s="883"/>
      <c r="BU115" s="883"/>
      <c r="BV115" s="883" t="s">
        <v>442</v>
      </c>
      <c r="BW115" s="883"/>
      <c r="BX115" s="883"/>
      <c r="BY115" s="883"/>
      <c r="BZ115" s="883"/>
      <c r="CA115" s="883" t="s">
        <v>442</v>
      </c>
      <c r="CB115" s="883"/>
      <c r="CC115" s="883"/>
      <c r="CD115" s="883"/>
      <c r="CE115" s="883"/>
      <c r="CF115" s="941" t="s">
        <v>441</v>
      </c>
      <c r="CG115" s="942"/>
      <c r="CH115" s="942"/>
      <c r="CI115" s="942"/>
      <c r="CJ115" s="942"/>
      <c r="CK115" s="993"/>
      <c r="CL115" s="887"/>
      <c r="CM115" s="881" t="s">
        <v>460</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45" t="s">
        <v>441</v>
      </c>
      <c r="DH115" s="846"/>
      <c r="DI115" s="846"/>
      <c r="DJ115" s="846"/>
      <c r="DK115" s="847"/>
      <c r="DL115" s="848" t="s">
        <v>441</v>
      </c>
      <c r="DM115" s="846"/>
      <c r="DN115" s="846"/>
      <c r="DO115" s="846"/>
      <c r="DP115" s="847"/>
      <c r="DQ115" s="848" t="s">
        <v>441</v>
      </c>
      <c r="DR115" s="846"/>
      <c r="DS115" s="846"/>
      <c r="DT115" s="846"/>
      <c r="DU115" s="847"/>
      <c r="DV115" s="890" t="s">
        <v>129</v>
      </c>
      <c r="DW115" s="891"/>
      <c r="DX115" s="891"/>
      <c r="DY115" s="891"/>
      <c r="DZ115" s="892"/>
    </row>
    <row r="116" spans="1:130" s="226" customFormat="1" ht="26.25" customHeight="1" x14ac:dyDescent="0.15">
      <c r="A116" s="982"/>
      <c r="B116" s="983"/>
      <c r="C116" s="905" t="s">
        <v>461</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45" t="s">
        <v>129</v>
      </c>
      <c r="AB116" s="846"/>
      <c r="AC116" s="846"/>
      <c r="AD116" s="846"/>
      <c r="AE116" s="847"/>
      <c r="AF116" s="848" t="s">
        <v>129</v>
      </c>
      <c r="AG116" s="846"/>
      <c r="AH116" s="846"/>
      <c r="AI116" s="846"/>
      <c r="AJ116" s="847"/>
      <c r="AK116" s="848" t="s">
        <v>442</v>
      </c>
      <c r="AL116" s="846"/>
      <c r="AM116" s="846"/>
      <c r="AN116" s="846"/>
      <c r="AO116" s="847"/>
      <c r="AP116" s="890" t="s">
        <v>441</v>
      </c>
      <c r="AQ116" s="891"/>
      <c r="AR116" s="891"/>
      <c r="AS116" s="891"/>
      <c r="AT116" s="892"/>
      <c r="AU116" s="998"/>
      <c r="AV116" s="999"/>
      <c r="AW116" s="999"/>
      <c r="AX116" s="999"/>
      <c r="AY116" s="999"/>
      <c r="AZ116" s="975" t="s">
        <v>462</v>
      </c>
      <c r="BA116" s="976"/>
      <c r="BB116" s="976"/>
      <c r="BC116" s="976"/>
      <c r="BD116" s="976"/>
      <c r="BE116" s="976"/>
      <c r="BF116" s="976"/>
      <c r="BG116" s="976"/>
      <c r="BH116" s="976"/>
      <c r="BI116" s="976"/>
      <c r="BJ116" s="976"/>
      <c r="BK116" s="976"/>
      <c r="BL116" s="976"/>
      <c r="BM116" s="976"/>
      <c r="BN116" s="976"/>
      <c r="BO116" s="976"/>
      <c r="BP116" s="977"/>
      <c r="BQ116" s="882" t="s">
        <v>445</v>
      </c>
      <c r="BR116" s="883"/>
      <c r="BS116" s="883"/>
      <c r="BT116" s="883"/>
      <c r="BU116" s="883"/>
      <c r="BV116" s="883" t="s">
        <v>442</v>
      </c>
      <c r="BW116" s="883"/>
      <c r="BX116" s="883"/>
      <c r="BY116" s="883"/>
      <c r="BZ116" s="883"/>
      <c r="CA116" s="883" t="s">
        <v>441</v>
      </c>
      <c r="CB116" s="883"/>
      <c r="CC116" s="883"/>
      <c r="CD116" s="883"/>
      <c r="CE116" s="883"/>
      <c r="CF116" s="941" t="s">
        <v>441</v>
      </c>
      <c r="CG116" s="942"/>
      <c r="CH116" s="942"/>
      <c r="CI116" s="942"/>
      <c r="CJ116" s="942"/>
      <c r="CK116" s="993"/>
      <c r="CL116" s="887"/>
      <c r="CM116" s="881" t="s">
        <v>463</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45" t="s">
        <v>441</v>
      </c>
      <c r="DH116" s="846"/>
      <c r="DI116" s="846"/>
      <c r="DJ116" s="846"/>
      <c r="DK116" s="847"/>
      <c r="DL116" s="848" t="s">
        <v>441</v>
      </c>
      <c r="DM116" s="846"/>
      <c r="DN116" s="846"/>
      <c r="DO116" s="846"/>
      <c r="DP116" s="847"/>
      <c r="DQ116" s="848" t="s">
        <v>441</v>
      </c>
      <c r="DR116" s="846"/>
      <c r="DS116" s="846"/>
      <c r="DT116" s="846"/>
      <c r="DU116" s="847"/>
      <c r="DV116" s="890" t="s">
        <v>445</v>
      </c>
      <c r="DW116" s="891"/>
      <c r="DX116" s="891"/>
      <c r="DY116" s="891"/>
      <c r="DZ116" s="892"/>
    </row>
    <row r="117" spans="1:130" s="226" customFormat="1" ht="26.25" customHeight="1" x14ac:dyDescent="0.15">
      <c r="A117" s="961" t="s">
        <v>186</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43" t="s">
        <v>464</v>
      </c>
      <c r="Z117" s="963"/>
      <c r="AA117" s="968">
        <v>2504676</v>
      </c>
      <c r="AB117" s="969"/>
      <c r="AC117" s="969"/>
      <c r="AD117" s="969"/>
      <c r="AE117" s="970"/>
      <c r="AF117" s="971">
        <v>2269757</v>
      </c>
      <c r="AG117" s="969"/>
      <c r="AH117" s="969"/>
      <c r="AI117" s="969"/>
      <c r="AJ117" s="970"/>
      <c r="AK117" s="971">
        <v>2229828</v>
      </c>
      <c r="AL117" s="969"/>
      <c r="AM117" s="969"/>
      <c r="AN117" s="969"/>
      <c r="AO117" s="970"/>
      <c r="AP117" s="972"/>
      <c r="AQ117" s="973"/>
      <c r="AR117" s="973"/>
      <c r="AS117" s="973"/>
      <c r="AT117" s="974"/>
      <c r="AU117" s="998"/>
      <c r="AV117" s="999"/>
      <c r="AW117" s="999"/>
      <c r="AX117" s="999"/>
      <c r="AY117" s="999"/>
      <c r="AZ117" s="929" t="s">
        <v>465</v>
      </c>
      <c r="BA117" s="930"/>
      <c r="BB117" s="930"/>
      <c r="BC117" s="930"/>
      <c r="BD117" s="930"/>
      <c r="BE117" s="930"/>
      <c r="BF117" s="930"/>
      <c r="BG117" s="930"/>
      <c r="BH117" s="930"/>
      <c r="BI117" s="930"/>
      <c r="BJ117" s="930"/>
      <c r="BK117" s="930"/>
      <c r="BL117" s="930"/>
      <c r="BM117" s="930"/>
      <c r="BN117" s="930"/>
      <c r="BO117" s="930"/>
      <c r="BP117" s="931"/>
      <c r="BQ117" s="882" t="s">
        <v>441</v>
      </c>
      <c r="BR117" s="883"/>
      <c r="BS117" s="883"/>
      <c r="BT117" s="883"/>
      <c r="BU117" s="883"/>
      <c r="BV117" s="883" t="s">
        <v>443</v>
      </c>
      <c r="BW117" s="883"/>
      <c r="BX117" s="883"/>
      <c r="BY117" s="883"/>
      <c r="BZ117" s="883"/>
      <c r="CA117" s="883" t="s">
        <v>441</v>
      </c>
      <c r="CB117" s="883"/>
      <c r="CC117" s="883"/>
      <c r="CD117" s="883"/>
      <c r="CE117" s="883"/>
      <c r="CF117" s="941" t="s">
        <v>441</v>
      </c>
      <c r="CG117" s="942"/>
      <c r="CH117" s="942"/>
      <c r="CI117" s="942"/>
      <c r="CJ117" s="942"/>
      <c r="CK117" s="993"/>
      <c r="CL117" s="887"/>
      <c r="CM117" s="881" t="s">
        <v>466</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45" t="s">
        <v>441</v>
      </c>
      <c r="DH117" s="846"/>
      <c r="DI117" s="846"/>
      <c r="DJ117" s="846"/>
      <c r="DK117" s="847"/>
      <c r="DL117" s="848" t="s">
        <v>416</v>
      </c>
      <c r="DM117" s="846"/>
      <c r="DN117" s="846"/>
      <c r="DO117" s="846"/>
      <c r="DP117" s="847"/>
      <c r="DQ117" s="848" t="s">
        <v>442</v>
      </c>
      <c r="DR117" s="846"/>
      <c r="DS117" s="846"/>
      <c r="DT117" s="846"/>
      <c r="DU117" s="847"/>
      <c r="DV117" s="890" t="s">
        <v>441</v>
      </c>
      <c r="DW117" s="891"/>
      <c r="DX117" s="891"/>
      <c r="DY117" s="891"/>
      <c r="DZ117" s="892"/>
    </row>
    <row r="118" spans="1:130" s="226" customFormat="1" ht="26.25" customHeight="1" x14ac:dyDescent="0.15">
      <c r="A118" s="961" t="s">
        <v>436</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433</v>
      </c>
      <c r="AB118" s="962"/>
      <c r="AC118" s="962"/>
      <c r="AD118" s="962"/>
      <c r="AE118" s="963"/>
      <c r="AF118" s="964" t="s">
        <v>434</v>
      </c>
      <c r="AG118" s="962"/>
      <c r="AH118" s="962"/>
      <c r="AI118" s="962"/>
      <c r="AJ118" s="963"/>
      <c r="AK118" s="964" t="s">
        <v>305</v>
      </c>
      <c r="AL118" s="962"/>
      <c r="AM118" s="962"/>
      <c r="AN118" s="962"/>
      <c r="AO118" s="963"/>
      <c r="AP118" s="965" t="s">
        <v>435</v>
      </c>
      <c r="AQ118" s="966"/>
      <c r="AR118" s="966"/>
      <c r="AS118" s="966"/>
      <c r="AT118" s="967"/>
      <c r="AU118" s="998"/>
      <c r="AV118" s="999"/>
      <c r="AW118" s="999"/>
      <c r="AX118" s="999"/>
      <c r="AY118" s="999"/>
      <c r="AZ118" s="904" t="s">
        <v>467</v>
      </c>
      <c r="BA118" s="905"/>
      <c r="BB118" s="905"/>
      <c r="BC118" s="905"/>
      <c r="BD118" s="905"/>
      <c r="BE118" s="905"/>
      <c r="BF118" s="905"/>
      <c r="BG118" s="905"/>
      <c r="BH118" s="905"/>
      <c r="BI118" s="905"/>
      <c r="BJ118" s="905"/>
      <c r="BK118" s="905"/>
      <c r="BL118" s="905"/>
      <c r="BM118" s="905"/>
      <c r="BN118" s="905"/>
      <c r="BO118" s="905"/>
      <c r="BP118" s="906"/>
      <c r="BQ118" s="945" t="s">
        <v>416</v>
      </c>
      <c r="BR118" s="911"/>
      <c r="BS118" s="911"/>
      <c r="BT118" s="911"/>
      <c r="BU118" s="911"/>
      <c r="BV118" s="911" t="s">
        <v>441</v>
      </c>
      <c r="BW118" s="911"/>
      <c r="BX118" s="911"/>
      <c r="BY118" s="911"/>
      <c r="BZ118" s="911"/>
      <c r="CA118" s="911" t="s">
        <v>441</v>
      </c>
      <c r="CB118" s="911"/>
      <c r="CC118" s="911"/>
      <c r="CD118" s="911"/>
      <c r="CE118" s="911"/>
      <c r="CF118" s="941" t="s">
        <v>441</v>
      </c>
      <c r="CG118" s="942"/>
      <c r="CH118" s="942"/>
      <c r="CI118" s="942"/>
      <c r="CJ118" s="942"/>
      <c r="CK118" s="993"/>
      <c r="CL118" s="887"/>
      <c r="CM118" s="881" t="s">
        <v>468</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45" t="s">
        <v>416</v>
      </c>
      <c r="DH118" s="846"/>
      <c r="DI118" s="846"/>
      <c r="DJ118" s="846"/>
      <c r="DK118" s="847"/>
      <c r="DL118" s="848" t="s">
        <v>416</v>
      </c>
      <c r="DM118" s="846"/>
      <c r="DN118" s="846"/>
      <c r="DO118" s="846"/>
      <c r="DP118" s="847"/>
      <c r="DQ118" s="848" t="s">
        <v>445</v>
      </c>
      <c r="DR118" s="846"/>
      <c r="DS118" s="846"/>
      <c r="DT118" s="846"/>
      <c r="DU118" s="847"/>
      <c r="DV118" s="890" t="s">
        <v>441</v>
      </c>
      <c r="DW118" s="891"/>
      <c r="DX118" s="891"/>
      <c r="DY118" s="891"/>
      <c r="DZ118" s="892"/>
    </row>
    <row r="119" spans="1:130" s="226" customFormat="1" ht="26.25" customHeight="1" x14ac:dyDescent="0.15">
      <c r="A119" s="884" t="s">
        <v>439</v>
      </c>
      <c r="B119" s="885"/>
      <c r="C119" s="926" t="s">
        <v>440</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4" t="s">
        <v>441</v>
      </c>
      <c r="AB119" s="955"/>
      <c r="AC119" s="955"/>
      <c r="AD119" s="955"/>
      <c r="AE119" s="956"/>
      <c r="AF119" s="957" t="s">
        <v>441</v>
      </c>
      <c r="AG119" s="955"/>
      <c r="AH119" s="955"/>
      <c r="AI119" s="955"/>
      <c r="AJ119" s="956"/>
      <c r="AK119" s="957" t="s">
        <v>441</v>
      </c>
      <c r="AL119" s="955"/>
      <c r="AM119" s="955"/>
      <c r="AN119" s="955"/>
      <c r="AO119" s="956"/>
      <c r="AP119" s="958" t="s">
        <v>442</v>
      </c>
      <c r="AQ119" s="959"/>
      <c r="AR119" s="959"/>
      <c r="AS119" s="959"/>
      <c r="AT119" s="960"/>
      <c r="AU119" s="1000"/>
      <c r="AV119" s="1001"/>
      <c r="AW119" s="1001"/>
      <c r="AX119" s="1001"/>
      <c r="AY119" s="1001"/>
      <c r="AZ119" s="247" t="s">
        <v>186</v>
      </c>
      <c r="BA119" s="247"/>
      <c r="BB119" s="247"/>
      <c r="BC119" s="247"/>
      <c r="BD119" s="247"/>
      <c r="BE119" s="247"/>
      <c r="BF119" s="247"/>
      <c r="BG119" s="247"/>
      <c r="BH119" s="247"/>
      <c r="BI119" s="247"/>
      <c r="BJ119" s="247"/>
      <c r="BK119" s="247"/>
      <c r="BL119" s="247"/>
      <c r="BM119" s="247"/>
      <c r="BN119" s="247"/>
      <c r="BO119" s="943" t="s">
        <v>469</v>
      </c>
      <c r="BP119" s="944"/>
      <c r="BQ119" s="945">
        <v>26752835</v>
      </c>
      <c r="BR119" s="911"/>
      <c r="BS119" s="911"/>
      <c r="BT119" s="911"/>
      <c r="BU119" s="911"/>
      <c r="BV119" s="911">
        <v>24739538</v>
      </c>
      <c r="BW119" s="911"/>
      <c r="BX119" s="911"/>
      <c r="BY119" s="911"/>
      <c r="BZ119" s="911"/>
      <c r="CA119" s="911">
        <v>22890258</v>
      </c>
      <c r="CB119" s="911"/>
      <c r="CC119" s="911"/>
      <c r="CD119" s="911"/>
      <c r="CE119" s="911"/>
      <c r="CF119" s="814"/>
      <c r="CG119" s="815"/>
      <c r="CH119" s="815"/>
      <c r="CI119" s="815"/>
      <c r="CJ119" s="900"/>
      <c r="CK119" s="994"/>
      <c r="CL119" s="889"/>
      <c r="CM119" s="904" t="s">
        <v>470</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9">
        <v>401349</v>
      </c>
      <c r="DH119" s="830"/>
      <c r="DI119" s="830"/>
      <c r="DJ119" s="830"/>
      <c r="DK119" s="831"/>
      <c r="DL119" s="832">
        <v>337679</v>
      </c>
      <c r="DM119" s="830"/>
      <c r="DN119" s="830"/>
      <c r="DO119" s="830"/>
      <c r="DP119" s="831"/>
      <c r="DQ119" s="832">
        <v>317584</v>
      </c>
      <c r="DR119" s="830"/>
      <c r="DS119" s="830"/>
      <c r="DT119" s="830"/>
      <c r="DU119" s="831"/>
      <c r="DV119" s="914">
        <v>3.8</v>
      </c>
      <c r="DW119" s="915"/>
      <c r="DX119" s="915"/>
      <c r="DY119" s="915"/>
      <c r="DZ119" s="916"/>
    </row>
    <row r="120" spans="1:130" s="226" customFormat="1" ht="26.25" customHeight="1" x14ac:dyDescent="0.15">
      <c r="A120" s="886"/>
      <c r="B120" s="887"/>
      <c r="C120" s="881" t="s">
        <v>447</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45" t="s">
        <v>441</v>
      </c>
      <c r="AB120" s="846"/>
      <c r="AC120" s="846"/>
      <c r="AD120" s="846"/>
      <c r="AE120" s="847"/>
      <c r="AF120" s="848" t="s">
        <v>442</v>
      </c>
      <c r="AG120" s="846"/>
      <c r="AH120" s="846"/>
      <c r="AI120" s="846"/>
      <c r="AJ120" s="847"/>
      <c r="AK120" s="848" t="s">
        <v>441</v>
      </c>
      <c r="AL120" s="846"/>
      <c r="AM120" s="846"/>
      <c r="AN120" s="846"/>
      <c r="AO120" s="847"/>
      <c r="AP120" s="890" t="s">
        <v>416</v>
      </c>
      <c r="AQ120" s="891"/>
      <c r="AR120" s="891"/>
      <c r="AS120" s="891"/>
      <c r="AT120" s="892"/>
      <c r="AU120" s="946" t="s">
        <v>471</v>
      </c>
      <c r="AV120" s="947"/>
      <c r="AW120" s="947"/>
      <c r="AX120" s="947"/>
      <c r="AY120" s="948"/>
      <c r="AZ120" s="926" t="s">
        <v>472</v>
      </c>
      <c r="BA120" s="874"/>
      <c r="BB120" s="874"/>
      <c r="BC120" s="874"/>
      <c r="BD120" s="874"/>
      <c r="BE120" s="874"/>
      <c r="BF120" s="874"/>
      <c r="BG120" s="874"/>
      <c r="BH120" s="874"/>
      <c r="BI120" s="874"/>
      <c r="BJ120" s="874"/>
      <c r="BK120" s="874"/>
      <c r="BL120" s="874"/>
      <c r="BM120" s="874"/>
      <c r="BN120" s="874"/>
      <c r="BO120" s="874"/>
      <c r="BP120" s="875"/>
      <c r="BQ120" s="927">
        <v>8595625</v>
      </c>
      <c r="BR120" s="908"/>
      <c r="BS120" s="908"/>
      <c r="BT120" s="908"/>
      <c r="BU120" s="908"/>
      <c r="BV120" s="908">
        <v>8755049</v>
      </c>
      <c r="BW120" s="908"/>
      <c r="BX120" s="908"/>
      <c r="BY120" s="908"/>
      <c r="BZ120" s="908"/>
      <c r="CA120" s="908">
        <v>9133318</v>
      </c>
      <c r="CB120" s="908"/>
      <c r="CC120" s="908"/>
      <c r="CD120" s="908"/>
      <c r="CE120" s="908"/>
      <c r="CF120" s="932">
        <v>110.6</v>
      </c>
      <c r="CG120" s="933"/>
      <c r="CH120" s="933"/>
      <c r="CI120" s="933"/>
      <c r="CJ120" s="933"/>
      <c r="CK120" s="934" t="s">
        <v>473</v>
      </c>
      <c r="CL120" s="918"/>
      <c r="CM120" s="918"/>
      <c r="CN120" s="918"/>
      <c r="CO120" s="919"/>
      <c r="CP120" s="938" t="s">
        <v>474</v>
      </c>
      <c r="CQ120" s="939"/>
      <c r="CR120" s="939"/>
      <c r="CS120" s="939"/>
      <c r="CT120" s="939"/>
      <c r="CU120" s="939"/>
      <c r="CV120" s="939"/>
      <c r="CW120" s="939"/>
      <c r="CX120" s="939"/>
      <c r="CY120" s="939"/>
      <c r="CZ120" s="939"/>
      <c r="DA120" s="939"/>
      <c r="DB120" s="939"/>
      <c r="DC120" s="939"/>
      <c r="DD120" s="939"/>
      <c r="DE120" s="939"/>
      <c r="DF120" s="940"/>
      <c r="DG120" s="927" t="s">
        <v>442</v>
      </c>
      <c r="DH120" s="908"/>
      <c r="DI120" s="908"/>
      <c r="DJ120" s="908"/>
      <c r="DK120" s="908"/>
      <c r="DL120" s="908">
        <v>9207274</v>
      </c>
      <c r="DM120" s="908"/>
      <c r="DN120" s="908"/>
      <c r="DO120" s="908"/>
      <c r="DP120" s="908"/>
      <c r="DQ120" s="908">
        <v>7647312</v>
      </c>
      <c r="DR120" s="908"/>
      <c r="DS120" s="908"/>
      <c r="DT120" s="908"/>
      <c r="DU120" s="908"/>
      <c r="DV120" s="909">
        <v>92.6</v>
      </c>
      <c r="DW120" s="909"/>
      <c r="DX120" s="909"/>
      <c r="DY120" s="909"/>
      <c r="DZ120" s="910"/>
    </row>
    <row r="121" spans="1:130" s="226" customFormat="1" ht="26.25" customHeight="1" x14ac:dyDescent="0.15">
      <c r="A121" s="886"/>
      <c r="B121" s="887"/>
      <c r="C121" s="929" t="s">
        <v>475</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5" t="s">
        <v>441</v>
      </c>
      <c r="AB121" s="846"/>
      <c r="AC121" s="846"/>
      <c r="AD121" s="846"/>
      <c r="AE121" s="847"/>
      <c r="AF121" s="848" t="s">
        <v>445</v>
      </c>
      <c r="AG121" s="846"/>
      <c r="AH121" s="846"/>
      <c r="AI121" s="846"/>
      <c r="AJ121" s="847"/>
      <c r="AK121" s="848" t="s">
        <v>441</v>
      </c>
      <c r="AL121" s="846"/>
      <c r="AM121" s="846"/>
      <c r="AN121" s="846"/>
      <c r="AO121" s="847"/>
      <c r="AP121" s="890" t="s">
        <v>441</v>
      </c>
      <c r="AQ121" s="891"/>
      <c r="AR121" s="891"/>
      <c r="AS121" s="891"/>
      <c r="AT121" s="892"/>
      <c r="AU121" s="949"/>
      <c r="AV121" s="950"/>
      <c r="AW121" s="950"/>
      <c r="AX121" s="950"/>
      <c r="AY121" s="951"/>
      <c r="AZ121" s="881" t="s">
        <v>476</v>
      </c>
      <c r="BA121" s="818"/>
      <c r="BB121" s="818"/>
      <c r="BC121" s="818"/>
      <c r="BD121" s="818"/>
      <c r="BE121" s="818"/>
      <c r="BF121" s="818"/>
      <c r="BG121" s="818"/>
      <c r="BH121" s="818"/>
      <c r="BI121" s="818"/>
      <c r="BJ121" s="818"/>
      <c r="BK121" s="818"/>
      <c r="BL121" s="818"/>
      <c r="BM121" s="818"/>
      <c r="BN121" s="818"/>
      <c r="BO121" s="818"/>
      <c r="BP121" s="819"/>
      <c r="BQ121" s="882">
        <v>1200374</v>
      </c>
      <c r="BR121" s="883"/>
      <c r="BS121" s="883"/>
      <c r="BT121" s="883"/>
      <c r="BU121" s="883"/>
      <c r="BV121" s="883">
        <v>1165045</v>
      </c>
      <c r="BW121" s="883"/>
      <c r="BX121" s="883"/>
      <c r="BY121" s="883"/>
      <c r="BZ121" s="883"/>
      <c r="CA121" s="883">
        <v>1101403</v>
      </c>
      <c r="CB121" s="883"/>
      <c r="CC121" s="883"/>
      <c r="CD121" s="883"/>
      <c r="CE121" s="883"/>
      <c r="CF121" s="941">
        <v>13.3</v>
      </c>
      <c r="CG121" s="942"/>
      <c r="CH121" s="942"/>
      <c r="CI121" s="942"/>
      <c r="CJ121" s="942"/>
      <c r="CK121" s="935"/>
      <c r="CL121" s="921"/>
      <c r="CM121" s="921"/>
      <c r="CN121" s="921"/>
      <c r="CO121" s="922"/>
      <c r="CP121" s="901" t="s">
        <v>408</v>
      </c>
      <c r="CQ121" s="902"/>
      <c r="CR121" s="902"/>
      <c r="CS121" s="902"/>
      <c r="CT121" s="902"/>
      <c r="CU121" s="902"/>
      <c r="CV121" s="902"/>
      <c r="CW121" s="902"/>
      <c r="CX121" s="902"/>
      <c r="CY121" s="902"/>
      <c r="CZ121" s="902"/>
      <c r="DA121" s="902"/>
      <c r="DB121" s="902"/>
      <c r="DC121" s="902"/>
      <c r="DD121" s="902"/>
      <c r="DE121" s="902"/>
      <c r="DF121" s="903"/>
      <c r="DG121" s="882">
        <v>425687</v>
      </c>
      <c r="DH121" s="883"/>
      <c r="DI121" s="883"/>
      <c r="DJ121" s="883"/>
      <c r="DK121" s="883"/>
      <c r="DL121" s="883">
        <v>372921</v>
      </c>
      <c r="DM121" s="883"/>
      <c r="DN121" s="883"/>
      <c r="DO121" s="883"/>
      <c r="DP121" s="883"/>
      <c r="DQ121" s="883">
        <v>302178</v>
      </c>
      <c r="DR121" s="883"/>
      <c r="DS121" s="883"/>
      <c r="DT121" s="883"/>
      <c r="DU121" s="883"/>
      <c r="DV121" s="860">
        <v>3.7</v>
      </c>
      <c r="DW121" s="860"/>
      <c r="DX121" s="860"/>
      <c r="DY121" s="860"/>
      <c r="DZ121" s="861"/>
    </row>
    <row r="122" spans="1:130" s="226" customFormat="1" ht="26.25" customHeight="1" x14ac:dyDescent="0.15">
      <c r="A122" s="886"/>
      <c r="B122" s="887"/>
      <c r="C122" s="881" t="s">
        <v>457</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45" t="s">
        <v>445</v>
      </c>
      <c r="AB122" s="846"/>
      <c r="AC122" s="846"/>
      <c r="AD122" s="846"/>
      <c r="AE122" s="847"/>
      <c r="AF122" s="848" t="s">
        <v>416</v>
      </c>
      <c r="AG122" s="846"/>
      <c r="AH122" s="846"/>
      <c r="AI122" s="846"/>
      <c r="AJ122" s="847"/>
      <c r="AK122" s="848" t="s">
        <v>416</v>
      </c>
      <c r="AL122" s="846"/>
      <c r="AM122" s="846"/>
      <c r="AN122" s="846"/>
      <c r="AO122" s="847"/>
      <c r="AP122" s="890" t="s">
        <v>445</v>
      </c>
      <c r="AQ122" s="891"/>
      <c r="AR122" s="891"/>
      <c r="AS122" s="891"/>
      <c r="AT122" s="892"/>
      <c r="AU122" s="949"/>
      <c r="AV122" s="950"/>
      <c r="AW122" s="950"/>
      <c r="AX122" s="950"/>
      <c r="AY122" s="951"/>
      <c r="AZ122" s="904" t="s">
        <v>477</v>
      </c>
      <c r="BA122" s="905"/>
      <c r="BB122" s="905"/>
      <c r="BC122" s="905"/>
      <c r="BD122" s="905"/>
      <c r="BE122" s="905"/>
      <c r="BF122" s="905"/>
      <c r="BG122" s="905"/>
      <c r="BH122" s="905"/>
      <c r="BI122" s="905"/>
      <c r="BJ122" s="905"/>
      <c r="BK122" s="905"/>
      <c r="BL122" s="905"/>
      <c r="BM122" s="905"/>
      <c r="BN122" s="905"/>
      <c r="BO122" s="905"/>
      <c r="BP122" s="906"/>
      <c r="BQ122" s="945">
        <v>16071721</v>
      </c>
      <c r="BR122" s="911"/>
      <c r="BS122" s="911"/>
      <c r="BT122" s="911"/>
      <c r="BU122" s="911"/>
      <c r="BV122" s="911">
        <v>15786713</v>
      </c>
      <c r="BW122" s="911"/>
      <c r="BX122" s="911"/>
      <c r="BY122" s="911"/>
      <c r="BZ122" s="911"/>
      <c r="CA122" s="911">
        <v>15285497</v>
      </c>
      <c r="CB122" s="911"/>
      <c r="CC122" s="911"/>
      <c r="CD122" s="911"/>
      <c r="CE122" s="911"/>
      <c r="CF122" s="912">
        <v>185.2</v>
      </c>
      <c r="CG122" s="913"/>
      <c r="CH122" s="913"/>
      <c r="CI122" s="913"/>
      <c r="CJ122" s="913"/>
      <c r="CK122" s="935"/>
      <c r="CL122" s="921"/>
      <c r="CM122" s="921"/>
      <c r="CN122" s="921"/>
      <c r="CO122" s="922"/>
      <c r="CP122" s="901" t="s">
        <v>478</v>
      </c>
      <c r="CQ122" s="902"/>
      <c r="CR122" s="902"/>
      <c r="CS122" s="902"/>
      <c r="CT122" s="902"/>
      <c r="CU122" s="902"/>
      <c r="CV122" s="902"/>
      <c r="CW122" s="902"/>
      <c r="CX122" s="902"/>
      <c r="CY122" s="902"/>
      <c r="CZ122" s="902"/>
      <c r="DA122" s="902"/>
      <c r="DB122" s="902"/>
      <c r="DC122" s="902"/>
      <c r="DD122" s="902"/>
      <c r="DE122" s="902"/>
      <c r="DF122" s="903"/>
      <c r="DG122" s="882" t="s">
        <v>416</v>
      </c>
      <c r="DH122" s="883"/>
      <c r="DI122" s="883"/>
      <c r="DJ122" s="883"/>
      <c r="DK122" s="883"/>
      <c r="DL122" s="883" t="s">
        <v>442</v>
      </c>
      <c r="DM122" s="883"/>
      <c r="DN122" s="883"/>
      <c r="DO122" s="883"/>
      <c r="DP122" s="883"/>
      <c r="DQ122" s="883" t="s">
        <v>416</v>
      </c>
      <c r="DR122" s="883"/>
      <c r="DS122" s="883"/>
      <c r="DT122" s="883"/>
      <c r="DU122" s="883"/>
      <c r="DV122" s="860" t="s">
        <v>445</v>
      </c>
      <c r="DW122" s="860"/>
      <c r="DX122" s="860"/>
      <c r="DY122" s="860"/>
      <c r="DZ122" s="861"/>
    </row>
    <row r="123" spans="1:130" s="226" customFormat="1" ht="26.25" customHeight="1" x14ac:dyDescent="0.15">
      <c r="A123" s="886"/>
      <c r="B123" s="887"/>
      <c r="C123" s="881" t="s">
        <v>463</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45" t="s">
        <v>442</v>
      </c>
      <c r="AB123" s="846"/>
      <c r="AC123" s="846"/>
      <c r="AD123" s="846"/>
      <c r="AE123" s="847"/>
      <c r="AF123" s="848" t="s">
        <v>445</v>
      </c>
      <c r="AG123" s="846"/>
      <c r="AH123" s="846"/>
      <c r="AI123" s="846"/>
      <c r="AJ123" s="847"/>
      <c r="AK123" s="848" t="s">
        <v>416</v>
      </c>
      <c r="AL123" s="846"/>
      <c r="AM123" s="846"/>
      <c r="AN123" s="846"/>
      <c r="AO123" s="847"/>
      <c r="AP123" s="890" t="s">
        <v>442</v>
      </c>
      <c r="AQ123" s="891"/>
      <c r="AR123" s="891"/>
      <c r="AS123" s="891"/>
      <c r="AT123" s="892"/>
      <c r="AU123" s="952"/>
      <c r="AV123" s="953"/>
      <c r="AW123" s="953"/>
      <c r="AX123" s="953"/>
      <c r="AY123" s="953"/>
      <c r="AZ123" s="247" t="s">
        <v>186</v>
      </c>
      <c r="BA123" s="247"/>
      <c r="BB123" s="247"/>
      <c r="BC123" s="247"/>
      <c r="BD123" s="247"/>
      <c r="BE123" s="247"/>
      <c r="BF123" s="247"/>
      <c r="BG123" s="247"/>
      <c r="BH123" s="247"/>
      <c r="BI123" s="247"/>
      <c r="BJ123" s="247"/>
      <c r="BK123" s="247"/>
      <c r="BL123" s="247"/>
      <c r="BM123" s="247"/>
      <c r="BN123" s="247"/>
      <c r="BO123" s="943" t="s">
        <v>479</v>
      </c>
      <c r="BP123" s="944"/>
      <c r="BQ123" s="898">
        <v>25867720</v>
      </c>
      <c r="BR123" s="899"/>
      <c r="BS123" s="899"/>
      <c r="BT123" s="899"/>
      <c r="BU123" s="899"/>
      <c r="BV123" s="899">
        <v>25706807</v>
      </c>
      <c r="BW123" s="899"/>
      <c r="BX123" s="899"/>
      <c r="BY123" s="899"/>
      <c r="BZ123" s="899"/>
      <c r="CA123" s="899">
        <v>25520218</v>
      </c>
      <c r="CB123" s="899"/>
      <c r="CC123" s="899"/>
      <c r="CD123" s="899"/>
      <c r="CE123" s="899"/>
      <c r="CF123" s="814"/>
      <c r="CG123" s="815"/>
      <c r="CH123" s="815"/>
      <c r="CI123" s="815"/>
      <c r="CJ123" s="900"/>
      <c r="CK123" s="935"/>
      <c r="CL123" s="921"/>
      <c r="CM123" s="921"/>
      <c r="CN123" s="921"/>
      <c r="CO123" s="922"/>
      <c r="CP123" s="901" t="s">
        <v>480</v>
      </c>
      <c r="CQ123" s="902"/>
      <c r="CR123" s="902"/>
      <c r="CS123" s="902"/>
      <c r="CT123" s="902"/>
      <c r="CU123" s="902"/>
      <c r="CV123" s="902"/>
      <c r="CW123" s="902"/>
      <c r="CX123" s="902"/>
      <c r="CY123" s="902"/>
      <c r="CZ123" s="902"/>
      <c r="DA123" s="902"/>
      <c r="DB123" s="902"/>
      <c r="DC123" s="902"/>
      <c r="DD123" s="902"/>
      <c r="DE123" s="902"/>
      <c r="DF123" s="903"/>
      <c r="DG123" s="845" t="s">
        <v>445</v>
      </c>
      <c r="DH123" s="846"/>
      <c r="DI123" s="846"/>
      <c r="DJ123" s="846"/>
      <c r="DK123" s="847"/>
      <c r="DL123" s="848" t="s">
        <v>445</v>
      </c>
      <c r="DM123" s="846"/>
      <c r="DN123" s="846"/>
      <c r="DO123" s="846"/>
      <c r="DP123" s="847"/>
      <c r="DQ123" s="848" t="s">
        <v>445</v>
      </c>
      <c r="DR123" s="846"/>
      <c r="DS123" s="846"/>
      <c r="DT123" s="846"/>
      <c r="DU123" s="847"/>
      <c r="DV123" s="890" t="s">
        <v>441</v>
      </c>
      <c r="DW123" s="891"/>
      <c r="DX123" s="891"/>
      <c r="DY123" s="891"/>
      <c r="DZ123" s="892"/>
    </row>
    <row r="124" spans="1:130" s="226" customFormat="1" ht="26.25" customHeight="1" thickBot="1" x14ac:dyDescent="0.2">
      <c r="A124" s="886"/>
      <c r="B124" s="887"/>
      <c r="C124" s="881" t="s">
        <v>466</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45" t="s">
        <v>445</v>
      </c>
      <c r="AB124" s="846"/>
      <c r="AC124" s="846"/>
      <c r="AD124" s="846"/>
      <c r="AE124" s="847"/>
      <c r="AF124" s="848" t="s">
        <v>445</v>
      </c>
      <c r="AG124" s="846"/>
      <c r="AH124" s="846"/>
      <c r="AI124" s="846"/>
      <c r="AJ124" s="847"/>
      <c r="AK124" s="848" t="s">
        <v>441</v>
      </c>
      <c r="AL124" s="846"/>
      <c r="AM124" s="846"/>
      <c r="AN124" s="846"/>
      <c r="AO124" s="847"/>
      <c r="AP124" s="890" t="s">
        <v>445</v>
      </c>
      <c r="AQ124" s="891"/>
      <c r="AR124" s="891"/>
      <c r="AS124" s="891"/>
      <c r="AT124" s="892"/>
      <c r="AU124" s="893" t="s">
        <v>481</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v>11.5</v>
      </c>
      <c r="BR124" s="897"/>
      <c r="BS124" s="897"/>
      <c r="BT124" s="897"/>
      <c r="BU124" s="897"/>
      <c r="BV124" s="897" t="s">
        <v>445</v>
      </c>
      <c r="BW124" s="897"/>
      <c r="BX124" s="897"/>
      <c r="BY124" s="897"/>
      <c r="BZ124" s="897"/>
      <c r="CA124" s="897" t="s">
        <v>445</v>
      </c>
      <c r="CB124" s="897"/>
      <c r="CC124" s="897"/>
      <c r="CD124" s="897"/>
      <c r="CE124" s="897"/>
      <c r="CF124" s="792"/>
      <c r="CG124" s="793"/>
      <c r="CH124" s="793"/>
      <c r="CI124" s="793"/>
      <c r="CJ124" s="928"/>
      <c r="CK124" s="936"/>
      <c r="CL124" s="936"/>
      <c r="CM124" s="936"/>
      <c r="CN124" s="936"/>
      <c r="CO124" s="937"/>
      <c r="CP124" s="901" t="s">
        <v>482</v>
      </c>
      <c r="CQ124" s="902"/>
      <c r="CR124" s="902"/>
      <c r="CS124" s="902"/>
      <c r="CT124" s="902"/>
      <c r="CU124" s="902"/>
      <c r="CV124" s="902"/>
      <c r="CW124" s="902"/>
      <c r="CX124" s="902"/>
      <c r="CY124" s="902"/>
      <c r="CZ124" s="902"/>
      <c r="DA124" s="902"/>
      <c r="DB124" s="902"/>
      <c r="DC124" s="902"/>
      <c r="DD124" s="902"/>
      <c r="DE124" s="902"/>
      <c r="DF124" s="903"/>
      <c r="DG124" s="829">
        <v>10824069</v>
      </c>
      <c r="DH124" s="830"/>
      <c r="DI124" s="830"/>
      <c r="DJ124" s="830"/>
      <c r="DK124" s="831"/>
      <c r="DL124" s="832" t="s">
        <v>416</v>
      </c>
      <c r="DM124" s="830"/>
      <c r="DN124" s="830"/>
      <c r="DO124" s="830"/>
      <c r="DP124" s="831"/>
      <c r="DQ124" s="832" t="s">
        <v>416</v>
      </c>
      <c r="DR124" s="830"/>
      <c r="DS124" s="830"/>
      <c r="DT124" s="830"/>
      <c r="DU124" s="831"/>
      <c r="DV124" s="914" t="s">
        <v>129</v>
      </c>
      <c r="DW124" s="915"/>
      <c r="DX124" s="915"/>
      <c r="DY124" s="915"/>
      <c r="DZ124" s="916"/>
    </row>
    <row r="125" spans="1:130" s="226" customFormat="1" ht="26.25" customHeight="1" x14ac:dyDescent="0.15">
      <c r="A125" s="886"/>
      <c r="B125" s="887"/>
      <c r="C125" s="881" t="s">
        <v>468</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45" t="s">
        <v>129</v>
      </c>
      <c r="AB125" s="846"/>
      <c r="AC125" s="846"/>
      <c r="AD125" s="846"/>
      <c r="AE125" s="847"/>
      <c r="AF125" s="848" t="s">
        <v>416</v>
      </c>
      <c r="AG125" s="846"/>
      <c r="AH125" s="846"/>
      <c r="AI125" s="846"/>
      <c r="AJ125" s="847"/>
      <c r="AK125" s="848" t="s">
        <v>416</v>
      </c>
      <c r="AL125" s="846"/>
      <c r="AM125" s="846"/>
      <c r="AN125" s="846"/>
      <c r="AO125" s="847"/>
      <c r="AP125" s="890" t="s">
        <v>416</v>
      </c>
      <c r="AQ125" s="891"/>
      <c r="AR125" s="891"/>
      <c r="AS125" s="891"/>
      <c r="AT125" s="8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7" t="s">
        <v>483</v>
      </c>
      <c r="CL125" s="918"/>
      <c r="CM125" s="918"/>
      <c r="CN125" s="918"/>
      <c r="CO125" s="919"/>
      <c r="CP125" s="926" t="s">
        <v>484</v>
      </c>
      <c r="CQ125" s="874"/>
      <c r="CR125" s="874"/>
      <c r="CS125" s="874"/>
      <c r="CT125" s="874"/>
      <c r="CU125" s="874"/>
      <c r="CV125" s="874"/>
      <c r="CW125" s="874"/>
      <c r="CX125" s="874"/>
      <c r="CY125" s="874"/>
      <c r="CZ125" s="874"/>
      <c r="DA125" s="874"/>
      <c r="DB125" s="874"/>
      <c r="DC125" s="874"/>
      <c r="DD125" s="874"/>
      <c r="DE125" s="874"/>
      <c r="DF125" s="875"/>
      <c r="DG125" s="927" t="s">
        <v>129</v>
      </c>
      <c r="DH125" s="908"/>
      <c r="DI125" s="908"/>
      <c r="DJ125" s="908"/>
      <c r="DK125" s="908"/>
      <c r="DL125" s="908" t="s">
        <v>129</v>
      </c>
      <c r="DM125" s="908"/>
      <c r="DN125" s="908"/>
      <c r="DO125" s="908"/>
      <c r="DP125" s="908"/>
      <c r="DQ125" s="908" t="s">
        <v>129</v>
      </c>
      <c r="DR125" s="908"/>
      <c r="DS125" s="908"/>
      <c r="DT125" s="908"/>
      <c r="DU125" s="908"/>
      <c r="DV125" s="909" t="s">
        <v>485</v>
      </c>
      <c r="DW125" s="909"/>
      <c r="DX125" s="909"/>
      <c r="DY125" s="909"/>
      <c r="DZ125" s="910"/>
    </row>
    <row r="126" spans="1:130" s="226" customFormat="1" ht="26.25" customHeight="1" thickBot="1" x14ac:dyDescent="0.2">
      <c r="A126" s="886"/>
      <c r="B126" s="887"/>
      <c r="C126" s="881" t="s">
        <v>470</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45" t="s">
        <v>129</v>
      </c>
      <c r="AB126" s="846"/>
      <c r="AC126" s="846"/>
      <c r="AD126" s="846"/>
      <c r="AE126" s="847"/>
      <c r="AF126" s="848" t="s">
        <v>129</v>
      </c>
      <c r="AG126" s="846"/>
      <c r="AH126" s="846"/>
      <c r="AI126" s="846"/>
      <c r="AJ126" s="847"/>
      <c r="AK126" s="848" t="s">
        <v>416</v>
      </c>
      <c r="AL126" s="846"/>
      <c r="AM126" s="846"/>
      <c r="AN126" s="846"/>
      <c r="AO126" s="847"/>
      <c r="AP126" s="890" t="s">
        <v>129</v>
      </c>
      <c r="AQ126" s="891"/>
      <c r="AR126" s="891"/>
      <c r="AS126" s="891"/>
      <c r="AT126" s="8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20"/>
      <c r="CL126" s="921"/>
      <c r="CM126" s="921"/>
      <c r="CN126" s="921"/>
      <c r="CO126" s="922"/>
      <c r="CP126" s="881" t="s">
        <v>486</v>
      </c>
      <c r="CQ126" s="818"/>
      <c r="CR126" s="818"/>
      <c r="CS126" s="818"/>
      <c r="CT126" s="818"/>
      <c r="CU126" s="818"/>
      <c r="CV126" s="818"/>
      <c r="CW126" s="818"/>
      <c r="CX126" s="818"/>
      <c r="CY126" s="818"/>
      <c r="CZ126" s="818"/>
      <c r="DA126" s="818"/>
      <c r="DB126" s="818"/>
      <c r="DC126" s="818"/>
      <c r="DD126" s="818"/>
      <c r="DE126" s="818"/>
      <c r="DF126" s="819"/>
      <c r="DG126" s="882" t="s">
        <v>129</v>
      </c>
      <c r="DH126" s="883"/>
      <c r="DI126" s="883"/>
      <c r="DJ126" s="883"/>
      <c r="DK126" s="883"/>
      <c r="DL126" s="883" t="s">
        <v>129</v>
      </c>
      <c r="DM126" s="883"/>
      <c r="DN126" s="883"/>
      <c r="DO126" s="883"/>
      <c r="DP126" s="883"/>
      <c r="DQ126" s="883" t="s">
        <v>416</v>
      </c>
      <c r="DR126" s="883"/>
      <c r="DS126" s="883"/>
      <c r="DT126" s="883"/>
      <c r="DU126" s="883"/>
      <c r="DV126" s="860" t="s">
        <v>129</v>
      </c>
      <c r="DW126" s="860"/>
      <c r="DX126" s="860"/>
      <c r="DY126" s="860"/>
      <c r="DZ126" s="861"/>
    </row>
    <row r="127" spans="1:130" s="226" customFormat="1" ht="26.25" customHeight="1" x14ac:dyDescent="0.15">
      <c r="A127" s="888"/>
      <c r="B127" s="889"/>
      <c r="C127" s="904" t="s">
        <v>487</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5">
        <v>46291</v>
      </c>
      <c r="AB127" s="846"/>
      <c r="AC127" s="846"/>
      <c r="AD127" s="846"/>
      <c r="AE127" s="847"/>
      <c r="AF127" s="848">
        <v>38696</v>
      </c>
      <c r="AG127" s="846"/>
      <c r="AH127" s="846"/>
      <c r="AI127" s="846"/>
      <c r="AJ127" s="847"/>
      <c r="AK127" s="848">
        <v>33125</v>
      </c>
      <c r="AL127" s="846"/>
      <c r="AM127" s="846"/>
      <c r="AN127" s="846"/>
      <c r="AO127" s="847"/>
      <c r="AP127" s="890">
        <v>0.4</v>
      </c>
      <c r="AQ127" s="891"/>
      <c r="AR127" s="891"/>
      <c r="AS127" s="891"/>
      <c r="AT127" s="892"/>
      <c r="AU127" s="228"/>
      <c r="AV127" s="228"/>
      <c r="AW127" s="228"/>
      <c r="AX127" s="907" t="s">
        <v>488</v>
      </c>
      <c r="AY127" s="878"/>
      <c r="AZ127" s="878"/>
      <c r="BA127" s="878"/>
      <c r="BB127" s="878"/>
      <c r="BC127" s="878"/>
      <c r="BD127" s="878"/>
      <c r="BE127" s="879"/>
      <c r="BF127" s="877" t="s">
        <v>489</v>
      </c>
      <c r="BG127" s="878"/>
      <c r="BH127" s="878"/>
      <c r="BI127" s="878"/>
      <c r="BJ127" s="878"/>
      <c r="BK127" s="878"/>
      <c r="BL127" s="879"/>
      <c r="BM127" s="877" t="s">
        <v>490</v>
      </c>
      <c r="BN127" s="878"/>
      <c r="BO127" s="878"/>
      <c r="BP127" s="878"/>
      <c r="BQ127" s="878"/>
      <c r="BR127" s="878"/>
      <c r="BS127" s="879"/>
      <c r="BT127" s="877" t="s">
        <v>491</v>
      </c>
      <c r="BU127" s="878"/>
      <c r="BV127" s="878"/>
      <c r="BW127" s="878"/>
      <c r="BX127" s="878"/>
      <c r="BY127" s="878"/>
      <c r="BZ127" s="880"/>
      <c r="CA127" s="228"/>
      <c r="CB127" s="228"/>
      <c r="CC127" s="228"/>
      <c r="CD127" s="251"/>
      <c r="CE127" s="251"/>
      <c r="CF127" s="251"/>
      <c r="CG127" s="228"/>
      <c r="CH127" s="228"/>
      <c r="CI127" s="228"/>
      <c r="CJ127" s="250"/>
      <c r="CK127" s="920"/>
      <c r="CL127" s="921"/>
      <c r="CM127" s="921"/>
      <c r="CN127" s="921"/>
      <c r="CO127" s="922"/>
      <c r="CP127" s="881" t="s">
        <v>492</v>
      </c>
      <c r="CQ127" s="818"/>
      <c r="CR127" s="818"/>
      <c r="CS127" s="818"/>
      <c r="CT127" s="818"/>
      <c r="CU127" s="818"/>
      <c r="CV127" s="818"/>
      <c r="CW127" s="818"/>
      <c r="CX127" s="818"/>
      <c r="CY127" s="818"/>
      <c r="CZ127" s="818"/>
      <c r="DA127" s="818"/>
      <c r="DB127" s="818"/>
      <c r="DC127" s="818"/>
      <c r="DD127" s="818"/>
      <c r="DE127" s="818"/>
      <c r="DF127" s="819"/>
      <c r="DG127" s="882" t="s">
        <v>129</v>
      </c>
      <c r="DH127" s="883"/>
      <c r="DI127" s="883"/>
      <c r="DJ127" s="883"/>
      <c r="DK127" s="883"/>
      <c r="DL127" s="883" t="s">
        <v>129</v>
      </c>
      <c r="DM127" s="883"/>
      <c r="DN127" s="883"/>
      <c r="DO127" s="883"/>
      <c r="DP127" s="883"/>
      <c r="DQ127" s="883" t="s">
        <v>129</v>
      </c>
      <c r="DR127" s="883"/>
      <c r="DS127" s="883"/>
      <c r="DT127" s="883"/>
      <c r="DU127" s="883"/>
      <c r="DV127" s="860" t="s">
        <v>129</v>
      </c>
      <c r="DW127" s="860"/>
      <c r="DX127" s="860"/>
      <c r="DY127" s="860"/>
      <c r="DZ127" s="861"/>
    </row>
    <row r="128" spans="1:130" s="226" customFormat="1" ht="26.25" customHeight="1" thickBot="1" x14ac:dyDescent="0.2">
      <c r="A128" s="862" t="s">
        <v>493</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494</v>
      </c>
      <c r="X128" s="864"/>
      <c r="Y128" s="864"/>
      <c r="Z128" s="865"/>
      <c r="AA128" s="866">
        <v>13462</v>
      </c>
      <c r="AB128" s="867"/>
      <c r="AC128" s="867"/>
      <c r="AD128" s="867"/>
      <c r="AE128" s="868"/>
      <c r="AF128" s="869">
        <v>7115</v>
      </c>
      <c r="AG128" s="867"/>
      <c r="AH128" s="867"/>
      <c r="AI128" s="867"/>
      <c r="AJ128" s="868"/>
      <c r="AK128" s="869">
        <v>53959</v>
      </c>
      <c r="AL128" s="867"/>
      <c r="AM128" s="867"/>
      <c r="AN128" s="867"/>
      <c r="AO128" s="868"/>
      <c r="AP128" s="870"/>
      <c r="AQ128" s="871"/>
      <c r="AR128" s="871"/>
      <c r="AS128" s="871"/>
      <c r="AT128" s="872"/>
      <c r="AU128" s="228"/>
      <c r="AV128" s="228"/>
      <c r="AW128" s="228"/>
      <c r="AX128" s="873" t="s">
        <v>495</v>
      </c>
      <c r="AY128" s="874"/>
      <c r="AZ128" s="874"/>
      <c r="BA128" s="874"/>
      <c r="BB128" s="874"/>
      <c r="BC128" s="874"/>
      <c r="BD128" s="874"/>
      <c r="BE128" s="875"/>
      <c r="BF128" s="852" t="s">
        <v>416</v>
      </c>
      <c r="BG128" s="853"/>
      <c r="BH128" s="853"/>
      <c r="BI128" s="853"/>
      <c r="BJ128" s="853"/>
      <c r="BK128" s="853"/>
      <c r="BL128" s="876"/>
      <c r="BM128" s="852">
        <v>13.36</v>
      </c>
      <c r="BN128" s="853"/>
      <c r="BO128" s="853"/>
      <c r="BP128" s="853"/>
      <c r="BQ128" s="853"/>
      <c r="BR128" s="853"/>
      <c r="BS128" s="876"/>
      <c r="BT128" s="852">
        <v>20</v>
      </c>
      <c r="BU128" s="853"/>
      <c r="BV128" s="853"/>
      <c r="BW128" s="853"/>
      <c r="BX128" s="853"/>
      <c r="BY128" s="853"/>
      <c r="BZ128" s="854"/>
      <c r="CA128" s="251"/>
      <c r="CB128" s="251"/>
      <c r="CC128" s="251"/>
      <c r="CD128" s="251"/>
      <c r="CE128" s="251"/>
      <c r="CF128" s="251"/>
      <c r="CG128" s="228"/>
      <c r="CH128" s="228"/>
      <c r="CI128" s="228"/>
      <c r="CJ128" s="250"/>
      <c r="CK128" s="923"/>
      <c r="CL128" s="924"/>
      <c r="CM128" s="924"/>
      <c r="CN128" s="924"/>
      <c r="CO128" s="925"/>
      <c r="CP128" s="855" t="s">
        <v>496</v>
      </c>
      <c r="CQ128" s="796"/>
      <c r="CR128" s="796"/>
      <c r="CS128" s="796"/>
      <c r="CT128" s="796"/>
      <c r="CU128" s="796"/>
      <c r="CV128" s="796"/>
      <c r="CW128" s="796"/>
      <c r="CX128" s="796"/>
      <c r="CY128" s="796"/>
      <c r="CZ128" s="796"/>
      <c r="DA128" s="796"/>
      <c r="DB128" s="796"/>
      <c r="DC128" s="796"/>
      <c r="DD128" s="796"/>
      <c r="DE128" s="796"/>
      <c r="DF128" s="797"/>
      <c r="DG128" s="856" t="s">
        <v>497</v>
      </c>
      <c r="DH128" s="857"/>
      <c r="DI128" s="857"/>
      <c r="DJ128" s="857"/>
      <c r="DK128" s="857"/>
      <c r="DL128" s="857" t="s">
        <v>129</v>
      </c>
      <c r="DM128" s="857"/>
      <c r="DN128" s="857"/>
      <c r="DO128" s="857"/>
      <c r="DP128" s="857"/>
      <c r="DQ128" s="857" t="s">
        <v>416</v>
      </c>
      <c r="DR128" s="857"/>
      <c r="DS128" s="857"/>
      <c r="DT128" s="857"/>
      <c r="DU128" s="857"/>
      <c r="DV128" s="858" t="s">
        <v>416</v>
      </c>
      <c r="DW128" s="858"/>
      <c r="DX128" s="858"/>
      <c r="DY128" s="858"/>
      <c r="DZ128" s="859"/>
    </row>
    <row r="129" spans="1:131" s="226" customFormat="1" ht="26.25" customHeight="1" x14ac:dyDescent="0.15">
      <c r="A129" s="840" t="s">
        <v>107</v>
      </c>
      <c r="B129" s="841"/>
      <c r="C129" s="841"/>
      <c r="D129" s="841"/>
      <c r="E129" s="841"/>
      <c r="F129" s="841"/>
      <c r="G129" s="841"/>
      <c r="H129" s="841"/>
      <c r="I129" s="841"/>
      <c r="J129" s="841"/>
      <c r="K129" s="841"/>
      <c r="L129" s="841"/>
      <c r="M129" s="841"/>
      <c r="N129" s="841"/>
      <c r="O129" s="841"/>
      <c r="P129" s="841"/>
      <c r="Q129" s="841"/>
      <c r="R129" s="841"/>
      <c r="S129" s="841"/>
      <c r="T129" s="841"/>
      <c r="U129" s="841"/>
      <c r="V129" s="841"/>
      <c r="W129" s="842" t="s">
        <v>498</v>
      </c>
      <c r="X129" s="843"/>
      <c r="Y129" s="843"/>
      <c r="Z129" s="844"/>
      <c r="AA129" s="845">
        <v>9259526</v>
      </c>
      <c r="AB129" s="846"/>
      <c r="AC129" s="846"/>
      <c r="AD129" s="846"/>
      <c r="AE129" s="847"/>
      <c r="AF129" s="848">
        <v>9571500</v>
      </c>
      <c r="AG129" s="846"/>
      <c r="AH129" s="846"/>
      <c r="AI129" s="846"/>
      <c r="AJ129" s="847"/>
      <c r="AK129" s="848">
        <v>9839003</v>
      </c>
      <c r="AL129" s="846"/>
      <c r="AM129" s="846"/>
      <c r="AN129" s="846"/>
      <c r="AO129" s="847"/>
      <c r="AP129" s="849"/>
      <c r="AQ129" s="850"/>
      <c r="AR129" s="850"/>
      <c r="AS129" s="850"/>
      <c r="AT129" s="851"/>
      <c r="AU129" s="229"/>
      <c r="AV129" s="229"/>
      <c r="AW129" s="229"/>
      <c r="AX129" s="817" t="s">
        <v>499</v>
      </c>
      <c r="AY129" s="818"/>
      <c r="AZ129" s="818"/>
      <c r="BA129" s="818"/>
      <c r="BB129" s="818"/>
      <c r="BC129" s="818"/>
      <c r="BD129" s="818"/>
      <c r="BE129" s="819"/>
      <c r="BF129" s="836" t="s">
        <v>129</v>
      </c>
      <c r="BG129" s="837"/>
      <c r="BH129" s="837"/>
      <c r="BI129" s="837"/>
      <c r="BJ129" s="837"/>
      <c r="BK129" s="837"/>
      <c r="BL129" s="838"/>
      <c r="BM129" s="836">
        <v>18.36</v>
      </c>
      <c r="BN129" s="837"/>
      <c r="BO129" s="837"/>
      <c r="BP129" s="837"/>
      <c r="BQ129" s="837"/>
      <c r="BR129" s="837"/>
      <c r="BS129" s="838"/>
      <c r="BT129" s="836">
        <v>30</v>
      </c>
      <c r="BU129" s="837"/>
      <c r="BV129" s="837"/>
      <c r="BW129" s="837"/>
      <c r="BX129" s="837"/>
      <c r="BY129" s="837"/>
      <c r="BZ129" s="8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40" t="s">
        <v>500</v>
      </c>
      <c r="B130" s="841"/>
      <c r="C130" s="841"/>
      <c r="D130" s="841"/>
      <c r="E130" s="841"/>
      <c r="F130" s="841"/>
      <c r="G130" s="841"/>
      <c r="H130" s="841"/>
      <c r="I130" s="841"/>
      <c r="J130" s="841"/>
      <c r="K130" s="841"/>
      <c r="L130" s="841"/>
      <c r="M130" s="841"/>
      <c r="N130" s="841"/>
      <c r="O130" s="841"/>
      <c r="P130" s="841"/>
      <c r="Q130" s="841"/>
      <c r="R130" s="841"/>
      <c r="S130" s="841"/>
      <c r="T130" s="841"/>
      <c r="U130" s="841"/>
      <c r="V130" s="841"/>
      <c r="W130" s="842" t="s">
        <v>501</v>
      </c>
      <c r="X130" s="843"/>
      <c r="Y130" s="843"/>
      <c r="Z130" s="844"/>
      <c r="AA130" s="845">
        <v>1613707</v>
      </c>
      <c r="AB130" s="846"/>
      <c r="AC130" s="846"/>
      <c r="AD130" s="846"/>
      <c r="AE130" s="847"/>
      <c r="AF130" s="848">
        <v>1635058</v>
      </c>
      <c r="AG130" s="846"/>
      <c r="AH130" s="846"/>
      <c r="AI130" s="846"/>
      <c r="AJ130" s="847"/>
      <c r="AK130" s="848">
        <v>1584680</v>
      </c>
      <c r="AL130" s="846"/>
      <c r="AM130" s="846"/>
      <c r="AN130" s="846"/>
      <c r="AO130" s="847"/>
      <c r="AP130" s="849"/>
      <c r="AQ130" s="850"/>
      <c r="AR130" s="850"/>
      <c r="AS130" s="850"/>
      <c r="AT130" s="851"/>
      <c r="AU130" s="229"/>
      <c r="AV130" s="229"/>
      <c r="AW130" s="229"/>
      <c r="AX130" s="817" t="s">
        <v>502</v>
      </c>
      <c r="AY130" s="818"/>
      <c r="AZ130" s="818"/>
      <c r="BA130" s="818"/>
      <c r="BB130" s="818"/>
      <c r="BC130" s="818"/>
      <c r="BD130" s="818"/>
      <c r="BE130" s="819"/>
      <c r="BF130" s="820">
        <v>8.8000000000000007</v>
      </c>
      <c r="BG130" s="821"/>
      <c r="BH130" s="821"/>
      <c r="BI130" s="821"/>
      <c r="BJ130" s="821"/>
      <c r="BK130" s="821"/>
      <c r="BL130" s="822"/>
      <c r="BM130" s="820">
        <v>25</v>
      </c>
      <c r="BN130" s="821"/>
      <c r="BO130" s="821"/>
      <c r="BP130" s="821"/>
      <c r="BQ130" s="821"/>
      <c r="BR130" s="821"/>
      <c r="BS130" s="822"/>
      <c r="BT130" s="820">
        <v>35</v>
      </c>
      <c r="BU130" s="821"/>
      <c r="BV130" s="821"/>
      <c r="BW130" s="821"/>
      <c r="BX130" s="821"/>
      <c r="BY130" s="821"/>
      <c r="BZ130" s="82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4"/>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6" t="s">
        <v>503</v>
      </c>
      <c r="X131" s="827"/>
      <c r="Y131" s="827"/>
      <c r="Z131" s="828"/>
      <c r="AA131" s="829">
        <v>7645819</v>
      </c>
      <c r="AB131" s="830"/>
      <c r="AC131" s="830"/>
      <c r="AD131" s="830"/>
      <c r="AE131" s="831"/>
      <c r="AF131" s="832">
        <v>7936442</v>
      </c>
      <c r="AG131" s="830"/>
      <c r="AH131" s="830"/>
      <c r="AI131" s="830"/>
      <c r="AJ131" s="831"/>
      <c r="AK131" s="832">
        <v>8254323</v>
      </c>
      <c r="AL131" s="830"/>
      <c r="AM131" s="830"/>
      <c r="AN131" s="830"/>
      <c r="AO131" s="831"/>
      <c r="AP131" s="833"/>
      <c r="AQ131" s="834"/>
      <c r="AR131" s="834"/>
      <c r="AS131" s="834"/>
      <c r="AT131" s="835"/>
      <c r="AU131" s="229"/>
      <c r="AV131" s="229"/>
      <c r="AW131" s="229"/>
      <c r="AX131" s="795" t="s">
        <v>504</v>
      </c>
      <c r="AY131" s="796"/>
      <c r="AZ131" s="796"/>
      <c r="BA131" s="796"/>
      <c r="BB131" s="796"/>
      <c r="BC131" s="796"/>
      <c r="BD131" s="796"/>
      <c r="BE131" s="797"/>
      <c r="BF131" s="798" t="s">
        <v>129</v>
      </c>
      <c r="BG131" s="799"/>
      <c r="BH131" s="799"/>
      <c r="BI131" s="799"/>
      <c r="BJ131" s="799"/>
      <c r="BK131" s="799"/>
      <c r="BL131" s="800"/>
      <c r="BM131" s="798">
        <v>350</v>
      </c>
      <c r="BN131" s="799"/>
      <c r="BO131" s="799"/>
      <c r="BP131" s="799"/>
      <c r="BQ131" s="799"/>
      <c r="BR131" s="799"/>
      <c r="BS131" s="800"/>
      <c r="BT131" s="801"/>
      <c r="BU131" s="802"/>
      <c r="BV131" s="802"/>
      <c r="BW131" s="802"/>
      <c r="BX131" s="802"/>
      <c r="BY131" s="802"/>
      <c r="BZ131" s="80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4" t="s">
        <v>505</v>
      </c>
      <c r="B132" s="805"/>
      <c r="C132" s="805"/>
      <c r="D132" s="805"/>
      <c r="E132" s="805"/>
      <c r="F132" s="805"/>
      <c r="G132" s="805"/>
      <c r="H132" s="805"/>
      <c r="I132" s="805"/>
      <c r="J132" s="805"/>
      <c r="K132" s="805"/>
      <c r="L132" s="805"/>
      <c r="M132" s="805"/>
      <c r="N132" s="805"/>
      <c r="O132" s="805"/>
      <c r="P132" s="805"/>
      <c r="Q132" s="805"/>
      <c r="R132" s="805"/>
      <c r="S132" s="805"/>
      <c r="T132" s="805"/>
      <c r="U132" s="805"/>
      <c r="V132" s="808" t="s">
        <v>506</v>
      </c>
      <c r="W132" s="808"/>
      <c r="X132" s="808"/>
      <c r="Y132" s="808"/>
      <c r="Z132" s="809"/>
      <c r="AA132" s="810">
        <v>11.47695231</v>
      </c>
      <c r="AB132" s="811"/>
      <c r="AC132" s="811"/>
      <c r="AD132" s="811"/>
      <c r="AE132" s="812"/>
      <c r="AF132" s="813">
        <v>7.9076240970000002</v>
      </c>
      <c r="AG132" s="811"/>
      <c r="AH132" s="811"/>
      <c r="AI132" s="811"/>
      <c r="AJ132" s="812"/>
      <c r="AK132" s="813">
        <v>7.1621742929999996</v>
      </c>
      <c r="AL132" s="811"/>
      <c r="AM132" s="811"/>
      <c r="AN132" s="811"/>
      <c r="AO132" s="812"/>
      <c r="AP132" s="814"/>
      <c r="AQ132" s="815"/>
      <c r="AR132" s="815"/>
      <c r="AS132" s="815"/>
      <c r="AT132" s="81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6"/>
      <c r="B133" s="807"/>
      <c r="C133" s="807"/>
      <c r="D133" s="807"/>
      <c r="E133" s="807"/>
      <c r="F133" s="807"/>
      <c r="G133" s="807"/>
      <c r="H133" s="807"/>
      <c r="I133" s="807"/>
      <c r="J133" s="807"/>
      <c r="K133" s="807"/>
      <c r="L133" s="807"/>
      <c r="M133" s="807"/>
      <c r="N133" s="807"/>
      <c r="O133" s="807"/>
      <c r="P133" s="807"/>
      <c r="Q133" s="807"/>
      <c r="R133" s="807"/>
      <c r="S133" s="807"/>
      <c r="T133" s="807"/>
      <c r="U133" s="807"/>
      <c r="V133" s="787" t="s">
        <v>507</v>
      </c>
      <c r="W133" s="787"/>
      <c r="X133" s="787"/>
      <c r="Y133" s="787"/>
      <c r="Z133" s="788"/>
      <c r="AA133" s="789">
        <v>10.9</v>
      </c>
      <c r="AB133" s="790"/>
      <c r="AC133" s="790"/>
      <c r="AD133" s="790"/>
      <c r="AE133" s="791"/>
      <c r="AF133" s="789">
        <v>10.1</v>
      </c>
      <c r="AG133" s="790"/>
      <c r="AH133" s="790"/>
      <c r="AI133" s="790"/>
      <c r="AJ133" s="791"/>
      <c r="AK133" s="789">
        <v>8.8000000000000007</v>
      </c>
      <c r="AL133" s="790"/>
      <c r="AM133" s="790"/>
      <c r="AN133" s="790"/>
      <c r="AO133" s="791"/>
      <c r="AP133" s="792"/>
      <c r="AQ133" s="793"/>
      <c r="AR133" s="793"/>
      <c r="AS133" s="793"/>
      <c r="AT133" s="79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xrZ9Wc3sBkYw7dDW1DezUT4tzolPgbfs5KzZY732MZlYM/L6jDAGzkTNljzGIi0NHVE0l0N1+PPEHJYy7sAbQ==" saltValue="gTfmjDiRMPjMqWjOOmnd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62" zoomScale="70" zoomScaleNormal="85" zoomScaleSheetLayoutView="70" workbookViewId="0">
      <selection activeCell="DE29" sqref="DE29"/>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jOfCnxxsv3SRA8wIo7bkoj65NpRFKd2D6q5jkqeSpW7VhO88lXlHSVuVMD5X43xUyw1UdCvjlH663HwMe+9nw==" saltValue="3XwDC1mEtujFZO+qL3s/m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516</v>
      </c>
      <c r="AL9" s="1197"/>
      <c r="AM9" s="1197"/>
      <c r="AN9" s="1198"/>
      <c r="AO9" s="277">
        <v>2583388</v>
      </c>
      <c r="AP9" s="277">
        <v>76871</v>
      </c>
      <c r="AQ9" s="278">
        <v>87308</v>
      </c>
      <c r="AR9" s="279">
        <v>-12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517</v>
      </c>
      <c r="AL10" s="1197"/>
      <c r="AM10" s="1197"/>
      <c r="AN10" s="1198"/>
      <c r="AO10" s="280">
        <v>383393</v>
      </c>
      <c r="AP10" s="280">
        <v>11408</v>
      </c>
      <c r="AQ10" s="281">
        <v>7758</v>
      </c>
      <c r="AR10" s="282">
        <v>47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518</v>
      </c>
      <c r="AL11" s="1197"/>
      <c r="AM11" s="1197"/>
      <c r="AN11" s="1198"/>
      <c r="AO11" s="280" t="s">
        <v>519</v>
      </c>
      <c r="AP11" s="280" t="s">
        <v>519</v>
      </c>
      <c r="AQ11" s="281">
        <v>2064</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520</v>
      </c>
      <c r="AL12" s="1197"/>
      <c r="AM12" s="1197"/>
      <c r="AN12" s="1198"/>
      <c r="AO12" s="280" t="s">
        <v>519</v>
      </c>
      <c r="AP12" s="280" t="s">
        <v>519</v>
      </c>
      <c r="AQ12" s="281">
        <v>9</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521</v>
      </c>
      <c r="AL13" s="1197"/>
      <c r="AM13" s="1197"/>
      <c r="AN13" s="1198"/>
      <c r="AO13" s="280">
        <v>79844</v>
      </c>
      <c r="AP13" s="280">
        <v>2376</v>
      </c>
      <c r="AQ13" s="281">
        <v>2858</v>
      </c>
      <c r="AR13" s="282">
        <v>-16.899999999999999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522</v>
      </c>
      <c r="AL14" s="1197"/>
      <c r="AM14" s="1197"/>
      <c r="AN14" s="1198"/>
      <c r="AO14" s="280">
        <v>18368</v>
      </c>
      <c r="AP14" s="280">
        <v>547</v>
      </c>
      <c r="AQ14" s="281">
        <v>1616</v>
      </c>
      <c r="AR14" s="282">
        <v>-66.2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523</v>
      </c>
      <c r="AL15" s="1200"/>
      <c r="AM15" s="1200"/>
      <c r="AN15" s="1201"/>
      <c r="AO15" s="280">
        <v>-189398</v>
      </c>
      <c r="AP15" s="280">
        <v>-5636</v>
      </c>
      <c r="AQ15" s="281">
        <v>-6164</v>
      </c>
      <c r="AR15" s="282">
        <v>-8.6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186</v>
      </c>
      <c r="AL16" s="1200"/>
      <c r="AM16" s="1200"/>
      <c r="AN16" s="1201"/>
      <c r="AO16" s="280">
        <v>2875595</v>
      </c>
      <c r="AP16" s="280">
        <v>85565</v>
      </c>
      <c r="AQ16" s="281">
        <v>95448</v>
      </c>
      <c r="AR16" s="282">
        <v>-10.4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528</v>
      </c>
      <c r="AL21" s="1203"/>
      <c r="AM21" s="1203"/>
      <c r="AN21" s="1204"/>
      <c r="AO21" s="293">
        <v>7.26</v>
      </c>
      <c r="AP21" s="294">
        <v>8.85</v>
      </c>
      <c r="AQ21" s="295">
        <v>-1.59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529</v>
      </c>
      <c r="AL22" s="1203"/>
      <c r="AM22" s="1203"/>
      <c r="AN22" s="1204"/>
      <c r="AO22" s="298">
        <v>98.7</v>
      </c>
      <c r="AP22" s="299">
        <v>97.5</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5" t="s">
        <v>530</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533</v>
      </c>
      <c r="AL32" s="1187"/>
      <c r="AM32" s="1187"/>
      <c r="AN32" s="1188"/>
      <c r="AO32" s="308">
        <v>1430759</v>
      </c>
      <c r="AP32" s="308">
        <v>42573</v>
      </c>
      <c r="AQ32" s="309">
        <v>54035</v>
      </c>
      <c r="AR32" s="310">
        <v>-21.2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534</v>
      </c>
      <c r="AL33" s="1187"/>
      <c r="AM33" s="1187"/>
      <c r="AN33" s="1188"/>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535</v>
      </c>
      <c r="AL34" s="1187"/>
      <c r="AM34" s="1187"/>
      <c r="AN34" s="1188"/>
      <c r="AO34" s="308" t="s">
        <v>519</v>
      </c>
      <c r="AP34" s="308" t="s">
        <v>519</v>
      </c>
      <c r="AQ34" s="309">
        <v>20</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536</v>
      </c>
      <c r="AL35" s="1187"/>
      <c r="AM35" s="1187"/>
      <c r="AN35" s="1188"/>
      <c r="AO35" s="308">
        <v>688557</v>
      </c>
      <c r="AP35" s="308">
        <v>20488</v>
      </c>
      <c r="AQ35" s="309">
        <v>18791</v>
      </c>
      <c r="AR35" s="310">
        <v>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537</v>
      </c>
      <c r="AL36" s="1187"/>
      <c r="AM36" s="1187"/>
      <c r="AN36" s="1188"/>
      <c r="AO36" s="308">
        <v>77387</v>
      </c>
      <c r="AP36" s="308">
        <v>2303</v>
      </c>
      <c r="AQ36" s="309">
        <v>2664</v>
      </c>
      <c r="AR36" s="310">
        <v>-13.6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538</v>
      </c>
      <c r="AL37" s="1187"/>
      <c r="AM37" s="1187"/>
      <c r="AN37" s="1188"/>
      <c r="AO37" s="308">
        <v>33125</v>
      </c>
      <c r="AP37" s="308">
        <v>986</v>
      </c>
      <c r="AQ37" s="309">
        <v>620</v>
      </c>
      <c r="AR37" s="310">
        <v>59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539</v>
      </c>
      <c r="AL38" s="1190"/>
      <c r="AM38" s="1190"/>
      <c r="AN38" s="1191"/>
      <c r="AO38" s="311" t="s">
        <v>519</v>
      </c>
      <c r="AP38" s="311" t="s">
        <v>519</v>
      </c>
      <c r="AQ38" s="312">
        <v>2</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540</v>
      </c>
      <c r="AL39" s="1190"/>
      <c r="AM39" s="1190"/>
      <c r="AN39" s="1191"/>
      <c r="AO39" s="308">
        <v>-53959</v>
      </c>
      <c r="AP39" s="308">
        <v>-1606</v>
      </c>
      <c r="AQ39" s="309">
        <v>-4196</v>
      </c>
      <c r="AR39" s="310">
        <v>-61.7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541</v>
      </c>
      <c r="AL40" s="1187"/>
      <c r="AM40" s="1187"/>
      <c r="AN40" s="1188"/>
      <c r="AO40" s="308">
        <v>-1584680</v>
      </c>
      <c r="AP40" s="308">
        <v>-47153</v>
      </c>
      <c r="AQ40" s="309">
        <v>-50476</v>
      </c>
      <c r="AR40" s="310">
        <v>-6.6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298</v>
      </c>
      <c r="AL41" s="1193"/>
      <c r="AM41" s="1193"/>
      <c r="AN41" s="1194"/>
      <c r="AO41" s="308">
        <v>591189</v>
      </c>
      <c r="AP41" s="308">
        <v>17591</v>
      </c>
      <c r="AQ41" s="309">
        <v>21460</v>
      </c>
      <c r="AR41" s="310">
        <v>-18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511</v>
      </c>
      <c r="AN49" s="1181" t="s">
        <v>545</v>
      </c>
      <c r="AO49" s="1182"/>
      <c r="AP49" s="1182"/>
      <c r="AQ49" s="1182"/>
      <c r="AR49" s="118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1381460</v>
      </c>
      <c r="AN51" s="330">
        <v>39690</v>
      </c>
      <c r="AO51" s="331">
        <v>24</v>
      </c>
      <c r="AP51" s="332">
        <v>68468</v>
      </c>
      <c r="AQ51" s="333">
        <v>3.9</v>
      </c>
      <c r="AR51" s="334">
        <v>20.100000000000001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794946</v>
      </c>
      <c r="AN52" s="338">
        <v>22839</v>
      </c>
      <c r="AO52" s="339">
        <v>31.5</v>
      </c>
      <c r="AP52" s="340">
        <v>34140</v>
      </c>
      <c r="AQ52" s="341">
        <v>-6.4</v>
      </c>
      <c r="AR52" s="342">
        <v>37.9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1069672</v>
      </c>
      <c r="AN53" s="330">
        <v>31007</v>
      </c>
      <c r="AO53" s="331">
        <v>-21.9</v>
      </c>
      <c r="AP53" s="332">
        <v>69729</v>
      </c>
      <c r="AQ53" s="333">
        <v>1.8</v>
      </c>
      <c r="AR53" s="334">
        <v>-23.7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698230</v>
      </c>
      <c r="AN54" s="338">
        <v>20240</v>
      </c>
      <c r="AO54" s="339">
        <v>-11.4</v>
      </c>
      <c r="AP54" s="340">
        <v>38908</v>
      </c>
      <c r="AQ54" s="341">
        <v>14</v>
      </c>
      <c r="AR54" s="342">
        <v>-25.4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1636453</v>
      </c>
      <c r="AN55" s="330">
        <v>47875</v>
      </c>
      <c r="AO55" s="331">
        <v>54.4</v>
      </c>
      <c r="AP55" s="332">
        <v>74581</v>
      </c>
      <c r="AQ55" s="333">
        <v>7</v>
      </c>
      <c r="AR55" s="334">
        <v>47.4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1275451</v>
      </c>
      <c r="AN56" s="338">
        <v>37314</v>
      </c>
      <c r="AO56" s="339">
        <v>84.4</v>
      </c>
      <c r="AP56" s="340">
        <v>41563</v>
      </c>
      <c r="AQ56" s="341">
        <v>6.8</v>
      </c>
      <c r="AR56" s="342">
        <v>77.599999999999994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1490346</v>
      </c>
      <c r="AN57" s="330">
        <v>43879</v>
      </c>
      <c r="AO57" s="331">
        <v>-8.3000000000000007</v>
      </c>
      <c r="AP57" s="332">
        <v>76347</v>
      </c>
      <c r="AQ57" s="333">
        <v>2.4</v>
      </c>
      <c r="AR57" s="334">
        <v>-10.7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1232252</v>
      </c>
      <c r="AN58" s="338">
        <v>36280</v>
      </c>
      <c r="AO58" s="339">
        <v>-2.8</v>
      </c>
      <c r="AP58" s="340">
        <v>41762</v>
      </c>
      <c r="AQ58" s="341">
        <v>0.5</v>
      </c>
      <c r="AR58" s="342">
        <v>-3.3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1016868</v>
      </c>
      <c r="AN59" s="330">
        <v>30258</v>
      </c>
      <c r="AO59" s="331">
        <v>-31</v>
      </c>
      <c r="AP59" s="332">
        <v>69604</v>
      </c>
      <c r="AQ59" s="333">
        <v>-8.8000000000000007</v>
      </c>
      <c r="AR59" s="334">
        <v>-22.2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721397</v>
      </c>
      <c r="AN60" s="338">
        <v>21466</v>
      </c>
      <c r="AO60" s="339">
        <v>-40.799999999999997</v>
      </c>
      <c r="AP60" s="340">
        <v>36247</v>
      </c>
      <c r="AQ60" s="341">
        <v>-13.2</v>
      </c>
      <c r="AR60" s="342">
        <v>-27.6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1318960</v>
      </c>
      <c r="AN61" s="345">
        <v>38542</v>
      </c>
      <c r="AO61" s="346">
        <v>3.4</v>
      </c>
      <c r="AP61" s="347">
        <v>71746</v>
      </c>
      <c r="AQ61" s="348">
        <v>1.3</v>
      </c>
      <c r="AR61" s="334">
        <v>2.1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944455</v>
      </c>
      <c r="AN62" s="338">
        <v>27628</v>
      </c>
      <c r="AO62" s="339">
        <v>12.2</v>
      </c>
      <c r="AP62" s="340">
        <v>38524</v>
      </c>
      <c r="AQ62" s="341">
        <v>0.3</v>
      </c>
      <c r="AR62" s="342">
        <v>11.9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GcEJuXtBezR4qBV9ERIYCuztJj4nK8qW/SFPH9W7gqKEbt3Z8VHYbbDrJTnNYUf6IUZFYupNVy8fYFngTWWHw==" saltValue="3yGe1QhMaTlErMEqpD9d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JM6bzk3fS4sSApKKoTED/C4AvLMvqgelDlUXcitgSlx2wbCnj1aUTg4YsKVmauIw6FytjgC3AvfV2F8ArVSAvw==" saltValue="0qhyRxlPkVJhKz/Li6efd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topLeftCell="A86" zoomScale="80" zoomScaleNormal="100" zoomScaleSheetLayoutView="80"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f7DqGoAB77pa2XWd++6TEQcIWDc9iSgxBR/63/R5SCLj8VDSKFeDXcTfLPNdXma2AlxPG9+vkYDlAkD77EmeDA==" saltValue="X4DkY7Ln6PuJqv/x51d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5" t="s">
        <v>3</v>
      </c>
      <c r="D47" s="1205"/>
      <c r="E47" s="1206"/>
      <c r="F47" s="11">
        <v>71.25</v>
      </c>
      <c r="G47" s="12">
        <v>68.69</v>
      </c>
      <c r="H47" s="12">
        <v>66.27</v>
      </c>
      <c r="I47" s="12">
        <v>62.82</v>
      </c>
      <c r="J47" s="13">
        <v>60.05</v>
      </c>
    </row>
    <row r="48" spans="2:10" ht="57.75" customHeight="1" x14ac:dyDescent="0.15">
      <c r="B48" s="14"/>
      <c r="C48" s="1207" t="s">
        <v>4</v>
      </c>
      <c r="D48" s="1207"/>
      <c r="E48" s="1208"/>
      <c r="F48" s="15">
        <v>10.18</v>
      </c>
      <c r="G48" s="16">
        <v>12.38</v>
      </c>
      <c r="H48" s="16">
        <v>11.91</v>
      </c>
      <c r="I48" s="16">
        <v>11.47</v>
      </c>
      <c r="J48" s="17">
        <v>12.87</v>
      </c>
    </row>
    <row r="49" spans="2:10" ht="57.75" customHeight="1" thickBot="1" x14ac:dyDescent="0.2">
      <c r="B49" s="18"/>
      <c r="C49" s="1209" t="s">
        <v>5</v>
      </c>
      <c r="D49" s="1209"/>
      <c r="E49" s="1210"/>
      <c r="F49" s="19">
        <v>5.4</v>
      </c>
      <c r="G49" s="20" t="s">
        <v>566</v>
      </c>
      <c r="H49" s="20" t="s">
        <v>567</v>
      </c>
      <c r="I49" s="20" t="s">
        <v>568</v>
      </c>
      <c r="J49" s="21" t="s">
        <v>569</v>
      </c>
    </row>
    <row r="50" spans="2:10" x14ac:dyDescent="0.15"/>
  </sheetData>
  <sheetProtection algorithmName="SHA-512" hashValue="sBeY82yzmR0XdS+F2pJRbX5uCo1T0nt2HltFWIc4+j8mnVRUIxge0rg0J9s12qS2G/PB1RAlWmZOsp76aR70EA==" saltValue="/z+dnmwFm6rywOf8XrO4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7" t="s">
        <v>570</v>
      </c>
      <c r="D34" s="1217"/>
      <c r="E34" s="1218"/>
      <c r="F34" s="32">
        <v>14.16</v>
      </c>
      <c r="G34" s="33">
        <v>14.06</v>
      </c>
      <c r="H34" s="33">
        <v>14.92</v>
      </c>
      <c r="I34" s="33">
        <v>13.69</v>
      </c>
      <c r="J34" s="34">
        <v>13.53</v>
      </c>
      <c r="K34" s="22"/>
      <c r="L34" s="22"/>
      <c r="M34" s="22"/>
      <c r="N34" s="22"/>
      <c r="O34" s="22"/>
      <c r="P34" s="22"/>
    </row>
    <row r="35" spans="1:16" ht="39" customHeight="1" x14ac:dyDescent="0.15">
      <c r="A35" s="22"/>
      <c r="B35" s="35"/>
      <c r="C35" s="1211" t="s">
        <v>571</v>
      </c>
      <c r="D35" s="1212"/>
      <c r="E35" s="1213"/>
      <c r="F35" s="36">
        <v>10.11</v>
      </c>
      <c r="G35" s="37">
        <v>12.32</v>
      </c>
      <c r="H35" s="37">
        <v>11.88</v>
      </c>
      <c r="I35" s="37">
        <v>11.41</v>
      </c>
      <c r="J35" s="38">
        <v>12.83</v>
      </c>
      <c r="K35" s="22"/>
      <c r="L35" s="22"/>
      <c r="M35" s="22"/>
      <c r="N35" s="22"/>
      <c r="O35" s="22"/>
      <c r="P35" s="22"/>
    </row>
    <row r="36" spans="1:16" ht="39" customHeight="1" x14ac:dyDescent="0.15">
      <c r="A36" s="22"/>
      <c r="B36" s="35"/>
      <c r="C36" s="1211" t="s">
        <v>572</v>
      </c>
      <c r="D36" s="1212"/>
      <c r="E36" s="1213"/>
      <c r="F36" s="36">
        <v>5.74</v>
      </c>
      <c r="G36" s="37">
        <v>6.1</v>
      </c>
      <c r="H36" s="37">
        <v>5.36</v>
      </c>
      <c r="I36" s="37">
        <v>6.06</v>
      </c>
      <c r="J36" s="38">
        <v>6.17</v>
      </c>
      <c r="K36" s="22"/>
      <c r="L36" s="22"/>
      <c r="M36" s="22"/>
      <c r="N36" s="22"/>
      <c r="O36" s="22"/>
      <c r="P36" s="22"/>
    </row>
    <row r="37" spans="1:16" ht="39" customHeight="1" x14ac:dyDescent="0.15">
      <c r="A37" s="22"/>
      <c r="B37" s="35"/>
      <c r="C37" s="1211" t="s">
        <v>573</v>
      </c>
      <c r="D37" s="1212"/>
      <c r="E37" s="1213"/>
      <c r="F37" s="36">
        <v>1.47</v>
      </c>
      <c r="G37" s="37">
        <v>2.2000000000000002</v>
      </c>
      <c r="H37" s="37">
        <v>3.14</v>
      </c>
      <c r="I37" s="37">
        <v>2.74</v>
      </c>
      <c r="J37" s="38">
        <v>3.1</v>
      </c>
      <c r="K37" s="22"/>
      <c r="L37" s="22"/>
      <c r="M37" s="22"/>
      <c r="N37" s="22"/>
      <c r="O37" s="22"/>
      <c r="P37" s="22"/>
    </row>
    <row r="38" spans="1:16" ht="39" customHeight="1" x14ac:dyDescent="0.15">
      <c r="A38" s="22"/>
      <c r="B38" s="35"/>
      <c r="C38" s="1211" t="s">
        <v>574</v>
      </c>
      <c r="D38" s="1212"/>
      <c r="E38" s="1213"/>
      <c r="F38" s="36" t="s">
        <v>519</v>
      </c>
      <c r="G38" s="37" t="s">
        <v>519</v>
      </c>
      <c r="H38" s="37" t="s">
        <v>519</v>
      </c>
      <c r="I38" s="37">
        <v>0.8</v>
      </c>
      <c r="J38" s="38">
        <v>1.17</v>
      </c>
      <c r="K38" s="22"/>
      <c r="L38" s="22"/>
      <c r="M38" s="22"/>
      <c r="N38" s="22"/>
      <c r="O38" s="22"/>
      <c r="P38" s="22"/>
    </row>
    <row r="39" spans="1:16" ht="39" customHeight="1" x14ac:dyDescent="0.15">
      <c r="A39" s="22"/>
      <c r="B39" s="35"/>
      <c r="C39" s="1211" t="s">
        <v>575</v>
      </c>
      <c r="D39" s="1212"/>
      <c r="E39" s="1213"/>
      <c r="F39" s="36">
        <v>0.01</v>
      </c>
      <c r="G39" s="37">
        <v>0.01</v>
      </c>
      <c r="H39" s="37">
        <v>0.01</v>
      </c>
      <c r="I39" s="37">
        <v>0.02</v>
      </c>
      <c r="J39" s="38">
        <v>0.02</v>
      </c>
      <c r="K39" s="22"/>
      <c r="L39" s="22"/>
      <c r="M39" s="22"/>
      <c r="N39" s="22"/>
      <c r="O39" s="22"/>
      <c r="P39" s="22"/>
    </row>
    <row r="40" spans="1:16" ht="39" customHeight="1" x14ac:dyDescent="0.15">
      <c r="A40" s="22"/>
      <c r="B40" s="35"/>
      <c r="C40" s="1211" t="s">
        <v>576</v>
      </c>
      <c r="D40" s="1212"/>
      <c r="E40" s="1213"/>
      <c r="F40" s="36">
        <v>0.04</v>
      </c>
      <c r="G40" s="37">
        <v>0.04</v>
      </c>
      <c r="H40" s="37">
        <v>0</v>
      </c>
      <c r="I40" s="37">
        <v>0.02</v>
      </c>
      <c r="J40" s="38">
        <v>0</v>
      </c>
      <c r="K40" s="22"/>
      <c r="L40" s="22"/>
      <c r="M40" s="22"/>
      <c r="N40" s="22"/>
      <c r="O40" s="22"/>
      <c r="P40" s="22"/>
    </row>
    <row r="41" spans="1:16" ht="39" customHeight="1" x14ac:dyDescent="0.15">
      <c r="A41" s="22"/>
      <c r="B41" s="35"/>
      <c r="C41" s="1211" t="s">
        <v>577</v>
      </c>
      <c r="D41" s="1212"/>
      <c r="E41" s="1213"/>
      <c r="F41" s="36">
        <v>0</v>
      </c>
      <c r="G41" s="37">
        <v>0</v>
      </c>
      <c r="H41" s="37">
        <v>0</v>
      </c>
      <c r="I41" s="37">
        <v>0</v>
      </c>
      <c r="J41" s="38">
        <v>0</v>
      </c>
      <c r="K41" s="22"/>
      <c r="L41" s="22"/>
      <c r="M41" s="22"/>
      <c r="N41" s="22"/>
      <c r="O41" s="22"/>
      <c r="P41" s="22"/>
    </row>
    <row r="42" spans="1:16" ht="39" customHeight="1" x14ac:dyDescent="0.15">
      <c r="A42" s="22"/>
      <c r="B42" s="39"/>
      <c r="C42" s="1211" t="s">
        <v>578</v>
      </c>
      <c r="D42" s="1212"/>
      <c r="E42" s="1213"/>
      <c r="F42" s="36" t="s">
        <v>519</v>
      </c>
      <c r="G42" s="37" t="s">
        <v>519</v>
      </c>
      <c r="H42" s="37" t="s">
        <v>519</v>
      </c>
      <c r="I42" s="37" t="s">
        <v>519</v>
      </c>
      <c r="J42" s="38" t="s">
        <v>519</v>
      </c>
      <c r="K42" s="22"/>
      <c r="L42" s="22"/>
      <c r="M42" s="22"/>
      <c r="N42" s="22"/>
      <c r="O42" s="22"/>
      <c r="P42" s="22"/>
    </row>
    <row r="43" spans="1:16" ht="39" customHeight="1" thickBot="1" x14ac:dyDescent="0.2">
      <c r="A43" s="22"/>
      <c r="B43" s="40"/>
      <c r="C43" s="1214" t="s">
        <v>579</v>
      </c>
      <c r="D43" s="1215"/>
      <c r="E43" s="1216"/>
      <c r="F43" s="41">
        <v>0.37</v>
      </c>
      <c r="G43" s="42">
        <v>0.25</v>
      </c>
      <c r="H43" s="42">
        <v>1.87</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X9UjWH/AlHkP8AIWYMa71U/WdjjSk8AoxdiuhR3EyWO23Z5gLSZNF3BiBzbPXs1NnodqKkCwZ32ZP3KtWwuZA==" saltValue="CWuhVc+UDrWrBV0rorJ4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N45" sqref="N45: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1313</v>
      </c>
      <c r="L45" s="60">
        <v>1434</v>
      </c>
      <c r="M45" s="60">
        <v>1373</v>
      </c>
      <c r="N45" s="60">
        <v>1430</v>
      </c>
      <c r="O45" s="61">
        <v>1431</v>
      </c>
      <c r="P45" s="48"/>
      <c r="Q45" s="48"/>
      <c r="R45" s="48"/>
      <c r="S45" s="48"/>
      <c r="T45" s="48"/>
      <c r="U45" s="48"/>
    </row>
    <row r="46" spans="1:21" ht="30.75" customHeight="1" x14ac:dyDescent="0.15">
      <c r="A46" s="48"/>
      <c r="B46" s="1239"/>
      <c r="C46" s="1240"/>
      <c r="D46" s="62"/>
      <c r="E46" s="1221" t="s">
        <v>13</v>
      </c>
      <c r="F46" s="1221"/>
      <c r="G46" s="1221"/>
      <c r="H46" s="1221"/>
      <c r="I46" s="1221"/>
      <c r="J46" s="1222"/>
      <c r="K46" s="63" t="s">
        <v>519</v>
      </c>
      <c r="L46" s="64" t="s">
        <v>519</v>
      </c>
      <c r="M46" s="64" t="s">
        <v>519</v>
      </c>
      <c r="N46" s="64" t="s">
        <v>519</v>
      </c>
      <c r="O46" s="65" t="s">
        <v>519</v>
      </c>
      <c r="P46" s="48"/>
      <c r="Q46" s="48"/>
      <c r="R46" s="48"/>
      <c r="S46" s="48"/>
      <c r="T46" s="48"/>
      <c r="U46" s="48"/>
    </row>
    <row r="47" spans="1:21" ht="30.75" customHeight="1" x14ac:dyDescent="0.15">
      <c r="A47" s="48"/>
      <c r="B47" s="1239"/>
      <c r="C47" s="1240"/>
      <c r="D47" s="62"/>
      <c r="E47" s="1221" t="s">
        <v>14</v>
      </c>
      <c r="F47" s="1221"/>
      <c r="G47" s="1221"/>
      <c r="H47" s="1221"/>
      <c r="I47" s="1221"/>
      <c r="J47" s="1222"/>
      <c r="K47" s="63" t="s">
        <v>519</v>
      </c>
      <c r="L47" s="64" t="s">
        <v>519</v>
      </c>
      <c r="M47" s="64" t="s">
        <v>519</v>
      </c>
      <c r="N47" s="64" t="s">
        <v>519</v>
      </c>
      <c r="O47" s="65" t="s">
        <v>519</v>
      </c>
      <c r="P47" s="48"/>
      <c r="Q47" s="48"/>
      <c r="R47" s="48"/>
      <c r="S47" s="48"/>
      <c r="T47" s="48"/>
      <c r="U47" s="48"/>
    </row>
    <row r="48" spans="1:21" ht="30.75" customHeight="1" x14ac:dyDescent="0.15">
      <c r="A48" s="48"/>
      <c r="B48" s="1239"/>
      <c r="C48" s="1240"/>
      <c r="D48" s="62"/>
      <c r="E48" s="1221" t="s">
        <v>15</v>
      </c>
      <c r="F48" s="1221"/>
      <c r="G48" s="1221"/>
      <c r="H48" s="1221"/>
      <c r="I48" s="1221"/>
      <c r="J48" s="1222"/>
      <c r="K48" s="63">
        <v>1003</v>
      </c>
      <c r="L48" s="64">
        <v>993</v>
      </c>
      <c r="M48" s="64">
        <v>1008</v>
      </c>
      <c r="N48" s="64">
        <v>721</v>
      </c>
      <c r="O48" s="65">
        <v>689</v>
      </c>
      <c r="P48" s="48"/>
      <c r="Q48" s="48"/>
      <c r="R48" s="48"/>
      <c r="S48" s="48"/>
      <c r="T48" s="48"/>
      <c r="U48" s="48"/>
    </row>
    <row r="49" spans="1:21" ht="30.75" customHeight="1" x14ac:dyDescent="0.15">
      <c r="A49" s="48"/>
      <c r="B49" s="1239"/>
      <c r="C49" s="1240"/>
      <c r="D49" s="62"/>
      <c r="E49" s="1221" t="s">
        <v>16</v>
      </c>
      <c r="F49" s="1221"/>
      <c r="G49" s="1221"/>
      <c r="H49" s="1221"/>
      <c r="I49" s="1221"/>
      <c r="J49" s="1222"/>
      <c r="K49" s="63">
        <v>53</v>
      </c>
      <c r="L49" s="64">
        <v>64</v>
      </c>
      <c r="M49" s="64">
        <v>78</v>
      </c>
      <c r="N49" s="64">
        <v>80</v>
      </c>
      <c r="O49" s="65">
        <v>77</v>
      </c>
      <c r="P49" s="48"/>
      <c r="Q49" s="48"/>
      <c r="R49" s="48"/>
      <c r="S49" s="48"/>
      <c r="T49" s="48"/>
      <c r="U49" s="48"/>
    </row>
    <row r="50" spans="1:21" ht="30.75" customHeight="1" x14ac:dyDescent="0.15">
      <c r="A50" s="48"/>
      <c r="B50" s="1239"/>
      <c r="C50" s="1240"/>
      <c r="D50" s="62"/>
      <c r="E50" s="1221" t="s">
        <v>17</v>
      </c>
      <c r="F50" s="1221"/>
      <c r="G50" s="1221"/>
      <c r="H50" s="1221"/>
      <c r="I50" s="1221"/>
      <c r="J50" s="1222"/>
      <c r="K50" s="63">
        <v>60</v>
      </c>
      <c r="L50" s="64">
        <v>53</v>
      </c>
      <c r="M50" s="64">
        <v>46</v>
      </c>
      <c r="N50" s="64">
        <v>39</v>
      </c>
      <c r="O50" s="65">
        <v>33</v>
      </c>
      <c r="P50" s="48"/>
      <c r="Q50" s="48"/>
      <c r="R50" s="48"/>
      <c r="S50" s="48"/>
      <c r="T50" s="48"/>
      <c r="U50" s="48"/>
    </row>
    <row r="51" spans="1:21" ht="30.75" customHeight="1" x14ac:dyDescent="0.15">
      <c r="A51" s="48"/>
      <c r="B51" s="1241"/>
      <c r="C51" s="1242"/>
      <c r="D51" s="66"/>
      <c r="E51" s="1221" t="s">
        <v>18</v>
      </c>
      <c r="F51" s="1221"/>
      <c r="G51" s="1221"/>
      <c r="H51" s="1221"/>
      <c r="I51" s="1221"/>
      <c r="J51" s="1222"/>
      <c r="K51" s="63" t="s">
        <v>519</v>
      </c>
      <c r="L51" s="64" t="s">
        <v>519</v>
      </c>
      <c r="M51" s="64" t="s">
        <v>519</v>
      </c>
      <c r="N51" s="64" t="s">
        <v>519</v>
      </c>
      <c r="O51" s="65" t="s">
        <v>519</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1630</v>
      </c>
      <c r="L52" s="64">
        <v>1687</v>
      </c>
      <c r="M52" s="64">
        <v>1626</v>
      </c>
      <c r="N52" s="64">
        <v>1642</v>
      </c>
      <c r="O52" s="65">
        <v>1638</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799</v>
      </c>
      <c r="L53" s="69">
        <v>857</v>
      </c>
      <c r="M53" s="69">
        <v>879</v>
      </c>
      <c r="N53" s="69">
        <v>628</v>
      </c>
      <c r="O53" s="70">
        <v>592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7" t="s">
        <v>25</v>
      </c>
      <c r="C57" s="1228"/>
      <c r="D57" s="1231" t="s">
        <v>26</v>
      </c>
      <c r="E57" s="1232"/>
      <c r="F57" s="1232"/>
      <c r="G57" s="1232"/>
      <c r="H57" s="1232"/>
      <c r="I57" s="1232"/>
      <c r="J57" s="1233"/>
      <c r="K57" s="83" t="s">
        <v>605</v>
      </c>
      <c r="L57" s="84" t="s">
        <v>605</v>
      </c>
      <c r="M57" s="84" t="s">
        <v>605</v>
      </c>
      <c r="N57" s="84" t="s">
        <v>605</v>
      </c>
      <c r="O57" s="85" t="s">
        <v>605</v>
      </c>
    </row>
    <row r="58" spans="1:21" ht="31.5" customHeight="1" thickBot="1" x14ac:dyDescent="0.2">
      <c r="B58" s="1229"/>
      <c r="C58" s="1230"/>
      <c r="D58" s="1234" t="s">
        <v>27</v>
      </c>
      <c r="E58" s="1235"/>
      <c r="F58" s="1235"/>
      <c r="G58" s="1235"/>
      <c r="H58" s="1235"/>
      <c r="I58" s="1235"/>
      <c r="J58" s="1236"/>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wNS4ObgmLz6sLHHKYlLzBx0nRSgBVyexmQ2aPfRspOAHIYoQ9sNuDGttJEpbUbtxHr9hogjQGwSuXGAVO49tw==" saltValue="yJ9YQAWTsjfRjVK882Ac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B40" zoomScale="70" zoomScaleNormal="70"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7" t="s">
        <v>30</v>
      </c>
      <c r="C41" s="1258"/>
      <c r="D41" s="102"/>
      <c r="E41" s="1259" t="s">
        <v>31</v>
      </c>
      <c r="F41" s="1259"/>
      <c r="G41" s="1259"/>
      <c r="H41" s="1260"/>
      <c r="I41" s="351">
        <v>13738</v>
      </c>
      <c r="J41" s="352">
        <v>13315</v>
      </c>
      <c r="K41" s="352">
        <v>13056</v>
      </c>
      <c r="L41" s="352">
        <v>12927</v>
      </c>
      <c r="M41" s="353">
        <v>12835</v>
      </c>
    </row>
    <row r="42" spans="2:13" ht="27.75" customHeight="1" x14ac:dyDescent="0.15">
      <c r="B42" s="1247"/>
      <c r="C42" s="1248"/>
      <c r="D42" s="103"/>
      <c r="E42" s="1251" t="s">
        <v>32</v>
      </c>
      <c r="F42" s="1251"/>
      <c r="G42" s="1251"/>
      <c r="H42" s="1252"/>
      <c r="I42" s="354">
        <v>568</v>
      </c>
      <c r="J42" s="355">
        <v>477</v>
      </c>
      <c r="K42" s="355">
        <v>401</v>
      </c>
      <c r="L42" s="355">
        <v>338</v>
      </c>
      <c r="M42" s="356">
        <v>318</v>
      </c>
    </row>
    <row r="43" spans="2:13" ht="27.75" customHeight="1" x14ac:dyDescent="0.15">
      <c r="B43" s="1247"/>
      <c r="C43" s="1248"/>
      <c r="D43" s="103"/>
      <c r="E43" s="1251" t="s">
        <v>33</v>
      </c>
      <c r="F43" s="1251"/>
      <c r="G43" s="1251"/>
      <c r="H43" s="1252"/>
      <c r="I43" s="354">
        <v>11770</v>
      </c>
      <c r="J43" s="355">
        <v>11752</v>
      </c>
      <c r="K43" s="355">
        <v>11250</v>
      </c>
      <c r="L43" s="355">
        <v>9580</v>
      </c>
      <c r="M43" s="356">
        <v>7949</v>
      </c>
    </row>
    <row r="44" spans="2:13" ht="27.75" customHeight="1" x14ac:dyDescent="0.15">
      <c r="B44" s="1247"/>
      <c r="C44" s="1248"/>
      <c r="D44" s="103"/>
      <c r="E44" s="1251" t="s">
        <v>34</v>
      </c>
      <c r="F44" s="1251"/>
      <c r="G44" s="1251"/>
      <c r="H44" s="1252"/>
      <c r="I44" s="354">
        <v>385</v>
      </c>
      <c r="J44" s="355">
        <v>391</v>
      </c>
      <c r="K44" s="355">
        <v>341</v>
      </c>
      <c r="L44" s="355">
        <v>313</v>
      </c>
      <c r="M44" s="356">
        <v>235</v>
      </c>
    </row>
    <row r="45" spans="2:13" ht="27.75" customHeight="1" x14ac:dyDescent="0.15">
      <c r="B45" s="1247"/>
      <c r="C45" s="1248"/>
      <c r="D45" s="103"/>
      <c r="E45" s="1251" t="s">
        <v>35</v>
      </c>
      <c r="F45" s="1251"/>
      <c r="G45" s="1251"/>
      <c r="H45" s="1252"/>
      <c r="I45" s="354">
        <v>1764</v>
      </c>
      <c r="J45" s="355">
        <v>1710</v>
      </c>
      <c r="K45" s="355">
        <v>1705</v>
      </c>
      <c r="L45" s="355">
        <v>1582</v>
      </c>
      <c r="M45" s="356">
        <v>1554</v>
      </c>
    </row>
    <row r="46" spans="2:13" ht="27.75" customHeight="1" x14ac:dyDescent="0.15">
      <c r="B46" s="1247"/>
      <c r="C46" s="1248"/>
      <c r="D46" s="104"/>
      <c r="E46" s="1251" t="s">
        <v>36</v>
      </c>
      <c r="F46" s="1251"/>
      <c r="G46" s="1251"/>
      <c r="H46" s="1252"/>
      <c r="I46" s="354" t="s">
        <v>519</v>
      </c>
      <c r="J46" s="355" t="s">
        <v>519</v>
      </c>
      <c r="K46" s="355" t="s">
        <v>519</v>
      </c>
      <c r="L46" s="355" t="s">
        <v>519</v>
      </c>
      <c r="M46" s="356" t="s">
        <v>519</v>
      </c>
    </row>
    <row r="47" spans="2:13" ht="27.75" customHeight="1" x14ac:dyDescent="0.15">
      <c r="B47" s="1247"/>
      <c r="C47" s="1248"/>
      <c r="D47" s="105"/>
      <c r="E47" s="1261" t="s">
        <v>37</v>
      </c>
      <c r="F47" s="1262"/>
      <c r="G47" s="1262"/>
      <c r="H47" s="1263"/>
      <c r="I47" s="354" t="s">
        <v>519</v>
      </c>
      <c r="J47" s="355" t="s">
        <v>519</v>
      </c>
      <c r="K47" s="355" t="s">
        <v>519</v>
      </c>
      <c r="L47" s="355" t="s">
        <v>519</v>
      </c>
      <c r="M47" s="356" t="s">
        <v>519</v>
      </c>
    </row>
    <row r="48" spans="2:13" ht="27.75" customHeight="1" x14ac:dyDescent="0.15">
      <c r="B48" s="1247"/>
      <c r="C48" s="1248"/>
      <c r="D48" s="103"/>
      <c r="E48" s="1251" t="s">
        <v>38</v>
      </c>
      <c r="F48" s="1251"/>
      <c r="G48" s="1251"/>
      <c r="H48" s="1252"/>
      <c r="I48" s="354" t="s">
        <v>519</v>
      </c>
      <c r="J48" s="355" t="s">
        <v>519</v>
      </c>
      <c r="K48" s="355" t="s">
        <v>519</v>
      </c>
      <c r="L48" s="355" t="s">
        <v>519</v>
      </c>
      <c r="M48" s="356" t="s">
        <v>519</v>
      </c>
    </row>
    <row r="49" spans="2:13" ht="27.75" customHeight="1" x14ac:dyDescent="0.15">
      <c r="B49" s="1249"/>
      <c r="C49" s="1250"/>
      <c r="D49" s="103"/>
      <c r="E49" s="1251" t="s">
        <v>39</v>
      </c>
      <c r="F49" s="1251"/>
      <c r="G49" s="1251"/>
      <c r="H49" s="1252"/>
      <c r="I49" s="354" t="s">
        <v>519</v>
      </c>
      <c r="J49" s="355" t="s">
        <v>519</v>
      </c>
      <c r="K49" s="355" t="s">
        <v>519</v>
      </c>
      <c r="L49" s="355" t="s">
        <v>519</v>
      </c>
      <c r="M49" s="356" t="s">
        <v>519</v>
      </c>
    </row>
    <row r="50" spans="2:13" ht="27.75" customHeight="1" x14ac:dyDescent="0.15">
      <c r="B50" s="1245" t="s">
        <v>40</v>
      </c>
      <c r="C50" s="1246"/>
      <c r="D50" s="106"/>
      <c r="E50" s="1251" t="s">
        <v>41</v>
      </c>
      <c r="F50" s="1251"/>
      <c r="G50" s="1251"/>
      <c r="H50" s="1252"/>
      <c r="I50" s="354">
        <v>9109</v>
      </c>
      <c r="J50" s="355">
        <v>8821</v>
      </c>
      <c r="K50" s="355">
        <v>8596</v>
      </c>
      <c r="L50" s="355">
        <v>8755</v>
      </c>
      <c r="M50" s="356">
        <v>9133</v>
      </c>
    </row>
    <row r="51" spans="2:13" ht="27.75" customHeight="1" x14ac:dyDescent="0.15">
      <c r="B51" s="1247"/>
      <c r="C51" s="1248"/>
      <c r="D51" s="103"/>
      <c r="E51" s="1251" t="s">
        <v>42</v>
      </c>
      <c r="F51" s="1251"/>
      <c r="G51" s="1251"/>
      <c r="H51" s="1252"/>
      <c r="I51" s="354">
        <v>1297</v>
      </c>
      <c r="J51" s="355">
        <v>1246</v>
      </c>
      <c r="K51" s="355">
        <v>1200</v>
      </c>
      <c r="L51" s="355">
        <v>1165</v>
      </c>
      <c r="M51" s="356">
        <v>1101</v>
      </c>
    </row>
    <row r="52" spans="2:13" ht="27.75" customHeight="1" x14ac:dyDescent="0.15">
      <c r="B52" s="1249"/>
      <c r="C52" s="1250"/>
      <c r="D52" s="103"/>
      <c r="E52" s="1251" t="s">
        <v>43</v>
      </c>
      <c r="F52" s="1251"/>
      <c r="G52" s="1251"/>
      <c r="H52" s="1252"/>
      <c r="I52" s="354">
        <v>17132</v>
      </c>
      <c r="J52" s="355">
        <v>16531</v>
      </c>
      <c r="K52" s="355">
        <v>16072</v>
      </c>
      <c r="L52" s="355">
        <v>15787</v>
      </c>
      <c r="M52" s="356">
        <v>15285</v>
      </c>
    </row>
    <row r="53" spans="2:13" ht="27.75" customHeight="1" thickBot="1" x14ac:dyDescent="0.2">
      <c r="B53" s="1253" t="s">
        <v>44</v>
      </c>
      <c r="C53" s="1254"/>
      <c r="D53" s="107"/>
      <c r="E53" s="1255" t="s">
        <v>45</v>
      </c>
      <c r="F53" s="1255"/>
      <c r="G53" s="1255"/>
      <c r="H53" s="1256"/>
      <c r="I53" s="357">
        <v>688</v>
      </c>
      <c r="J53" s="358">
        <v>1047</v>
      </c>
      <c r="K53" s="358">
        <v>885</v>
      </c>
      <c r="L53" s="358">
        <v>-967</v>
      </c>
      <c r="M53" s="359">
        <v>-2630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G07LWobIJCsvR4iSh+F0xZtj/Cx7KBLAQChCRBjsCM/sx2amXI7Ad33Ryevg8OesmBVO0gb4Kst2kg4O50L4w==" saltValue="dj6q4sFbVWHKbGN+OISH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72" t="s">
        <v>48</v>
      </c>
      <c r="D55" s="1272"/>
      <c r="E55" s="1273"/>
      <c r="F55" s="119">
        <v>6136</v>
      </c>
      <c r="G55" s="119">
        <v>6013</v>
      </c>
      <c r="H55" s="120">
        <v>5908</v>
      </c>
    </row>
    <row r="56" spans="2:8" ht="52.5" customHeight="1" x14ac:dyDescent="0.15">
      <c r="B56" s="121"/>
      <c r="C56" s="1274" t="s">
        <v>49</v>
      </c>
      <c r="D56" s="1274"/>
      <c r="E56" s="1275"/>
      <c r="F56" s="122">
        <v>136</v>
      </c>
      <c r="G56" s="122">
        <v>136</v>
      </c>
      <c r="H56" s="123">
        <v>369</v>
      </c>
    </row>
    <row r="57" spans="2:8" ht="53.25" customHeight="1" x14ac:dyDescent="0.15">
      <c r="B57" s="121"/>
      <c r="C57" s="1276" t="s">
        <v>50</v>
      </c>
      <c r="D57" s="1276"/>
      <c r="E57" s="1277"/>
      <c r="F57" s="124">
        <v>3436</v>
      </c>
      <c r="G57" s="124">
        <v>3613</v>
      </c>
      <c r="H57" s="125">
        <v>3813</v>
      </c>
    </row>
    <row r="58" spans="2:8" ht="45.75" customHeight="1" x14ac:dyDescent="0.15">
      <c r="B58" s="126"/>
      <c r="C58" s="1264" t="s">
        <v>606</v>
      </c>
      <c r="D58" s="1265"/>
      <c r="E58" s="1266"/>
      <c r="F58" s="127">
        <v>1865</v>
      </c>
      <c r="G58" s="127">
        <v>1860</v>
      </c>
      <c r="H58" s="128">
        <v>1841</v>
      </c>
    </row>
    <row r="59" spans="2:8" ht="45.75" customHeight="1" x14ac:dyDescent="0.15">
      <c r="B59" s="126"/>
      <c r="C59" s="1264" t="s">
        <v>607</v>
      </c>
      <c r="D59" s="1265"/>
      <c r="E59" s="1266"/>
      <c r="F59" s="127">
        <v>620</v>
      </c>
      <c r="G59" s="127">
        <v>580</v>
      </c>
      <c r="H59" s="128">
        <v>548</v>
      </c>
    </row>
    <row r="60" spans="2:8" ht="45.75" customHeight="1" x14ac:dyDescent="0.15">
      <c r="B60" s="126"/>
      <c r="C60" s="1264" t="s">
        <v>612</v>
      </c>
      <c r="D60" s="1265"/>
      <c r="E60" s="1266"/>
      <c r="F60" s="127">
        <v>318</v>
      </c>
      <c r="G60" s="127">
        <v>271</v>
      </c>
      <c r="H60" s="128">
        <v>372</v>
      </c>
    </row>
    <row r="61" spans="2:8" ht="45.75" customHeight="1" x14ac:dyDescent="0.15">
      <c r="B61" s="126"/>
      <c r="C61" s="1264" t="s">
        <v>608</v>
      </c>
      <c r="D61" s="1265"/>
      <c r="E61" s="1266"/>
      <c r="F61" s="127">
        <v>285</v>
      </c>
      <c r="G61" s="127">
        <v>285</v>
      </c>
      <c r="H61" s="128">
        <v>361</v>
      </c>
    </row>
    <row r="62" spans="2:8" ht="45.75" customHeight="1" thickBot="1" x14ac:dyDescent="0.2">
      <c r="B62" s="129"/>
      <c r="C62" s="1267" t="s">
        <v>611</v>
      </c>
      <c r="D62" s="1268"/>
      <c r="E62" s="1269"/>
      <c r="F62" s="130">
        <v>51</v>
      </c>
      <c r="G62" s="130">
        <v>151</v>
      </c>
      <c r="H62" s="131">
        <v>148</v>
      </c>
    </row>
    <row r="63" spans="2:8" ht="52.5" customHeight="1" thickBot="1" x14ac:dyDescent="0.2">
      <c r="B63" s="132"/>
      <c r="C63" s="1270" t="s">
        <v>51</v>
      </c>
      <c r="D63" s="1270"/>
      <c r="E63" s="1271"/>
      <c r="F63" s="133">
        <v>9708</v>
      </c>
      <c r="G63" s="133">
        <v>9761</v>
      </c>
      <c r="H63" s="134">
        <v>10091</v>
      </c>
    </row>
    <row r="64" spans="2:8" x14ac:dyDescent="0.15"/>
  </sheetData>
  <sheetProtection algorithmName="SHA-512" hashValue="L7EBkNRTX1kmlzGlt2JUpv3kHwIl9vBSFxgaNr6RAeBfVc0lt8tqEaL4iV1D8fePsFdDFqc/pStcaNxPPPOsoA==" saltValue="bnDmZ5Cer8Jlc8urf/b6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tabSelected="1" view="pageBreakPreview" zoomScale="60" zoomScaleNormal="100" workbookViewId="0">
      <selection activeCell="CB81" sqref="CB81"/>
    </sheetView>
  </sheetViews>
  <sheetFormatPr defaultColWidth="0" defaultRowHeight="13.5" customHeight="1" zeroHeight="1" x14ac:dyDescent="0.15"/>
  <cols>
    <col min="1" max="1" width="6.375" style="372" customWidth="1"/>
    <col min="2" max="107" width="2.5" style="372" customWidth="1"/>
    <col min="108" max="108" width="6.125" style="379" customWidth="1"/>
    <col min="109" max="109" width="5.875" style="378" customWidth="1"/>
    <col min="110" max="16384" width="8.625" style="372" hidden="1"/>
  </cols>
  <sheetData>
    <row r="1" spans="1:109" ht="42.75" customHeight="1" x14ac:dyDescent="0.15">
      <c r="A1" s="370"/>
      <c r="B1" s="371"/>
      <c r="DD1" s="372"/>
      <c r="DE1" s="372"/>
    </row>
    <row r="2" spans="1:109" ht="25.5" customHeight="1" x14ac:dyDescent="0.15">
      <c r="A2" s="373"/>
      <c r="C2" s="373"/>
      <c r="O2" s="373"/>
      <c r="P2" s="373"/>
      <c r="Q2" s="373"/>
      <c r="R2" s="373"/>
      <c r="S2" s="373"/>
      <c r="T2" s="373"/>
      <c r="U2" s="373"/>
      <c r="V2" s="373"/>
      <c r="W2" s="373"/>
      <c r="X2" s="373"/>
      <c r="Y2" s="373"/>
      <c r="Z2" s="373"/>
      <c r="AA2" s="373"/>
      <c r="AB2" s="373"/>
      <c r="AC2" s="373"/>
      <c r="AD2" s="373"/>
      <c r="AE2" s="373"/>
      <c r="AF2" s="373"/>
      <c r="AG2" s="373"/>
      <c r="AH2" s="373"/>
      <c r="AI2" s="373"/>
      <c r="AU2" s="373"/>
      <c r="BG2" s="373"/>
      <c r="BS2" s="373"/>
      <c r="CE2" s="373"/>
      <c r="CQ2" s="373"/>
      <c r="DD2" s="372"/>
      <c r="DE2" s="372"/>
    </row>
    <row r="3" spans="1:109" ht="25.5" customHeight="1" x14ac:dyDescent="0.15">
      <c r="A3" s="373"/>
      <c r="C3" s="373"/>
      <c r="O3" s="373"/>
      <c r="P3" s="373"/>
      <c r="Q3" s="373"/>
      <c r="R3" s="373"/>
      <c r="S3" s="373"/>
      <c r="T3" s="373"/>
      <c r="U3" s="373"/>
      <c r="V3" s="373"/>
      <c r="W3" s="373"/>
      <c r="X3" s="373"/>
      <c r="Y3" s="373"/>
      <c r="Z3" s="373"/>
      <c r="AA3" s="373"/>
      <c r="AB3" s="373"/>
      <c r="AC3" s="373"/>
      <c r="AD3" s="373"/>
      <c r="AE3" s="373"/>
      <c r="AF3" s="373"/>
      <c r="AG3" s="373"/>
      <c r="AH3" s="373"/>
      <c r="AI3" s="373"/>
      <c r="AU3" s="373"/>
      <c r="BG3" s="373"/>
      <c r="BS3" s="373"/>
      <c r="CE3" s="373"/>
      <c r="CQ3" s="373"/>
      <c r="DD3" s="372"/>
      <c r="DE3" s="372"/>
    </row>
    <row r="4" spans="1:109" s="368" customFormat="1" x14ac:dyDescent="0.15">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row>
    <row r="5" spans="1:109" s="368" customFormat="1" x14ac:dyDescent="0.15">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row>
    <row r="6" spans="1:109" s="368" customForma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row>
    <row r="7" spans="1:109" s="368" customForma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row>
    <row r="8" spans="1:109" s="368" customFormat="1" x14ac:dyDescent="0.15">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row>
    <row r="9" spans="1:109" s="368"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row>
    <row r="10" spans="1:109" s="368" customFormat="1" x14ac:dyDescent="0.15">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row>
    <row r="11" spans="1:109" s="368" customFormat="1" x14ac:dyDescent="0.15">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row>
    <row r="12" spans="1:109" s="368" customForma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row>
    <row r="13" spans="1:109" s="368" customForma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row>
    <row r="14" spans="1:109" s="368" customFormat="1" x14ac:dyDescent="0.15">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row>
    <row r="15" spans="1:109" s="368" customFormat="1" x14ac:dyDescent="0.15">
      <c r="A15" s="372"/>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row>
    <row r="16" spans="1:109" s="368" customFormat="1" x14ac:dyDescent="0.15">
      <c r="A16" s="372"/>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row>
    <row r="17" spans="1:109" s="368" customFormat="1" x14ac:dyDescent="0.15">
      <c r="A17" s="372"/>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row>
    <row r="18" spans="1:109" s="368" customFormat="1" x14ac:dyDescent="0.15">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row>
    <row r="19" spans="1:109" x14ac:dyDescent="0.15">
      <c r="DD19" s="372"/>
      <c r="DE19" s="372"/>
    </row>
    <row r="20" spans="1:109" x14ac:dyDescent="0.15">
      <c r="DD20" s="372"/>
      <c r="DE20" s="372"/>
    </row>
    <row r="21" spans="1:109" ht="17.25" customHeight="1" x14ac:dyDescent="0.15">
      <c r="B21" s="374"/>
      <c r="C21" s="375"/>
      <c r="D21" s="375"/>
      <c r="E21" s="375"/>
      <c r="F21" s="375"/>
      <c r="G21" s="375"/>
      <c r="H21" s="375"/>
      <c r="I21" s="375"/>
      <c r="J21" s="375"/>
      <c r="K21" s="375"/>
      <c r="L21" s="375"/>
      <c r="M21" s="375"/>
      <c r="N21" s="376"/>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6"/>
      <c r="AU21" s="375"/>
      <c r="AV21" s="375"/>
      <c r="AW21" s="375"/>
      <c r="AX21" s="375"/>
      <c r="AY21" s="375"/>
      <c r="AZ21" s="375"/>
      <c r="BA21" s="375"/>
      <c r="BB21" s="375"/>
      <c r="BC21" s="375"/>
      <c r="BD21" s="375"/>
      <c r="BE21" s="375"/>
      <c r="BF21" s="376"/>
      <c r="BG21" s="375"/>
      <c r="BH21" s="375"/>
      <c r="BI21" s="375"/>
      <c r="BJ21" s="375"/>
      <c r="BK21" s="375"/>
      <c r="BL21" s="375"/>
      <c r="BM21" s="375"/>
      <c r="BN21" s="375"/>
      <c r="BO21" s="375"/>
      <c r="BP21" s="375"/>
      <c r="BQ21" s="375"/>
      <c r="BR21" s="376"/>
      <c r="BS21" s="375"/>
      <c r="BT21" s="375"/>
      <c r="BU21" s="375"/>
      <c r="BV21" s="375"/>
      <c r="BW21" s="375"/>
      <c r="BX21" s="375"/>
      <c r="BY21" s="375"/>
      <c r="BZ21" s="375"/>
      <c r="CA21" s="375"/>
      <c r="CB21" s="375"/>
      <c r="CC21" s="375"/>
      <c r="CD21" s="376"/>
      <c r="CE21" s="375"/>
      <c r="CF21" s="375"/>
      <c r="CG21" s="375"/>
      <c r="CH21" s="375"/>
      <c r="CI21" s="375"/>
      <c r="CJ21" s="375"/>
      <c r="CK21" s="375"/>
      <c r="CL21" s="375"/>
      <c r="CM21" s="375"/>
      <c r="CN21" s="375"/>
      <c r="CO21" s="375"/>
      <c r="CP21" s="376"/>
      <c r="CQ21" s="375"/>
      <c r="CR21" s="375"/>
      <c r="CS21" s="375"/>
      <c r="CT21" s="375"/>
      <c r="CU21" s="375"/>
      <c r="CV21" s="375"/>
      <c r="CW21" s="375"/>
      <c r="CX21" s="375"/>
      <c r="CY21" s="375"/>
      <c r="CZ21" s="375"/>
      <c r="DA21" s="375"/>
      <c r="DB21" s="376"/>
      <c r="DC21" s="375"/>
      <c r="DD21" s="377"/>
      <c r="DE21" s="372"/>
    </row>
    <row r="22" spans="1:109" ht="17.25" customHeight="1" x14ac:dyDescent="0.15">
      <c r="B22" s="378"/>
    </row>
    <row r="23" spans="1:109" x14ac:dyDescent="0.15">
      <c r="B23" s="378"/>
    </row>
    <row r="24" spans="1:109" x14ac:dyDescent="0.15">
      <c r="B24" s="378"/>
    </row>
    <row r="25" spans="1:109" x14ac:dyDescent="0.15">
      <c r="B25" s="378"/>
    </row>
    <row r="26" spans="1:109" x14ac:dyDescent="0.15">
      <c r="B26" s="378"/>
    </row>
    <row r="27" spans="1:109" x14ac:dyDescent="0.15">
      <c r="B27" s="378"/>
    </row>
    <row r="28" spans="1:109" x14ac:dyDescent="0.15">
      <c r="B28" s="378"/>
    </row>
    <row r="29" spans="1:109" x14ac:dyDescent="0.15">
      <c r="B29" s="378"/>
    </row>
    <row r="30" spans="1:109" x14ac:dyDescent="0.15">
      <c r="B30" s="378"/>
    </row>
    <row r="31" spans="1:109" x14ac:dyDescent="0.15">
      <c r="B31" s="378"/>
    </row>
    <row r="32" spans="1:109" x14ac:dyDescent="0.15">
      <c r="B32" s="378"/>
    </row>
    <row r="33" spans="2:109" x14ac:dyDescent="0.15">
      <c r="B33" s="378"/>
    </row>
    <row r="34" spans="2:109" x14ac:dyDescent="0.15">
      <c r="B34" s="378"/>
    </row>
    <row r="35" spans="2:109" x14ac:dyDescent="0.15">
      <c r="B35" s="378"/>
    </row>
    <row r="36" spans="2:109" x14ac:dyDescent="0.15">
      <c r="B36" s="378"/>
    </row>
    <row r="37" spans="2:109" x14ac:dyDescent="0.15">
      <c r="B37" s="378"/>
    </row>
    <row r="38" spans="2:109" x14ac:dyDescent="0.15">
      <c r="B38" s="378"/>
    </row>
    <row r="39" spans="2:109" x14ac:dyDescent="0.15">
      <c r="B39" s="38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2"/>
    </row>
    <row r="40" spans="2:109" x14ac:dyDescent="0.15">
      <c r="B40" s="383"/>
      <c r="DD40" s="383"/>
      <c r="DE40" s="372"/>
    </row>
    <row r="41" spans="2:109" ht="17.25" x14ac:dyDescent="0.15">
      <c r="B41" s="384" t="s">
        <v>614</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7"/>
    </row>
    <row r="42" spans="2:109" x14ac:dyDescent="0.15">
      <c r="B42" s="378"/>
      <c r="G42" s="385"/>
      <c r="I42" s="385"/>
      <c r="J42" s="385"/>
      <c r="K42" s="385"/>
      <c r="AM42" s="385"/>
      <c r="AN42" s="385" t="s">
        <v>615</v>
      </c>
      <c r="AP42" s="385"/>
      <c r="AQ42" s="385"/>
      <c r="AR42" s="385"/>
      <c r="AY42" s="385"/>
      <c r="BA42" s="385"/>
      <c r="BB42" s="385"/>
      <c r="BC42" s="385"/>
      <c r="BK42" s="385"/>
      <c r="BM42" s="385"/>
      <c r="BN42" s="385"/>
      <c r="BO42" s="385"/>
      <c r="BW42" s="385"/>
      <c r="BY42" s="385"/>
      <c r="BZ42" s="385"/>
      <c r="CA42" s="385"/>
      <c r="CI42" s="385"/>
      <c r="CK42" s="385"/>
      <c r="CL42" s="385"/>
      <c r="CM42" s="385"/>
      <c r="CU42" s="385"/>
      <c r="CW42" s="385"/>
      <c r="CX42" s="385"/>
      <c r="CY42" s="385"/>
    </row>
    <row r="43" spans="2:109" ht="13.5" customHeight="1" x14ac:dyDescent="0.15">
      <c r="B43" s="378"/>
      <c r="AN43" s="1286" t="s">
        <v>616</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8"/>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8"/>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8"/>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8"/>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8"/>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8"/>
      <c r="AN49" s="372" t="s">
        <v>617</v>
      </c>
    </row>
    <row r="50" spans="1:109" x14ac:dyDescent="0.15">
      <c r="B50" s="378"/>
      <c r="G50" s="1278"/>
      <c r="H50" s="1278"/>
      <c r="I50" s="1278"/>
      <c r="J50" s="1278"/>
      <c r="K50" s="387"/>
      <c r="L50" s="387"/>
      <c r="M50" s="388"/>
      <c r="N50" s="388"/>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4" t="s">
        <v>561</v>
      </c>
      <c r="BQ50" s="1284"/>
      <c r="BR50" s="1284"/>
      <c r="BS50" s="1284"/>
      <c r="BT50" s="1284"/>
      <c r="BU50" s="1284"/>
      <c r="BV50" s="1284"/>
      <c r="BW50" s="1284"/>
      <c r="BX50" s="1284" t="s">
        <v>562</v>
      </c>
      <c r="BY50" s="1284"/>
      <c r="BZ50" s="1284"/>
      <c r="CA50" s="1284"/>
      <c r="CB50" s="1284"/>
      <c r="CC50" s="1284"/>
      <c r="CD50" s="1284"/>
      <c r="CE50" s="1284"/>
      <c r="CF50" s="1284" t="s">
        <v>563</v>
      </c>
      <c r="CG50" s="1284"/>
      <c r="CH50" s="1284"/>
      <c r="CI50" s="1284"/>
      <c r="CJ50" s="1284"/>
      <c r="CK50" s="1284"/>
      <c r="CL50" s="1284"/>
      <c r="CM50" s="1284"/>
      <c r="CN50" s="1284" t="s">
        <v>564</v>
      </c>
      <c r="CO50" s="1284"/>
      <c r="CP50" s="1284"/>
      <c r="CQ50" s="1284"/>
      <c r="CR50" s="1284"/>
      <c r="CS50" s="1284"/>
      <c r="CT50" s="1284"/>
      <c r="CU50" s="1284"/>
      <c r="CV50" s="1284" t="s">
        <v>565</v>
      </c>
      <c r="CW50" s="1284"/>
      <c r="CX50" s="1284"/>
      <c r="CY50" s="1284"/>
      <c r="CZ50" s="1284"/>
      <c r="DA50" s="1284"/>
      <c r="DB50" s="1284"/>
      <c r="DC50" s="1284"/>
    </row>
    <row r="51" spans="1:109" ht="13.5" customHeight="1" x14ac:dyDescent="0.15">
      <c r="B51" s="378"/>
      <c r="G51" s="1295"/>
      <c r="H51" s="1295"/>
      <c r="I51" s="1299"/>
      <c r="J51" s="1299"/>
      <c r="K51" s="1285"/>
      <c r="L51" s="1285"/>
      <c r="M51" s="1285"/>
      <c r="N51" s="1285"/>
      <c r="AM51" s="386"/>
      <c r="AN51" s="1283" t="s">
        <v>618</v>
      </c>
      <c r="AO51" s="1283"/>
      <c r="AP51" s="1283"/>
      <c r="AQ51" s="1283"/>
      <c r="AR51" s="1283"/>
      <c r="AS51" s="1283"/>
      <c r="AT51" s="1283"/>
      <c r="AU51" s="1283"/>
      <c r="AV51" s="1283"/>
      <c r="AW51" s="1283"/>
      <c r="AX51" s="1283"/>
      <c r="AY51" s="1283"/>
      <c r="AZ51" s="1283"/>
      <c r="BA51" s="1283"/>
      <c r="BB51" s="1283" t="s">
        <v>619</v>
      </c>
      <c r="BC51" s="1283"/>
      <c r="BD51" s="1283"/>
      <c r="BE51" s="1283"/>
      <c r="BF51" s="1283"/>
      <c r="BG51" s="1283"/>
      <c r="BH51" s="1283"/>
      <c r="BI51" s="1283"/>
      <c r="BJ51" s="1283"/>
      <c r="BK51" s="1283"/>
      <c r="BL51" s="1283"/>
      <c r="BM51" s="1283"/>
      <c r="BN51" s="1283"/>
      <c r="BO51" s="1283"/>
      <c r="BP51" s="1280">
        <v>8.8000000000000007</v>
      </c>
      <c r="BQ51" s="1280"/>
      <c r="BR51" s="1280"/>
      <c r="BS51" s="1280"/>
      <c r="BT51" s="1280"/>
      <c r="BU51" s="1280"/>
      <c r="BV51" s="1280"/>
      <c r="BW51" s="1280"/>
      <c r="BX51" s="1280">
        <v>13.5</v>
      </c>
      <c r="BY51" s="1280"/>
      <c r="BZ51" s="1280"/>
      <c r="CA51" s="1280"/>
      <c r="CB51" s="1280"/>
      <c r="CC51" s="1280"/>
      <c r="CD51" s="1280"/>
      <c r="CE51" s="1280"/>
      <c r="CF51" s="1280">
        <v>11.5</v>
      </c>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8"/>
      <c r="G52" s="1295"/>
      <c r="H52" s="1295"/>
      <c r="I52" s="1299"/>
      <c r="J52" s="1299"/>
      <c r="K52" s="1285"/>
      <c r="L52" s="1285"/>
      <c r="M52" s="1285"/>
      <c r="N52" s="1285"/>
      <c r="AM52" s="386"/>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5"/>
      <c r="B53" s="378"/>
      <c r="G53" s="1295"/>
      <c r="H53" s="1295"/>
      <c r="I53" s="1278"/>
      <c r="J53" s="1278"/>
      <c r="K53" s="1285"/>
      <c r="L53" s="1285"/>
      <c r="M53" s="1285"/>
      <c r="N53" s="1285"/>
      <c r="AM53" s="386"/>
      <c r="AN53" s="1283"/>
      <c r="AO53" s="1283"/>
      <c r="AP53" s="1283"/>
      <c r="AQ53" s="1283"/>
      <c r="AR53" s="1283"/>
      <c r="AS53" s="1283"/>
      <c r="AT53" s="1283"/>
      <c r="AU53" s="1283"/>
      <c r="AV53" s="1283"/>
      <c r="AW53" s="1283"/>
      <c r="AX53" s="1283"/>
      <c r="AY53" s="1283"/>
      <c r="AZ53" s="1283"/>
      <c r="BA53" s="1283"/>
      <c r="BB53" s="1283" t="s">
        <v>620</v>
      </c>
      <c r="BC53" s="1283"/>
      <c r="BD53" s="1283"/>
      <c r="BE53" s="1283"/>
      <c r="BF53" s="1283"/>
      <c r="BG53" s="1283"/>
      <c r="BH53" s="1283"/>
      <c r="BI53" s="1283"/>
      <c r="BJ53" s="1283"/>
      <c r="BK53" s="1283"/>
      <c r="BL53" s="1283"/>
      <c r="BM53" s="1283"/>
      <c r="BN53" s="1283"/>
      <c r="BO53" s="1283"/>
      <c r="BP53" s="1280">
        <v>69</v>
      </c>
      <c r="BQ53" s="1280"/>
      <c r="BR53" s="1280"/>
      <c r="BS53" s="1280"/>
      <c r="BT53" s="1280"/>
      <c r="BU53" s="1280"/>
      <c r="BV53" s="1280"/>
      <c r="BW53" s="1280"/>
      <c r="BX53" s="1280">
        <v>70.3</v>
      </c>
      <c r="BY53" s="1280"/>
      <c r="BZ53" s="1280"/>
      <c r="CA53" s="1280"/>
      <c r="CB53" s="1280"/>
      <c r="CC53" s="1280"/>
      <c r="CD53" s="1280"/>
      <c r="CE53" s="1280"/>
      <c r="CF53" s="1280">
        <v>71.2</v>
      </c>
      <c r="CG53" s="1280"/>
      <c r="CH53" s="1280"/>
      <c r="CI53" s="1280"/>
      <c r="CJ53" s="1280"/>
      <c r="CK53" s="1280"/>
      <c r="CL53" s="1280"/>
      <c r="CM53" s="1280"/>
      <c r="CN53" s="1280">
        <v>71.8</v>
      </c>
      <c r="CO53" s="1280"/>
      <c r="CP53" s="1280"/>
      <c r="CQ53" s="1280"/>
      <c r="CR53" s="1280"/>
      <c r="CS53" s="1280"/>
      <c r="CT53" s="1280"/>
      <c r="CU53" s="1280"/>
      <c r="CV53" s="1280">
        <v>73.099999999999994</v>
      </c>
      <c r="CW53" s="1280"/>
      <c r="CX53" s="1280"/>
      <c r="CY53" s="1280"/>
      <c r="CZ53" s="1280"/>
      <c r="DA53" s="1280"/>
      <c r="DB53" s="1280"/>
      <c r="DC53" s="1280"/>
    </row>
    <row r="54" spans="1:109" x14ac:dyDescent="0.15">
      <c r="A54" s="385"/>
      <c r="B54" s="378"/>
      <c r="G54" s="1295"/>
      <c r="H54" s="1295"/>
      <c r="I54" s="1278"/>
      <c r="J54" s="1278"/>
      <c r="K54" s="1285"/>
      <c r="L54" s="1285"/>
      <c r="M54" s="1285"/>
      <c r="N54" s="1285"/>
      <c r="AM54" s="386"/>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5"/>
      <c r="B55" s="378"/>
      <c r="G55" s="1278"/>
      <c r="H55" s="1278"/>
      <c r="I55" s="1278"/>
      <c r="J55" s="1278"/>
      <c r="K55" s="1285"/>
      <c r="L55" s="1285"/>
      <c r="M55" s="1285"/>
      <c r="N55" s="1285"/>
      <c r="AN55" s="1284" t="s">
        <v>621</v>
      </c>
      <c r="AO55" s="1284"/>
      <c r="AP55" s="1284"/>
      <c r="AQ55" s="1284"/>
      <c r="AR55" s="1284"/>
      <c r="AS55" s="1284"/>
      <c r="AT55" s="1284"/>
      <c r="AU55" s="1284"/>
      <c r="AV55" s="1284"/>
      <c r="AW55" s="1284"/>
      <c r="AX55" s="1284"/>
      <c r="AY55" s="1284"/>
      <c r="AZ55" s="1284"/>
      <c r="BA55" s="1284"/>
      <c r="BB55" s="1283" t="s">
        <v>619</v>
      </c>
      <c r="BC55" s="1283"/>
      <c r="BD55" s="1283"/>
      <c r="BE55" s="1283"/>
      <c r="BF55" s="1283"/>
      <c r="BG55" s="1283"/>
      <c r="BH55" s="1283"/>
      <c r="BI55" s="1283"/>
      <c r="BJ55" s="1283"/>
      <c r="BK55" s="1283"/>
      <c r="BL55" s="1283"/>
      <c r="BM55" s="1283"/>
      <c r="BN55" s="1283"/>
      <c r="BO55" s="1283"/>
      <c r="BP55" s="1280">
        <v>55.4</v>
      </c>
      <c r="BQ55" s="1280"/>
      <c r="BR55" s="1280"/>
      <c r="BS55" s="1280"/>
      <c r="BT55" s="1280"/>
      <c r="BU55" s="1280"/>
      <c r="BV55" s="1280"/>
      <c r="BW55" s="1280"/>
      <c r="BX55" s="1280">
        <v>52.7</v>
      </c>
      <c r="BY55" s="1280"/>
      <c r="BZ55" s="1280"/>
      <c r="CA55" s="1280"/>
      <c r="CB55" s="1280"/>
      <c r="CC55" s="1280"/>
      <c r="CD55" s="1280"/>
      <c r="CE55" s="1280"/>
      <c r="CF55" s="1280">
        <v>49.7</v>
      </c>
      <c r="CG55" s="1280"/>
      <c r="CH55" s="1280"/>
      <c r="CI55" s="1280"/>
      <c r="CJ55" s="1280"/>
      <c r="CK55" s="1280"/>
      <c r="CL55" s="1280"/>
      <c r="CM55" s="1280"/>
      <c r="CN55" s="1280">
        <v>37.299999999999997</v>
      </c>
      <c r="CO55" s="1280"/>
      <c r="CP55" s="1280"/>
      <c r="CQ55" s="1280"/>
      <c r="CR55" s="1280"/>
      <c r="CS55" s="1280"/>
      <c r="CT55" s="1280"/>
      <c r="CU55" s="1280"/>
      <c r="CV55" s="1280">
        <v>25.1</v>
      </c>
      <c r="CW55" s="1280"/>
      <c r="CX55" s="1280"/>
      <c r="CY55" s="1280"/>
      <c r="CZ55" s="1280"/>
      <c r="DA55" s="1280"/>
      <c r="DB55" s="1280"/>
      <c r="DC55" s="1280"/>
    </row>
    <row r="56" spans="1:109" x14ac:dyDescent="0.15">
      <c r="A56" s="385"/>
      <c r="B56" s="378"/>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5" customFormat="1" x14ac:dyDescent="0.15">
      <c r="B57" s="389"/>
      <c r="G57" s="1278"/>
      <c r="H57" s="1278"/>
      <c r="I57" s="1281"/>
      <c r="J57" s="1281"/>
      <c r="K57" s="1285"/>
      <c r="L57" s="1285"/>
      <c r="M57" s="1285"/>
      <c r="N57" s="1285"/>
      <c r="AM57" s="372"/>
      <c r="AN57" s="1284"/>
      <c r="AO57" s="1284"/>
      <c r="AP57" s="1284"/>
      <c r="AQ57" s="1284"/>
      <c r="AR57" s="1284"/>
      <c r="AS57" s="1284"/>
      <c r="AT57" s="1284"/>
      <c r="AU57" s="1284"/>
      <c r="AV57" s="1284"/>
      <c r="AW57" s="1284"/>
      <c r="AX57" s="1284"/>
      <c r="AY57" s="1284"/>
      <c r="AZ57" s="1284"/>
      <c r="BA57" s="1284"/>
      <c r="BB57" s="1283" t="s">
        <v>620</v>
      </c>
      <c r="BC57" s="1283"/>
      <c r="BD57" s="1283"/>
      <c r="BE57" s="1283"/>
      <c r="BF57" s="1283"/>
      <c r="BG57" s="1283"/>
      <c r="BH57" s="1283"/>
      <c r="BI57" s="1283"/>
      <c r="BJ57" s="1283"/>
      <c r="BK57" s="1283"/>
      <c r="BL57" s="1283"/>
      <c r="BM57" s="1283"/>
      <c r="BN57" s="1283"/>
      <c r="BO57" s="1283"/>
      <c r="BP57" s="1280">
        <v>58.7</v>
      </c>
      <c r="BQ57" s="1280"/>
      <c r="BR57" s="1280"/>
      <c r="BS57" s="1280"/>
      <c r="BT57" s="1280"/>
      <c r="BU57" s="1280"/>
      <c r="BV57" s="1280"/>
      <c r="BW57" s="1280"/>
      <c r="BX57" s="1280">
        <v>59.9</v>
      </c>
      <c r="BY57" s="1280"/>
      <c r="BZ57" s="1280"/>
      <c r="CA57" s="1280"/>
      <c r="CB57" s="1280"/>
      <c r="CC57" s="1280"/>
      <c r="CD57" s="1280"/>
      <c r="CE57" s="1280"/>
      <c r="CF57" s="1280">
        <v>60.1</v>
      </c>
      <c r="CG57" s="1280"/>
      <c r="CH57" s="1280"/>
      <c r="CI57" s="1280"/>
      <c r="CJ57" s="1280"/>
      <c r="CK57" s="1280"/>
      <c r="CL57" s="1280"/>
      <c r="CM57" s="1280"/>
      <c r="CN57" s="1280">
        <v>61.9</v>
      </c>
      <c r="CO57" s="1280"/>
      <c r="CP57" s="1280"/>
      <c r="CQ57" s="1280"/>
      <c r="CR57" s="1280"/>
      <c r="CS57" s="1280"/>
      <c r="CT57" s="1280"/>
      <c r="CU57" s="1280"/>
      <c r="CV57" s="1280">
        <v>63.1</v>
      </c>
      <c r="CW57" s="1280"/>
      <c r="CX57" s="1280"/>
      <c r="CY57" s="1280"/>
      <c r="CZ57" s="1280"/>
      <c r="DA57" s="1280"/>
      <c r="DB57" s="1280"/>
      <c r="DC57" s="1280"/>
      <c r="DD57" s="390"/>
      <c r="DE57" s="389"/>
    </row>
    <row r="58" spans="1:109" s="385" customFormat="1" x14ac:dyDescent="0.15">
      <c r="A58" s="372"/>
      <c r="B58" s="389"/>
      <c r="G58" s="1278"/>
      <c r="H58" s="1278"/>
      <c r="I58" s="1281"/>
      <c r="J58" s="1281"/>
      <c r="K58" s="1285"/>
      <c r="L58" s="1285"/>
      <c r="M58" s="1285"/>
      <c r="N58" s="1285"/>
      <c r="AM58" s="372"/>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90"/>
      <c r="DE58" s="389"/>
    </row>
    <row r="59" spans="1:109" s="385" customFormat="1" x14ac:dyDescent="0.15">
      <c r="A59" s="372"/>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2"/>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2"/>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72"/>
    </row>
    <row r="63" spans="1:109" ht="17.25" x14ac:dyDescent="0.15">
      <c r="B63" s="396" t="s">
        <v>622</v>
      </c>
    </row>
    <row r="64" spans="1:109" x14ac:dyDescent="0.15">
      <c r="B64" s="378"/>
      <c r="G64" s="385"/>
      <c r="I64" s="397"/>
      <c r="J64" s="397"/>
      <c r="K64" s="397"/>
      <c r="L64" s="397"/>
      <c r="M64" s="397"/>
      <c r="N64" s="398"/>
      <c r="AM64" s="385"/>
      <c r="AN64" s="385" t="s">
        <v>615</v>
      </c>
      <c r="AP64" s="385"/>
      <c r="AQ64" s="385"/>
      <c r="AR64" s="385"/>
      <c r="AY64" s="385"/>
      <c r="BA64" s="385"/>
      <c r="BB64" s="385"/>
      <c r="BC64" s="385"/>
      <c r="BK64" s="385"/>
      <c r="BM64" s="385"/>
      <c r="BN64" s="385"/>
      <c r="BO64" s="385"/>
      <c r="BW64" s="385"/>
      <c r="BY64" s="385"/>
      <c r="BZ64" s="385"/>
      <c r="CA64" s="385"/>
      <c r="CI64" s="385"/>
      <c r="CK64" s="385"/>
      <c r="CL64" s="385"/>
      <c r="CM64" s="385"/>
      <c r="CU64" s="385"/>
      <c r="CW64" s="385"/>
      <c r="CX64" s="385"/>
      <c r="CY64" s="385"/>
    </row>
    <row r="65" spans="2:107" x14ac:dyDescent="0.15">
      <c r="B65" s="378"/>
      <c r="AN65" s="1286" t="s">
        <v>623</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8"/>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8"/>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8"/>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8"/>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8"/>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8"/>
      <c r="G71" s="402"/>
      <c r="I71" s="403"/>
      <c r="J71" s="400"/>
      <c r="K71" s="400"/>
      <c r="L71" s="401"/>
      <c r="M71" s="400"/>
      <c r="N71" s="401"/>
      <c r="AM71" s="402"/>
      <c r="AN71" s="372" t="s">
        <v>617</v>
      </c>
    </row>
    <row r="72" spans="2:107" x14ac:dyDescent="0.15">
      <c r="B72" s="378"/>
      <c r="G72" s="1278"/>
      <c r="H72" s="1278"/>
      <c r="I72" s="1278"/>
      <c r="J72" s="1278"/>
      <c r="K72" s="387"/>
      <c r="L72" s="387"/>
      <c r="M72" s="388"/>
      <c r="N72" s="388"/>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4" t="s">
        <v>561</v>
      </c>
      <c r="BQ72" s="1284"/>
      <c r="BR72" s="1284"/>
      <c r="BS72" s="1284"/>
      <c r="BT72" s="1284"/>
      <c r="BU72" s="1284"/>
      <c r="BV72" s="1284"/>
      <c r="BW72" s="1284"/>
      <c r="BX72" s="1284" t="s">
        <v>562</v>
      </c>
      <c r="BY72" s="1284"/>
      <c r="BZ72" s="1284"/>
      <c r="CA72" s="1284"/>
      <c r="CB72" s="1284"/>
      <c r="CC72" s="1284"/>
      <c r="CD72" s="1284"/>
      <c r="CE72" s="1284"/>
      <c r="CF72" s="1284" t="s">
        <v>563</v>
      </c>
      <c r="CG72" s="1284"/>
      <c r="CH72" s="1284"/>
      <c r="CI72" s="1284"/>
      <c r="CJ72" s="1284"/>
      <c r="CK72" s="1284"/>
      <c r="CL72" s="1284"/>
      <c r="CM72" s="1284"/>
      <c r="CN72" s="1284" t="s">
        <v>564</v>
      </c>
      <c r="CO72" s="1284"/>
      <c r="CP72" s="1284"/>
      <c r="CQ72" s="1284"/>
      <c r="CR72" s="1284"/>
      <c r="CS72" s="1284"/>
      <c r="CT72" s="1284"/>
      <c r="CU72" s="1284"/>
      <c r="CV72" s="1284" t="s">
        <v>565</v>
      </c>
      <c r="CW72" s="1284"/>
      <c r="CX72" s="1284"/>
      <c r="CY72" s="1284"/>
      <c r="CZ72" s="1284"/>
      <c r="DA72" s="1284"/>
      <c r="DB72" s="1284"/>
      <c r="DC72" s="1284"/>
    </row>
    <row r="73" spans="2:107" x14ac:dyDescent="0.15">
      <c r="B73" s="378"/>
      <c r="G73" s="1295"/>
      <c r="H73" s="1295"/>
      <c r="I73" s="1295"/>
      <c r="J73" s="1295"/>
      <c r="K73" s="1279"/>
      <c r="L73" s="1279"/>
      <c r="M73" s="1279"/>
      <c r="N73" s="1279"/>
      <c r="AM73" s="386"/>
      <c r="AN73" s="1283" t="s">
        <v>618</v>
      </c>
      <c r="AO73" s="1283"/>
      <c r="AP73" s="1283"/>
      <c r="AQ73" s="1283"/>
      <c r="AR73" s="1283"/>
      <c r="AS73" s="1283"/>
      <c r="AT73" s="1283"/>
      <c r="AU73" s="1283"/>
      <c r="AV73" s="1283"/>
      <c r="AW73" s="1283"/>
      <c r="AX73" s="1283"/>
      <c r="AY73" s="1283"/>
      <c r="AZ73" s="1283"/>
      <c r="BA73" s="1283"/>
      <c r="BB73" s="1283" t="s">
        <v>619</v>
      </c>
      <c r="BC73" s="1283"/>
      <c r="BD73" s="1283"/>
      <c r="BE73" s="1283"/>
      <c r="BF73" s="1283"/>
      <c r="BG73" s="1283"/>
      <c r="BH73" s="1283"/>
      <c r="BI73" s="1283"/>
      <c r="BJ73" s="1283"/>
      <c r="BK73" s="1283"/>
      <c r="BL73" s="1283"/>
      <c r="BM73" s="1283"/>
      <c r="BN73" s="1283"/>
      <c r="BO73" s="1283"/>
      <c r="BP73" s="1280">
        <v>8.8000000000000007</v>
      </c>
      <c r="BQ73" s="1280"/>
      <c r="BR73" s="1280"/>
      <c r="BS73" s="1280"/>
      <c r="BT73" s="1280"/>
      <c r="BU73" s="1280"/>
      <c r="BV73" s="1280"/>
      <c r="BW73" s="1280"/>
      <c r="BX73" s="1280">
        <v>13.5</v>
      </c>
      <c r="BY73" s="1280"/>
      <c r="BZ73" s="1280"/>
      <c r="CA73" s="1280"/>
      <c r="CB73" s="1280"/>
      <c r="CC73" s="1280"/>
      <c r="CD73" s="1280"/>
      <c r="CE73" s="1280"/>
      <c r="CF73" s="1280">
        <v>11.5</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8"/>
      <c r="G74" s="1295"/>
      <c r="H74" s="1295"/>
      <c r="I74" s="1295"/>
      <c r="J74" s="1295"/>
      <c r="K74" s="1279"/>
      <c r="L74" s="1279"/>
      <c r="M74" s="1279"/>
      <c r="N74" s="1279"/>
      <c r="AM74" s="386"/>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8"/>
      <c r="G75" s="1295"/>
      <c r="H75" s="1295"/>
      <c r="I75" s="1278"/>
      <c r="J75" s="1278"/>
      <c r="K75" s="1285"/>
      <c r="L75" s="1285"/>
      <c r="M75" s="1285"/>
      <c r="N75" s="1285"/>
      <c r="AM75" s="386"/>
      <c r="AN75" s="1283"/>
      <c r="AO75" s="1283"/>
      <c r="AP75" s="1283"/>
      <c r="AQ75" s="1283"/>
      <c r="AR75" s="1283"/>
      <c r="AS75" s="1283"/>
      <c r="AT75" s="1283"/>
      <c r="AU75" s="1283"/>
      <c r="AV75" s="1283"/>
      <c r="AW75" s="1283"/>
      <c r="AX75" s="1283"/>
      <c r="AY75" s="1283"/>
      <c r="AZ75" s="1283"/>
      <c r="BA75" s="1283"/>
      <c r="BB75" s="1283" t="s">
        <v>624</v>
      </c>
      <c r="BC75" s="1283"/>
      <c r="BD75" s="1283"/>
      <c r="BE75" s="1283"/>
      <c r="BF75" s="1283"/>
      <c r="BG75" s="1283"/>
      <c r="BH75" s="1283"/>
      <c r="BI75" s="1283"/>
      <c r="BJ75" s="1283"/>
      <c r="BK75" s="1283"/>
      <c r="BL75" s="1283"/>
      <c r="BM75" s="1283"/>
      <c r="BN75" s="1283"/>
      <c r="BO75" s="1283"/>
      <c r="BP75" s="1280">
        <v>10.6</v>
      </c>
      <c r="BQ75" s="1280"/>
      <c r="BR75" s="1280"/>
      <c r="BS75" s="1280"/>
      <c r="BT75" s="1280"/>
      <c r="BU75" s="1280"/>
      <c r="BV75" s="1280"/>
      <c r="BW75" s="1280"/>
      <c r="BX75" s="1280">
        <v>10.9</v>
      </c>
      <c r="BY75" s="1280"/>
      <c r="BZ75" s="1280"/>
      <c r="CA75" s="1280"/>
      <c r="CB75" s="1280"/>
      <c r="CC75" s="1280"/>
      <c r="CD75" s="1280"/>
      <c r="CE75" s="1280"/>
      <c r="CF75" s="1280">
        <v>10.9</v>
      </c>
      <c r="CG75" s="1280"/>
      <c r="CH75" s="1280"/>
      <c r="CI75" s="1280"/>
      <c r="CJ75" s="1280"/>
      <c r="CK75" s="1280"/>
      <c r="CL75" s="1280"/>
      <c r="CM75" s="1280"/>
      <c r="CN75" s="1280">
        <v>10.1</v>
      </c>
      <c r="CO75" s="1280"/>
      <c r="CP75" s="1280"/>
      <c r="CQ75" s="1280"/>
      <c r="CR75" s="1280"/>
      <c r="CS75" s="1280"/>
      <c r="CT75" s="1280"/>
      <c r="CU75" s="1280"/>
      <c r="CV75" s="1280">
        <v>8.8000000000000007</v>
      </c>
      <c r="CW75" s="1280"/>
      <c r="CX75" s="1280"/>
      <c r="CY75" s="1280"/>
      <c r="CZ75" s="1280"/>
      <c r="DA75" s="1280"/>
      <c r="DB75" s="1280"/>
      <c r="DC75" s="1280"/>
    </row>
    <row r="76" spans="2:107" x14ac:dyDescent="0.15">
      <c r="B76" s="378"/>
      <c r="G76" s="1295"/>
      <c r="H76" s="1295"/>
      <c r="I76" s="1278"/>
      <c r="J76" s="1278"/>
      <c r="K76" s="1285"/>
      <c r="L76" s="1285"/>
      <c r="M76" s="1285"/>
      <c r="N76" s="1285"/>
      <c r="AM76" s="386"/>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8"/>
      <c r="G77" s="1278"/>
      <c r="H77" s="1278"/>
      <c r="I77" s="1278"/>
      <c r="J77" s="1278"/>
      <c r="K77" s="1279"/>
      <c r="L77" s="1279"/>
      <c r="M77" s="1279"/>
      <c r="N77" s="1279"/>
      <c r="AN77" s="1284" t="s">
        <v>621</v>
      </c>
      <c r="AO77" s="1284"/>
      <c r="AP77" s="1284"/>
      <c r="AQ77" s="1284"/>
      <c r="AR77" s="1284"/>
      <c r="AS77" s="1284"/>
      <c r="AT77" s="1284"/>
      <c r="AU77" s="1284"/>
      <c r="AV77" s="1284"/>
      <c r="AW77" s="1284"/>
      <c r="AX77" s="1284"/>
      <c r="AY77" s="1284"/>
      <c r="AZ77" s="1284"/>
      <c r="BA77" s="1284"/>
      <c r="BB77" s="1283" t="s">
        <v>619</v>
      </c>
      <c r="BC77" s="1283"/>
      <c r="BD77" s="1283"/>
      <c r="BE77" s="1283"/>
      <c r="BF77" s="1283"/>
      <c r="BG77" s="1283"/>
      <c r="BH77" s="1283"/>
      <c r="BI77" s="1283"/>
      <c r="BJ77" s="1283"/>
      <c r="BK77" s="1283"/>
      <c r="BL77" s="1283"/>
      <c r="BM77" s="1283"/>
      <c r="BN77" s="1283"/>
      <c r="BO77" s="1283"/>
      <c r="BP77" s="1280">
        <v>55.4</v>
      </c>
      <c r="BQ77" s="1280"/>
      <c r="BR77" s="1280"/>
      <c r="BS77" s="1280"/>
      <c r="BT77" s="1280"/>
      <c r="BU77" s="1280"/>
      <c r="BV77" s="1280"/>
      <c r="BW77" s="1280"/>
      <c r="BX77" s="1280">
        <v>52.7</v>
      </c>
      <c r="BY77" s="1280"/>
      <c r="BZ77" s="1280"/>
      <c r="CA77" s="1280"/>
      <c r="CB77" s="1280"/>
      <c r="CC77" s="1280"/>
      <c r="CD77" s="1280"/>
      <c r="CE77" s="1280"/>
      <c r="CF77" s="1280">
        <v>49.7</v>
      </c>
      <c r="CG77" s="1280"/>
      <c r="CH77" s="1280"/>
      <c r="CI77" s="1280"/>
      <c r="CJ77" s="1280"/>
      <c r="CK77" s="1280"/>
      <c r="CL77" s="1280"/>
      <c r="CM77" s="1280"/>
      <c r="CN77" s="1280">
        <v>37.299999999999997</v>
      </c>
      <c r="CO77" s="1280"/>
      <c r="CP77" s="1280"/>
      <c r="CQ77" s="1280"/>
      <c r="CR77" s="1280"/>
      <c r="CS77" s="1280"/>
      <c r="CT77" s="1280"/>
      <c r="CU77" s="1280"/>
      <c r="CV77" s="1280">
        <v>25.1</v>
      </c>
      <c r="CW77" s="1280"/>
      <c r="CX77" s="1280"/>
      <c r="CY77" s="1280"/>
      <c r="CZ77" s="1280"/>
      <c r="DA77" s="1280"/>
      <c r="DB77" s="1280"/>
      <c r="DC77" s="1280"/>
    </row>
    <row r="78" spans="2:107" x14ac:dyDescent="0.15">
      <c r="B78" s="378"/>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8"/>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624</v>
      </c>
      <c r="BC79" s="1283"/>
      <c r="BD79" s="1283"/>
      <c r="BE79" s="1283"/>
      <c r="BF79" s="1283"/>
      <c r="BG79" s="1283"/>
      <c r="BH79" s="1283"/>
      <c r="BI79" s="1283"/>
      <c r="BJ79" s="1283"/>
      <c r="BK79" s="1283"/>
      <c r="BL79" s="1283"/>
      <c r="BM79" s="1283"/>
      <c r="BN79" s="1283"/>
      <c r="BO79" s="1283"/>
      <c r="BP79" s="1280">
        <v>9.6999999999999993</v>
      </c>
      <c r="BQ79" s="1280"/>
      <c r="BR79" s="1280"/>
      <c r="BS79" s="1280"/>
      <c r="BT79" s="1280"/>
      <c r="BU79" s="1280"/>
      <c r="BV79" s="1280"/>
      <c r="BW79" s="1280"/>
      <c r="BX79" s="1280">
        <v>9.5</v>
      </c>
      <c r="BY79" s="1280"/>
      <c r="BZ79" s="1280"/>
      <c r="CA79" s="1280"/>
      <c r="CB79" s="1280"/>
      <c r="CC79" s="1280"/>
      <c r="CD79" s="1280"/>
      <c r="CE79" s="1280"/>
      <c r="CF79" s="1280">
        <v>9.1999999999999993</v>
      </c>
      <c r="CG79" s="1280"/>
      <c r="CH79" s="1280"/>
      <c r="CI79" s="1280"/>
      <c r="CJ79" s="1280"/>
      <c r="CK79" s="1280"/>
      <c r="CL79" s="1280"/>
      <c r="CM79" s="1280"/>
      <c r="CN79" s="1280">
        <v>8.6</v>
      </c>
      <c r="CO79" s="1280"/>
      <c r="CP79" s="1280"/>
      <c r="CQ79" s="1280"/>
      <c r="CR79" s="1280"/>
      <c r="CS79" s="1280"/>
      <c r="CT79" s="1280"/>
      <c r="CU79" s="1280"/>
      <c r="CV79" s="1280">
        <v>8.3000000000000007</v>
      </c>
      <c r="CW79" s="1280"/>
      <c r="CX79" s="1280"/>
      <c r="CY79" s="1280"/>
      <c r="CZ79" s="1280"/>
      <c r="DA79" s="1280"/>
      <c r="DB79" s="1280"/>
      <c r="DC79" s="1280"/>
    </row>
    <row r="80" spans="2:107" x14ac:dyDescent="0.15">
      <c r="B80" s="378"/>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8"/>
    </row>
    <row r="82" spans="2:109" ht="17.25" x14ac:dyDescent="0.15">
      <c r="B82" s="378"/>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80"/>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2"/>
    </row>
    <row r="84" spans="2:109" x14ac:dyDescent="0.15">
      <c r="DD84" s="372"/>
      <c r="DE84" s="372"/>
    </row>
    <row r="85" spans="2:109" x14ac:dyDescent="0.15">
      <c r="DD85" s="372"/>
      <c r="DE85" s="372"/>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23622047244094491" right="0.23622047244094491" top="0.35433070866141736" bottom="0.35433070866141736" header="0.31496062992125984" footer="0.31496062992125984"/>
  <pageSetup paperSize="9" scale="50" fitToWidth="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abSelected="1" view="pageBreakPreview" zoomScale="60" zoomScaleNormal="100" workbookViewId="0">
      <selection activeCell="CB81" sqref="CB81"/>
    </sheetView>
  </sheetViews>
  <sheetFormatPr defaultColWidth="0" defaultRowHeight="13.5" customHeight="1" zeroHeight="1" x14ac:dyDescent="0.15"/>
  <cols>
    <col min="1" max="34" width="2.5" style="369" customWidth="1"/>
    <col min="35" max="122" width="2.5" style="368" customWidth="1"/>
    <col min="123" max="16384" width="2.5" style="368" hidden="1"/>
  </cols>
  <sheetData>
    <row r="1" spans="1:34" ht="13.5" customHeight="1" x14ac:dyDescent="0.15">
      <c r="A1" s="368"/>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1:34" x14ac:dyDescent="0.15">
      <c r="S2" s="368"/>
      <c r="AH2" s="368"/>
    </row>
    <row r="3" spans="1:34" x14ac:dyDescent="0.15">
      <c r="C3" s="368"/>
      <c r="D3" s="368"/>
      <c r="E3" s="368"/>
      <c r="F3" s="368"/>
      <c r="G3" s="368"/>
      <c r="H3" s="368"/>
      <c r="I3" s="368"/>
      <c r="J3" s="368"/>
      <c r="K3" s="368"/>
      <c r="L3" s="368"/>
      <c r="M3" s="368"/>
      <c r="N3" s="368"/>
      <c r="O3" s="368"/>
      <c r="P3" s="368"/>
      <c r="Q3" s="368"/>
      <c r="R3" s="368"/>
      <c r="S3" s="368"/>
      <c r="U3" s="368"/>
      <c r="V3" s="368"/>
      <c r="W3" s="368"/>
      <c r="X3" s="368"/>
      <c r="Y3" s="368"/>
      <c r="Z3" s="368"/>
      <c r="AA3" s="368"/>
      <c r="AB3" s="368"/>
      <c r="AC3" s="368"/>
      <c r="AD3" s="368"/>
      <c r="AE3" s="368"/>
      <c r="AF3" s="368"/>
      <c r="AG3" s="368"/>
      <c r="AH3" s="368"/>
    </row>
    <row r="4" spans="1:34" x14ac:dyDescent="0.15"/>
    <row r="5" spans="1:34" x14ac:dyDescent="0.15"/>
    <row r="6" spans="1:34" x14ac:dyDescent="0.15"/>
    <row r="7" spans="1:34" x14ac:dyDescent="0.15"/>
    <row r="8" spans="1:34" x14ac:dyDescent="0.15"/>
    <row r="9" spans="1:34" x14ac:dyDescent="0.15">
      <c r="AH9" s="36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68"/>
    </row>
    <row r="18" spans="12:34" x14ac:dyDescent="0.15"/>
    <row r="19" spans="12:34" x14ac:dyDescent="0.15"/>
    <row r="20" spans="12:34" x14ac:dyDescent="0.15">
      <c r="AH20" s="368"/>
    </row>
    <row r="21" spans="12:34" x14ac:dyDescent="0.15">
      <c r="AH21" s="368"/>
    </row>
    <row r="22" spans="12:34" x14ac:dyDescent="0.15"/>
    <row r="23" spans="12:34" x14ac:dyDescent="0.15"/>
    <row r="24" spans="12:34" x14ac:dyDescent="0.15">
      <c r="Q24" s="368"/>
    </row>
    <row r="25" spans="12:34" x14ac:dyDescent="0.15"/>
    <row r="26" spans="12:34" x14ac:dyDescent="0.15"/>
    <row r="27" spans="12:34" x14ac:dyDescent="0.15"/>
    <row r="28" spans="12:34" x14ac:dyDescent="0.15">
      <c r="O28" s="368"/>
      <c r="T28" s="368"/>
      <c r="AH28" s="368"/>
    </row>
    <row r="29" spans="12:34" x14ac:dyDescent="0.15"/>
    <row r="30" spans="12:34" x14ac:dyDescent="0.15"/>
    <row r="31" spans="12:34" x14ac:dyDescent="0.15">
      <c r="Q31" s="368"/>
    </row>
    <row r="32" spans="12:34" x14ac:dyDescent="0.15">
      <c r="L32" s="368"/>
    </row>
    <row r="33" spans="2:34" x14ac:dyDescent="0.15">
      <c r="C33" s="368"/>
      <c r="E33" s="368"/>
      <c r="G33" s="368"/>
      <c r="I33" s="368"/>
      <c r="X33" s="368"/>
    </row>
    <row r="34" spans="2:34" x14ac:dyDescent="0.15">
      <c r="B34" s="368"/>
      <c r="P34" s="368"/>
      <c r="R34" s="368"/>
      <c r="T34" s="368"/>
    </row>
    <row r="35" spans="2:34" x14ac:dyDescent="0.15">
      <c r="D35" s="368"/>
      <c r="W35" s="368"/>
      <c r="AC35" s="368"/>
      <c r="AD35" s="368"/>
      <c r="AE35" s="368"/>
      <c r="AF35" s="368"/>
      <c r="AG35" s="368"/>
      <c r="AH35" s="368"/>
    </row>
    <row r="36" spans="2:34" x14ac:dyDescent="0.15">
      <c r="H36" s="368"/>
      <c r="J36" s="368"/>
      <c r="K36" s="368"/>
      <c r="M36" s="368"/>
      <c r="Y36" s="368"/>
      <c r="Z36" s="368"/>
      <c r="AA36" s="368"/>
      <c r="AB36" s="368"/>
      <c r="AC36" s="368"/>
      <c r="AD36" s="368"/>
      <c r="AE36" s="368"/>
      <c r="AF36" s="368"/>
      <c r="AG36" s="368"/>
      <c r="AH36" s="368"/>
    </row>
    <row r="37" spans="2:34" x14ac:dyDescent="0.15">
      <c r="AH37" s="368"/>
    </row>
    <row r="38" spans="2:34" x14ac:dyDescent="0.15">
      <c r="AG38" s="368"/>
      <c r="AH38" s="368"/>
    </row>
    <row r="39" spans="2:34" x14ac:dyDescent="0.15"/>
    <row r="40" spans="2:34" x14ac:dyDescent="0.15">
      <c r="X40" s="368"/>
    </row>
    <row r="41" spans="2:34" x14ac:dyDescent="0.15">
      <c r="R41" s="368"/>
    </row>
    <row r="42" spans="2:34" x14ac:dyDescent="0.15">
      <c r="W42" s="368"/>
    </row>
    <row r="43" spans="2:34" x14ac:dyDescent="0.15">
      <c r="Y43" s="368"/>
      <c r="Z43" s="368"/>
      <c r="AA43" s="368"/>
      <c r="AB43" s="368"/>
      <c r="AC43" s="368"/>
      <c r="AD43" s="368"/>
      <c r="AE43" s="368"/>
      <c r="AF43" s="368"/>
      <c r="AG43" s="368"/>
      <c r="AH43" s="368"/>
    </row>
    <row r="44" spans="2:34" x14ac:dyDescent="0.15">
      <c r="AH44" s="368"/>
    </row>
    <row r="45" spans="2:34" x14ac:dyDescent="0.15">
      <c r="X45" s="368"/>
    </row>
    <row r="46" spans="2:34" x14ac:dyDescent="0.15"/>
    <row r="47" spans="2:34" x14ac:dyDescent="0.15"/>
    <row r="48" spans="2:34" x14ac:dyDescent="0.15">
      <c r="W48" s="368"/>
      <c r="Y48" s="368"/>
      <c r="Z48" s="368"/>
      <c r="AA48" s="368"/>
      <c r="AB48" s="368"/>
      <c r="AC48" s="368"/>
      <c r="AD48" s="368"/>
      <c r="AE48" s="368"/>
      <c r="AF48" s="368"/>
      <c r="AG48" s="368"/>
      <c r="AH48" s="368"/>
    </row>
    <row r="49" spans="28:34" x14ac:dyDescent="0.15"/>
    <row r="50" spans="28:34" x14ac:dyDescent="0.15">
      <c r="AE50" s="368"/>
      <c r="AF50" s="368"/>
      <c r="AG50" s="368"/>
      <c r="AH50" s="368"/>
    </row>
    <row r="51" spans="28:34" x14ac:dyDescent="0.15">
      <c r="AC51" s="368"/>
      <c r="AD51" s="368"/>
      <c r="AE51" s="368"/>
      <c r="AF51" s="368"/>
      <c r="AG51" s="368"/>
      <c r="AH51" s="368"/>
    </row>
    <row r="52" spans="28:34" x14ac:dyDescent="0.15"/>
    <row r="53" spans="28:34" x14ac:dyDescent="0.15">
      <c r="AF53" s="368"/>
      <c r="AG53" s="368"/>
      <c r="AH53" s="368"/>
    </row>
    <row r="54" spans="28:34" x14ac:dyDescent="0.15">
      <c r="AH54" s="368"/>
    </row>
    <row r="55" spans="28:34" x14ac:dyDescent="0.15"/>
    <row r="56" spans="28:34" x14ac:dyDescent="0.15">
      <c r="AB56" s="368"/>
      <c r="AC56" s="368"/>
      <c r="AD56" s="368"/>
      <c r="AE56" s="368"/>
      <c r="AF56" s="368"/>
      <c r="AG56" s="368"/>
      <c r="AH56" s="368"/>
    </row>
    <row r="57" spans="28:34" x14ac:dyDescent="0.15">
      <c r="AH57" s="368"/>
    </row>
    <row r="58" spans="28:34" x14ac:dyDescent="0.15">
      <c r="AH58" s="368"/>
    </row>
    <row r="59" spans="28:34" x14ac:dyDescent="0.15"/>
    <row r="60" spans="28:34" x14ac:dyDescent="0.15"/>
    <row r="61" spans="28:34" x14ac:dyDescent="0.15"/>
    <row r="62" spans="28:34" x14ac:dyDescent="0.15"/>
    <row r="63" spans="28:34" x14ac:dyDescent="0.15">
      <c r="AH63" s="368"/>
    </row>
    <row r="64" spans="28:34" x14ac:dyDescent="0.15">
      <c r="AG64" s="368"/>
      <c r="AH64" s="368"/>
    </row>
    <row r="65" spans="28:34" x14ac:dyDescent="0.15"/>
    <row r="66" spans="28:34" x14ac:dyDescent="0.15"/>
    <row r="67" spans="28:34" x14ac:dyDescent="0.15"/>
    <row r="68" spans="28:34" x14ac:dyDescent="0.15">
      <c r="AB68" s="368"/>
      <c r="AC68" s="368"/>
      <c r="AD68" s="368"/>
      <c r="AE68" s="368"/>
      <c r="AF68" s="368"/>
      <c r="AG68" s="368"/>
      <c r="AH68" s="368"/>
    </row>
    <row r="69" spans="28:34" x14ac:dyDescent="0.15">
      <c r="AF69" s="368"/>
      <c r="AG69" s="368"/>
      <c r="AH69" s="368"/>
    </row>
    <row r="70" spans="28:34" x14ac:dyDescent="0.15"/>
    <row r="71" spans="28:34" x14ac:dyDescent="0.15"/>
    <row r="72" spans="28:34" x14ac:dyDescent="0.15"/>
    <row r="73" spans="28:34" x14ac:dyDescent="0.15"/>
    <row r="74" spans="28:34" x14ac:dyDescent="0.15"/>
    <row r="75" spans="28:34" x14ac:dyDescent="0.15">
      <c r="AH75" s="368"/>
    </row>
    <row r="76" spans="28:34" x14ac:dyDescent="0.15">
      <c r="AF76" s="368"/>
      <c r="AG76" s="368"/>
      <c r="AH76" s="368"/>
    </row>
    <row r="77" spans="28:34" x14ac:dyDescent="0.15">
      <c r="AG77" s="368"/>
      <c r="AH77" s="368"/>
    </row>
    <row r="78" spans="28:34" x14ac:dyDescent="0.15"/>
    <row r="79" spans="28:34" x14ac:dyDescent="0.15"/>
    <row r="80" spans="28:34" x14ac:dyDescent="0.15"/>
    <row r="81" spans="25:34" x14ac:dyDescent="0.15"/>
    <row r="82" spans="25:34" x14ac:dyDescent="0.15">
      <c r="Y82" s="368"/>
    </row>
    <row r="83" spans="25:34" x14ac:dyDescent="0.15">
      <c r="Y83" s="368"/>
      <c r="Z83" s="368"/>
      <c r="AA83" s="368"/>
      <c r="AB83" s="368"/>
      <c r="AC83" s="368"/>
      <c r="AD83" s="368"/>
      <c r="AE83" s="368"/>
      <c r="AF83" s="368"/>
      <c r="AG83" s="368"/>
      <c r="AH83" s="368"/>
    </row>
    <row r="84" spans="25:34" x14ac:dyDescent="0.15"/>
    <row r="85" spans="25:34" x14ac:dyDescent="0.15"/>
    <row r="86" spans="25:34" x14ac:dyDescent="0.15"/>
    <row r="87" spans="25:34" x14ac:dyDescent="0.15"/>
    <row r="88" spans="25:34" x14ac:dyDescent="0.15">
      <c r="AH88" s="3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68"/>
      <c r="AG94" s="368"/>
      <c r="AH94" s="368"/>
    </row>
    <row r="95" spans="25:34" ht="13.5" customHeight="1" x14ac:dyDescent="0.15">
      <c r="AH95" s="3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68"/>
    </row>
    <row r="102" spans="33:34" ht="13.5" customHeight="1" x14ac:dyDescent="0.15"/>
    <row r="103" spans="33:34" ht="13.5" customHeight="1" x14ac:dyDescent="0.15"/>
    <row r="104" spans="33:34" ht="13.5" customHeight="1" x14ac:dyDescent="0.15">
      <c r="AG104" s="368"/>
      <c r="AH104" s="3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68"/>
    </row>
    <row r="117" spans="34:122" ht="13.5" customHeight="1" x14ac:dyDescent="0.15"/>
    <row r="118" spans="34:122" ht="13.5" customHeight="1" x14ac:dyDescent="0.15"/>
    <row r="119" spans="34:122" ht="13.5" customHeight="1" x14ac:dyDescent="0.15"/>
    <row r="120" spans="34:122" ht="13.5" customHeight="1" x14ac:dyDescent="0.15">
      <c r="AH120" s="368"/>
    </row>
    <row r="121" spans="34:122" ht="13.5" customHeight="1" x14ac:dyDescent="0.15">
      <c r="AH121" s="368"/>
    </row>
    <row r="122" spans="34:122" ht="13.5" customHeight="1" x14ac:dyDescent="0.15"/>
    <row r="123" spans="34:122" ht="13.5" customHeight="1" x14ac:dyDescent="0.15"/>
    <row r="124" spans="34:122" ht="13.5" customHeight="1" x14ac:dyDescent="0.15"/>
    <row r="125" spans="34:122" ht="13.5" customHeight="1" x14ac:dyDescent="0.15">
      <c r="DR125" s="368" t="s">
        <v>508</v>
      </c>
    </row>
  </sheetData>
  <phoneticPr fontId="2"/>
  <printOptions horizontalCentered="1"/>
  <pageMargins left="0.23622047244094491" right="0.23622047244094491" top="0.35433070866141736" bottom="0.35433070866141736" header="0.31496062992125984" footer="0.31496062992125984"/>
  <pageSetup paperSize="9" scale="35" fitToWidth="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abSelected="1" view="pageBreakPreview" topLeftCell="A106" zoomScale="60" zoomScaleNormal="100" workbookViewId="0">
      <selection activeCell="CB81" sqref="CB81"/>
    </sheetView>
  </sheetViews>
  <sheetFormatPr defaultColWidth="0" defaultRowHeight="13.5" customHeight="1" zeroHeight="1" x14ac:dyDescent="0.15"/>
  <cols>
    <col min="1" max="34" width="2.5" style="369" customWidth="1"/>
    <col min="35" max="122" width="2.5" style="368" customWidth="1"/>
    <col min="123" max="16384" width="2.5" style="368" hidden="1"/>
  </cols>
  <sheetData>
    <row r="1" spans="2:34" ht="13.5" customHeight="1" x14ac:dyDescent="0.15">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2:34" x14ac:dyDescent="0.15">
      <c r="S2" s="368"/>
      <c r="AH2" s="368"/>
    </row>
    <row r="3" spans="2:34" x14ac:dyDescent="0.15">
      <c r="C3" s="368"/>
      <c r="D3" s="368"/>
      <c r="E3" s="368"/>
      <c r="F3" s="368"/>
      <c r="G3" s="368"/>
      <c r="H3" s="368"/>
      <c r="I3" s="368"/>
      <c r="J3" s="368"/>
      <c r="K3" s="368"/>
      <c r="L3" s="368"/>
      <c r="M3" s="368"/>
      <c r="N3" s="368"/>
      <c r="O3" s="368"/>
      <c r="P3" s="368"/>
      <c r="Q3" s="368"/>
      <c r="R3" s="368"/>
      <c r="S3" s="368"/>
      <c r="U3" s="368"/>
      <c r="V3" s="368"/>
      <c r="W3" s="368"/>
      <c r="X3" s="368"/>
      <c r="Y3" s="368"/>
      <c r="Z3" s="368"/>
      <c r="AA3" s="368"/>
      <c r="AB3" s="368"/>
      <c r="AC3" s="368"/>
      <c r="AD3" s="368"/>
      <c r="AE3" s="368"/>
      <c r="AF3" s="368"/>
      <c r="AG3" s="368"/>
      <c r="AH3" s="368"/>
    </row>
    <row r="4" spans="2:34" x14ac:dyDescent="0.15"/>
    <row r="5" spans="2:34" x14ac:dyDescent="0.15"/>
    <row r="6" spans="2:34" x14ac:dyDescent="0.15"/>
    <row r="7" spans="2:34" x14ac:dyDescent="0.15"/>
    <row r="8" spans="2:34" x14ac:dyDescent="0.15"/>
    <row r="9" spans="2:34" x14ac:dyDescent="0.15">
      <c r="AH9" s="3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68"/>
    </row>
    <row r="18" spans="12:34" x14ac:dyDescent="0.15"/>
    <row r="19" spans="12:34" x14ac:dyDescent="0.15"/>
    <row r="20" spans="12:34" x14ac:dyDescent="0.15">
      <c r="AH20" s="368"/>
    </row>
    <row r="21" spans="12:34" x14ac:dyDescent="0.15">
      <c r="AH21" s="368"/>
    </row>
    <row r="22" spans="12:34" x14ac:dyDescent="0.15"/>
    <row r="23" spans="12:34" x14ac:dyDescent="0.15"/>
    <row r="24" spans="12:34" x14ac:dyDescent="0.15">
      <c r="Q24" s="368"/>
    </row>
    <row r="25" spans="12:34" x14ac:dyDescent="0.15"/>
    <row r="26" spans="12:34" x14ac:dyDescent="0.15"/>
    <row r="27" spans="12:34" x14ac:dyDescent="0.15"/>
    <row r="28" spans="12:34" x14ac:dyDescent="0.15">
      <c r="O28" s="368"/>
      <c r="T28" s="368"/>
      <c r="AH28" s="368"/>
    </row>
    <row r="29" spans="12:34" x14ac:dyDescent="0.15"/>
    <row r="30" spans="12:34" x14ac:dyDescent="0.15"/>
    <row r="31" spans="12:34" x14ac:dyDescent="0.15">
      <c r="Q31" s="368"/>
    </row>
    <row r="32" spans="12:34" x14ac:dyDescent="0.15">
      <c r="L32" s="368"/>
    </row>
    <row r="33" spans="2:34" x14ac:dyDescent="0.15">
      <c r="C33" s="368"/>
      <c r="E33" s="368"/>
      <c r="G33" s="368"/>
      <c r="I33" s="368"/>
      <c r="X33" s="368"/>
    </row>
    <row r="34" spans="2:34" x14ac:dyDescent="0.15">
      <c r="B34" s="368"/>
      <c r="P34" s="368"/>
      <c r="R34" s="368"/>
      <c r="T34" s="368"/>
    </row>
    <row r="35" spans="2:34" x14ac:dyDescent="0.15">
      <c r="D35" s="368"/>
      <c r="W35" s="368"/>
      <c r="AC35" s="368"/>
      <c r="AD35" s="368"/>
      <c r="AE35" s="368"/>
      <c r="AF35" s="368"/>
      <c r="AG35" s="368"/>
      <c r="AH35" s="368"/>
    </row>
    <row r="36" spans="2:34" x14ac:dyDescent="0.15">
      <c r="H36" s="368"/>
      <c r="J36" s="368"/>
      <c r="K36" s="368"/>
      <c r="M36" s="368"/>
      <c r="Y36" s="368"/>
      <c r="Z36" s="368"/>
      <c r="AA36" s="368"/>
      <c r="AB36" s="368"/>
      <c r="AC36" s="368"/>
      <c r="AD36" s="368"/>
      <c r="AE36" s="368"/>
      <c r="AF36" s="368"/>
      <c r="AG36" s="368"/>
      <c r="AH36" s="368"/>
    </row>
    <row r="37" spans="2:34" x14ac:dyDescent="0.15">
      <c r="AH37" s="368"/>
    </row>
    <row r="38" spans="2:34" x14ac:dyDescent="0.15">
      <c r="AG38" s="368"/>
      <c r="AH38" s="368"/>
    </row>
    <row r="39" spans="2:34" x14ac:dyDescent="0.15"/>
    <row r="40" spans="2:34" x14ac:dyDescent="0.15">
      <c r="X40" s="368"/>
    </row>
    <row r="41" spans="2:34" x14ac:dyDescent="0.15">
      <c r="R41" s="368"/>
    </row>
    <row r="42" spans="2:34" x14ac:dyDescent="0.15">
      <c r="W42" s="368"/>
    </row>
    <row r="43" spans="2:34" x14ac:dyDescent="0.15">
      <c r="Y43" s="368"/>
      <c r="Z43" s="368"/>
      <c r="AA43" s="368"/>
      <c r="AB43" s="368"/>
      <c r="AC43" s="368"/>
      <c r="AD43" s="368"/>
      <c r="AE43" s="368"/>
      <c r="AF43" s="368"/>
      <c r="AG43" s="368"/>
      <c r="AH43" s="368"/>
    </row>
    <row r="44" spans="2:34" x14ac:dyDescent="0.15">
      <c r="AH44" s="368"/>
    </row>
    <row r="45" spans="2:34" x14ac:dyDescent="0.15">
      <c r="X45" s="368"/>
    </row>
    <row r="46" spans="2:34" x14ac:dyDescent="0.15"/>
    <row r="47" spans="2:34" x14ac:dyDescent="0.15"/>
    <row r="48" spans="2:34" x14ac:dyDescent="0.15">
      <c r="W48" s="368"/>
      <c r="Y48" s="368"/>
      <c r="Z48" s="368"/>
      <c r="AA48" s="368"/>
      <c r="AB48" s="368"/>
      <c r="AC48" s="368"/>
      <c r="AD48" s="368"/>
      <c r="AE48" s="368"/>
      <c r="AF48" s="368"/>
      <c r="AG48" s="368"/>
      <c r="AH48" s="368"/>
    </row>
    <row r="49" spans="28:34" x14ac:dyDescent="0.15"/>
    <row r="50" spans="28:34" x14ac:dyDescent="0.15">
      <c r="AE50" s="368"/>
      <c r="AF50" s="368"/>
      <c r="AG50" s="368"/>
      <c r="AH50" s="368"/>
    </row>
    <row r="51" spans="28:34" x14ac:dyDescent="0.15">
      <c r="AC51" s="368"/>
      <c r="AD51" s="368"/>
      <c r="AE51" s="368"/>
      <c r="AF51" s="368"/>
      <c r="AG51" s="368"/>
      <c r="AH51" s="368"/>
    </row>
    <row r="52" spans="28:34" x14ac:dyDescent="0.15"/>
    <row r="53" spans="28:34" x14ac:dyDescent="0.15">
      <c r="AF53" s="368"/>
      <c r="AG53" s="368"/>
      <c r="AH53" s="368"/>
    </row>
    <row r="54" spans="28:34" x14ac:dyDescent="0.15">
      <c r="AH54" s="368"/>
    </row>
    <row r="55" spans="28:34" x14ac:dyDescent="0.15"/>
    <row r="56" spans="28:34" x14ac:dyDescent="0.15">
      <c r="AB56" s="368"/>
      <c r="AC56" s="368"/>
      <c r="AD56" s="368"/>
      <c r="AE56" s="368"/>
      <c r="AF56" s="368"/>
      <c r="AG56" s="368"/>
      <c r="AH56" s="368"/>
    </row>
    <row r="57" spans="28:34" x14ac:dyDescent="0.15">
      <c r="AH57" s="368"/>
    </row>
    <row r="58" spans="28:34" x14ac:dyDescent="0.15">
      <c r="AH58" s="368"/>
    </row>
    <row r="59" spans="28:34" x14ac:dyDescent="0.15">
      <c r="AG59" s="368"/>
      <c r="AH59" s="368"/>
    </row>
    <row r="60" spans="28:34" x14ac:dyDescent="0.15"/>
    <row r="61" spans="28:34" x14ac:dyDescent="0.15"/>
    <row r="62" spans="28:34" x14ac:dyDescent="0.15"/>
    <row r="63" spans="28:34" x14ac:dyDescent="0.15">
      <c r="AH63" s="368"/>
    </row>
    <row r="64" spans="28:34" x14ac:dyDescent="0.15">
      <c r="AG64" s="368"/>
      <c r="AH64" s="368"/>
    </row>
    <row r="65" spans="28:34" x14ac:dyDescent="0.15"/>
    <row r="66" spans="28:34" x14ac:dyDescent="0.15"/>
    <row r="67" spans="28:34" x14ac:dyDescent="0.15"/>
    <row r="68" spans="28:34" x14ac:dyDescent="0.15">
      <c r="AB68" s="368"/>
      <c r="AC68" s="368"/>
      <c r="AD68" s="368"/>
      <c r="AE68" s="368"/>
      <c r="AF68" s="368"/>
      <c r="AG68" s="368"/>
      <c r="AH68" s="368"/>
    </row>
    <row r="69" spans="28:34" x14ac:dyDescent="0.15">
      <c r="AF69" s="368"/>
      <c r="AG69" s="368"/>
      <c r="AH69" s="368"/>
    </row>
    <row r="70" spans="28:34" x14ac:dyDescent="0.15"/>
    <row r="71" spans="28:34" x14ac:dyDescent="0.15"/>
    <row r="72" spans="28:34" x14ac:dyDescent="0.15"/>
    <row r="73" spans="28:34" x14ac:dyDescent="0.15"/>
    <row r="74" spans="28:34" x14ac:dyDescent="0.15"/>
    <row r="75" spans="28:34" x14ac:dyDescent="0.15">
      <c r="AH75" s="368"/>
    </row>
    <row r="76" spans="28:34" x14ac:dyDescent="0.15">
      <c r="AF76" s="368"/>
      <c r="AG76" s="368"/>
      <c r="AH76" s="368"/>
    </row>
    <row r="77" spans="28:34" x14ac:dyDescent="0.15">
      <c r="AG77" s="368"/>
      <c r="AH77" s="368"/>
    </row>
    <row r="78" spans="28:34" x14ac:dyDescent="0.15"/>
    <row r="79" spans="28:34" x14ac:dyDescent="0.15"/>
    <row r="80" spans="28:34" x14ac:dyDescent="0.15"/>
    <row r="81" spans="25:34" x14ac:dyDescent="0.15"/>
    <row r="82" spans="25:34" x14ac:dyDescent="0.15">
      <c r="Y82" s="368"/>
    </row>
    <row r="83" spans="25:34" x14ac:dyDescent="0.15">
      <c r="Y83" s="368"/>
      <c r="Z83" s="368"/>
      <c r="AA83" s="368"/>
      <c r="AB83" s="368"/>
      <c r="AC83" s="368"/>
      <c r="AD83" s="368"/>
      <c r="AE83" s="368"/>
      <c r="AF83" s="368"/>
      <c r="AG83" s="368"/>
      <c r="AH83" s="368"/>
    </row>
    <row r="84" spans="25:34" x14ac:dyDescent="0.15"/>
    <row r="85" spans="25:34" x14ac:dyDescent="0.15"/>
    <row r="86" spans="25:34" x14ac:dyDescent="0.15"/>
    <row r="87" spans="25:34" x14ac:dyDescent="0.15"/>
    <row r="88" spans="25:34" x14ac:dyDescent="0.15">
      <c r="AH88" s="3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68"/>
      <c r="AG94" s="368"/>
      <c r="AH94" s="368"/>
    </row>
    <row r="95" spans="25:34" ht="13.5" customHeight="1" x14ac:dyDescent="0.15">
      <c r="AH95" s="3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68"/>
    </row>
    <row r="102" spans="33:34" ht="13.5" customHeight="1" x14ac:dyDescent="0.15"/>
    <row r="103" spans="33:34" ht="13.5" customHeight="1" x14ac:dyDescent="0.15"/>
    <row r="104" spans="33:34" ht="13.5" customHeight="1" x14ac:dyDescent="0.15">
      <c r="AG104" s="368"/>
      <c r="AH104" s="3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68"/>
    </row>
    <row r="117" spans="34:122" ht="13.5" customHeight="1" x14ac:dyDescent="0.15"/>
    <row r="118" spans="34:122" ht="13.5" customHeight="1" x14ac:dyDescent="0.15"/>
    <row r="119" spans="34:122" ht="13.5" customHeight="1" x14ac:dyDescent="0.15"/>
    <row r="120" spans="34:122" ht="13.5" customHeight="1" x14ac:dyDescent="0.15">
      <c r="AH120" s="368"/>
    </row>
    <row r="121" spans="34:122" ht="13.5" customHeight="1" x14ac:dyDescent="0.15">
      <c r="AH121" s="368"/>
    </row>
    <row r="122" spans="34:122" ht="13.5" customHeight="1" x14ac:dyDescent="0.15"/>
    <row r="123" spans="34:122" ht="13.5" customHeight="1" x14ac:dyDescent="0.15"/>
    <row r="124" spans="34:122" ht="13.5" customHeight="1" x14ac:dyDescent="0.15"/>
    <row r="125" spans="34:122" ht="13.5" customHeight="1" x14ac:dyDescent="0.15">
      <c r="DR125" s="368" t="s">
        <v>508</v>
      </c>
    </row>
  </sheetData>
  <phoneticPr fontId="2"/>
  <printOptions horizontalCentered="1"/>
  <pageMargins left="0.23622047244094491" right="0.23622047244094491" top="0.35433070866141736" bottom="0.35433070866141736" header="0.31496062992125984" footer="0.31496062992125984"/>
  <pageSetup paperSize="9" scale="35"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39690</v>
      </c>
      <c r="E3" s="153"/>
      <c r="F3" s="154">
        <v>68468</v>
      </c>
      <c r="G3" s="155"/>
      <c r="H3" s="156"/>
    </row>
    <row r="4" spans="1:8" x14ac:dyDescent="0.15">
      <c r="A4" s="157"/>
      <c r="B4" s="158"/>
      <c r="C4" s="159"/>
      <c r="D4" s="160">
        <v>22839</v>
      </c>
      <c r="E4" s="161"/>
      <c r="F4" s="162">
        <v>34140</v>
      </c>
      <c r="G4" s="163"/>
      <c r="H4" s="164"/>
    </row>
    <row r="5" spans="1:8" x14ac:dyDescent="0.15">
      <c r="A5" s="145" t="s">
        <v>553</v>
      </c>
      <c r="B5" s="150"/>
      <c r="C5" s="151"/>
      <c r="D5" s="152">
        <v>31007</v>
      </c>
      <c r="E5" s="153"/>
      <c r="F5" s="154">
        <v>69729</v>
      </c>
      <c r="G5" s="155"/>
      <c r="H5" s="156"/>
    </row>
    <row r="6" spans="1:8" x14ac:dyDescent="0.15">
      <c r="A6" s="157"/>
      <c r="B6" s="158"/>
      <c r="C6" s="159"/>
      <c r="D6" s="160">
        <v>20240</v>
      </c>
      <c r="E6" s="161"/>
      <c r="F6" s="162">
        <v>38908</v>
      </c>
      <c r="G6" s="163"/>
      <c r="H6" s="164"/>
    </row>
    <row r="7" spans="1:8" x14ac:dyDescent="0.15">
      <c r="A7" s="145" t="s">
        <v>554</v>
      </c>
      <c r="B7" s="150"/>
      <c r="C7" s="151"/>
      <c r="D7" s="152">
        <v>47875</v>
      </c>
      <c r="E7" s="153"/>
      <c r="F7" s="154">
        <v>74581</v>
      </c>
      <c r="G7" s="155"/>
      <c r="H7" s="156"/>
    </row>
    <row r="8" spans="1:8" x14ac:dyDescent="0.15">
      <c r="A8" s="157"/>
      <c r="B8" s="158"/>
      <c r="C8" s="159"/>
      <c r="D8" s="160">
        <v>37314</v>
      </c>
      <c r="E8" s="161"/>
      <c r="F8" s="162">
        <v>41563</v>
      </c>
      <c r="G8" s="163"/>
      <c r="H8" s="164"/>
    </row>
    <row r="9" spans="1:8" x14ac:dyDescent="0.15">
      <c r="A9" s="145" t="s">
        <v>555</v>
      </c>
      <c r="B9" s="150"/>
      <c r="C9" s="151"/>
      <c r="D9" s="152">
        <v>43879</v>
      </c>
      <c r="E9" s="153"/>
      <c r="F9" s="154">
        <v>76347</v>
      </c>
      <c r="G9" s="155"/>
      <c r="H9" s="156"/>
    </row>
    <row r="10" spans="1:8" x14ac:dyDescent="0.15">
      <c r="A10" s="157"/>
      <c r="B10" s="158"/>
      <c r="C10" s="159"/>
      <c r="D10" s="160">
        <v>36280</v>
      </c>
      <c r="E10" s="161"/>
      <c r="F10" s="162">
        <v>41762</v>
      </c>
      <c r="G10" s="163"/>
      <c r="H10" s="164"/>
    </row>
    <row r="11" spans="1:8" x14ac:dyDescent="0.15">
      <c r="A11" s="145" t="s">
        <v>556</v>
      </c>
      <c r="B11" s="150"/>
      <c r="C11" s="151"/>
      <c r="D11" s="152">
        <v>30258</v>
      </c>
      <c r="E11" s="153"/>
      <c r="F11" s="154">
        <v>69604</v>
      </c>
      <c r="G11" s="155"/>
      <c r="H11" s="156"/>
    </row>
    <row r="12" spans="1:8" x14ac:dyDescent="0.15">
      <c r="A12" s="157"/>
      <c r="B12" s="158"/>
      <c r="C12" s="165"/>
      <c r="D12" s="160">
        <v>21466</v>
      </c>
      <c r="E12" s="161"/>
      <c r="F12" s="162">
        <v>36247</v>
      </c>
      <c r="G12" s="163"/>
      <c r="H12" s="164"/>
    </row>
    <row r="13" spans="1:8" x14ac:dyDescent="0.15">
      <c r="A13" s="145"/>
      <c r="B13" s="150"/>
      <c r="C13" s="166"/>
      <c r="D13" s="167">
        <v>38542</v>
      </c>
      <c r="E13" s="168"/>
      <c r="F13" s="169">
        <v>71746</v>
      </c>
      <c r="G13" s="170"/>
      <c r="H13" s="156"/>
    </row>
    <row r="14" spans="1:8" x14ac:dyDescent="0.15">
      <c r="A14" s="157"/>
      <c r="B14" s="158"/>
      <c r="C14" s="159"/>
      <c r="D14" s="160">
        <v>27628</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10.18</v>
      </c>
      <c r="C19" s="171">
        <f>ROUND(VALUE(SUBSTITUTE(実質収支比率等に係る経年分析!G$48,"▲","-")),2)</f>
        <v>12.38</v>
      </c>
      <c r="D19" s="171">
        <f>ROUND(VALUE(SUBSTITUTE(実質収支比率等に係る経年分析!H$48,"▲","-")),2)</f>
        <v>11.91</v>
      </c>
      <c r="E19" s="171">
        <f>ROUND(VALUE(SUBSTITUTE(実質収支比率等に係る経年分析!I$48,"▲","-")),2)</f>
        <v>11.47</v>
      </c>
      <c r="F19" s="171">
        <f>ROUND(VALUE(SUBSTITUTE(実質収支比率等に係る経年分析!J$48,"▲","-")),2)</f>
        <v>12.87</v>
      </c>
    </row>
    <row r="20" spans="1:11" x14ac:dyDescent="0.15">
      <c r="A20" s="171" t="s">
        <v>55</v>
      </c>
      <c r="B20" s="171">
        <f>ROUND(VALUE(SUBSTITUTE(実質収支比率等に係る経年分析!F$47,"▲","-")),2)</f>
        <v>71.25</v>
      </c>
      <c r="C20" s="171">
        <f>ROUND(VALUE(SUBSTITUTE(実質収支比率等に係る経年分析!G$47,"▲","-")),2)</f>
        <v>68.69</v>
      </c>
      <c r="D20" s="171">
        <f>ROUND(VALUE(SUBSTITUTE(実質収支比率等に係る経年分析!H$47,"▲","-")),2)</f>
        <v>66.27</v>
      </c>
      <c r="E20" s="171">
        <f>ROUND(VALUE(SUBSTITUTE(実質収支比率等に係る経年分析!I$47,"▲","-")),2)</f>
        <v>62.82</v>
      </c>
      <c r="F20" s="171">
        <f>ROUND(VALUE(SUBSTITUTE(実質収支比率等に係る経年分析!J$47,"▲","-")),2)</f>
        <v>60.05</v>
      </c>
    </row>
    <row r="21" spans="1:11" x14ac:dyDescent="0.15">
      <c r="A21" s="171" t="s">
        <v>56</v>
      </c>
      <c r="B21" s="171">
        <f>IF(ISNUMBER(VALUE(SUBSTITUTE(実質収支比率等に係る経年分析!F$49,"▲","-"))),ROUND(VALUE(SUBSTITUTE(実質収支比率等に係る経年分析!F$49,"▲","-")),2),NA())</f>
        <v>5.4</v>
      </c>
      <c r="C21" s="171">
        <f>IF(ISNUMBER(VALUE(SUBSTITUTE(実質収支比率等に係る経年分析!G$49,"▲","-"))),ROUND(VALUE(SUBSTITUTE(実質収支比率等に係る経年分析!G$49,"▲","-")),2),NA())</f>
        <v>-5.24</v>
      </c>
      <c r="D21" s="171">
        <f>IF(ISNUMBER(VALUE(SUBSTITUTE(実質収支比率等に係る経年分析!H$49,"▲","-"))),ROUND(VALUE(SUBSTITUTE(実質収支比率等に係る経年分析!H$49,"▲","-")),2),NA())</f>
        <v>-10.26</v>
      </c>
      <c r="E21" s="171">
        <f>IF(ISNUMBER(VALUE(SUBSTITUTE(実質収支比率等に係る経年分析!I$49,"▲","-"))),ROUND(VALUE(SUBSTITUTE(実質収支比率等に係る経年分析!I$49,"▲","-")),2),NA())</f>
        <v>-7.41</v>
      </c>
      <c r="F21" s="171">
        <f>IF(ISNUMBER(VALUE(SUBSTITUTE(実質収支比率等に係る経年分析!J$49,"▲","-"))),ROUND(VALUE(SUBSTITUTE(実質収支比率等に係る経年分析!J$49,"▲","-")),2),NA())</f>
        <v>-4.9400000000000004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1.87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浅口市後期高齢者医療特別会計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浅口市畑地かんがい給水事業特別会計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浅口市住宅新築資金等貸付事業特別会計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浅口市下水道事業会計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1.17</v>
      </c>
    </row>
    <row r="33" spans="1:16" x14ac:dyDescent="0.15">
      <c r="A33" s="172" t="str">
        <f>IF(連結実質赤字比率に係る赤字・黒字の構成分析!C$37="",NA(),連結実質赤字比率に係る赤字・黒字の構成分析!C$37)</f>
        <v>浅口市介護保険特別会計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2.2000000000000002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3.1</v>
      </c>
    </row>
    <row r="34" spans="1:16" x14ac:dyDescent="0.15">
      <c r="A34" s="172" t="str">
        <f>IF(連結実質赤字比率に係る赤字・黒字の構成分析!C$36="",NA(),連結実質赤字比率に係る赤字・黒字の構成分析!C$36)</f>
        <v>浅口市国民健康保険特別会計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6.17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12.83</v>
      </c>
    </row>
    <row r="36" spans="1:16" x14ac:dyDescent="0.15">
      <c r="A36" s="172" t="str">
        <f>IF(連結実質赤字比率に係る赤字・黒字の構成分析!C$34="",NA(),連結実質赤字比率に係る赤字・黒字の構成分析!C$34)</f>
        <v>浅口市水道事業会計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13.69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13.53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1630</v>
      </c>
      <c r="E42" s="173"/>
      <c r="F42" s="173"/>
      <c r="G42" s="173">
        <f>'実質公債費比率（分子）の構造'!L$52</f>
        <v>1687</v>
      </c>
      <c r="H42" s="173"/>
      <c r="I42" s="173"/>
      <c r="J42" s="173">
        <f>'実質公債費比率（分子）の構造'!M$52</f>
        <v>1626</v>
      </c>
      <c r="K42" s="173"/>
      <c r="L42" s="173"/>
      <c r="M42" s="173">
        <f>'実質公債費比率（分子）の構造'!N$52</f>
        <v>1642</v>
      </c>
      <c r="N42" s="173"/>
      <c r="O42" s="173"/>
      <c r="P42" s="173">
        <f>'実質公債費比率（分子）の構造'!O$52</f>
        <v>1638</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60</v>
      </c>
      <c r="C44" s="173"/>
      <c r="D44" s="173"/>
      <c r="E44" s="173">
        <f>'実質公債費比率（分子）の構造'!L$50</f>
        <v>53</v>
      </c>
      <c r="F44" s="173"/>
      <c r="G44" s="173"/>
      <c r="H44" s="173">
        <f>'実質公債費比率（分子）の構造'!M$50</f>
        <v>46</v>
      </c>
      <c r="I44" s="173"/>
      <c r="J44" s="173"/>
      <c r="K44" s="173">
        <f>'実質公債費比率（分子）の構造'!N$50</f>
        <v>39</v>
      </c>
      <c r="L44" s="173"/>
      <c r="M44" s="173"/>
      <c r="N44" s="173">
        <f>'実質公債費比率（分子）の構造'!O$50</f>
        <v>33</v>
      </c>
      <c r="O44" s="173"/>
      <c r="P44" s="173"/>
    </row>
    <row r="45" spans="1:16" x14ac:dyDescent="0.15">
      <c r="A45" s="173" t="s">
        <v>65</v>
      </c>
      <c r="B45" s="173">
        <f>'実質公債費比率（分子）の構造'!K$49</f>
        <v>53</v>
      </c>
      <c r="C45" s="173"/>
      <c r="D45" s="173"/>
      <c r="E45" s="173">
        <f>'実質公債費比率（分子）の構造'!L$49</f>
        <v>64</v>
      </c>
      <c r="F45" s="173"/>
      <c r="G45" s="173"/>
      <c r="H45" s="173">
        <f>'実質公債費比率（分子）の構造'!M$49</f>
        <v>78</v>
      </c>
      <c r="I45" s="173"/>
      <c r="J45" s="173"/>
      <c r="K45" s="173">
        <f>'実質公債費比率（分子）の構造'!N$49</f>
        <v>80</v>
      </c>
      <c r="L45" s="173"/>
      <c r="M45" s="173"/>
      <c r="N45" s="173">
        <f>'実質公債費比率（分子）の構造'!O$49</f>
        <v>77</v>
      </c>
      <c r="O45" s="173"/>
      <c r="P45" s="173"/>
    </row>
    <row r="46" spans="1:16" x14ac:dyDescent="0.15">
      <c r="A46" s="173" t="s">
        <v>66</v>
      </c>
      <c r="B46" s="173">
        <f>'実質公債費比率（分子）の構造'!K$48</f>
        <v>1003</v>
      </c>
      <c r="C46" s="173"/>
      <c r="D46" s="173"/>
      <c r="E46" s="173">
        <f>'実質公債費比率（分子）の構造'!L$48</f>
        <v>993</v>
      </c>
      <c r="F46" s="173"/>
      <c r="G46" s="173"/>
      <c r="H46" s="173">
        <f>'実質公債費比率（分子）の構造'!M$48</f>
        <v>1008</v>
      </c>
      <c r="I46" s="173"/>
      <c r="J46" s="173"/>
      <c r="K46" s="173">
        <f>'実質公債費比率（分子）の構造'!N$48</f>
        <v>721</v>
      </c>
      <c r="L46" s="173"/>
      <c r="M46" s="173"/>
      <c r="N46" s="173">
        <f>'実質公債費比率（分子）の構造'!O$48</f>
        <v>689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1313</v>
      </c>
      <c r="C49" s="173"/>
      <c r="D49" s="173"/>
      <c r="E49" s="173">
        <f>'実質公債費比率（分子）の構造'!L$45</f>
        <v>1434</v>
      </c>
      <c r="F49" s="173"/>
      <c r="G49" s="173"/>
      <c r="H49" s="173">
        <f>'実質公債費比率（分子）の構造'!M$45</f>
        <v>1373</v>
      </c>
      <c r="I49" s="173"/>
      <c r="J49" s="173"/>
      <c r="K49" s="173">
        <f>'実質公債費比率（分子）の構造'!N$45</f>
        <v>1430</v>
      </c>
      <c r="L49" s="173"/>
      <c r="M49" s="173"/>
      <c r="N49" s="173">
        <f>'実質公債費比率（分子）の構造'!O$45</f>
        <v>1431</v>
      </c>
      <c r="O49" s="173"/>
      <c r="P49" s="173"/>
    </row>
    <row r="50" spans="1:16" x14ac:dyDescent="0.15">
      <c r="A50" s="173" t="s">
        <v>70</v>
      </c>
      <c r="B50" s="173" t="e">
        <f>NA()</f>
        <v>#N/A</v>
      </c>
      <c r="C50" s="173">
        <f>IF(ISNUMBER('実質公債費比率（分子）の構造'!K$53),'実質公債費比率（分子）の構造'!K$53,NA())</f>
        <v>799</v>
      </c>
      <c r="D50" s="173" t="e">
        <f>NA()</f>
        <v>#N/A</v>
      </c>
      <c r="E50" s="173" t="e">
        <f>NA()</f>
        <v>#N/A</v>
      </c>
      <c r="F50" s="173">
        <f>IF(ISNUMBER('実質公債費比率（分子）の構造'!L$53),'実質公債費比率（分子）の構造'!L$53,NA())</f>
        <v>857</v>
      </c>
      <c r="G50" s="173" t="e">
        <f>NA()</f>
        <v>#N/A</v>
      </c>
      <c r="H50" s="173" t="e">
        <f>NA()</f>
        <v>#N/A</v>
      </c>
      <c r="I50" s="173">
        <f>IF(ISNUMBER('実質公債費比率（分子）の構造'!M$53),'実質公債費比率（分子）の構造'!M$53,NA())</f>
        <v>879</v>
      </c>
      <c r="J50" s="173" t="e">
        <f>NA()</f>
        <v>#N/A</v>
      </c>
      <c r="K50" s="173" t="e">
        <f>NA()</f>
        <v>#N/A</v>
      </c>
      <c r="L50" s="173">
        <f>IF(ISNUMBER('実質公債費比率（分子）の構造'!N$53),'実質公債費比率（分子）の構造'!N$53,NA())</f>
        <v>628</v>
      </c>
      <c r="M50" s="173" t="e">
        <f>NA()</f>
        <v>#N/A</v>
      </c>
      <c r="N50" s="173" t="e">
        <f>NA()</f>
        <v>#N/A</v>
      </c>
      <c r="O50" s="173">
        <f>IF(ISNUMBER('実質公債費比率（分子）の構造'!O$53),'実質公債費比率（分子）の構造'!O$53,NA())</f>
        <v>592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17132</v>
      </c>
      <c r="E56" s="172"/>
      <c r="F56" s="172"/>
      <c r="G56" s="172">
        <f>'将来負担比率（分子）の構造'!J$52</f>
        <v>16531</v>
      </c>
      <c r="H56" s="172"/>
      <c r="I56" s="172"/>
      <c r="J56" s="172">
        <f>'将来負担比率（分子）の構造'!K$52</f>
        <v>16072</v>
      </c>
      <c r="K56" s="172"/>
      <c r="L56" s="172"/>
      <c r="M56" s="172">
        <f>'将来負担比率（分子）の構造'!L$52</f>
        <v>15787</v>
      </c>
      <c r="N56" s="172"/>
      <c r="O56" s="172"/>
      <c r="P56" s="172">
        <f>'将来負担比率（分子）の構造'!M$52</f>
        <v>15285</v>
      </c>
    </row>
    <row r="57" spans="1:16" x14ac:dyDescent="0.15">
      <c r="A57" s="172" t="s">
        <v>42</v>
      </c>
      <c r="B57" s="172"/>
      <c r="C57" s="172"/>
      <c r="D57" s="172">
        <f>'将来負担比率（分子）の構造'!I$51</f>
        <v>1297</v>
      </c>
      <c r="E57" s="172"/>
      <c r="F57" s="172"/>
      <c r="G57" s="172">
        <f>'将来負担比率（分子）の構造'!J$51</f>
        <v>1246</v>
      </c>
      <c r="H57" s="172"/>
      <c r="I57" s="172"/>
      <c r="J57" s="172">
        <f>'将来負担比率（分子）の構造'!K$51</f>
        <v>1200</v>
      </c>
      <c r="K57" s="172"/>
      <c r="L57" s="172"/>
      <c r="M57" s="172">
        <f>'将来負担比率（分子）の構造'!L$51</f>
        <v>1165</v>
      </c>
      <c r="N57" s="172"/>
      <c r="O57" s="172"/>
      <c r="P57" s="172">
        <f>'将来負担比率（分子）の構造'!M$51</f>
        <v>1101</v>
      </c>
    </row>
    <row r="58" spans="1:16" x14ac:dyDescent="0.15">
      <c r="A58" s="172" t="s">
        <v>41</v>
      </c>
      <c r="B58" s="172"/>
      <c r="C58" s="172"/>
      <c r="D58" s="172">
        <f>'将来負担比率（分子）の構造'!I$50</f>
        <v>9109</v>
      </c>
      <c r="E58" s="172"/>
      <c r="F58" s="172"/>
      <c r="G58" s="172">
        <f>'将来負担比率（分子）の構造'!J$50</f>
        <v>8821</v>
      </c>
      <c r="H58" s="172"/>
      <c r="I58" s="172"/>
      <c r="J58" s="172">
        <f>'将来負担比率（分子）の構造'!K$50</f>
        <v>8596</v>
      </c>
      <c r="K58" s="172"/>
      <c r="L58" s="172"/>
      <c r="M58" s="172">
        <f>'将来負担比率（分子）の構造'!L$50</f>
        <v>8755</v>
      </c>
      <c r="N58" s="172"/>
      <c r="O58" s="172"/>
      <c r="P58" s="172">
        <f>'将来負担比率（分子）の構造'!M$50</f>
        <v>9133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1764</v>
      </c>
      <c r="C62" s="172"/>
      <c r="D62" s="172"/>
      <c r="E62" s="172">
        <f>'将来負担比率（分子）の構造'!J$45</f>
        <v>1710</v>
      </c>
      <c r="F62" s="172"/>
      <c r="G62" s="172"/>
      <c r="H62" s="172">
        <f>'将来負担比率（分子）の構造'!K$45</f>
        <v>1705</v>
      </c>
      <c r="I62" s="172"/>
      <c r="J62" s="172"/>
      <c r="K62" s="172">
        <f>'将来負担比率（分子）の構造'!L$45</f>
        <v>1582</v>
      </c>
      <c r="L62" s="172"/>
      <c r="M62" s="172"/>
      <c r="N62" s="172">
        <f>'将来負担比率（分子）の構造'!M$45</f>
        <v>1554</v>
      </c>
      <c r="O62" s="172"/>
      <c r="P62" s="172"/>
    </row>
    <row r="63" spans="1:16" x14ac:dyDescent="0.15">
      <c r="A63" s="172" t="s">
        <v>34</v>
      </c>
      <c r="B63" s="172">
        <f>'将来負担比率（分子）の構造'!I$44</f>
        <v>385</v>
      </c>
      <c r="C63" s="172"/>
      <c r="D63" s="172"/>
      <c r="E63" s="172">
        <f>'将来負担比率（分子）の構造'!J$44</f>
        <v>391</v>
      </c>
      <c r="F63" s="172"/>
      <c r="G63" s="172"/>
      <c r="H63" s="172">
        <f>'将来負担比率（分子）の構造'!K$44</f>
        <v>341</v>
      </c>
      <c r="I63" s="172"/>
      <c r="J63" s="172"/>
      <c r="K63" s="172">
        <f>'将来負担比率（分子）の構造'!L$44</f>
        <v>313</v>
      </c>
      <c r="L63" s="172"/>
      <c r="M63" s="172"/>
      <c r="N63" s="172">
        <f>'将来負担比率（分子）の構造'!M$44</f>
        <v>235</v>
      </c>
      <c r="O63" s="172"/>
      <c r="P63" s="172"/>
    </row>
    <row r="64" spans="1:16" x14ac:dyDescent="0.15">
      <c r="A64" s="172" t="s">
        <v>33</v>
      </c>
      <c r="B64" s="172">
        <f>'将来負担比率（分子）の構造'!I$43</f>
        <v>11770</v>
      </c>
      <c r="C64" s="172"/>
      <c r="D64" s="172"/>
      <c r="E64" s="172">
        <f>'将来負担比率（分子）の構造'!J$43</f>
        <v>11752</v>
      </c>
      <c r="F64" s="172"/>
      <c r="G64" s="172"/>
      <c r="H64" s="172">
        <f>'将来負担比率（分子）の構造'!K$43</f>
        <v>11250</v>
      </c>
      <c r="I64" s="172"/>
      <c r="J64" s="172"/>
      <c r="K64" s="172">
        <f>'将来負担比率（分子）の構造'!L$43</f>
        <v>9580</v>
      </c>
      <c r="L64" s="172"/>
      <c r="M64" s="172"/>
      <c r="N64" s="172">
        <f>'将来負担比率（分子）の構造'!M$43</f>
        <v>7949</v>
      </c>
      <c r="O64" s="172"/>
      <c r="P64" s="172"/>
    </row>
    <row r="65" spans="1:16" x14ac:dyDescent="0.15">
      <c r="A65" s="172" t="s">
        <v>32</v>
      </c>
      <c r="B65" s="172">
        <f>'将来負担比率（分子）の構造'!I$42</f>
        <v>568</v>
      </c>
      <c r="C65" s="172"/>
      <c r="D65" s="172"/>
      <c r="E65" s="172">
        <f>'将来負担比率（分子）の構造'!J$42</f>
        <v>477</v>
      </c>
      <c r="F65" s="172"/>
      <c r="G65" s="172"/>
      <c r="H65" s="172">
        <f>'将来負担比率（分子）の構造'!K$42</f>
        <v>401</v>
      </c>
      <c r="I65" s="172"/>
      <c r="J65" s="172"/>
      <c r="K65" s="172">
        <f>'将来負担比率（分子）の構造'!L$42</f>
        <v>338</v>
      </c>
      <c r="L65" s="172"/>
      <c r="M65" s="172"/>
      <c r="N65" s="172">
        <f>'将来負担比率（分子）の構造'!M$42</f>
        <v>318</v>
      </c>
      <c r="O65" s="172"/>
      <c r="P65" s="172"/>
    </row>
    <row r="66" spans="1:16" x14ac:dyDescent="0.15">
      <c r="A66" s="172" t="s">
        <v>31</v>
      </c>
      <c r="B66" s="172">
        <f>'将来負担比率（分子）の構造'!I$41</f>
        <v>13738</v>
      </c>
      <c r="C66" s="172"/>
      <c r="D66" s="172"/>
      <c r="E66" s="172">
        <f>'将来負担比率（分子）の構造'!J$41</f>
        <v>13315</v>
      </c>
      <c r="F66" s="172"/>
      <c r="G66" s="172"/>
      <c r="H66" s="172">
        <f>'将来負担比率（分子）の構造'!K$41</f>
        <v>13056</v>
      </c>
      <c r="I66" s="172"/>
      <c r="J66" s="172"/>
      <c r="K66" s="172">
        <f>'将来負担比率（分子）の構造'!L$41</f>
        <v>12927</v>
      </c>
      <c r="L66" s="172"/>
      <c r="M66" s="172"/>
      <c r="N66" s="172">
        <f>'将来負担比率（分子）の構造'!M$41</f>
        <v>12835</v>
      </c>
      <c r="O66" s="172"/>
      <c r="P66" s="172"/>
    </row>
    <row r="67" spans="1:16" x14ac:dyDescent="0.15">
      <c r="A67" s="172" t="s">
        <v>74</v>
      </c>
      <c r="B67" s="172" t="e">
        <f>NA()</f>
        <v>#N/A</v>
      </c>
      <c r="C67" s="172">
        <f>IF(ISNUMBER('将来負担比率（分子）の構造'!I$53), IF('将来負担比率（分子）の構造'!I$53 &lt; 0, 0, '将来負担比率（分子）の構造'!I$53), NA())</f>
        <v>688</v>
      </c>
      <c r="D67" s="172" t="e">
        <f>NA()</f>
        <v>#N/A</v>
      </c>
      <c r="E67" s="172" t="e">
        <f>NA()</f>
        <v>#N/A</v>
      </c>
      <c r="F67" s="172">
        <f>IF(ISNUMBER('将来負担比率（分子）の構造'!J$53), IF('将来負担比率（分子）の構造'!J$53 &lt; 0, 0, '将来負担比率（分子）の構造'!J$53), NA())</f>
        <v>1047</v>
      </c>
      <c r="G67" s="172" t="e">
        <f>NA()</f>
        <v>#N/A</v>
      </c>
      <c r="H67" s="172" t="e">
        <f>NA()</f>
        <v>#N/A</v>
      </c>
      <c r="I67" s="172">
        <f>IF(ISNUMBER('将来負担比率（分子）の構造'!K$53), IF('将来負担比率（分子）の構造'!K$53 &lt; 0, 0, '将来負担比率（分子）の構造'!K$53), NA())</f>
        <v>885</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6136</v>
      </c>
      <c r="C72" s="176">
        <f>基金残高に係る経年分析!G55</f>
        <v>6013</v>
      </c>
      <c r="D72" s="176">
        <f>基金残高に係る経年分析!H55</f>
        <v>5908</v>
      </c>
    </row>
    <row r="73" spans="1:16" x14ac:dyDescent="0.15">
      <c r="A73" s="175" t="s">
        <v>77</v>
      </c>
      <c r="B73" s="176">
        <f>基金残高に係る経年分析!F56</f>
        <v>136</v>
      </c>
      <c r="C73" s="176">
        <f>基金残高に係る経年分析!G56</f>
        <v>136</v>
      </c>
      <c r="D73" s="176">
        <f>基金残高に係る経年分析!H56</f>
        <v>369</v>
      </c>
    </row>
    <row r="74" spans="1:16" x14ac:dyDescent="0.15">
      <c r="A74" s="175" t="s">
        <v>78</v>
      </c>
      <c r="B74" s="176">
        <f>基金残高に係る経年分析!F57</f>
        <v>3436</v>
      </c>
      <c r="C74" s="176">
        <f>基金残高に係る経年分析!G57</f>
        <v>3613</v>
      </c>
      <c r="D74" s="176">
        <f>基金残高に係る経年分析!H57</f>
        <v>3813</v>
      </c>
    </row>
  </sheetData>
  <sheetProtection algorithmName="SHA-512" hashValue="+KrkbvsXcOM33UVvmac0UxLV/RSIC2Rh79h3GyRlxbYMouWI/Zc/U+Cstze3XTS9mPnKotpY/WceTT1zWrammg==" saltValue="eAojqYZd5KKMcT2cr7NR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市町村目的別歳出決算分析表（住民一人当たりのコスト）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2023-10-10T01:10:18Z</cp:lastPrinted>
  <dcterms:created xsi:type="dcterms:W3CDTF">2023-02-20T06:39:33Z</dcterms:created>
  <dcterms:modified xsi:type="dcterms:W3CDTF">2023-10-10T01:10:22Z</dcterms:modified>
  <cp:category/>
</cp:coreProperties>
</file>