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3決算分\02_10月公表分\04_HP掲載用（統合作業含む）\"/>
    </mc:Choice>
  </mc:AlternateContent>
  <bookViews>
    <workbookView xWindow="-120" yWindow="-120" windowWidth="19440" windowHeight="15000" firstSheet="12"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U38" i="10"/>
  <c r="C38" i="10"/>
  <c r="CO37" i="10"/>
  <c r="BE37" i="10"/>
  <c r="U37" i="10"/>
  <c r="C37" i="10"/>
  <c r="CO36" i="10"/>
  <c r="BE36" i="10"/>
  <c r="C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AM37" i="10" s="1"/>
  <c r="AM38" i="10" s="1"/>
  <c r="CO34" i="10" l="1"/>
  <c r="CO35" i="10" s="1"/>
  <c r="BE34" i="10"/>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<sst xmlns="http://schemas.openxmlformats.org/spreadsheetml/2006/main" count="1114" uniqueCount="623">
  <si>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</si>
  <si>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</si>
  <si>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</si>
  <si>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</si>
  <si>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</si>
  <si>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</si>
  <si>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</si>
  <si>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</si>
  <si>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</si>
  <si>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</si>
  <si>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</si>
  <si>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</si>
  <si>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</si>
  <si>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</si>
  <si>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</si>
  <si>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</si>
  <si>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</si>
  <si>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</si>
  <si>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</si>
  <si>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</si>
  <si>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</si>
  <si>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</si>
  <si>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</si>
  <si>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</si>
  <si>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</si>
  <si>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</si>
  <si>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</si>
  <si>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</si>
  <si>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</si>
  <si>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</si>
  <si>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</si>
  <si>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</si>
  <si>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</si>
  <si>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</si>
  <si>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</si>
  <si>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</si>
  <si>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</si>
  <si>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</si>
  <si>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</si>
  <si>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</si>
  <si>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</si>
  <si>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</si>
  <si>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</si>
  <si>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</si>
  <si>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</si>
  <si>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</si>
  <si>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</si>
  <si>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</si>
  <si>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</si>
  <si>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</si>
  <si>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</si>
  <si>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</si>
  <si>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</si>
  <si>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</si>
  <si>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</si>
  <si>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</si>
  <si>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</si>
  <si>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</si>
  <si>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</si>
  <si>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</si>
  <si>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</si>
  <si>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</si>
  <si>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</si>
  <si>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</si>
  <si>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</si>
  <si>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</si>
  <si>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</si>
  <si>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</si>
  <si>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</si>
  <si>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</si>
  <si>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</si>
  <si>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</si>
  <si>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</si>
  <si>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</si>
  <si>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</si>
  <si>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</si>
  <si>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</si>
  <si>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</si>
  <si>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</si>
  <si>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</si>
  <si>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</si>
  <si>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</si>
  <si>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</si>
  <si>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</si>
  <si>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</si>
  <si>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</si>
  <si>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</si>
  <si>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</si>
  <si>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</si>
  <si>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</si>
  <si>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</si>
  <si>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</si>
  <si>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</si>
  <si>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</si>
  <si>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</si>
  <si>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</si>
  <si>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</si>
  <si>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井原市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</si>
  <si>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</si>
  <si>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</si>
  <si>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</si>
  <si>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</si>
  <si>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</si>
  <si>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</si>
  <si>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</si>
  <si>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</si>
  <si>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</si>
  <si>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</si>
  <si>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</si>
  <si>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</si>
  <si>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</si>
  <si>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</si>
  <si>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</si>
  <si>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</si>
  <si>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</si>
  <si>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</si>
  <si>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</si>
  <si>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</si>
  <si>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</si>
  <si>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</si>
  <si>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</si>
  <si>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</si>
  <si>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</si>
  <si>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</si>
  <si>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</si>
  <si>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</si>
  <si>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</si>
  <si>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</si>
  <si>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</si>
  <si>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</si>
  <si>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</si>
  <si>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</si>
  <si>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</si>
  <si>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</si>
  <si>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</si>
  <si>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</si>
  <si>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</si>
  <si>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</si>
  <si>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</si>
  <si>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</si>
  <si>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</si>
  <si>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</si>
  <si>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</si>
  <si>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</si>
  <si>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</si>
  <si>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</si>
  <si>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</si>
  <si>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</si>
  <si>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</si>
  <si>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</si>
  <si>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</si>
  <si>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</si>
  <si>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</si>
  <si>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</si>
  <si>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</si>
  <si>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</si>
  <si>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</si>
  <si>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</si>
  <si>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</si>
  <si>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</si>
  <si>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</si>
  <si>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</si>
  <si>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</si>
  <si>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</si>
  <si>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</si>
  <si>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</si>
  <si>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</si>
  <si>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</si>
  <si>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</si>
  <si>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</si>
  <si>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</si>
  <si>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</si>
  <si>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</si>
  <si>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</si>
  <si>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</si>
  <si>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</si>
  <si>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</si>
  <si>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</si>
  <si>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</si>
  <si>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</si>
  <si>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</si>
  <si>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</si>
  <si>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</si>
  <si>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</si>
  <si>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</si>
  <si>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</si>
  <si>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</si>
  <si>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</si>
  <si>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</si>
  <si>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</si>
  <si>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</si>
  <si>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</si>
  <si>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</si>
  <si>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</si>
  <si>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</si>
  <si>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</si>
  <si>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</si>
  <si>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</si>
  <si>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</si>
  <si>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</si>
  <si>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</si>
  <si>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</si>
  <si>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</si>
  <si>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</si>
  <si>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</si>
  <si>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</si>
  <si>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</si>
  <si>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</si>
  <si>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</si>
  <si>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</si>
  <si>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</si>
  <si>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</si>
  <si>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</si>
  <si>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</si>
  <si>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</si>
  <si>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</si>
  <si>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岡山県井原市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</si>
  <si>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</si>
  <si>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</si>
  <si>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</si>
  <si>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</si>
  <si>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</si>
  <si>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</si>
  <si>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</si>
  <si>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</si>
  <si>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</si>
  <si>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</si>
  <si>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</si>
  <si>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</si>
  <si>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</si>
  <si>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</si>
  <si>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</si>
  <si>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</si>
  <si>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</si>
  <si>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</si>
  <si>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</si>
  <si>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</si>
  <si>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</si>
  <si>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</si>
  <si>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</si>
  <si>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</si>
  <si>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</si>
  <si>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</si>
  <si>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</si>
  <si>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</si>
  <si>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</si>
  <si>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</si>
  <si>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</si>
  <si>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</si>
  <si>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</si>
  <si>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</si>
  <si>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</si>
  <si>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</si>
  <si>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</si>
  <si>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</si>
  <si>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</si>
  <si>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</si>
  <si>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</si>
  <si>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</si>
  <si>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</si>
  <si>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</si>
  <si>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</si>
  <si>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</si>
  <si>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</si>
  <si>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</si>
  <si>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</si>
  <si>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</si>
  <si>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</si>
  <si>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</si>
  <si>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</si>
  <si>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</si>
  <si>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</si>
  <si>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</si>
  <si>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</si>
  <si>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</si>
  <si>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</si>
  <si>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</si>
  <si>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</si>
  <si>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</si>
  <si>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</si>
  <si>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</si>
  <si>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</si>
  <si>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</si>
  <si>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</si>
  <si>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</si>
  <si>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</si>
  <si>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</si>
  <si>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</si>
  <si>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</si>
  <si>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</si>
  <si>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</si>
  <si>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</si>
  <si>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</si>
  <si>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</si>
  <si>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</si>
  <si>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</si>
  <si>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</si>
  <si>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</si>
  <si>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</si>
  <si>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</si>
  <si>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</si>
  <si>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</si>
  <si>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</si>
  <si>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</si>
  <si>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</si>
  <si>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</si>
  <si>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</si>
  <si>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</si>
  <si>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</si>
  <si>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</si>
  <si>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</si>
  <si>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</si>
  <si>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</si>
  <si>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</si>
  <si>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</si>
  <si>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</si>
  <si>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</si>
  <si>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</si>
  <si>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</si>
  <si>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</si>
  <si>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</si>
  <si>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</si>
  <si>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</si>
  <si>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</si>
  <si>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</si>
  <si>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</si>
  <si>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</si>
  <si>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</si>
  <si>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</si>
  <si>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</si>
  <si>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</si>
  <si>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</si>
  <si>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</si>
  <si>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</si>
  <si>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</si>
  <si>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</si>
  <si>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</si>
  <si>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</si>
  <si>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</si>
  <si>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</si>
  <si>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</si>
  <si>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宅地造成</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</si>
  <si>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</si>
  <si>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</si>
  <si>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</si>
  <si>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</si>
  <si>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</si>
  <si>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</si>
  <si>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</si>
  <si>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</si>
  <si>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</si>
  <si>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</si>
  <si>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</si>
  <si>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</si>
  <si>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</si>
  <si>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</si>
  <si>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</si>
  <si>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</si>
  <si>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</si>
  <si>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</si>
  <si>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</si>
  <si>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</si>
  <si>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</si>
  <si>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</si>
  <si>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</si>
  <si>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</si>
  <si>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</si>
  <si>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</si>
  <si>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</si>
  <si>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</si>
  <si>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</si>
  <si>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岡山県井原市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</si>
  <si>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</si>
  <si>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</si>
  <si>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</si>
  <si>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</si>
  <si>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</si>
  <si>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</si>
  <si>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</si>
  <si>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</si>
  <si>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</si>
  <si>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</si>
  <si>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</si>
  <si>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</si>
  <si>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</si>
  <si>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</si>
  <si>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</si>
  <si>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</si>
  <si>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</si>
  <si>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</si>
  <si>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</si>
  <si>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</si>
  <si>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井原市美星地区畑地かんがい給水事業特別会計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</si>
  <si>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</si>
  <si>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</si>
  <si>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</si>
  <si>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</si>
  <si>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</si>
  <si>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</si>
  <si>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</si>
  <si>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</si>
  <si>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</si>
  <si>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</si>
  <si>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</si>
  <si>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</si>
  <si>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</si>
  <si>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井原市国民健康保険事業特別会計</t>
    <phoneticPr fontId="5"/>
  </si>
  <si>
    <t>井原市介護保険事業特別会計</t>
    <phoneticPr fontId="5"/>
  </si>
  <si>
    <t>井原市後期高齢者医療事業特別会計</t>
    <phoneticPr fontId="5"/>
  </si>
  <si>
    <t>井原市水道事業会計</t>
    <phoneticPr fontId="5"/>
  </si>
  <si>
    <t>法適用企業</t>
    <phoneticPr fontId="5"/>
  </si>
  <si>
    <t>井原市病院事業会計</t>
    <phoneticPr fontId="5"/>
  </si>
  <si>
    <t>法適用企業</t>
    <phoneticPr fontId="5"/>
  </si>
  <si>
    <t>井原市工業用水道事業会計</t>
    <phoneticPr fontId="5"/>
  </si>
  <si>
    <t>井原市簡易水道事業会計</t>
    <phoneticPr fontId="5"/>
  </si>
  <si>
    <t>井原市下水道事業会計</t>
    <phoneticPr fontId="5"/>
  </si>
  <si>
    <t>井原市産業団地開発事業特別会計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</si>
  <si>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</si>
  <si>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</si>
  <si>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</si>
  <si>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</si>
  <si>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</si>
  <si>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</si>
  <si>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</si>
  <si>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</si>
  <si>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</si>
  <si>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</si>
  <si>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</si>
  <si>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</si>
  <si>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</si>
  <si>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</si>
  <si>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</si>
  <si>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</si>
  <si>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</si>
  <si>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</si>
  <si>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</si>
  <si>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</si>
  <si>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</si>
  <si>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</si>
  <si>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</si>
  <si>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</si>
  <si>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</si>
  <si>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</si>
  <si>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</si>
  <si>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</si>
  <si>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</si>
  <si>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</si>
  <si>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</si>
  <si>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</si>
  <si>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</si>
  <si>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</si>
  <si>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</si>
  <si>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</si>
  <si>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</si>
  <si>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</si>
  <si>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</si>
  <si>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</si>
  <si>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</si>
  <si>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</si>
  <si>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</si>
  <si>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</si>
  <si>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</si>
  <si>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</si>
  <si>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</si>
  <si>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</si>
  <si>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</si>
  <si>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</si>
  <si>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</si>
  <si>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</si>
  <si>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</si>
  <si>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</si>
  <si>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</si>
  <si>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</si>
  <si>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</si>
  <si>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</si>
  <si>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</si>
  <si>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</si>
  <si>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</si>
  <si>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</si>
  <si>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井原市下水道事業会計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</si>
  <si>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</si>
  <si>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</si>
  <si>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井原市病院事業会計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</si>
  <si>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</si>
  <si>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井原市簡易水道事業会計</t>
    <phoneticPr fontId="5"/>
  </si>
  <si>
    <t>(Ｆ)</t>
    <phoneticPr fontId="5"/>
  </si>
  <si>
    <t>井原市水道事業会計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</si>
  <si>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</si>
  <si>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</si>
  <si>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</si>
  <si>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</si>
  <si>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</si>
  <si>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</si>
  <si>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</si>
  <si>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</si>
  <si>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</si>
  <si>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</si>
  <si>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</si>
  <si>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</si>
  <si>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</si>
  <si>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</si>
  <si>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</si>
  <si>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</si>
  <si>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</si>
  <si>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</si>
  <si>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</si>
  <si>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</si>
  <si>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</si>
  <si>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</si>
  <si>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</si>
  <si>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</si>
  <si>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</si>
  <si>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</si>
  <si>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</si>
  <si>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</si>
  <si>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</si>
  <si>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</si>
  <si>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</si>
  <si>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</si>
  <si>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</si>
  <si>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</si>
  <si>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</si>
  <si>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</si>
  <si>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</si>
  <si>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</si>
  <si>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</si>
  <si>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</si>
  <si>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</si>
  <si>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</si>
  <si>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</si>
  <si>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</si>
  <si>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</si>
  <si>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</si>
  <si>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</si>
  <si>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</si>
  <si>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</si>
  <si>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</si>
  <si>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</si>
  <si>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</si>
  <si>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</si>
  <si>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</si>
  <si>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</si>
  <si>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</si>
  <si>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</si>
  <si>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</si>
  <si>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</si>
  <si>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</si>
  <si>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</si>
  <si>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</si>
  <si>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</si>
  <si>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</si>
  <si>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</si>
  <si>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</si>
  <si>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</si>
  <si>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</si>
  <si>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</si>
  <si>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</si>
  <si>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</si>
  <si>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</si>
  <si>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</si>
  <si>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</si>
  <si>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</si>
  <si>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</si>
  <si>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</si>
  <si>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</si>
  <si>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</si>
  <si>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</si>
  <si>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</si>
  <si>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</si>
  <si>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</si>
  <si>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</si>
  <si>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</si>
  <si>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0.60</t>
  </si>
  <si>
    <t>▲ 1.49</t>
  </si>
  <si>
    <t>▲ 1.75</t>
  </si>
  <si>
    <t>▲ 3.35</t>
  </si>
  <si>
    <t>井原市病院事業会計</t>
  </si>
  <si>
    <t>一般会計</t>
  </si>
  <si>
    <t>井原市水道事業会計</t>
  </si>
  <si>
    <t>井原市国民健康保険事業特別会計</t>
  </si>
  <si>
    <t>井原市介護保険事業特別会計</t>
  </si>
  <si>
    <t>井原市工業用水道事業会計</t>
  </si>
  <si>
    <t>井原市簡易水道事業会計</t>
  </si>
  <si>
    <t>井原市下水道事業会計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</si>
  <si>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</si>
  <si>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</si>
  <si>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</si>
  <si>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</si>
  <si>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</si>
  <si>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</si>
  <si>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</si>
  <si>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</si>
  <si>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</si>
  <si>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岡山県井原地区清掃施設組合</t>
    <rPh sb="0" eb="3">
      <t>オカヤマケン</t>
    </rPh>
    <rPh sb="3" eb="5">
      <t>イバラ</t>
    </rPh>
    <rPh sb="5" eb="7">
      <t>チク</t>
    </rPh>
    <rPh sb="7" eb="9">
      <t>セイソウ</t>
    </rPh>
    <rPh sb="9" eb="11">
      <t>シセツ</t>
    </rPh>
    <rPh sb="11" eb="13">
      <t>クミアイ</t>
    </rPh>
    <phoneticPr fontId="2"/>
  </si>
  <si>
    <t>井原地区消防組合</t>
    <rPh sb="0" eb="2">
      <t>イバラ</t>
    </rPh>
    <rPh sb="2" eb="4">
      <t>チク</t>
    </rPh>
    <rPh sb="4" eb="6">
      <t>ショウボウ</t>
    </rPh>
    <rPh sb="6" eb="8">
      <t>クミアイ</t>
    </rPh>
    <phoneticPr fontId="2"/>
  </si>
  <si>
    <t>岡山県西部衛生施設組合</t>
    <rPh sb="0" eb="3">
      <t>オカヤマケン</t>
    </rPh>
    <rPh sb="3" eb="5">
      <t>セイブ</t>
    </rPh>
    <rPh sb="5" eb="7">
      <t>エイセイ</t>
    </rPh>
    <rPh sb="7" eb="9">
      <t>シセツ</t>
    </rPh>
    <rPh sb="9" eb="11">
      <t>クミアイ</t>
    </rPh>
    <phoneticPr fontId="2"/>
  </si>
  <si>
    <t>岡山県広域水道事業団</t>
    <rPh sb="0" eb="3">
      <t>オカヤマケン</t>
    </rPh>
    <rPh sb="3" eb="5">
      <t>コウイキ</t>
    </rPh>
    <rPh sb="5" eb="7">
      <t>スイドウ</t>
    </rPh>
    <rPh sb="7" eb="9">
      <t>ジギョウ</t>
    </rPh>
    <rPh sb="9" eb="10">
      <t>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</si>
  <si>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</si>
  <si>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岡山県後期高齢者医療広域連合（後期高齢者医療特別会計）</t>
    <rPh sb="0" eb="3">
      <t>オカヤマケン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</si>
  <si>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</si>
  <si>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</si>
  <si>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岡山県市町村総合事務組合（交通災害共済特別会計）</t>
  </si>
  <si>
    <t>岡山県市町村総合事務組合（拠出金事業特別会計）</t>
  </si>
  <si>
    <t>井原市土地開発公社</t>
    <rPh sb="0" eb="3">
      <t>イバラシ</t>
    </rPh>
    <rPh sb="3" eb="5">
      <t>トチ</t>
    </rPh>
    <rPh sb="5" eb="7">
      <t>カイハツ</t>
    </rPh>
    <rPh sb="7" eb="9">
      <t>コウシャ</t>
    </rPh>
    <phoneticPr fontId="2"/>
  </si>
  <si>
    <t>井原鉄道株式会社</t>
    <rPh sb="0" eb="2">
      <t>イバラ</t>
    </rPh>
    <rPh sb="2" eb="4">
      <t>テツドウ</t>
    </rPh>
    <rPh sb="4" eb="6">
      <t>カブシキ</t>
    </rPh>
    <rPh sb="6" eb="8">
      <t>カイシャ</t>
    </rPh>
    <phoneticPr fontId="2"/>
  </si>
  <si>
    <t>○</t>
    <phoneticPr fontId="2"/>
  </si>
  <si>
    <t>公共施設整備基金</t>
    <rPh sb="0" eb="8">
      <t>コウキョウシセツセイビキキン</t>
    </rPh>
    <phoneticPr fontId="2"/>
  </si>
  <si>
    <t>地域振興基金</t>
    <rPh sb="0" eb="6">
      <t>チイキシンコウキキン</t>
    </rPh>
    <phoneticPr fontId="2"/>
  </si>
  <si>
    <t>地域づくり基金</t>
    <rPh sb="0" eb="2">
      <t>チイキ</t>
    </rPh>
    <rPh sb="5" eb="7">
      <t>キキン</t>
    </rPh>
    <phoneticPr fontId="2"/>
  </si>
  <si>
    <t>次世代育成基金</t>
    <rPh sb="0" eb="7">
      <t>ジセダイイクセイキキン</t>
    </rPh>
    <phoneticPr fontId="2"/>
  </si>
  <si>
    <t>健康・生きがい創造基金</t>
    <rPh sb="0" eb="2">
      <t>ケンコウ</t>
    </rPh>
    <rPh sb="3" eb="4">
      <t>イ</t>
    </rPh>
    <rPh sb="7" eb="9">
      <t>ソウゾウ</t>
    </rPh>
    <rPh sb="9" eb="11">
      <t>キキン</t>
    </rPh>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</si>
  <si>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</si>
  <si>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</si>
  <si>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</si>
  <si>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</si>
  <si>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</si>
  <si>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</si>
  <si>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</si>
  <si>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</si>
  <si>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</si>
  <si>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</si>
  <si>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２年度までは、充当可能財源等が将来負担額を上回る状態を維持できており、将来負担比率は0％未満だったが、令和３年度では、将来負担額が充当可能財源等を上回り、2.1％となった。これは、近年実施している大規模事業に地方債を活用したため、将来負担となる地方債現在高が増加したことが要因として挙げられる。平成２１年度以来に比率が算定されたこととなったが、類似団体より低い水準であった。
　また、高度経済成長期に整備された施設が多く、耐用年数を迎えつつあることから、有形固定資産減価償却率は上昇傾向にあり、かつ類似団体より高い水準であった。
　大規模事業の実施によるさらなる将来負担額の増加に加え、今後は、施設の老朽化により、維持管理コストの増加及び建替えや大規模改修による財政負担の増加が懸念されるため、井原市公共施設等総合管理計画に従い、施設の長寿命化・複合化に取り組み、将来負担の軽減に努める。</t>
    <rPh sb="1" eb="3">
      <t>レイワ</t>
    </rPh>
    <rPh sb="4" eb="6">
      <t>ネンド</t>
    </rPh>
    <rPh sb="47" eb="49">
      <t>ミマン</t>
    </rPh>
    <rPh sb="54" eb="56">
      <t>レイワ</t>
    </rPh>
    <rPh sb="57" eb="59">
      <t>ネンド</t>
    </rPh>
    <rPh sb="93" eb="95">
      <t>キンネン</t>
    </rPh>
    <rPh sb="95" eb="97">
      <t>ジッシ</t>
    </rPh>
    <rPh sb="101" eb="106">
      <t>ダイキボジギョウ</t>
    </rPh>
    <rPh sb="107" eb="110">
      <t>チホウサイ</t>
    </rPh>
    <rPh sb="111" eb="113">
      <t>カツヨウ</t>
    </rPh>
    <rPh sb="118" eb="120">
      <t>ショウライ</t>
    </rPh>
    <rPh sb="125" eb="128">
      <t>チホウサイ</t>
    </rPh>
    <rPh sb="128" eb="131">
      <t>ゲンザイダカ</t>
    </rPh>
    <rPh sb="132" eb="134">
      <t>ゾウカ</t>
    </rPh>
    <rPh sb="139" eb="141">
      <t>ヨウイン</t>
    </rPh>
    <rPh sb="144" eb="145">
      <t>ア</t>
    </rPh>
    <rPh sb="150" eb="152">
      <t>ヘイセイ</t>
    </rPh>
    <rPh sb="154" eb="156">
      <t>ネンド</t>
    </rPh>
    <rPh sb="156" eb="158">
      <t>イライ</t>
    </rPh>
    <rPh sb="159" eb="161">
      <t>ヒリツ</t>
    </rPh>
    <rPh sb="162" eb="164">
      <t>サンテイ</t>
    </rPh>
    <rPh sb="175" eb="179">
      <t>ルイジダンタイ</t>
    </rPh>
    <rPh sb="181" eb="182">
      <t>ヒク</t>
    </rPh>
    <rPh sb="183" eb="185">
      <t>スイジュン</t>
    </rPh>
    <rPh sb="282" eb="284">
      <t>ゾウカ</t>
    </rPh>
    <rPh sb="285" eb="286">
      <t>クワ</t>
    </rPh>
    <rPh sb="288" eb="290">
      <t>コンゴ</t>
    </rPh>
    <rPh sb="302" eb="306">
      <t>イジカンリ</t>
    </rPh>
    <rPh sb="310" eb="312">
      <t>ゾウカ</t>
    </rPh>
    <rPh sb="312" eb="313">
      <t>オヨ</t>
    </rPh>
    <rPh sb="385" eb="386">
      <t>ハカ</t>
    </rPh>
    <rPh sb="387" eb="389">
      <t>ヒツヨウ</t>
    </rPh>
    <rPh sb="393" eb="394">
      <t>ツト</t>
    </rPh>
    <phoneticPr fontId="5"/>
  </si>
  <si>
    <t>　将来負担比率については、上記で述べた通り、平成２４年度から令和２年度までの間、充当可能財源等が将来負担額を上回り、比率としては0％未満で推移しており、類似団体より低い水準であった。
　また、実質公債費比率については、地方債の元利償還金が減少していることに伴い、低下傾向にあるものの、類似団体のより高い水準であった。
　大規模事業の実施により地方債現在高が増加しているため、今後は、元利償還金が増加し、実質公債費比率の上昇が想定されるため、井原市公共施設等総合管理計画に従い、施設の長寿命化・複合化に取り組み、地方債の新規発行抑制に努める。</t>
    <rPh sb="1" eb="7">
      <t>ショウライフタンヒリツ</t>
    </rPh>
    <rPh sb="13" eb="15">
      <t>ジョウキ</t>
    </rPh>
    <rPh sb="16" eb="17">
      <t>ノ</t>
    </rPh>
    <rPh sb="19" eb="20">
      <t>トオ</t>
    </rPh>
    <rPh sb="22" eb="24">
      <t>ヘイセイ</t>
    </rPh>
    <rPh sb="26" eb="28">
      <t>ネンド</t>
    </rPh>
    <rPh sb="30" eb="32">
      <t>レイワ</t>
    </rPh>
    <rPh sb="33" eb="35">
      <t>ネンド</t>
    </rPh>
    <rPh sb="38" eb="39">
      <t>アイダ</t>
    </rPh>
    <rPh sb="40" eb="47">
      <t>ジュウトウカノウザイゲントウ</t>
    </rPh>
    <rPh sb="48" eb="53">
      <t>ショウライフタンガク</t>
    </rPh>
    <rPh sb="54" eb="56">
      <t>ウワマワ</t>
    </rPh>
    <rPh sb="58" eb="60">
      <t>ヒリツ</t>
    </rPh>
    <rPh sb="66" eb="68">
      <t>ミマン</t>
    </rPh>
    <rPh sb="69" eb="71">
      <t>スイイ</t>
    </rPh>
    <rPh sb="76" eb="80">
      <t>ルイジダンタイ</t>
    </rPh>
    <rPh sb="82" eb="83">
      <t>ヒク</t>
    </rPh>
    <rPh sb="84" eb="86">
      <t>スイジュン</t>
    </rPh>
    <rPh sb="109" eb="112">
      <t>チホウサイ</t>
    </rPh>
    <rPh sb="113" eb="118">
      <t>ガンリショウカンキン</t>
    </rPh>
    <rPh sb="119" eb="121">
      <t>ゲンショウ</t>
    </rPh>
    <rPh sb="128" eb="129">
      <t>トモナ</t>
    </rPh>
    <rPh sb="131" eb="133">
      <t>テイカ</t>
    </rPh>
    <rPh sb="133" eb="135">
      <t>ケイコウ</t>
    </rPh>
    <rPh sb="149" eb="150">
      <t>タカ</t>
    </rPh>
    <rPh sb="151" eb="153">
      <t>スイジュン</t>
    </rPh>
    <rPh sb="160" eb="163">
      <t>ダイキボ</t>
    </rPh>
    <rPh sb="163" eb="165">
      <t>ジギョウ</t>
    </rPh>
    <rPh sb="166" eb="168">
      <t>ジッシ</t>
    </rPh>
    <rPh sb="171" eb="174">
      <t>チホウサイ</t>
    </rPh>
    <rPh sb="174" eb="177">
      <t>ゲンザイダカ</t>
    </rPh>
    <rPh sb="178" eb="180">
      <t>ゾウカ</t>
    </rPh>
    <rPh sb="187" eb="189">
      <t>コンゴ</t>
    </rPh>
    <rPh sb="191" eb="196">
      <t>ガンリショウカンキン</t>
    </rPh>
    <rPh sb="197" eb="199">
      <t>ゾウカ</t>
    </rPh>
    <rPh sb="266" eb="26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</si>
</sst>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92919</c:v>
                </c:pt>
              </c:numCache>
            </c:numRef>
          </c:val>
          <c:smooth val="0"/>
          <c:extLst>
            <c:ext xmlns:c16="http://schemas.microsoft.com/office/drawing/2014/chart" uri="{C3380CC4-5D6E-409C-BE32-E72D297353CC}">
              <c16:uniqueId val="{00000000-A0C6-4424-B491-8FD4A816BF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53787</c:v>
                </c:pt>
                <c:pt idx="1">
                  <c:v>63700</c:v>
                </c:pt>
                <c:pt idx="2">
                  <c:v>79906</c:v>
                </c:pt>
                <c:pt idx="3">
                  <c:v>143645</c:v>
                </c:pt>
                <c:pt idx="4">
                  <c:v>98988</c:v>
                </c:pt>
              </c:numCache>
            </c:numRef>
          </c:val>
          <c:smooth val="0"/>
          <c:extLst>
            <c:ext xmlns:c16="http://schemas.microsoft.com/office/drawing/2014/chart" uri="{C3380CC4-5D6E-409C-BE32-E72D297353CC}">
              <c16:uniqueId val="{00000001-A0C6-4424-B491-8FD4A816BF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0.95</c:v>
                </c:pt>
                <c:pt idx="1">
                  <c:v>2.4</c:v>
                </c:pt>
                <c:pt idx="2">
                  <c:v>0.48</c:v>
                </c:pt>
                <c:pt idx="3">
                  <c:v>0.7</c:v>
                </c:pt>
                <c:pt idx="4">
                  <c:v>9.0399999999999991</c:v>
                </c:pt>
              </c:numCache>
            </c:numRef>
          </c:val>
          <c:extLst>
            <c:ext xmlns:c16="http://schemas.microsoft.com/office/drawing/2014/chart" uri="{C3380CC4-5D6E-409C-BE32-E72D297353CC}">
              <c16:uniqueId val="{00000000-9FA5-4748-89D8-7E16168384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55.61</c:v>
                </c:pt>
                <c:pt idx="1">
                  <c:v>52.68</c:v>
                </c:pt>
                <c:pt idx="2">
                  <c:v>54.03</c:v>
                </c:pt>
                <c:pt idx="3">
                  <c:v>49.41</c:v>
                </c:pt>
                <c:pt idx="4">
                  <c:v>45.51</c:v>
                </c:pt>
              </c:numCache>
            </c:numRef>
          </c:val>
          <c:extLst>
            <c:ext xmlns:c16="http://schemas.microsoft.com/office/drawing/2014/chart" uri="{C3380CC4-5D6E-409C-BE32-E72D297353CC}">
              <c16:uniqueId val="{00000001-9FA5-4748-89D8-7E16168384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c:v>
                </c:pt>
                <c:pt idx="1">
                  <c:v>-1.49</c:v>
                </c:pt>
                <c:pt idx="2">
                  <c:v>-1.75</c:v>
                </c:pt>
                <c:pt idx="3">
                  <c:v>-3.35</c:v>
                </c:pt>
                <c:pt idx="4">
                  <c:v>6.61</c:v>
                </c:pt>
              </c:numCache>
            </c:numRef>
          </c:val>
          <c:smooth val="0"/>
          <c:extLst>
            <c:ext xmlns:c16="http://schemas.microsoft.com/office/drawing/2014/chart" uri="{C3380CC4-5D6E-409C-BE32-E72D297353CC}">
              <c16:uniqueId val="{00000002-9FA5-4748-89D8-7E16168384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0.26</c:v>
                </c:pt>
                <c:pt idx="2">
                  <c:v>#N/A</c:v>
                </c:pt>
                <c:pt idx="3">
                  <c:v>0.31</c:v>
                </c:pt>
                <c:pt idx="4">
                  <c:v>#N/A</c:v>
                </c:pt>
                <c:pt idx="5">
                  <c:v>0.33</c:v>
                </c:pt>
                <c:pt idx="6">
                  <c:v>#N/A</c:v>
                </c:pt>
                <c:pt idx="7">
                  <c:v>0.02</c:v>
                </c:pt>
                <c:pt idx="8">
                  <c:v>#N/A</c:v>
                </c:pt>
                <c:pt idx="9">
                  <c:v>0.02</c:v>
                </c:pt>
              </c:numCache>
            </c:numRef>
          </c:val>
          <c:extLst>
            <c:ext xmlns:c16="http://schemas.microsoft.com/office/drawing/2014/chart" uri="{C3380CC4-5D6E-409C-BE32-E72D297353CC}">
              <c16:uniqueId val="{00000000-8098-4432-9CCA-C5C63D2B9E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98-4432-9CCA-C5C63D2B9E6D}"/>
            </c:ext>
          </c:extLst>
        </c:ser>
        <c:ser>
          <c:idx val="2"/>
          <c:order val="2"/>
          <c:tx>
            <c:strRef>
              <c:f>データシート!$A$29</c:f>
              <c:strCache>
                <c:ptCount val="1"/>
                <c:pt idx="0">
                  <c:v>井原市下水道事業会計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0.03</c:v>
                </c:pt>
                <c:pt idx="8">
                  <c:v>#N/A</c:v>
                </c:pt>
                <c:pt idx="9">
                  <c:v>0.23</c:v>
                </c:pt>
              </c:numCache>
            </c:numRef>
          </c:val>
          <c:extLst>
            <c:ext xmlns:c16="http://schemas.microsoft.com/office/drawing/2014/chart" uri="{C3380CC4-5D6E-409C-BE32-E72D297353CC}">
              <c16:uniqueId val="{00000002-8098-4432-9CCA-C5C63D2B9E6D}"/>
            </c:ext>
          </c:extLst>
        </c:ser>
        <c:ser>
          <c:idx val="3"/>
          <c:order val="3"/>
          <c:tx>
            <c:strRef>
              <c:f>データシート!$A$30</c:f>
              <c:strCache>
                <c:ptCount val="1"/>
                <c:pt idx="0">
                  <c:v>井原市簡易水道事業会計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0.28000000000000003</c:v>
                </c:pt>
                <c:pt idx="8">
                  <c:v>#N/A</c:v>
                </c:pt>
                <c:pt idx="9">
                  <c:v>0.28000000000000003</c:v>
                </c:pt>
              </c:numCache>
            </c:numRef>
          </c:val>
          <c:extLst>
            <c:ext xmlns:c16="http://schemas.microsoft.com/office/drawing/2014/chart" uri="{C3380CC4-5D6E-409C-BE32-E72D297353CC}">
              <c16:uniqueId val="{00000003-8098-4432-9CCA-C5C63D2B9E6D}"/>
            </c:ext>
          </c:extLst>
        </c:ser>
        <c:ser>
          <c:idx val="4"/>
          <c:order val="4"/>
          <c:tx>
            <c:strRef>
              <c:f>データシート!$A$31</c:f>
              <c:strCache>
                <c:ptCount val="1"/>
                <c:pt idx="0">
                  <c:v>井原市工業用水道事業会計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0.73</c:v>
                </c:pt>
                <c:pt idx="2">
                  <c:v>#N/A</c:v>
                </c:pt>
                <c:pt idx="3">
                  <c:v>0.77</c:v>
                </c:pt>
                <c:pt idx="4">
                  <c:v>#N/A</c:v>
                </c:pt>
                <c:pt idx="5">
                  <c:v>0.85</c:v>
                </c:pt>
                <c:pt idx="6">
                  <c:v>#N/A</c:v>
                </c:pt>
                <c:pt idx="7">
                  <c:v>0.87</c:v>
                </c:pt>
                <c:pt idx="8">
                  <c:v>#N/A</c:v>
                </c:pt>
                <c:pt idx="9">
                  <c:v>0.88</c:v>
                </c:pt>
              </c:numCache>
            </c:numRef>
          </c:val>
          <c:extLst>
            <c:ext xmlns:c16="http://schemas.microsoft.com/office/drawing/2014/chart" uri="{C3380CC4-5D6E-409C-BE32-E72D297353CC}">
              <c16:uniqueId val="{00000004-8098-4432-9CCA-C5C63D2B9E6D}"/>
            </c:ext>
          </c:extLst>
        </c:ser>
        <c:ser>
          <c:idx val="5"/>
          <c:order val="5"/>
          <c:tx>
            <c:strRef>
              <c:f>データシート!$A$32</c:f>
              <c:strCache>
                <c:ptCount val="1"/>
                <c:pt idx="0">
                  <c:v>井原市介護保険事業特別会計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0.13</c:v>
                </c:pt>
                <c:pt idx="2">
                  <c:v>#N/A</c:v>
                </c:pt>
                <c:pt idx="3">
                  <c:v>0.24</c:v>
                </c:pt>
                <c:pt idx="4">
                  <c:v>#N/A</c:v>
                </c:pt>
                <c:pt idx="5">
                  <c:v>0.69</c:v>
                </c:pt>
                <c:pt idx="6">
                  <c:v>#N/A</c:v>
                </c:pt>
                <c:pt idx="7">
                  <c:v>0.8</c:v>
                </c:pt>
                <c:pt idx="8">
                  <c:v>#N/A</c:v>
                </c:pt>
                <c:pt idx="9">
                  <c:v>1.58</c:v>
                </c:pt>
              </c:numCache>
            </c:numRef>
          </c:val>
          <c:extLst>
            <c:ext xmlns:c16="http://schemas.microsoft.com/office/drawing/2014/chart" uri="{C3380CC4-5D6E-409C-BE32-E72D297353CC}">
              <c16:uniqueId val="{00000005-8098-4432-9CCA-C5C63D2B9E6D}"/>
            </c:ext>
          </c:extLst>
        </c:ser>
        <c:ser>
          <c:idx val="6"/>
          <c:order val="6"/>
          <c:tx>
            <c:strRef>
              <c:f>データシート!$A$33</c:f>
              <c:strCache>
                <c:ptCount val="1"/>
                <c:pt idx="0">
                  <c:v>井原市国民健康保険事業特別会計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2.5299999999999998</c:v>
                </c:pt>
                <c:pt idx="2">
                  <c:v>#N/A</c:v>
                </c:pt>
                <c:pt idx="3">
                  <c:v>3.03</c:v>
                </c:pt>
                <c:pt idx="4">
                  <c:v>#N/A</c:v>
                </c:pt>
                <c:pt idx="5">
                  <c:v>2.6</c:v>
                </c:pt>
                <c:pt idx="6">
                  <c:v>#N/A</c:v>
                </c:pt>
                <c:pt idx="7">
                  <c:v>3.3</c:v>
                </c:pt>
                <c:pt idx="8">
                  <c:v>#N/A</c:v>
                </c:pt>
                <c:pt idx="9">
                  <c:v>3.74</c:v>
                </c:pt>
              </c:numCache>
            </c:numRef>
          </c:val>
          <c:extLst>
            <c:ext xmlns:c16="http://schemas.microsoft.com/office/drawing/2014/chart" uri="{C3380CC4-5D6E-409C-BE32-E72D297353CC}">
              <c16:uniqueId val="{00000006-8098-4432-9CCA-C5C63D2B9E6D}"/>
            </c:ext>
          </c:extLst>
        </c:ser>
        <c:ser>
          <c:idx val="7"/>
          <c:order val="7"/>
          <c:tx>
            <c:strRef>
              <c:f>データシート!$A$34</c:f>
              <c:strCache>
                <c:ptCount val="1"/>
                <c:pt idx="0">
                  <c:v>井原市水道事業会計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8.7100000000000009</c:v>
                </c:pt>
                <c:pt idx="2">
                  <c:v>#N/A</c:v>
                </c:pt>
                <c:pt idx="3">
                  <c:v>9.23</c:v>
                </c:pt>
                <c:pt idx="4">
                  <c:v>#N/A</c:v>
                </c:pt>
                <c:pt idx="5">
                  <c:v>9.36</c:v>
                </c:pt>
                <c:pt idx="6">
                  <c:v>#N/A</c:v>
                </c:pt>
                <c:pt idx="7">
                  <c:v>9.0299999999999994</c:v>
                </c:pt>
                <c:pt idx="8">
                  <c:v>#N/A</c:v>
                </c:pt>
                <c:pt idx="9">
                  <c:v>8.19</c:v>
                </c:pt>
              </c:numCache>
            </c:numRef>
          </c:val>
          <c:extLst>
            <c:ext xmlns:c16="http://schemas.microsoft.com/office/drawing/2014/chart" uri="{C3380CC4-5D6E-409C-BE32-E72D297353CC}">
              <c16:uniqueId val="{00000007-8098-4432-9CCA-C5C63D2B9E6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0.91</c:v>
                </c:pt>
                <c:pt idx="2">
                  <c:v>#N/A</c:v>
                </c:pt>
                <c:pt idx="3">
                  <c:v>2.36</c:v>
                </c:pt>
                <c:pt idx="4">
                  <c:v>#N/A</c:v>
                </c:pt>
                <c:pt idx="5">
                  <c:v>0.46</c:v>
                </c:pt>
                <c:pt idx="6">
                  <c:v>#N/A</c:v>
                </c:pt>
                <c:pt idx="7">
                  <c:v>0.67</c:v>
                </c:pt>
                <c:pt idx="8">
                  <c:v>#N/A</c:v>
                </c:pt>
                <c:pt idx="9">
                  <c:v>9.01</c:v>
                </c:pt>
              </c:numCache>
            </c:numRef>
          </c:val>
          <c:extLst>
            <c:ext xmlns:c16="http://schemas.microsoft.com/office/drawing/2014/chart" uri="{C3380CC4-5D6E-409C-BE32-E72D297353CC}">
              <c16:uniqueId val="{00000008-8098-4432-9CCA-C5C63D2B9E6D}"/>
            </c:ext>
          </c:extLst>
        </c:ser>
        <c:ser>
          <c:idx val="9"/>
          <c:order val="9"/>
          <c:tx>
            <c:strRef>
              <c:f>データシート!$A$36</c:f>
              <c:strCache>
                <c:ptCount val="1"/>
                <c:pt idx="0">
                  <c:v>井原市病院事業会計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10.35</c:v>
                </c:pt>
                <c:pt idx="2">
                  <c:v>#N/A</c:v>
                </c:pt>
                <c:pt idx="3">
                  <c:v>10.58</c:v>
                </c:pt>
                <c:pt idx="4">
                  <c:v>#N/A</c:v>
                </c:pt>
                <c:pt idx="5">
                  <c:v>9.7799999999999994</c:v>
                </c:pt>
                <c:pt idx="6">
                  <c:v>#N/A</c:v>
                </c:pt>
                <c:pt idx="7">
                  <c:v>10.119999999999999</c:v>
                </c:pt>
                <c:pt idx="8">
                  <c:v>#N/A</c:v>
                </c:pt>
                <c:pt idx="9">
                  <c:v>10.32</c:v>
                </c:pt>
              </c:numCache>
            </c:numRef>
          </c:val>
          <c:extLst>
            <c:ext xmlns:c16="http://schemas.microsoft.com/office/drawing/2014/chart" uri="{C3380CC4-5D6E-409C-BE32-E72D297353CC}">
              <c16:uniqueId val="{00000009-8098-4432-9CCA-C5C63D2B9E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2569</c:v>
                </c:pt>
                <c:pt idx="5">
                  <c:v>2615</c:v>
                </c:pt>
                <c:pt idx="8">
                  <c:v>2570</c:v>
                </c:pt>
                <c:pt idx="11">
                  <c:v>2474</c:v>
                </c:pt>
                <c:pt idx="14">
                  <c:v>2547</c:v>
                </c:pt>
              </c:numCache>
            </c:numRef>
          </c:val>
          <c:extLst>
            <c:ext xmlns:c16="http://schemas.microsoft.com/office/drawing/2014/chart" uri="{C3380CC4-5D6E-409C-BE32-E72D297353CC}">
              <c16:uniqueId val="{00000000-BEF7-47C0-B2F4-ABCB88CF6A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F7-47C0-B2F4-ABCB88CF6A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27</c:v>
                </c:pt>
                <c:pt idx="3">
                  <c:v>19</c:v>
                </c:pt>
                <c:pt idx="6">
                  <c:v>11</c:v>
                </c:pt>
                <c:pt idx="9">
                  <c:v>18</c:v>
                </c:pt>
                <c:pt idx="12">
                  <c:v>3</c:v>
                </c:pt>
              </c:numCache>
            </c:numRef>
          </c:val>
          <c:extLst>
            <c:ext xmlns:c16="http://schemas.microsoft.com/office/drawing/2014/chart" uri="{C3380CC4-5D6E-409C-BE32-E72D297353CC}">
              <c16:uniqueId val="{00000002-BEF7-47C0-B2F4-ABCB88CF6A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46</c:v>
                </c:pt>
                <c:pt idx="3">
                  <c:v>46</c:v>
                </c:pt>
                <c:pt idx="6">
                  <c:v>46</c:v>
                </c:pt>
                <c:pt idx="9">
                  <c:v>46</c:v>
                </c:pt>
                <c:pt idx="12">
                  <c:v>46</c:v>
                </c:pt>
              </c:numCache>
            </c:numRef>
          </c:val>
          <c:extLst>
            <c:ext xmlns:c16="http://schemas.microsoft.com/office/drawing/2014/chart" uri="{C3380CC4-5D6E-409C-BE32-E72D297353CC}">
              <c16:uniqueId val="{00000003-BEF7-47C0-B2F4-ABCB88CF6A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1525</c:v>
                </c:pt>
                <c:pt idx="3">
                  <c:v>1541</c:v>
                </c:pt>
                <c:pt idx="6">
                  <c:v>1522</c:v>
                </c:pt>
                <c:pt idx="9">
                  <c:v>1475</c:v>
                </c:pt>
                <c:pt idx="12">
                  <c:v>1441</c:v>
                </c:pt>
              </c:numCache>
            </c:numRef>
          </c:val>
          <c:extLst>
            <c:ext xmlns:c16="http://schemas.microsoft.com/office/drawing/2014/chart" uri="{C3380CC4-5D6E-409C-BE32-E72D297353CC}">
              <c16:uniqueId val="{00000004-BEF7-47C0-B2F4-ABCB88CF6A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F7-47C0-B2F4-ABCB88CF6A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F7-47C0-B2F4-ABCB88CF6A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2018</c:v>
                </c:pt>
                <c:pt idx="3">
                  <c:v>2053</c:v>
                </c:pt>
                <c:pt idx="6">
                  <c:v>1972</c:v>
                </c:pt>
                <c:pt idx="9">
                  <c:v>1870</c:v>
                </c:pt>
                <c:pt idx="12">
                  <c:v>1935</c:v>
                </c:pt>
              </c:numCache>
            </c:numRef>
          </c:val>
          <c:extLst>
            <c:ext xmlns:c16="http://schemas.microsoft.com/office/drawing/2014/chart" uri="{C3380CC4-5D6E-409C-BE32-E72D297353CC}">
              <c16:uniqueId val="{00000007-BEF7-47C0-B2F4-ABCB88CF6AF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1047</c:v>
                </c:pt>
                <c:pt idx="2">
                  <c:v>#N/A</c:v>
                </c:pt>
                <c:pt idx="3">
                  <c:v>#N/A</c:v>
                </c:pt>
                <c:pt idx="4">
                  <c:v>1044</c:v>
                </c:pt>
                <c:pt idx="5">
                  <c:v>#N/A</c:v>
                </c:pt>
                <c:pt idx="6">
                  <c:v>#N/A</c:v>
                </c:pt>
                <c:pt idx="7">
                  <c:v>981</c:v>
                </c:pt>
                <c:pt idx="8">
                  <c:v>#N/A</c:v>
                </c:pt>
                <c:pt idx="9">
                  <c:v>#N/A</c:v>
                </c:pt>
                <c:pt idx="10">
                  <c:v>935</c:v>
                </c:pt>
                <c:pt idx="11">
                  <c:v>#N/A</c:v>
                </c:pt>
                <c:pt idx="12">
                  <c:v>#N/A</c:v>
                </c:pt>
                <c:pt idx="13">
                  <c:v>878</c:v>
                </c:pt>
                <c:pt idx="14">
                  <c:v>#N/A</c:v>
                </c:pt>
              </c:numCache>
            </c:numRef>
          </c:val>
          <c:smooth val="0"/>
          <c:extLst>
            <c:ext xmlns:c16="http://schemas.microsoft.com/office/drawing/2014/chart" uri="{C3380CC4-5D6E-409C-BE32-E72D297353CC}">
              <c16:uniqueId val="{00000008-BEF7-47C0-B2F4-ABCB88CF6AF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23027</c:v>
                </c:pt>
                <c:pt idx="5">
                  <c:v>22819</c:v>
                </c:pt>
                <c:pt idx="8">
                  <c:v>22771</c:v>
                </c:pt>
                <c:pt idx="11">
                  <c:v>23376</c:v>
                </c:pt>
                <c:pt idx="14">
                  <c:v>23551</c:v>
                </c:pt>
              </c:numCache>
            </c:numRef>
          </c:val>
          <c:extLst>
            <c:ext xmlns:c16="http://schemas.microsoft.com/office/drawing/2014/chart" uri="{C3380CC4-5D6E-409C-BE32-E72D297353CC}">
              <c16:uniqueId val="{00000000-C319-49B7-93C8-87CAEB923E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1549</c:v>
                </c:pt>
                <c:pt idx="5">
                  <c:v>1454</c:v>
                </c:pt>
                <c:pt idx="8">
                  <c:v>1404</c:v>
                </c:pt>
                <c:pt idx="11">
                  <c:v>1350</c:v>
                </c:pt>
                <c:pt idx="14">
                  <c:v>1370</c:v>
                </c:pt>
              </c:numCache>
            </c:numRef>
          </c:val>
          <c:extLst>
            <c:ext xmlns:c16="http://schemas.microsoft.com/office/drawing/2014/chart" uri="{C3380CC4-5D6E-409C-BE32-E72D297353CC}">
              <c16:uniqueId val="{00000001-C319-49B7-93C8-87CAEB923E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15849</c:v>
                </c:pt>
                <c:pt idx="5">
                  <c:v>14762</c:v>
                </c:pt>
                <c:pt idx="8">
                  <c:v>14362</c:v>
                </c:pt>
                <c:pt idx="11">
                  <c:v>13401</c:v>
                </c:pt>
                <c:pt idx="14">
                  <c:v>12985</c:v>
                </c:pt>
              </c:numCache>
            </c:numRef>
          </c:val>
          <c:extLst>
            <c:ext xmlns:c16="http://schemas.microsoft.com/office/drawing/2014/chart" uri="{C3380CC4-5D6E-409C-BE32-E72D297353CC}">
              <c16:uniqueId val="{00000002-C319-49B7-93C8-87CAEB923E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19-49B7-93C8-87CAEB923E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19-49B7-93C8-87CAEB923E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0</c:v>
                </c:pt>
                <c:pt idx="6">
                  <c:v>1</c:v>
                </c:pt>
                <c:pt idx="9">
                  <c:v>0</c:v>
                </c:pt>
                <c:pt idx="12">
                  <c:v>0</c:v>
                </c:pt>
              </c:numCache>
            </c:numRef>
          </c:val>
          <c:extLst>
            <c:ext xmlns:c16="http://schemas.microsoft.com/office/drawing/2014/chart" uri="{C3380CC4-5D6E-409C-BE32-E72D297353CC}">
              <c16:uniqueId val="{00000005-C319-49B7-93C8-87CAEB923E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3046</c:v>
                </c:pt>
                <c:pt idx="3">
                  <c:v>2889</c:v>
                </c:pt>
                <c:pt idx="6">
                  <c:v>2822</c:v>
                </c:pt>
                <c:pt idx="9">
                  <c:v>2705</c:v>
                </c:pt>
                <c:pt idx="12">
                  <c:v>2651</c:v>
                </c:pt>
              </c:numCache>
            </c:numRef>
          </c:val>
          <c:extLst>
            <c:ext xmlns:c16="http://schemas.microsoft.com/office/drawing/2014/chart" uri="{C3380CC4-5D6E-409C-BE32-E72D297353CC}">
              <c16:uniqueId val="{00000006-C319-49B7-93C8-87CAEB923E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580</c:v>
                </c:pt>
                <c:pt idx="3">
                  <c:v>545</c:v>
                </c:pt>
                <c:pt idx="6">
                  <c:v>510</c:v>
                </c:pt>
                <c:pt idx="9">
                  <c:v>471</c:v>
                </c:pt>
                <c:pt idx="12">
                  <c:v>431</c:v>
                </c:pt>
              </c:numCache>
            </c:numRef>
          </c:val>
          <c:extLst>
            <c:ext xmlns:c16="http://schemas.microsoft.com/office/drawing/2014/chart" uri="{C3380CC4-5D6E-409C-BE32-E72D297353CC}">
              <c16:uniqueId val="{00000007-C319-49B7-93C8-87CAEB923E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16644</c:v>
                </c:pt>
                <c:pt idx="3">
                  <c:v>16144</c:v>
                </c:pt>
                <c:pt idx="6">
                  <c:v>15465</c:v>
                </c:pt>
                <c:pt idx="9">
                  <c:v>14881</c:v>
                </c:pt>
                <c:pt idx="12">
                  <c:v>13765</c:v>
                </c:pt>
              </c:numCache>
            </c:numRef>
          </c:val>
          <c:extLst>
            <c:ext xmlns:c16="http://schemas.microsoft.com/office/drawing/2014/chart" uri="{C3380CC4-5D6E-409C-BE32-E72D297353CC}">
              <c16:uniqueId val="{00000008-C319-49B7-93C8-87CAEB923E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74</c:v>
                </c:pt>
                <c:pt idx="3">
                  <c:v>53</c:v>
                </c:pt>
                <c:pt idx="6">
                  <c:v>40</c:v>
                </c:pt>
                <c:pt idx="9">
                  <c:v>36</c:v>
                </c:pt>
                <c:pt idx="12">
                  <c:v>59</c:v>
                </c:pt>
              </c:numCache>
            </c:numRef>
          </c:val>
          <c:extLst>
            <c:ext xmlns:c16="http://schemas.microsoft.com/office/drawing/2014/chart" uri="{C3380CC4-5D6E-409C-BE32-E72D297353CC}">
              <c16:uniqueId val="{00000009-C319-49B7-93C8-87CAEB923E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17643</c:v>
                </c:pt>
                <c:pt idx="3">
                  <c:v>17764</c:v>
                </c:pt>
                <c:pt idx="6">
                  <c:v>18195</c:v>
                </c:pt>
                <c:pt idx="9">
                  <c:v>19680</c:v>
                </c:pt>
                <c:pt idx="12">
                  <c:v>21227</c:v>
                </c:pt>
              </c:numCache>
            </c:numRef>
          </c:val>
          <c:extLst>
            <c:ext xmlns:c16="http://schemas.microsoft.com/office/drawing/2014/chart" uri="{C3380CC4-5D6E-409C-BE32-E72D297353CC}">
              <c16:uniqueId val="{0000000A-C319-49B7-93C8-87CAEB923E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227</c:v>
                </c:pt>
                <c:pt idx="14">
                  <c:v>#N/A</c:v>
                </c:pt>
              </c:numCache>
            </c:numRef>
          </c:val>
          <c:smooth val="0"/>
          <c:extLst>
            <c:ext xmlns:c16="http://schemas.microsoft.com/office/drawing/2014/chart" uri="{C3380CC4-5D6E-409C-BE32-E72D297353CC}">
              <c16:uniqueId val="{0000000B-C319-49B7-93C8-87CAEB923E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6669</c:v>
                </c:pt>
                <c:pt idx="1">
                  <c:v>6218</c:v>
                </c:pt>
                <c:pt idx="2">
                  <c:v>5980</c:v>
                </c:pt>
              </c:numCache>
            </c:numRef>
          </c:val>
          <c:extLst>
            <c:ext xmlns:c16="http://schemas.microsoft.com/office/drawing/2014/chart" uri="{C3380CC4-5D6E-409C-BE32-E72D297353CC}">
              <c16:uniqueId val="{00000000-A9EB-450A-9474-A9F2777C71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819</c:v>
                </c:pt>
                <c:pt idx="1">
                  <c:v>742</c:v>
                </c:pt>
                <c:pt idx="2">
                  <c:v>842</c:v>
                </c:pt>
              </c:numCache>
            </c:numRef>
          </c:val>
          <c:extLst>
            <c:ext xmlns:c16="http://schemas.microsoft.com/office/drawing/2014/chart" uri="{C3380CC4-5D6E-409C-BE32-E72D297353CC}">
              <c16:uniqueId val="{00000001-A9EB-450A-9474-A9F2777C71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7294</c:v>
                </c:pt>
                <c:pt idx="1">
                  <c:v>6774</c:v>
                </c:pt>
                <c:pt idx="2">
                  <c:v>6399</c:v>
                </c:pt>
              </c:numCache>
            </c:numRef>
          </c:val>
          <c:extLst>
            <c:ext xmlns:c16="http://schemas.microsoft.com/office/drawing/2014/chart" uri="{C3380CC4-5D6E-409C-BE32-E72D297353CC}">
              <c16:uniqueId val="{00000002-A9EB-450A-9474-A9F2777C71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{C1967ACD-284B-42AF-96EB-960F2A20AE01}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31A-4E7B-B57E-771F2F296A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{55F55346-19B9-404E-A727-C992B80B9444}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1A-4E7B-B57E-771F2F296A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{DE143C63-F7C8-4815-AC35-3537B6F3E859}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1A-4E7B-B57E-771F2F296A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{7900B70E-7D1B-4F1E-830E-B688D61FEEDE}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1A-4E7B-B57E-771F2F296A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{91EF9003-C551-4D71-8D58-F47C95F59423}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1A-4E7B-B57E-771F2F296A4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{E2D2054C-8D0F-4D51-9420-EE392CACEB61}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31A-4E7B-B57E-771F2F296A4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{D3CB219D-42CF-457B-81B7-4C6DD8DE6DFB}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31A-4E7B-B57E-771F2F296A4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{47439E8D-9E36-41AA-B7BC-0F4ED9A89677}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31A-4E7B-B57E-771F2F296A49}"/>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{67D2490B-B4F3-4A59-9341-7DEE7BD6EC0D}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31A-4E7B-B57E-771F2F296A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64.900000000000006</c:v>
                </c:pt>
                <c:pt idx="8">
                  <c:v>66.400000000000006</c:v>
                </c:pt>
                <c:pt idx="16">
                  <c:v>68.5</c:v>
                </c:pt>
                <c:pt idx="24">
                  <c:v>68.400000000000006</c:v>
                </c:pt>
                <c:pt idx="32">
                  <c:v>69.3</c:v>
                </c:pt>
              </c:numCache>
            </c:numRef>
          </c:xVal>
          <c:yVal>
            <c:numRef>
              <c:f>公会計指標分析・財政指標組合せ分析表!$BP$51:$DC$51</c:f>
              <c:numCache>
                <c:formatCode>#,##0.0;"▲ "#,##0.0</c:formatCode>
                <c:ptCount val="40"/>
                <c:pt idx="32">
                  <c:v>2.1</c:v>
                </c:pt>
              </c:numCache>
            </c:numRef>
          </c:yVal>
          <c:smooth val="0"/>
          <c:extLst>
            <c:ext xmlns:c16="http://schemas.microsoft.com/office/drawing/2014/chart" uri="{C3380CC4-5D6E-409C-BE32-E72D297353CC}">
              <c16:uniqueId val="{00000009-431A-4E7B-B57E-771F2F296A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{5B7BE458-689F-4D38-922B-E1B2C25B7F6A}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31A-4E7B-B57E-771F2F296A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{89E5F406-B8FE-4F1F-8FC0-0C5996235C1C}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1A-4E7B-B57E-771F2F296A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{12ADCB2C-4244-490F-9994-EA2FF10F6C9F}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1A-4E7B-B57E-771F2F296A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{05D34E77-A5E1-43AC-B207-82555CDD056A}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1A-4E7B-B57E-771F2F296A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{1401DA1C-65C0-436C-8EDC-A39324AC7736}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1A-4E7B-B57E-771F2F296A49}"/>
                </c:ext>
              </c:extLst>
            </c:dLbl>
            <c:dLbl>
              <c:idx val="8"/>
              <c:layout>
                <c:manualLayout>
                  <c:x val="0"/>
                  <c:y val="5.0080442020822092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{85A3FA1B-C754-48E7-B09A-514FF22A9D66}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31A-4E7B-B57E-771F2F296A49}"/>
                </c:ext>
              </c:extLst>
            </c:dLbl>
            <c:dLbl>
              <c:idx val="16"/>
              <c:layout>
                <c:manualLayout>
                  <c:x val="0"/>
                  <c:y val="-5.0076889712551594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{CFA2BA7E-0D04-4DD8-BACB-5C359FEE94CF}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31A-4E7B-B57E-771F2F296A49}"/>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{4D661F22-DBB7-4AFC-A87C-637D12E9F88F}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31A-4E7B-B57E-771F2F296A49}"/>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{0759BF8B-8360-476A-86B4-311A6989924C}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31A-4E7B-B57E-771F2F296A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61.4</c:v>
                </c:pt>
              </c:numCache>
            </c:numRef>
          </c:xVal>
          <c:yVal>
            <c:numRef>
              <c:f>公会計指標分析・財政指標組合せ分析表!$BP$55:$DC$55</c:f>
              <c:numCache>
                <c:formatCode>#,##0.0;"▲ "#,##0.0</c:formatCode>
                <c:ptCount val="40"/>
                <c:pt idx="0">
                  <c:v>55.4</c:v>
                </c:pt>
                <c:pt idx="8">
                  <c:v>52.7</c:v>
                </c:pt>
                <c:pt idx="16">
                  <c:v>49.7</c:v>
                </c:pt>
                <c:pt idx="24">
                  <c:v>37.299999999999997</c:v>
                </c:pt>
                <c:pt idx="32">
                  <c:v>13.3</c:v>
                </c:pt>
              </c:numCache>
            </c:numRef>
          </c:yVal>
          <c:smooth val="0"/>
          <c:extLst>
            <c:ext xmlns:c16="http://schemas.microsoft.com/office/drawing/2014/chart" uri="{C3380CC4-5D6E-409C-BE32-E72D297353CC}">
              <c16:uniqueId val="{00000013-431A-4E7B-B57E-771F2F296A49}"/>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{BF78EFA3-2DB4-462E-9B3B-104B312EA2E0}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655-4BAF-A969-57A59E9733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{8931A0A8-D553-4D16-BF06-81CCCB782EF4}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55-4BAF-A969-57A59E9733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{6096C6C9-5B62-4D8C-8E1A-3B45C96C2505}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55-4BAF-A969-57A59E9733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{3703A5C9-711A-4835-8BAF-6189DDFDB09C}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55-4BAF-A969-57A59E9733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{A26DB181-8DA9-4912-ABDA-C98B75A0AACF}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55-4BAF-A969-57A59E97335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{C1F2D7AD-CCF0-42CF-A38B-D1BD8DA97FEC}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655-4BAF-A969-57A59E97335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{546948C8-1D3B-4898-AB50-A2507048B3C9}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655-4BAF-A969-57A59E97335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{90ED6403-D624-498C-8BEC-5FE4B37A9DE9}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655-4BAF-A969-57A59E97335D}"/>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{F9D69001-6A01-4343-ADDF-800F6908A6D3}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655-4BAF-A969-57A59E9733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10.4</c:v>
                </c:pt>
                <c:pt idx="16">
                  <c:v>10.1</c:v>
                </c:pt>
                <c:pt idx="24">
                  <c:v>9.6999999999999993</c:v>
                </c:pt>
                <c:pt idx="32">
                  <c:v>9</c:v>
                </c:pt>
              </c:numCache>
            </c:numRef>
          </c:xVal>
          <c:yVal>
            <c:numRef>
              <c:f>公会計指標分析・財政指標組合せ分析表!$BP$73:$DC$73</c:f>
              <c:numCache>
                <c:formatCode>#,##0.0;"▲ "#,##0.0</c:formatCode>
                <c:ptCount val="40"/>
                <c:pt idx="32">
                  <c:v>2.1</c:v>
                </c:pt>
              </c:numCache>
            </c:numRef>
          </c:yVal>
          <c:smooth val="0"/>
          <c:extLst>
            <c:ext xmlns:c16="http://schemas.microsoft.com/office/drawing/2014/chart" uri="{C3380CC4-5D6E-409C-BE32-E72D297353CC}">
              <c16:uniqueId val="{00000009-6655-4BAF-A969-57A59E9733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{A5FFE509-2FAF-4394-8D27-39B58563139A}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655-4BAF-A969-57A59E9733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{0C55BD5E-4C02-42E6-B606-577AD887C6DD}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55-4BAF-A969-57A59E9733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{C9305F5B-4F03-42FF-9775-ED43B74413AB}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55-4BAF-A969-57A59E9733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{F66B70BA-C484-4A7C-B185-ABD44AEEAD1A}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55-4BAF-A969-57A59E9733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{D03DC5AC-DD46-4ECB-997D-79D1C42F74DA}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55-4BAF-A969-57A59E97335D}"/>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{DD68CCEA-C91C-449C-8196-756362FCB27E}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655-4BAF-A969-57A59E97335D}"/>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{9C062350-BDDA-4C3F-A791-67FD90EE546F}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655-4BAF-A969-57A59E97335D}"/>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{DC781AA0-FF6D-4440-BE2A-2B887BC2E739}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655-4BAF-A969-57A59E97335D}"/>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{98015153-E1D0-47EF-A827-E5B9452D9A58}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655-4BAF-A969-57A59E9733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8.4</c:v>
                </c:pt>
              </c:numCache>
            </c:numRef>
          </c:xVal>
          <c:yVal>
            <c:numRef>
              <c:f>公会計指標分析・財政指標組合せ分析表!$BP$77:$DC$77</c:f>
              <c:numCache>
                <c:formatCode>#,##0.0;"▲ "#,##0.0</c:formatCode>
                <c:ptCount val="40"/>
                <c:pt idx="0">
                  <c:v>55.4</c:v>
                </c:pt>
                <c:pt idx="8">
                  <c:v>52.7</c:v>
                </c:pt>
                <c:pt idx="16">
                  <c:v>49.7</c:v>
                </c:pt>
                <c:pt idx="24">
                  <c:v>37.299999999999997</c:v>
                </c:pt>
                <c:pt idx="32">
                  <c:v>13.3</c:v>
                </c:pt>
              </c:numCache>
            </c:numRef>
          </c:yVal>
          <c:smooth val="0"/>
          <c:extLst>
            <c:ext xmlns:c16="http://schemas.microsoft.com/office/drawing/2014/chart" uri="{C3380CC4-5D6E-409C-BE32-E72D297353CC}">
              <c16:uniqueId val="{00000013-6655-4BAF-A969-57A59E97335D}"/>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38,818
38,264
243.54
25,063,283
23,810,024
1,187,399
13,140,736
21,226,783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790966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財政力指数は前年度とほぼ変わらず、類似団体平均値と同数値となっている。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自主財源である地方税に乏しく、依然として地方交付税等の依存財源に頼ることの大きい財政構造である。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今後も、企業誘致や地場企業の育成・支援を推進し、将来的な税収の増収に努めるとともに、収納率向上による税収確保に取り組む。</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42</xdr:row>
      <xdr:rowOff>1270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780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93997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41</xdr:row>
      <xdr:rowOff>148590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78740</xdr:rowOff>
    </xdr:from>
    <xdr:to>
      <xdr:col>19</xdr:col>
      <xdr:colOff>184150</xdr:colOff>
      <xdr:row>40</xdr:row>
      <xdr:rowOff>8890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41</xdr:row>
      <xdr:rowOff>148590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78740</xdr:rowOff>
    </xdr:from>
    <xdr:to>
      <xdr:col>15</xdr:col>
      <xdr:colOff>133350</xdr:colOff>
      <xdr:row>40</xdr:row>
      <xdr:rowOff>8890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42</xdr:row>
      <xdr:rowOff>1270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54610</xdr:rowOff>
    </xdr:from>
    <xdr:to>
      <xdr:col>11</xdr:col>
      <xdr:colOff>82550</xdr:colOff>
      <xdr:row>39</xdr:row>
      <xdr:rowOff>156210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54610</xdr:rowOff>
    </xdr:from>
    <xdr:to>
      <xdr:col>7</xdr:col>
      <xdr:colOff>31750</xdr:colOff>
      <xdr:row>39</xdr:row>
      <xdr:rowOff>156210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166387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138447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97790</xdr:rowOff>
    </xdr:from>
    <xdr:to>
      <xdr:col>19</xdr:col>
      <xdr:colOff>184150</xdr:colOff>
      <xdr:row>42</xdr:row>
      <xdr:rowOff>27940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12717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36847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類似団体内平均を下回っており、前年度から５．４ポイント減少（改善）している。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これは、歳出では経費節減により物件費が減少し、歳入では普通交付税や臨時財政対策債等が増加したことによるものである。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今後も、行財政改革の取り組みを推進し、歳出全体の徹底した洗い直しや節減合理化を行い、経常経費の抑制を図る。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780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164677</xdr:rowOff>
    </xdr:from>
    <xdr:to>
      <xdr:col>23</xdr:col>
      <xdr:colOff>133350</xdr:colOff>
      <xdr:row>62</xdr:row>
      <xdr:rowOff>84667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280227"/>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84667</xdr:rowOff>
    </xdr:from>
    <xdr:to>
      <xdr:col>19</xdr:col>
      <xdr:colOff>133350</xdr:colOff>
      <xdr:row>64</xdr:row>
      <xdr:rowOff>143933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1456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143933</xdr:rowOff>
    </xdr:from>
    <xdr:to>
      <xdr:col>15</xdr:col>
      <xdr:colOff>82550</xdr:colOff>
      <xdr:row>65</xdr:row>
      <xdr:rowOff>12700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1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20744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569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27957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113877</xdr:rowOff>
    </xdr:from>
    <xdr:to>
      <xdr:col>23</xdr:col>
      <xdr:colOff>184150</xdr:colOff>
      <xdr:row>60</xdr:row>
      <xdr:rowOff>44027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130404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7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33867</xdr:rowOff>
    </xdr:from>
    <xdr:to>
      <xdr:col>19</xdr:col>
      <xdr:colOff>184150</xdr:colOff>
      <xdr:row>62</xdr:row>
      <xdr:rowOff>135467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145644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3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93133</xdr:rowOff>
    </xdr:from>
    <xdr:to>
      <xdr:col>15</xdr:col>
      <xdr:colOff>133350</xdr:colOff>
      <xdr:row>65</xdr:row>
      <xdr:rowOff>23283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8060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141394</xdr:rowOff>
    </xdr:from>
    <xdr:to>
      <xdr:col>7</xdr:col>
      <xdr:colOff>31750</xdr:colOff>
      <xdr:row>65</xdr:row>
      <xdr:rowOff>71544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56321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類似団体内平均値を下回っているものの、前年度と比較して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これは、経費節減等により物件費が減少した一方で、時間外勤務手当等の増加により、人件費が増加したことが主な要因である。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今後も、行財政改革の取り組みを推進し、経常的な経費の徹底した洗い直しや節減合理化を図る。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115267</xdr:rowOff>
    </xdr:from>
    <xdr:to>
      <xdr:col>23</xdr:col>
      <xdr:colOff>133350</xdr:colOff>
      <xdr:row>82</xdr:row>
      <xdr:rowOff>129375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74167"/>
          <a:ext cx="8382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73217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75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31206</xdr:rowOff>
    </xdr:from>
    <xdr:to>
      <xdr:col>19</xdr:col>
      <xdr:colOff>133350</xdr:colOff>
      <xdr:row>82</xdr:row>
      <xdr:rowOff>115267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90106"/>
          <a:ext cx="889000" cy="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151612</xdr:rowOff>
    </xdr:from>
    <xdr:to>
      <xdr:col>15</xdr:col>
      <xdr:colOff>82550</xdr:colOff>
      <xdr:row>82</xdr:row>
      <xdr:rowOff>31206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39062"/>
          <a:ext cx="889000" cy="5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130749</xdr:rowOff>
    </xdr:from>
    <xdr:to>
      <xdr:col>11</xdr:col>
      <xdr:colOff>31750</xdr:colOff>
      <xdr:row>81</xdr:row>
      <xdr:rowOff>151612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18199"/>
          <a:ext cx="889000" cy="2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78575</xdr:rowOff>
    </xdr:from>
    <xdr:to>
      <xdr:col>23</xdr:col>
      <xdr:colOff>184150</xdr:colOff>
      <xdr:row>83</xdr:row>
      <xdr:rowOff>8725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3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95102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64467</xdr:rowOff>
    </xdr:from>
    <xdr:to>
      <xdr:col>19</xdr:col>
      <xdr:colOff>184150</xdr:colOff>
      <xdr:row>82</xdr:row>
      <xdr:rowOff>166067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4794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92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151856</xdr:rowOff>
    </xdr:from>
    <xdr:to>
      <xdr:col>15</xdr:col>
      <xdr:colOff>133350</xdr:colOff>
      <xdr:row>82</xdr:row>
      <xdr:rowOff>82006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92183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0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100812</xdr:rowOff>
    </xdr:from>
    <xdr:to>
      <xdr:col>11</xdr:col>
      <xdr:colOff>82550</xdr:colOff>
      <xdr:row>82</xdr:row>
      <xdr:rowOff>30962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41139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5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79949</xdr:rowOff>
    </xdr:from>
    <xdr:to>
      <xdr:col>7</xdr:col>
      <xdr:colOff>31750</xdr:colOff>
      <xdr:row>82</xdr:row>
      <xdr:rowOff>10099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20276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3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同じ水準であるが、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これは、給与体系自体は国の基準に準じているものの、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経験年数階層の変動</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今後も、国や他の地方公共団体との比較・検討を行い、財政状況や地域の実情等にも配慮しながら適正化に努める。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87</xdr:row>
      <xdr:rowOff>154214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70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34471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703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88</xdr:row>
      <xdr:rowOff>34471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358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88</xdr:row>
      <xdr:rowOff>51707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358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前年度とほぼ同じ水準で、類似団体内平均値を下回っている。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これは、集中改革プランに基づき、職員数の削減に取り組んできたことによるものである。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行政需要の多様化・複雑化に対応し、市民サービスの質を維持するため、中長期的視野に立った職員採用計画による定員管理に加え、業務の民間委託や地域との協働により、行政の担うべき役割の重点化を図るなど、今後も、引き続き、適正な職員数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16782</xdr:rowOff>
    </xdr:from>
    <xdr:to>
      <xdr:col>81</xdr:col>
      <xdr:colOff>44450</xdr:colOff>
      <xdr:row>60</xdr:row>
      <xdr:rowOff>32294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03782"/>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82023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165826</xdr:rowOff>
    </xdr:from>
    <xdr:to>
      <xdr:col>77</xdr:col>
      <xdr:colOff>44450</xdr:colOff>
      <xdr:row>60</xdr:row>
      <xdr:rowOff>16782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81376"/>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29754</xdr:rowOff>
    </xdr:from>
    <xdr:to>
      <xdr:col>77</xdr:col>
      <xdr:colOff>95250</xdr:colOff>
      <xdr:row>60</xdr:row>
      <xdr:rowOff>131354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116131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59</xdr:row>
      <xdr:rowOff>165826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6414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163285</xdr:rowOff>
    </xdr:from>
    <xdr:to>
      <xdr:col>73</xdr:col>
      <xdr:colOff>44450</xdr:colOff>
      <xdr:row>60</xdr:row>
      <xdr:rowOff>93435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78212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59</xdr:row>
      <xdr:rowOff>157208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6414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125367</xdr:rowOff>
    </xdr:from>
    <xdr:to>
      <xdr:col>68</xdr:col>
      <xdr:colOff>203200</xdr:colOff>
      <xdr:row>60</xdr:row>
      <xdr:rowOff>55517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40294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116749</xdr:rowOff>
    </xdr:from>
    <xdr:to>
      <xdr:col>64</xdr:col>
      <xdr:colOff>152400</xdr:colOff>
      <xdr:row>60</xdr:row>
      <xdr:rowOff>46899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3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31676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1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152944</xdr:rowOff>
    </xdr:from>
    <xdr:to>
      <xdr:col>81</xdr:col>
      <xdr:colOff>95250</xdr:colOff>
      <xdr:row>60</xdr:row>
      <xdr:rowOff>83094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169471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1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137432</xdr:rowOff>
    </xdr:from>
    <xdr:to>
      <xdr:col>77</xdr:col>
      <xdr:colOff>95250</xdr:colOff>
      <xdr:row>60</xdr:row>
      <xdr:rowOff>67582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77759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21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115026</xdr:rowOff>
    </xdr:from>
    <xdr:to>
      <xdr:col>73</xdr:col>
      <xdr:colOff>44450</xdr:colOff>
      <xdr:row>60</xdr:row>
      <xdr:rowOff>45176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55353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106408</xdr:rowOff>
    </xdr:from>
    <xdr:to>
      <xdr:col>64</xdr:col>
      <xdr:colOff>152400</xdr:colOff>
      <xdr:row>60</xdr:row>
      <xdr:rowOff>36558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46735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9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類似団体内平均値を上回っているものの、前年度と比較して０．７ポイント減少（改善）した。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これは、普通交付税の増額に伴う標準財政規模の増加と、過去３か年の元利償還金の減少によるものである。　</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しかしながら、今後は、田中美術館新館建設事業等の大規模事業に対する償還が始まることにより、増加に転じると予想されるため、地方債の新規発行の抑制を図り、地方債残高の抑制に努める。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107224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88415"/>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154776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41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107224</xdr:rowOff>
    </xdr:from>
    <xdr:to>
      <xdr:col>77</xdr:col>
      <xdr:colOff>44450</xdr:colOff>
      <xdr:row>41</xdr:row>
      <xdr:rowOff>134801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3667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152037</xdr:rowOff>
    </xdr:from>
    <xdr:to>
      <xdr:col>77</xdr:col>
      <xdr:colOff>95250</xdr:colOff>
      <xdr:row>41</xdr:row>
      <xdr:rowOff>82187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92364</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7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134801</xdr:rowOff>
    </xdr:from>
    <xdr:to>
      <xdr:col>72</xdr:col>
      <xdr:colOff>203200</xdr:colOff>
      <xdr:row>41</xdr:row>
      <xdr:rowOff>155484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642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21953</xdr:rowOff>
    </xdr:from>
    <xdr:to>
      <xdr:col>73</xdr:col>
      <xdr:colOff>44450</xdr:colOff>
      <xdr:row>41</xdr:row>
      <xdr:rowOff>123553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5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133730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155484</xdr:rowOff>
    </xdr:from>
    <xdr:to>
      <xdr:col>68</xdr:col>
      <xdr:colOff>152400</xdr:colOff>
      <xdr:row>41</xdr:row>
      <xdr:rowOff>169273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8493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56424</xdr:rowOff>
    </xdr:from>
    <xdr:to>
      <xdr:col>64</xdr:col>
      <xdr:colOff>152400</xdr:colOff>
      <xdr:row>41</xdr:row>
      <xdr:rowOff>158024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168201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5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56424</xdr:rowOff>
    </xdr:from>
    <xdr:to>
      <xdr:col>77</xdr:col>
      <xdr:colOff>95250</xdr:colOff>
      <xdr:row>41</xdr:row>
      <xdr:rowOff>158024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142801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7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84001</xdr:rowOff>
    </xdr:from>
    <xdr:to>
      <xdr:col>73</xdr:col>
      <xdr:colOff>44450</xdr:colOff>
      <xdr:row>42</xdr:row>
      <xdr:rowOff>14151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170378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104684</xdr:rowOff>
    </xdr:from>
    <xdr:to>
      <xdr:col>68</xdr:col>
      <xdr:colOff>203200</xdr:colOff>
      <xdr:row>42</xdr:row>
      <xdr:rowOff>34834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19611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118473</xdr:rowOff>
    </xdr:from>
    <xdr:to>
      <xdr:col>64</xdr:col>
      <xdr:colOff>152400</xdr:colOff>
      <xdr:row>42</xdr:row>
      <xdr:rowOff>48623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33400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前</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年度までは将来負担</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比率はマイナスであり算定されていなかったが、平成２３年度以来の算定となった。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これは、　田中美術館新館建設事業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等の大規模事業の実施により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、地方債の新規発行が増加したことが主な要因である。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引き続き、地方債の新規発行の抑制を図るほか、地方交付税算入率の高い有利な地方債を活用し、財政の健全化に努める。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158465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8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119259</xdr:rowOff>
    </xdr:from>
    <xdr:to>
      <xdr:col>77</xdr:col>
      <xdr:colOff>95250</xdr:colOff>
      <xdr:row>16</xdr:row>
      <xdr:rowOff>49409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9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59586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45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90291</xdr:rowOff>
    </xdr:from>
    <xdr:to>
      <xdr:col>73</xdr:col>
      <xdr:colOff>44450</xdr:colOff>
      <xdr:row>17</xdr:row>
      <xdr:rowOff>20441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30618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0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124762</xdr:rowOff>
    </xdr:from>
    <xdr:to>
      <xdr:col>68</xdr:col>
      <xdr:colOff>203200</xdr:colOff>
      <xdr:row>17</xdr:row>
      <xdr:rowOff>54912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86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65089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63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155787</xdr:rowOff>
    </xdr:from>
    <xdr:to>
      <xdr:col>64</xdr:col>
      <xdr:colOff>152400</xdr:colOff>
      <xdr:row>17</xdr:row>
      <xdr:rowOff>85937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89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96114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6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57694</xdr:rowOff>
    </xdr:from>
    <xdr:to>
      <xdr:col>81</xdr:col>
      <xdr:colOff>95250</xdr:colOff>
      <xdr:row>13</xdr:row>
      <xdr:rowOff>159294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2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150421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20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38,818
38,264
243.54
25,063,283
23,810,024
1,187,399
13,140,736
21,226,783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人件費に係る経常収支比率は、類似団体内平均値を下回っており、前年度と比較して１．５ポイント減少している。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これは、新型コロナウイルスワクチン接種対策室の設置等の臨時的要因が増加する一方で、経常経費の抑制に努めたことが主な要因である。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近年の行政需要の多様化・複雑化に対応し、市民サービスの質を維持するため、引き続き、適正な職員定員管理に努める。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42</xdr:row>
      <xdr:rowOff>25400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168927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25400</xdr:rowOff>
    </xdr:from>
    <xdr:to>
      <xdr:col>24</xdr:col>
      <xdr:colOff>114300</xdr:colOff>
      <xdr:row>42</xdr:row>
      <xdr:rowOff>25400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133350</xdr:rowOff>
    </xdr:from>
    <xdr:to>
      <xdr:col>24</xdr:col>
      <xdr:colOff>25400</xdr:colOff>
      <xdr:row>36</xdr:row>
      <xdr:rowOff>152400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341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69850</xdr:rowOff>
    </xdr:from>
    <xdr:to>
      <xdr:col>19</xdr:col>
      <xdr:colOff>187325</xdr:colOff>
      <xdr:row>36</xdr:row>
      <xdr:rowOff>152400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277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82550</xdr:rowOff>
    </xdr:from>
    <xdr:to>
      <xdr:col>20</xdr:col>
      <xdr:colOff>38100</xdr:colOff>
      <xdr:row>38</xdr:row>
      <xdr:rowOff>12700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168927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1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33</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2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60977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107950</xdr:rowOff>
    </xdr:from>
    <xdr:to>
      <xdr:col>11</xdr:col>
      <xdr:colOff>9525</xdr:colOff>
      <xdr:row>33</xdr:row>
      <xdr:rowOff>158750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6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82550</xdr:rowOff>
    </xdr:from>
    <xdr:to>
      <xdr:col>24</xdr:col>
      <xdr:colOff>76200</xdr:colOff>
      <xdr:row>36</xdr:row>
      <xdr:rowOff>12700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99077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101600</xdr:rowOff>
    </xdr:from>
    <xdr:to>
      <xdr:col>20</xdr:col>
      <xdr:colOff>38100</xdr:colOff>
      <xdr:row>37</xdr:row>
      <xdr:rowOff>31750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57150</xdr:rowOff>
    </xdr:from>
    <xdr:to>
      <xdr:col>11</xdr:col>
      <xdr:colOff>60325</xdr:colOff>
      <xdr:row>33</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107950</xdr:rowOff>
    </xdr:from>
    <xdr:to>
      <xdr:col>6</xdr:col>
      <xdr:colOff>171450</xdr:colOff>
      <xdr:row>34</xdr:row>
      <xdr:rowOff>38100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物件費に係る経常収支比率は、類似団体内平均値を下回っており、前年度と比較し１．０ポイント減少している。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これは、新型コロナウイルス感染症への対応を優先するための事業縮小、休止等による経費節減が主な要因である。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今後も、行財政改革の取り組みを推進し、経常的な経費の徹底した洗い直しや節減合理化を行い、物件費の抑制を図る。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0</xdr:rowOff>
    </xdr:from>
    <xdr:to>
      <xdr:col>82</xdr:col>
      <xdr:colOff>107950</xdr:colOff>
      <xdr:row>14</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00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16</xdr:row>
      <xdr:rowOff>152400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273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99077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4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152400</xdr:rowOff>
    </xdr:from>
    <xdr:to>
      <xdr:col>73</xdr:col>
      <xdr:colOff>180975</xdr:colOff>
      <xdr:row>17</xdr:row>
      <xdr:rowOff>6350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9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6350</xdr:rowOff>
    </xdr:from>
    <xdr:to>
      <xdr:col>69</xdr:col>
      <xdr:colOff>92075</xdr:colOff>
      <xdr:row>17</xdr:row>
      <xdr:rowOff>57150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21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6350</xdr:rowOff>
    </xdr:from>
    <xdr:to>
      <xdr:col>69</xdr:col>
      <xdr:colOff>142875</xdr:colOff>
      <xdr:row>17</xdr:row>
      <xdr:rowOff>107950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92727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80027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120650</xdr:rowOff>
    </xdr:from>
    <xdr:to>
      <xdr:col>82</xdr:col>
      <xdr:colOff>158750</xdr:colOff>
      <xdr:row>14</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137177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101600</xdr:rowOff>
    </xdr:from>
    <xdr:to>
      <xdr:col>74</xdr:col>
      <xdr:colOff>31750</xdr:colOff>
      <xdr:row>17</xdr:row>
      <xdr:rowOff>31750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41927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127000</xdr:rowOff>
    </xdr:from>
    <xdr:to>
      <xdr:col>69</xdr:col>
      <xdr:colOff>142875</xdr:colOff>
      <xdr:row>17</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扶助費に係る経常収支比率は、類似団体内平均値を下回っており、前年度と比較して０．４ポイント減少している。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これは、生活保護費が減少したことが主な要因である。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今後は、ますます少子高齢化が進み、扶助費の増加が見込まれることから、経常経費全般の抑制に努める。</a:t>
          </a:r>
        </a:p>
        <a:p>
          <a:pPr algn="l"/>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09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09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57</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94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94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95250</xdr:rowOff>
    </xdr:from>
    <xdr:to>
      <xdr:col>15</xdr:col>
      <xdr:colOff>149225</xdr:colOff>
      <xdr:row>59</xdr:row>
      <xdr:rowOff>25400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56</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38100</xdr:rowOff>
    </xdr:from>
    <xdr:to>
      <xdr:col>11</xdr:col>
      <xdr:colOff>60325</xdr:colOff>
      <xdr:row>58</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その他に係る経常収支比率は、類似団体内平均値をやや上回っているものの、前年度と比較し０．７ポイント減少した。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これは、国民健康保険事業会計への繰出金が減少したことが主な要因である。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今後も、各会計の自主的な経営改革を促し、繰出金の抑制を図る。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59</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17660"/>
          <a:ext cx="0"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87647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115570</xdr:rowOff>
    </xdr:from>
    <xdr:to>
      <xdr:col>82</xdr:col>
      <xdr:colOff>196850</xdr:colOff>
      <xdr:row>59</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23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134620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82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134637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392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61</xdr:row>
      <xdr:rowOff>1270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3582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149860</xdr:rowOff>
    </xdr:from>
    <xdr:to>
      <xdr:col>73</xdr:col>
      <xdr:colOff>180975</xdr:colOff>
      <xdr:row>61</xdr:row>
      <xdr:rowOff>1270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43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149860</xdr:rowOff>
    </xdr:from>
    <xdr:to>
      <xdr:col>69</xdr:col>
      <xdr:colOff>92075</xdr:colOff>
      <xdr:row>61</xdr:row>
      <xdr:rowOff>1270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43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2557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121920</xdr:rowOff>
    </xdr:from>
    <xdr:to>
      <xdr:col>74</xdr:col>
      <xdr:colOff>31750</xdr:colOff>
      <xdr:row>61</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36847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99060</xdr:rowOff>
    </xdr:from>
    <xdr:to>
      <xdr:col>69</xdr:col>
      <xdr:colOff>142875</xdr:colOff>
      <xdr:row>61</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121920</xdr:rowOff>
    </xdr:from>
    <xdr:to>
      <xdr:col>65</xdr:col>
      <xdr:colOff>53975</xdr:colOff>
      <xdr:row>61</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36847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補助費等に係る経常収支比率は、類似団体内平均値を上回っているものの、前年度と比較し１．４ポイント減少した。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これは下水道事業への負担金・補助金が減少したことが主な要因である。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今後も、行政改革プランに基づき、補助金や負担金等の見直しを行い、補助費等の抑制を図る。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97282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129286</xdr:rowOff>
    </xdr:from>
    <xdr:to>
      <xdr:col>82</xdr:col>
      <xdr:colOff>107950</xdr:colOff>
      <xdr:row>40</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81583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117873</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9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10414</xdr:rowOff>
    </xdr:from>
    <xdr:to>
      <xdr:col>78</xdr:col>
      <xdr:colOff>69850</xdr:colOff>
      <xdr:row>40</xdr:row>
      <xdr:rowOff>85852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69696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67056</xdr:rowOff>
    </xdr:from>
    <xdr:to>
      <xdr:col>78</xdr:col>
      <xdr:colOff>120650</xdr:colOff>
      <xdr:row>38</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7383</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5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145288</xdr:rowOff>
    </xdr:from>
    <xdr:to>
      <xdr:col>73</xdr:col>
      <xdr:colOff>180975</xdr:colOff>
      <xdr:row>39</xdr:row>
      <xdr:rowOff>10414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6603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128778</xdr:rowOff>
    </xdr:from>
    <xdr:to>
      <xdr:col>74</xdr:col>
      <xdr:colOff>31750</xdr:colOff>
      <xdr:row>38</xdr:row>
      <xdr:rowOff>58928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69105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4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53848</xdr:rowOff>
    </xdr:from>
    <xdr:to>
      <xdr:col>69</xdr:col>
      <xdr:colOff>92075</xdr:colOff>
      <xdr:row>38</xdr:row>
      <xdr:rowOff>145288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5689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73914</xdr:rowOff>
    </xdr:from>
    <xdr:to>
      <xdr:col>69</xdr:col>
      <xdr:colOff>142875</xdr:colOff>
      <xdr:row>38</xdr:row>
      <xdr:rowOff>4064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14241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78486</xdr:rowOff>
    </xdr:from>
    <xdr:to>
      <xdr:col>82</xdr:col>
      <xdr:colOff>158750</xdr:colOff>
      <xdr:row>40</xdr:row>
      <xdr:rowOff>8636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50563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35052</xdr:rowOff>
    </xdr:from>
    <xdr:to>
      <xdr:col>78</xdr:col>
      <xdr:colOff>120650</xdr:colOff>
      <xdr:row>40</xdr:row>
      <xdr:rowOff>136652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121429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979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131064</xdr:rowOff>
    </xdr:from>
    <xdr:to>
      <xdr:col>74</xdr:col>
      <xdr:colOff>31750</xdr:colOff>
      <xdr:row>39</xdr:row>
      <xdr:rowOff>61214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45991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94488</xdr:rowOff>
    </xdr:from>
    <xdr:to>
      <xdr:col>69</xdr:col>
      <xdr:colOff>142875</xdr:colOff>
      <xdr:row>39</xdr:row>
      <xdr:rowOff>24638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9415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公債費に係る経常収支比率は、類似団体内平均値を下回っており、前年度と比較して０．４ポイント減少している。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これは、地方債の新規発行抑制に取り組んできたことによるものである。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今後は、田中美術館新館建設事業等の大規模事業の実施により増加に転じると予想されるため、引き続き、地方債の新規発行の抑制を図り、地方債残高の抑制に努める。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120142</xdr:rowOff>
    </xdr:from>
    <xdr:to>
      <xdr:col>24</xdr:col>
      <xdr:colOff>25400</xdr:colOff>
      <xdr:row>75</xdr:row>
      <xdr:rowOff>156718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788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156718</xdr:rowOff>
    </xdr:from>
    <xdr:to>
      <xdr:col>19</xdr:col>
      <xdr:colOff>187325</xdr:colOff>
      <xdr:row>76</xdr:row>
      <xdr:rowOff>76708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154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163068</xdr:rowOff>
    </xdr:from>
    <xdr:to>
      <xdr:col>20</xdr:col>
      <xdr:colOff>38100</xdr:colOff>
      <xdr:row>77</xdr:row>
      <xdr:rowOff>93218</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77995</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85852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06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163068</xdr:rowOff>
    </xdr:from>
    <xdr:to>
      <xdr:col>15</xdr:col>
      <xdr:colOff>149225</xdr:colOff>
      <xdr:row>77</xdr:row>
      <xdr:rowOff>93218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77995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85852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88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87140</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69342</xdr:rowOff>
    </xdr:from>
    <xdr:to>
      <xdr:col>24</xdr:col>
      <xdr:colOff>76200</xdr:colOff>
      <xdr:row>75</xdr:row>
      <xdr:rowOff>170942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85869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105918</xdr:rowOff>
    </xdr:from>
    <xdr:to>
      <xdr:col>20</xdr:col>
      <xdr:colOff>38100</xdr:colOff>
      <xdr:row>76</xdr:row>
      <xdr:rowOff>36069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46245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公債費以外に係る経常収支比率は、前年度と比較し５．０ポイント減少し、類似団体内平均値程度となっている。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このうち、補助費等が類似団体内平均値を大きく上回っているため、今後は、行政改革プランに基づき、補助金や負担金等の見直しを行い、補助費等の抑制を図る。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5080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619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16511</xdr:rowOff>
    </xdr:from>
    <xdr:to>
      <xdr:col>82</xdr:col>
      <xdr:colOff>107950</xdr:colOff>
      <xdr:row>79</xdr:row>
      <xdr:rowOff>54611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18161"/>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54611</xdr:rowOff>
    </xdr:from>
    <xdr:to>
      <xdr:col>78</xdr:col>
      <xdr:colOff>69850</xdr:colOff>
      <xdr:row>81</xdr:row>
      <xdr:rowOff>16511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599161"/>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160020</xdr:rowOff>
    </xdr:from>
    <xdr:to>
      <xdr:col>78</xdr:col>
      <xdr:colOff>120650</xdr:colOff>
      <xdr:row>79</xdr:row>
      <xdr:rowOff>90170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100347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0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16511</xdr:rowOff>
    </xdr:from>
    <xdr:to>
      <xdr:col>73</xdr:col>
      <xdr:colOff>180975</xdr:colOff>
      <xdr:row>81</xdr:row>
      <xdr:rowOff>46989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903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72389</xdr:rowOff>
    </xdr:from>
    <xdr:to>
      <xdr:col>74</xdr:col>
      <xdr:colOff>31750</xdr:colOff>
      <xdr:row>80</xdr:row>
      <xdr:rowOff>2539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61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12716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8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46989</xdr:rowOff>
    </xdr:from>
    <xdr:to>
      <xdr:col>69</xdr:col>
      <xdr:colOff>92075</xdr:colOff>
      <xdr:row>81</xdr:row>
      <xdr:rowOff>77470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934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34289</xdr:rowOff>
    </xdr:from>
    <xdr:to>
      <xdr:col>69</xdr:col>
      <xdr:colOff>142875</xdr:colOff>
      <xdr:row>79</xdr:row>
      <xdr:rowOff>135889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146066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130827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109238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3811</xdr:rowOff>
    </xdr:from>
    <xdr:to>
      <xdr:col>78</xdr:col>
      <xdr:colOff>120650</xdr:colOff>
      <xdr:row>79</xdr:row>
      <xdr:rowOff>105411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90188</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137161</xdr:rowOff>
    </xdr:from>
    <xdr:to>
      <xdr:col>74</xdr:col>
      <xdr:colOff>31750</xdr:colOff>
      <xdr:row>81</xdr:row>
      <xdr:rowOff>67311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52088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167639</xdr:rowOff>
    </xdr:from>
    <xdr:to>
      <xdr:col>69</xdr:col>
      <xdr:colOff>142875</xdr:colOff>
      <xdr:row>81</xdr:row>
      <xdr:rowOff>97789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82566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26670</xdr:rowOff>
    </xdr:from>
    <xdr:to>
      <xdr:col>65</xdr:col>
      <xdr:colOff>53975</xdr:colOff>
      <xdr:row>81</xdr:row>
      <xdr:rowOff>128270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113047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400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61908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164077</xdr:rowOff>
    </xdr:from>
    <xdr:to>
      <xdr:col>29</xdr:col>
      <xdr:colOff>127000</xdr:colOff>
      <xdr:row>17</xdr:row>
      <xdr:rowOff>6539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54902"/>
          <a:ext cx="647700" cy="1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47606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6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6539</xdr:rowOff>
    </xdr:from>
    <xdr:to>
      <xdr:col>26</xdr:col>
      <xdr:colOff>50800</xdr:colOff>
      <xdr:row>17</xdr:row>
      <xdr:rowOff>118651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68814"/>
          <a:ext cx="698500" cy="112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76146</xdr:rowOff>
    </xdr:from>
    <xdr:to>
      <xdr:col>26</xdr:col>
      <xdr:colOff>101600</xdr:colOff>
      <xdr:row>18</xdr:row>
      <xdr:rowOff>6296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38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162523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24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118651</xdr:rowOff>
    </xdr:from>
    <xdr:to>
      <xdr:col>22</xdr:col>
      <xdr:colOff>114300</xdr:colOff>
      <xdr:row>17</xdr:row>
      <xdr:rowOff>130146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80926"/>
          <a:ext cx="698500" cy="11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155976</xdr:rowOff>
    </xdr:from>
    <xdr:to>
      <xdr:col>22</xdr:col>
      <xdr:colOff>165100</xdr:colOff>
      <xdr:row>18</xdr:row>
      <xdr:rowOff>86126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8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70903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0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130146</xdr:rowOff>
    </xdr:from>
    <xdr:to>
      <xdr:col>18</xdr:col>
      <xdr:colOff>177800</xdr:colOff>
      <xdr:row>17</xdr:row>
      <xdr:rowOff>147324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92421"/>
          <a:ext cx="698500" cy="17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9084</xdr:rowOff>
    </xdr:from>
    <xdr:to>
      <xdr:col>19</xdr:col>
      <xdr:colOff>38100</xdr:colOff>
      <xdr:row>18</xdr:row>
      <xdr:rowOff>110684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2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95461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2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23878</xdr:rowOff>
    </xdr:from>
    <xdr:to>
      <xdr:col>15</xdr:col>
      <xdr:colOff>101600</xdr:colOff>
      <xdr:row>18</xdr:row>
      <xdr:rowOff>125478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57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110255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4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113277</xdr:rowOff>
    </xdr:from>
    <xdr:to>
      <xdr:col>29</xdr:col>
      <xdr:colOff>177800</xdr:colOff>
      <xdr:row>17</xdr:row>
      <xdr:rowOff>43427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04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85354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7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127189</xdr:rowOff>
    </xdr:from>
    <xdr:to>
      <xdr:col>26</xdr:col>
      <xdr:colOff>101600</xdr:colOff>
      <xdr:row>17</xdr:row>
      <xdr:rowOff>57339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18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67516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67851</xdr:rowOff>
    </xdr:from>
    <xdr:to>
      <xdr:col>22</xdr:col>
      <xdr:colOff>165100</xdr:colOff>
      <xdr:row>17</xdr:row>
      <xdr:rowOff>169451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3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8178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9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79346</xdr:rowOff>
    </xdr:from>
    <xdr:to>
      <xdr:col>19</xdr:col>
      <xdr:colOff>38100</xdr:colOff>
      <xdr:row>18</xdr:row>
      <xdr:rowOff>9496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41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19673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96524</xdr:rowOff>
    </xdr:from>
    <xdr:to>
      <xdr:col>15</xdr:col>
      <xdr:colOff>101600</xdr:colOff>
      <xdr:row>18</xdr:row>
      <xdr:rowOff>26674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58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36851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2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149479</xdr:rowOff>
    </xdr:from>
    <xdr:to>
      <xdr:col>29</xdr:col>
      <xdr:colOff>127000</xdr:colOff>
      <xdr:row>37</xdr:row>
      <xdr:rowOff>603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102729"/>
          <a:ext cx="647700" cy="22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271854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82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134124</xdr:rowOff>
    </xdr:from>
    <xdr:to>
      <xdr:col>26</xdr:col>
      <xdr:colOff>50800</xdr:colOff>
      <xdr:row>36</xdr:row>
      <xdr:rowOff>149479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087374"/>
          <a:ext cx="698500" cy="15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158058</xdr:rowOff>
    </xdr:from>
    <xdr:to>
      <xdr:col>26</xdr:col>
      <xdr:colOff>101600</xdr:colOff>
      <xdr:row>37</xdr:row>
      <xdr:rowOff>88208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111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72985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97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113684</xdr:rowOff>
    </xdr:from>
    <xdr:to>
      <xdr:col>22</xdr:col>
      <xdr:colOff>114300</xdr:colOff>
      <xdr:row>36</xdr:row>
      <xdr:rowOff>134124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66934"/>
          <a:ext cx="698500" cy="20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147485</xdr:rowOff>
    </xdr:from>
    <xdr:to>
      <xdr:col>22</xdr:col>
      <xdr:colOff>165100</xdr:colOff>
      <xdr:row>37</xdr:row>
      <xdr:rowOff>77635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00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62412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113684</xdr:rowOff>
    </xdr:from>
    <xdr:to>
      <xdr:col>18</xdr:col>
      <xdr:colOff>177800</xdr:colOff>
      <xdr:row>36</xdr:row>
      <xdr:rowOff>118961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66934"/>
          <a:ext cx="698500" cy="5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150895</xdr:rowOff>
    </xdr:from>
    <xdr:to>
      <xdr:col>19</xdr:col>
      <xdr:colOff>38100</xdr:colOff>
      <xdr:row>37</xdr:row>
      <xdr:rowOff>81045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04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65822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136836</xdr:rowOff>
    </xdr:from>
    <xdr:to>
      <xdr:col>15</xdr:col>
      <xdr:colOff>101600</xdr:colOff>
      <xdr:row>37</xdr:row>
      <xdr:rowOff>66986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0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121253</xdr:rowOff>
    </xdr:from>
    <xdr:to>
      <xdr:col>29</xdr:col>
      <xdr:colOff>177800</xdr:colOff>
      <xdr:row>37</xdr:row>
      <xdr:rowOff>51403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7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93330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98679</xdr:rowOff>
    </xdr:from>
    <xdr:to>
      <xdr:col>26</xdr:col>
      <xdr:colOff>101600</xdr:colOff>
      <xdr:row>37</xdr:row>
      <xdr:rowOff>28829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51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210456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82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83324</xdr:rowOff>
    </xdr:from>
    <xdr:to>
      <xdr:col>22</xdr:col>
      <xdr:colOff>165100</xdr:colOff>
      <xdr:row>37</xdr:row>
      <xdr:rowOff>13474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36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195101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8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62884</xdr:rowOff>
    </xdr:from>
    <xdr:to>
      <xdr:col>19</xdr:col>
      <xdr:colOff>38100</xdr:colOff>
      <xdr:row>36</xdr:row>
      <xdr:rowOff>164484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16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174661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68161</xdr:rowOff>
    </xdr:from>
    <xdr:to>
      <xdr:col>15</xdr:col>
      <xdr:colOff>101600</xdr:colOff>
      <xdr:row>36</xdr:row>
      <xdr:rowOff>169761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21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179938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9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38,818
38,264
243.54
25,063,283
23,810,024
1,187,399
13,140,736
21,226,783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52848</xdr:rowOff>
    </xdr:from>
    <xdr:to>
      <xdr:col>24</xdr:col>
      <xdr:colOff>62865</xdr:colOff>
      <xdr:row>39</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96348"/>
          <a:ext cx="1270" cy="153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42447</xdr:rowOff>
    </xdr:from>
    <xdr:to>
      <xdr:col>24</xdr:col>
      <xdr:colOff>152400</xdr:colOff>
      <xdr:row>39</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170975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52848</xdr:rowOff>
    </xdr:from>
    <xdr:to>
      <xdr:col>24</xdr:col>
      <xdr:colOff>152400</xdr:colOff>
      <xdr:row>30</xdr:row>
      <xdr:rowOff>52848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9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34479</xdr:rowOff>
    </xdr:from>
    <xdr:to>
      <xdr:col>24</xdr:col>
      <xdr:colOff>63500</xdr:colOff>
      <xdr:row>37</xdr:row>
      <xdr:rowOff>76378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78129"/>
          <a:ext cx="8382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1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159227</xdr:rowOff>
    </xdr:from>
    <xdr:to>
      <xdr:col>24</xdr:col>
      <xdr:colOff>114300</xdr:colOff>
      <xdr:row>36</xdr:row>
      <xdr:rowOff>89377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76378</xdr:rowOff>
    </xdr:from>
    <xdr:to>
      <xdr:col>19</xdr:col>
      <xdr:colOff>177800</xdr:colOff>
      <xdr:row>39</xdr:row>
      <xdr:rowOff>5724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20028"/>
          <a:ext cx="889000" cy="27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7682</xdr:rowOff>
    </xdr:from>
    <xdr:to>
      <xdr:col>20</xdr:col>
      <xdr:colOff>38100</xdr:colOff>
      <xdr:row>37</xdr:row>
      <xdr:rowOff>109282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125809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2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162347</xdr:rowOff>
    </xdr:from>
    <xdr:to>
      <xdr:col>15</xdr:col>
      <xdr:colOff>50800</xdr:colOff>
      <xdr:row>39</xdr:row>
      <xdr:rowOff>5724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77447"/>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45956</xdr:rowOff>
    </xdr:from>
    <xdr:to>
      <xdr:col>15</xdr:col>
      <xdr:colOff>101600</xdr:colOff>
      <xdr:row>38</xdr:row>
      <xdr:rowOff>147556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6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164083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147799</xdr:rowOff>
    </xdr:from>
    <xdr:to>
      <xdr:col>10</xdr:col>
      <xdr:colOff>114300</xdr:colOff>
      <xdr:row>38</xdr:row>
      <xdr:rowOff>162347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62899"/>
          <a:ext cx="8890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63623</xdr:rowOff>
    </xdr:from>
    <xdr:to>
      <xdr:col>10</xdr:col>
      <xdr:colOff>165100</xdr:colOff>
      <xdr:row>38</xdr:row>
      <xdr:rowOff>165223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7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10300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5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72572</xdr:rowOff>
    </xdr:from>
    <xdr:to>
      <xdr:col>6</xdr:col>
      <xdr:colOff>38100</xdr:colOff>
      <xdr:row>39</xdr:row>
      <xdr:rowOff>2722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8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19249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6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155129</xdr:rowOff>
    </xdr:from>
    <xdr:to>
      <xdr:col>24</xdr:col>
      <xdr:colOff>114300</xdr:colOff>
      <xdr:row>37</xdr:row>
      <xdr:rowOff>85279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133556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0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25578</xdr:rowOff>
    </xdr:from>
    <xdr:to>
      <xdr:col>20</xdr:col>
      <xdr:colOff>38100</xdr:colOff>
      <xdr:row>37</xdr:row>
      <xdr:rowOff>127178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6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118305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6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126374</xdr:rowOff>
    </xdr:from>
    <xdr:to>
      <xdr:col>15</xdr:col>
      <xdr:colOff>101600</xdr:colOff>
      <xdr:row>39</xdr:row>
      <xdr:rowOff>56524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47651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3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111547</xdr:rowOff>
    </xdr:from>
    <xdr:to>
      <xdr:col>10</xdr:col>
      <xdr:colOff>165100</xdr:colOff>
      <xdr:row>39</xdr:row>
      <xdr:rowOff>41697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2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32824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1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96999</xdr:rowOff>
    </xdr:from>
    <xdr:to>
      <xdr:col>6</xdr:col>
      <xdr:colOff>38100</xdr:colOff>
      <xdr:row>39</xdr:row>
      <xdr:rowOff>27149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1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18276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0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55499</xdr:rowOff>
    </xdr:from>
    <xdr:to>
      <xdr:col>24</xdr:col>
      <xdr:colOff>62865</xdr:colOff>
      <xdr:row>59</xdr:row>
      <xdr:rowOff>24029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99449"/>
          <a:ext cx="1270" cy="13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27856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24029</xdr:rowOff>
    </xdr:from>
    <xdr:to>
      <xdr:col>24</xdr:col>
      <xdr:colOff>152400</xdr:colOff>
      <xdr:row>59</xdr:row>
      <xdr:rowOff>24029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2176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55499</xdr:rowOff>
    </xdr:from>
    <xdr:to>
      <xdr:col>24</xdr:col>
      <xdr:colOff>152400</xdr:colOff>
      <xdr:row>51</xdr:row>
      <xdr:rowOff>55499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21349</xdr:rowOff>
    </xdr:from>
    <xdr:to>
      <xdr:col>24</xdr:col>
      <xdr:colOff>63500</xdr:colOff>
      <xdr:row>59</xdr:row>
      <xdr:rowOff>24029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10136899"/>
          <a:ext cx="838200" cy="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115358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5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92481</xdr:rowOff>
    </xdr:from>
    <xdr:to>
      <xdr:col>24</xdr:col>
      <xdr:colOff>114300</xdr:colOff>
      <xdr:row>57</xdr:row>
      <xdr:rowOff>22631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89433</xdr:rowOff>
    </xdr:from>
    <xdr:to>
      <xdr:col>19</xdr:col>
      <xdr:colOff>177800</xdr:colOff>
      <xdr:row>59</xdr:row>
      <xdr:rowOff>21349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10033533"/>
          <a:ext cx="889000" cy="10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160490</xdr:rowOff>
    </xdr:from>
    <xdr:to>
      <xdr:col>20</xdr:col>
      <xdr:colOff>38100</xdr:colOff>
      <xdr:row>58</xdr:row>
      <xdr:rowOff>90640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3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107167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89433</xdr:rowOff>
    </xdr:from>
    <xdr:to>
      <xdr:col>15</xdr:col>
      <xdr:colOff>50800</xdr:colOff>
      <xdr:row>59</xdr:row>
      <xdr:rowOff>8013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33533"/>
          <a:ext cx="889000" cy="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169570</xdr:rowOff>
    </xdr:from>
    <xdr:to>
      <xdr:col>15</xdr:col>
      <xdr:colOff>101600</xdr:colOff>
      <xdr:row>58</xdr:row>
      <xdr:rowOff>99720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116247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8013</xdr:rowOff>
    </xdr:from>
    <xdr:to>
      <xdr:col>10</xdr:col>
      <xdr:colOff>114300</xdr:colOff>
      <xdr:row>59</xdr:row>
      <xdr:rowOff>21412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23563"/>
          <a:ext cx="8890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53531</xdr:rowOff>
    </xdr:from>
    <xdr:to>
      <xdr:col>10</xdr:col>
      <xdr:colOff>165100</xdr:colOff>
      <xdr:row>58</xdr:row>
      <xdr:rowOff>155131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33083</xdr:rowOff>
    </xdr:from>
    <xdr:to>
      <xdr:col>6</xdr:col>
      <xdr:colOff>38100</xdr:colOff>
      <xdr:row>58</xdr:row>
      <xdr:rowOff>134683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7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151210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5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144679</xdr:rowOff>
    </xdr:from>
    <xdr:to>
      <xdr:col>24</xdr:col>
      <xdr:colOff>114300</xdr:colOff>
      <xdr:row>59</xdr:row>
      <xdr:rowOff>74829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100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59606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100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141999</xdr:rowOff>
    </xdr:from>
    <xdr:to>
      <xdr:col>20</xdr:col>
      <xdr:colOff>38100</xdr:colOff>
      <xdr:row>59</xdr:row>
      <xdr:rowOff>72149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63276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38633</xdr:rowOff>
    </xdr:from>
    <xdr:to>
      <xdr:col>15</xdr:col>
      <xdr:colOff>101600</xdr:colOff>
      <xdr:row>58</xdr:row>
      <xdr:rowOff>140233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8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131360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7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128663</xdr:rowOff>
    </xdr:from>
    <xdr:to>
      <xdr:col>10</xdr:col>
      <xdr:colOff>165100</xdr:colOff>
      <xdr:row>59</xdr:row>
      <xdr:rowOff>58813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7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49940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6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142062</xdr:rowOff>
    </xdr:from>
    <xdr:to>
      <xdr:col>6</xdr:col>
      <xdr:colOff>38100</xdr:colOff>
      <xdr:row>59</xdr:row>
      <xdr:rowOff>72212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8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63339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7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140272</xdr:rowOff>
    </xdr:from>
    <xdr:to>
      <xdr:col>24</xdr:col>
      <xdr:colOff>63500</xdr:colOff>
      <xdr:row>78</xdr:row>
      <xdr:rowOff>140843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13372"/>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163098</xdr:rowOff>
    </xdr:from>
    <xdr:ext cx="534377"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9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140272</xdr:rowOff>
    </xdr:from>
    <xdr:to>
      <xdr:col>19</xdr:col>
      <xdr:colOff>177800</xdr:colOff>
      <xdr:row>78</xdr:row>
      <xdr:rowOff>156026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13372"/>
          <a:ext cx="8890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152921</xdr:rowOff>
    </xdr:from>
    <xdr:to>
      <xdr:col>15</xdr:col>
      <xdr:colOff>50800</xdr:colOff>
      <xdr:row>78</xdr:row>
      <xdr:rowOff>156026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26021"/>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152921</xdr:rowOff>
    </xdr:from>
    <xdr:to>
      <xdr:col>10</xdr:col>
      <xdr:colOff>114300</xdr:colOff>
      <xdr:row>78</xdr:row>
      <xdr:rowOff>165322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26021"/>
          <a:ext cx="8890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90043</xdr:rowOff>
    </xdr:from>
    <xdr:to>
      <xdr:col>24</xdr:col>
      <xdr:colOff>114300</xdr:colOff>
      <xdr:row>79</xdr:row>
      <xdr:rowOff>20193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4970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89472</xdr:rowOff>
    </xdr:from>
    <xdr:to>
      <xdr:col>20</xdr:col>
      <xdr:colOff>38100</xdr:colOff>
      <xdr:row>79</xdr:row>
      <xdr:rowOff>19622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6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10749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5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105226</xdr:rowOff>
    </xdr:from>
    <xdr:to>
      <xdr:col>15</xdr:col>
      <xdr:colOff>101600</xdr:colOff>
      <xdr:row>79</xdr:row>
      <xdr:rowOff>35376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26503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102121</xdr:rowOff>
    </xdr:from>
    <xdr:to>
      <xdr:col>10</xdr:col>
      <xdr:colOff>165100</xdr:colOff>
      <xdr:row>79</xdr:row>
      <xdr:rowOff>32271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23398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6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114522</xdr:rowOff>
    </xdr:from>
    <xdr:to>
      <xdr:col>6</xdr:col>
      <xdr:colOff>38100</xdr:colOff>
      <xdr:row>79</xdr:row>
      <xdr:rowOff>44672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35799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8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114883</xdr:rowOff>
    </xdr:from>
    <xdr:to>
      <xdr:col>24</xdr:col>
      <xdr:colOff>62865</xdr:colOff>
      <xdr:row>98</xdr:row>
      <xdr:rowOff>157716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45383"/>
          <a:ext cx="1270" cy="141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161543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157716</xdr:rowOff>
    </xdr:from>
    <xdr:to>
      <xdr:col>24</xdr:col>
      <xdr:colOff>152400</xdr:colOff>
      <xdr:row>98</xdr:row>
      <xdr:rowOff>157716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5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61560</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2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114883</xdr:rowOff>
    </xdr:from>
    <xdr:to>
      <xdr:col>24</xdr:col>
      <xdr:colOff>152400</xdr:colOff>
      <xdr:row>90</xdr:row>
      <xdr:rowOff>114883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4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165404</xdr:rowOff>
    </xdr:from>
    <xdr:to>
      <xdr:col>24</xdr:col>
      <xdr:colOff>63500</xdr:colOff>
      <xdr:row>97</xdr:row>
      <xdr:rowOff>156431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453154"/>
          <a:ext cx="838200" cy="3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169313</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14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146436</xdr:rowOff>
    </xdr:from>
    <xdr:to>
      <xdr:col>24</xdr:col>
      <xdr:colOff>114300</xdr:colOff>
      <xdr:row>95</xdr:row>
      <xdr:rowOff>76586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2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156431</xdr:rowOff>
    </xdr:from>
    <xdr:to>
      <xdr:col>19</xdr:col>
      <xdr:colOff>177800</xdr:colOff>
      <xdr:row>98</xdr:row>
      <xdr:rowOff>8713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787081"/>
          <a:ext cx="889000" cy="2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94543</xdr:rowOff>
    </xdr:from>
    <xdr:to>
      <xdr:col>20</xdr:col>
      <xdr:colOff>38100</xdr:colOff>
      <xdr:row>98</xdr:row>
      <xdr:rowOff>24693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72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41220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50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8713</xdr:rowOff>
    </xdr:from>
    <xdr:to>
      <xdr:col>15</xdr:col>
      <xdr:colOff>50800</xdr:colOff>
      <xdr:row>98</xdr:row>
      <xdr:rowOff>38016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810813"/>
          <a:ext cx="889000" cy="2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115275</xdr:rowOff>
    </xdr:from>
    <xdr:to>
      <xdr:col>15</xdr:col>
      <xdr:colOff>101600</xdr:colOff>
      <xdr:row>98</xdr:row>
      <xdr:rowOff>45425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74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61952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52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2426</xdr:rowOff>
    </xdr:from>
    <xdr:to>
      <xdr:col>10</xdr:col>
      <xdr:colOff>114300</xdr:colOff>
      <xdr:row>98</xdr:row>
      <xdr:rowOff>38016</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804526"/>
          <a:ext cx="889000" cy="3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260</xdr:rowOff>
    </xdr:from>
    <xdr:to>
      <xdr:col>10</xdr:col>
      <xdr:colOff>165100</xdr:colOff>
      <xdr:row>98</xdr:row>
      <xdr:rowOff>101860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92987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89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161995</xdr:rowOff>
    </xdr:from>
    <xdr:to>
      <xdr:col>6</xdr:col>
      <xdr:colOff>38100</xdr:colOff>
      <xdr:row>98</xdr:row>
      <xdr:rowOff>92145</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83272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8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114604</xdr:rowOff>
    </xdr:from>
    <xdr:to>
      <xdr:col>24</xdr:col>
      <xdr:colOff>114300</xdr:colOff>
      <xdr:row>96</xdr:row>
      <xdr:rowOff>44754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93031</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38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105631</xdr:rowOff>
    </xdr:from>
    <xdr:to>
      <xdr:col>20</xdr:col>
      <xdr:colOff>38100</xdr:colOff>
      <xdr:row>98</xdr:row>
      <xdr:rowOff>35781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3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26908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2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129363</xdr:rowOff>
    </xdr:from>
    <xdr:to>
      <xdr:col>15</xdr:col>
      <xdr:colOff>101600</xdr:colOff>
      <xdr:row>98</xdr:row>
      <xdr:rowOff>59513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50640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5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158666</xdr:rowOff>
    </xdr:from>
    <xdr:to>
      <xdr:col>10</xdr:col>
      <xdr:colOff>165100</xdr:colOff>
      <xdr:row>98</xdr:row>
      <xdr:rowOff>88816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105343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56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123076</xdr:rowOff>
    </xdr:from>
    <xdr:to>
      <xdr:col>6</xdr:col>
      <xdr:colOff>38100</xdr:colOff>
      <xdr:row>98</xdr:row>
      <xdr:rowOff>53226</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69753</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5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136553</xdr:rowOff>
    </xdr:from>
    <xdr:to>
      <xdr:col>54</xdr:col>
      <xdr:colOff>189865</xdr:colOff>
      <xdr:row>39</xdr:row>
      <xdr:rowOff>76888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94403"/>
          <a:ext cx="1270" cy="96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80715</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6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76888</xdr:rowOff>
    </xdr:from>
    <xdr:to>
      <xdr:col>55</xdr:col>
      <xdr:colOff>88900</xdr:colOff>
      <xdr:row>39</xdr:row>
      <xdr:rowOff>76888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6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83230</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136553</xdr:rowOff>
    </xdr:from>
    <xdr:to>
      <xdr:col>55</xdr:col>
      <xdr:colOff>88900</xdr:colOff>
      <xdr:row>33</xdr:row>
      <xdr:rowOff>136553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9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76126</xdr:rowOff>
    </xdr:from>
    <xdr:to>
      <xdr:col>55</xdr:col>
      <xdr:colOff>0</xdr:colOff>
      <xdr:row>35</xdr:row>
      <xdr:rowOff>97569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5391076"/>
          <a:ext cx="838200" cy="70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127525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99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149098</xdr:rowOff>
    </xdr:from>
    <xdr:to>
      <xdr:col>55</xdr:col>
      <xdr:colOff>50800</xdr:colOff>
      <xdr:row>37</xdr:row>
      <xdr:rowOff>79248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2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76126</xdr:rowOff>
    </xdr:from>
    <xdr:to>
      <xdr:col>50</xdr:col>
      <xdr:colOff>114300</xdr:colOff>
      <xdr:row>38</xdr:row>
      <xdr:rowOff>46706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5391076"/>
          <a:ext cx="889000" cy="117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159964</xdr:rowOff>
    </xdr:from>
    <xdr:to>
      <xdr:col>50</xdr:col>
      <xdr:colOff>165100</xdr:colOff>
      <xdr:row>33</xdr:row>
      <xdr:rowOff>90114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64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81241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39795" y="573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46706</xdr:rowOff>
    </xdr:from>
    <xdr:to>
      <xdr:col>45</xdr:col>
      <xdr:colOff>177800</xdr:colOff>
      <xdr:row>38</xdr:row>
      <xdr:rowOff>47810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561806"/>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27033</xdr:rowOff>
    </xdr:from>
    <xdr:to>
      <xdr:col>46</xdr:col>
      <xdr:colOff>38100</xdr:colOff>
      <xdr:row>38</xdr:row>
      <xdr:rowOff>128633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119760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6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47810</xdr:rowOff>
    </xdr:from>
    <xdr:to>
      <xdr:col>41</xdr:col>
      <xdr:colOff>50800</xdr:colOff>
      <xdr:row>38</xdr:row>
      <xdr:rowOff>68217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562910"/>
          <a:ext cx="889000" cy="2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74696</xdr:rowOff>
    </xdr:from>
    <xdr:to>
      <xdr:col>41</xdr:col>
      <xdr:colOff>101600</xdr:colOff>
      <xdr:row>39</xdr:row>
      <xdr:rowOff>4846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8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167423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8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97000</xdr:rowOff>
    </xdr:from>
    <xdr:to>
      <xdr:col>36</xdr:col>
      <xdr:colOff>165100</xdr:colOff>
      <xdr:row>39</xdr:row>
      <xdr:rowOff>27150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61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18277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70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46769</xdr:rowOff>
    </xdr:from>
    <xdr:to>
      <xdr:col>55</xdr:col>
      <xdr:colOff>50800</xdr:colOff>
      <xdr:row>35</xdr:row>
      <xdr:rowOff>148369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04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69646</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89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25326</xdr:rowOff>
    </xdr:from>
    <xdr:to>
      <xdr:col>50</xdr:col>
      <xdr:colOff>165100</xdr:colOff>
      <xdr:row>31</xdr:row>
      <xdr:rowOff>126926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53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143453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11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167356</xdr:rowOff>
    </xdr:from>
    <xdr:to>
      <xdr:col>46</xdr:col>
      <xdr:colOff>38100</xdr:colOff>
      <xdr:row>38</xdr:row>
      <xdr:rowOff>97506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51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114033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28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168460</xdr:rowOff>
    </xdr:from>
    <xdr:to>
      <xdr:col>41</xdr:col>
      <xdr:colOff>101600</xdr:colOff>
      <xdr:row>38</xdr:row>
      <xdr:rowOff>98610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115137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28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17417</xdr:rowOff>
    </xdr:from>
    <xdr:to>
      <xdr:col>36</xdr:col>
      <xdr:colOff>165100</xdr:colOff>
      <xdr:row>38</xdr:row>
      <xdr:rowOff>119017</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135544</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30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74732</xdr:rowOff>
    </xdr:from>
    <xdr:to>
      <xdr:col>54</xdr:col>
      <xdr:colOff>189865</xdr:colOff>
      <xdr:row>57</xdr:row>
      <xdr:rowOff>115324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7232"/>
          <a:ext cx="1270" cy="124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119151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9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115324</xdr:rowOff>
    </xdr:from>
    <xdr:to>
      <xdr:col>55</xdr:col>
      <xdr:colOff>88900</xdr:colOff>
      <xdr:row>57</xdr:row>
      <xdr:rowOff>115324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8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21409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74732</xdr:rowOff>
    </xdr:from>
    <xdr:to>
      <xdr:col>55</xdr:col>
      <xdr:colOff>88900</xdr:colOff>
      <xdr:row>50</xdr:row>
      <xdr:rowOff>74732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150025</xdr:rowOff>
    </xdr:from>
    <xdr:to>
      <xdr:col>55</xdr:col>
      <xdr:colOff>0</xdr:colOff>
      <xdr:row>54</xdr:row>
      <xdr:rowOff>147411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065425"/>
          <a:ext cx="838200" cy="34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121284</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379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142857</xdr:rowOff>
    </xdr:from>
    <xdr:to>
      <xdr:col>55</xdr:col>
      <xdr:colOff>50800</xdr:colOff>
      <xdr:row>55</xdr:row>
      <xdr:rowOff>73007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4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150025</xdr:rowOff>
    </xdr:from>
    <xdr:to>
      <xdr:col>50</xdr:col>
      <xdr:colOff>114300</xdr:colOff>
      <xdr:row>55</xdr:row>
      <xdr:rowOff>121366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065425"/>
          <a:ext cx="889000" cy="48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121366</xdr:rowOff>
    </xdr:from>
    <xdr:to>
      <xdr:col>45</xdr:col>
      <xdr:colOff>177800</xdr:colOff>
      <xdr:row>56</xdr:row>
      <xdr:rowOff>73406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551116"/>
          <a:ext cx="889000" cy="12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73406</xdr:rowOff>
    </xdr:from>
    <xdr:to>
      <xdr:col>41</xdr:col>
      <xdr:colOff>50800</xdr:colOff>
      <xdr:row>56</xdr:row>
      <xdr:rowOff>148943</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674606"/>
          <a:ext cx="889000" cy="7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96611</xdr:rowOff>
    </xdr:from>
    <xdr:to>
      <xdr:col>55</xdr:col>
      <xdr:colOff>50800</xdr:colOff>
      <xdr:row>55</xdr:row>
      <xdr:rowOff>26761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35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119488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20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99225</xdr:rowOff>
    </xdr:from>
    <xdr:to>
      <xdr:col>50</xdr:col>
      <xdr:colOff>165100</xdr:colOff>
      <xdr:row>53</xdr:row>
      <xdr:rowOff>29375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0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45902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878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70566</xdr:rowOff>
    </xdr:from>
    <xdr:to>
      <xdr:col>46</xdr:col>
      <xdr:colOff>38100</xdr:colOff>
      <xdr:row>56</xdr:row>
      <xdr:rowOff>716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5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17243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27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22606</xdr:rowOff>
    </xdr:from>
    <xdr:to>
      <xdr:col>41</xdr:col>
      <xdr:colOff>101600</xdr:colOff>
      <xdr:row>56</xdr:row>
      <xdr:rowOff>124206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62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115333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7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98143</xdr:rowOff>
    </xdr:from>
    <xdr:to>
      <xdr:col>36</xdr:col>
      <xdr:colOff>165100</xdr:colOff>
      <xdr:row>57</xdr:row>
      <xdr:rowOff>28293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19420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79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75006</xdr:rowOff>
    </xdr:from>
    <xdr:to>
      <xdr:col>55</xdr:col>
      <xdr:colOff>0</xdr:colOff>
      <xdr:row>79</xdr:row>
      <xdr:rowOff>18988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448106"/>
          <a:ext cx="838200" cy="1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116045</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146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18988</xdr:rowOff>
    </xdr:from>
    <xdr:to>
      <xdr:col>50</xdr:col>
      <xdr:colOff>114300</xdr:colOff>
      <xdr:row>79</xdr:row>
      <xdr:rowOff>32541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563538"/>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157045</xdr:rowOff>
    </xdr:from>
    <xdr:to>
      <xdr:col>50</xdr:col>
      <xdr:colOff>165100</xdr:colOff>
      <xdr:row>78</xdr:row>
      <xdr:rowOff>87195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103722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22254</xdr:rowOff>
    </xdr:from>
    <xdr:to>
      <xdr:col>45</xdr:col>
      <xdr:colOff>177800</xdr:colOff>
      <xdr:row>79</xdr:row>
      <xdr:rowOff>32541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56680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164926</xdr:rowOff>
    </xdr:from>
    <xdr:to>
      <xdr:col>46</xdr:col>
      <xdr:colOff>38100</xdr:colOff>
      <xdr:row>78</xdr:row>
      <xdr:rowOff>95076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111603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14449</xdr:rowOff>
    </xdr:from>
    <xdr:to>
      <xdr:col>41</xdr:col>
      <xdr:colOff>50800</xdr:colOff>
      <xdr:row>79</xdr:row>
      <xdr:rowOff>22254</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558999"/>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167985</xdr:rowOff>
    </xdr:from>
    <xdr:to>
      <xdr:col>41</xdr:col>
      <xdr:colOff>101600</xdr:colOff>
      <xdr:row>78</xdr:row>
      <xdr:rowOff>98135</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114662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130026</xdr:rowOff>
    </xdr:from>
    <xdr:to>
      <xdr:col>36</xdr:col>
      <xdr:colOff>165100</xdr:colOff>
      <xdr:row>78</xdr:row>
      <xdr:rowOff>60176</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33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76703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10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24206</xdr:rowOff>
    </xdr:from>
    <xdr:to>
      <xdr:col>55</xdr:col>
      <xdr:colOff>50800</xdr:colOff>
      <xdr:row>78</xdr:row>
      <xdr:rowOff>125806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3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2633</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37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139638</xdr:rowOff>
    </xdr:from>
    <xdr:to>
      <xdr:col>50</xdr:col>
      <xdr:colOff>165100</xdr:colOff>
      <xdr:row>79</xdr:row>
      <xdr:rowOff>69788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5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60915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6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153191</xdr:rowOff>
    </xdr:from>
    <xdr:to>
      <xdr:col>46</xdr:col>
      <xdr:colOff>38100</xdr:colOff>
      <xdr:row>79</xdr:row>
      <xdr:rowOff>83341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52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74468</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61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142904</xdr:rowOff>
    </xdr:from>
    <xdr:to>
      <xdr:col>41</xdr:col>
      <xdr:colOff>101600</xdr:colOff>
      <xdr:row>79</xdr:row>
      <xdr:rowOff>73054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51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64181</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26428" y="1360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135099</xdr:rowOff>
    </xdr:from>
    <xdr:to>
      <xdr:col>36</xdr:col>
      <xdr:colOff>165100</xdr:colOff>
      <xdr:row>79</xdr:row>
      <xdr:rowOff>65249</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5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56376</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37428" y="1360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141115</xdr:rowOff>
    </xdr:from>
    <xdr:to>
      <xdr:col>55</xdr:col>
      <xdr:colOff>0</xdr:colOff>
      <xdr:row>95</xdr:row>
      <xdr:rowOff>115022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9639300" y="16085965"/>
          <a:ext cx="838200" cy="31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142341</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43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141115</xdr:rowOff>
    </xdr:from>
    <xdr:to>
      <xdr:col>50</xdr:col>
      <xdr:colOff>114300</xdr:colOff>
      <xdr:row>95</xdr:row>
      <xdr:rowOff>95667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8750300" y="16085965"/>
          <a:ext cx="889000" cy="29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90979</xdr:rowOff>
    </xdr:from>
    <xdr:to>
      <xdr:col>50</xdr:col>
      <xdr:colOff>165100</xdr:colOff>
      <xdr:row>97</xdr:row>
      <xdr:rowOff>21129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5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64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95667</xdr:rowOff>
    </xdr:from>
    <xdr:to>
      <xdr:col>45</xdr:col>
      <xdr:colOff>177800</xdr:colOff>
      <xdr:row>96</xdr:row>
      <xdr:rowOff>139047</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7861300" y="16383417"/>
          <a:ext cx="889000" cy="2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93101</xdr:rowOff>
    </xdr:from>
    <xdr:to>
      <xdr:col>46</xdr:col>
      <xdr:colOff>38100</xdr:colOff>
      <xdr:row>97</xdr:row>
      <xdr:rowOff>23251</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14378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139047</xdr:rowOff>
    </xdr:from>
    <xdr:to>
      <xdr:col>41</xdr:col>
      <xdr:colOff>50800</xdr:colOff>
      <xdr:row>97</xdr:row>
      <xdr:rowOff>45746</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6972300" y="16598247"/>
          <a:ext cx="889000" cy="7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148140</xdr:rowOff>
    </xdr:from>
    <xdr:to>
      <xdr:col>41</xdr:col>
      <xdr:colOff>101600</xdr:colOff>
      <xdr:row>97</xdr:row>
      <xdr:rowOff>78290</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69417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31544</xdr:rowOff>
    </xdr:from>
    <xdr:to>
      <xdr:col>36</xdr:col>
      <xdr:colOff>165100</xdr:colOff>
      <xdr:row>97</xdr:row>
      <xdr:rowOff>133144</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124271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64222</xdr:rowOff>
    </xdr:from>
    <xdr:to>
      <xdr:col>55</xdr:col>
      <xdr:colOff>50800</xdr:colOff>
      <xdr:row>95</xdr:row>
      <xdr:rowOff>165822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35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87099</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20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90315</xdr:rowOff>
    </xdr:from>
    <xdr:to>
      <xdr:col>50</xdr:col>
      <xdr:colOff>165100</xdr:colOff>
      <xdr:row>94</xdr:row>
      <xdr:rowOff>20465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03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36992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581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44867</xdr:rowOff>
    </xdr:from>
    <xdr:to>
      <xdr:col>46</xdr:col>
      <xdr:colOff>38100</xdr:colOff>
      <xdr:row>95</xdr:row>
      <xdr:rowOff>146467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3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162994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10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88247</xdr:rowOff>
    </xdr:from>
    <xdr:to>
      <xdr:col>41</xdr:col>
      <xdr:colOff>101600</xdr:colOff>
      <xdr:row>97</xdr:row>
      <xdr:rowOff>18397</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5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34924</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632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166396</xdr:rowOff>
    </xdr:from>
    <xdr:to>
      <xdr:col>36</xdr:col>
      <xdr:colOff>165100</xdr:colOff>
      <xdr:row>97</xdr:row>
      <xdr:rowOff>96546</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6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113073</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64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41128</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184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159255</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4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41128</xdr:rowOff>
    </xdr:from>
    <xdr:to>
      <xdr:col>86</xdr:col>
      <xdr:colOff>25400</xdr:colOff>
      <xdr:row>30</xdr:row>
      <xdr:rowOff>41128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18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106050</xdr:rowOff>
    </xdr:from>
    <xdr:to>
      <xdr:col>85</xdr:col>
      <xdr:colOff>127000</xdr:colOff>
      <xdr:row>37</xdr:row>
      <xdr:rowOff>70388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278250"/>
          <a:ext cx="838200" cy="1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987</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34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22560</xdr:rowOff>
    </xdr:from>
    <xdr:to>
      <xdr:col>85</xdr:col>
      <xdr:colOff>177800</xdr:colOff>
      <xdr:row>37</xdr:row>
      <xdr:rowOff>124160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3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21331</xdr:rowOff>
    </xdr:from>
    <xdr:to>
      <xdr:col>81</xdr:col>
      <xdr:colOff>50800</xdr:colOff>
      <xdr:row>36</xdr:row>
      <xdr:rowOff>106050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5850631"/>
          <a:ext cx="889000" cy="42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137043</xdr:rowOff>
    </xdr:from>
    <xdr:to>
      <xdr:col>81</xdr:col>
      <xdr:colOff>101600</xdr:colOff>
      <xdr:row>37</xdr:row>
      <xdr:rowOff>67193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58320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40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21331</xdr:rowOff>
    </xdr:from>
    <xdr:to>
      <xdr:col>76</xdr:col>
      <xdr:colOff>114300</xdr:colOff>
      <xdr:row>34</xdr:row>
      <xdr:rowOff>30155</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3703300" y="5850631"/>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138735</xdr:rowOff>
    </xdr:from>
    <xdr:to>
      <xdr:col>76</xdr:col>
      <xdr:colOff>165100</xdr:colOff>
      <xdr:row>37</xdr:row>
      <xdr:rowOff>68885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60012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4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30155</xdr:rowOff>
    </xdr:from>
    <xdr:to>
      <xdr:col>71</xdr:col>
      <xdr:colOff>177800</xdr:colOff>
      <xdr:row>38</xdr:row>
      <xdr:rowOff>102667</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2814300" y="5859455"/>
          <a:ext cx="889000" cy="75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1255</xdr:rowOff>
    </xdr:from>
    <xdr:to>
      <xdr:col>72</xdr:col>
      <xdr:colOff>38100</xdr:colOff>
      <xdr:row>37</xdr:row>
      <xdr:rowOff>102855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93982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4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51958</xdr:rowOff>
    </xdr:from>
    <xdr:to>
      <xdr:col>67</xdr:col>
      <xdr:colOff>101600</xdr:colOff>
      <xdr:row>37</xdr:row>
      <xdr:rowOff>153558</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3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170085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17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19588</xdr:rowOff>
    </xdr:from>
    <xdr:to>
      <xdr:col>85</xdr:col>
      <xdr:colOff>177800</xdr:colOff>
      <xdr:row>37</xdr:row>
      <xdr:rowOff>121188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36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42465</xdr:rowOff>
    </xdr:from>
    <xdr:ext cx="469744"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21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55250</xdr:rowOff>
    </xdr:from>
    <xdr:to>
      <xdr:col>81</xdr:col>
      <xdr:colOff>101600</xdr:colOff>
      <xdr:row>36</xdr:row>
      <xdr:rowOff>156850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2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1927</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46428" y="600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141981</xdr:rowOff>
    </xdr:from>
    <xdr:to>
      <xdr:col>76</xdr:col>
      <xdr:colOff>165100</xdr:colOff>
      <xdr:row>34</xdr:row>
      <xdr:rowOff>72131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57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88658</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325111" y="55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150805</xdr:rowOff>
    </xdr:from>
    <xdr:to>
      <xdr:col>72</xdr:col>
      <xdr:colOff>38100</xdr:colOff>
      <xdr:row>34</xdr:row>
      <xdr:rowOff>80955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58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97482</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436111" y="55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51867</xdr:rowOff>
    </xdr:from>
    <xdr:to>
      <xdr:col>67</xdr:col>
      <xdr:colOff>101600</xdr:colOff>
      <xdr:row>38</xdr:row>
      <xdr:rowOff>153467</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144594</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25017" y="6659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99123</xdr:rowOff>
    </xdr:from>
    <xdr:to>
      <xdr:col>85</xdr:col>
      <xdr:colOff>126364</xdr:colOff>
      <xdr:row>78</xdr:row>
      <xdr:rowOff>135714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2100623"/>
          <a:ext cx="1269" cy="140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139541</xdr:rowOff>
    </xdr:from>
    <xdr:ext cx="534377"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5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135714</xdr:rowOff>
    </xdr:from>
    <xdr:to>
      <xdr:col>86</xdr:col>
      <xdr:colOff>25400</xdr:colOff>
      <xdr:row>78</xdr:row>
      <xdr:rowOff>135714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50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45800</xdr:rowOff>
    </xdr:from>
    <xdr:ext cx="599010"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18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99123</xdr:rowOff>
    </xdr:from>
    <xdr:to>
      <xdr:col>86</xdr:col>
      <xdr:colOff>25400</xdr:colOff>
      <xdr:row>70</xdr:row>
      <xdr:rowOff>99123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210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52918</xdr:rowOff>
    </xdr:from>
    <xdr:to>
      <xdr:col>85</xdr:col>
      <xdr:colOff>127000</xdr:colOff>
      <xdr:row>77</xdr:row>
      <xdr:rowOff>88136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5481300" y="13254568"/>
          <a:ext cx="8382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94018</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278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71141</xdr:rowOff>
    </xdr:from>
    <xdr:to>
      <xdr:col>85</xdr:col>
      <xdr:colOff>177800</xdr:colOff>
      <xdr:row>76</xdr:row>
      <xdr:rowOff>1290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62477</xdr:rowOff>
    </xdr:from>
    <xdr:to>
      <xdr:col>81</xdr:col>
      <xdr:colOff>50800</xdr:colOff>
      <xdr:row>77</xdr:row>
      <xdr:rowOff>88136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4592300" y="13264127"/>
          <a:ext cx="889000" cy="2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105231</xdr:rowOff>
    </xdr:from>
    <xdr:to>
      <xdr:col>81</xdr:col>
      <xdr:colOff>101600</xdr:colOff>
      <xdr:row>77</xdr:row>
      <xdr:rowOff>35381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313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51908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46346</xdr:rowOff>
    </xdr:from>
    <xdr:to>
      <xdr:col>76</xdr:col>
      <xdr:colOff>114300</xdr:colOff>
      <xdr:row>77</xdr:row>
      <xdr:rowOff>62477</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3703300" y="13247996"/>
          <a:ext cx="889000" cy="1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153136</xdr:rowOff>
    </xdr:from>
    <xdr:to>
      <xdr:col>76</xdr:col>
      <xdr:colOff>165100</xdr:colOff>
      <xdr:row>77</xdr:row>
      <xdr:rowOff>83286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31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99813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9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46346</xdr:rowOff>
    </xdr:from>
    <xdr:to>
      <xdr:col>71</xdr:col>
      <xdr:colOff>177800</xdr:colOff>
      <xdr:row>77</xdr:row>
      <xdr:rowOff>67934</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flipV="1">
          <a:off x="12814300" y="13247996"/>
          <a:ext cx="889000" cy="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169467</xdr:rowOff>
    </xdr:from>
    <xdr:to>
      <xdr:col>72</xdr:col>
      <xdr:colOff>38100</xdr:colOff>
      <xdr:row>77</xdr:row>
      <xdr:rowOff>99617</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31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90744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161452</xdr:rowOff>
    </xdr:from>
    <xdr:to>
      <xdr:col>67</xdr:col>
      <xdr:colOff>101600</xdr:colOff>
      <xdr:row>77</xdr:row>
      <xdr:rowOff>91602</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31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108129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96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2118</xdr:rowOff>
    </xdr:from>
    <xdr:to>
      <xdr:col>85</xdr:col>
      <xdr:colOff>177800</xdr:colOff>
      <xdr:row>77</xdr:row>
      <xdr:rowOff>103718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320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151995</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318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37336</xdr:rowOff>
    </xdr:from>
    <xdr:to>
      <xdr:col>81</xdr:col>
      <xdr:colOff>101600</xdr:colOff>
      <xdr:row>77</xdr:row>
      <xdr:rowOff>138936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323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130063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333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11677</xdr:rowOff>
    </xdr:from>
    <xdr:to>
      <xdr:col>76</xdr:col>
      <xdr:colOff>165100</xdr:colOff>
      <xdr:row>77</xdr:row>
      <xdr:rowOff>113277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32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104404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330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166996</xdr:rowOff>
    </xdr:from>
    <xdr:to>
      <xdr:col>72</xdr:col>
      <xdr:colOff>38100</xdr:colOff>
      <xdr:row>77</xdr:row>
      <xdr:rowOff>97146</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319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113673</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29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17134</xdr:rowOff>
    </xdr:from>
    <xdr:to>
      <xdr:col>67</xdr:col>
      <xdr:colOff>101600</xdr:colOff>
      <xdr:row>77</xdr:row>
      <xdr:rowOff>118734</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32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109861</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33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136931</xdr:rowOff>
    </xdr:from>
    <xdr:to>
      <xdr:col>85</xdr:col>
      <xdr:colOff>126364</xdr:colOff>
      <xdr:row>98</xdr:row>
      <xdr:rowOff>95390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567431"/>
          <a:ext cx="1269" cy="13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99217</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95390</xdr:rowOff>
    </xdr:from>
    <xdr:to>
      <xdr:col>86</xdr:col>
      <xdr:colOff>25400</xdr:colOff>
      <xdr:row>98</xdr:row>
      <xdr:rowOff>95390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68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83608</xdr:rowOff>
    </xdr:from>
    <xdr:ext cx="599010"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3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136931</xdr:rowOff>
    </xdr:from>
    <xdr:to>
      <xdr:col>86</xdr:col>
      <xdr:colOff>25400</xdr:colOff>
      <xdr:row>90</xdr:row>
      <xdr:rowOff>136931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56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95390</xdr:rowOff>
    </xdr:from>
    <xdr:to>
      <xdr:col>85</xdr:col>
      <xdr:colOff>127000</xdr:colOff>
      <xdr:row>98</xdr:row>
      <xdr:rowOff>107938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897490"/>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147299</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26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124422</xdr:rowOff>
    </xdr:from>
    <xdr:to>
      <xdr:col>85</xdr:col>
      <xdr:colOff>177800</xdr:colOff>
      <xdr:row>96</xdr:row>
      <xdr:rowOff>54572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4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107938</xdr:rowOff>
    </xdr:from>
    <xdr:to>
      <xdr:col>81</xdr:col>
      <xdr:colOff>50800</xdr:colOff>
      <xdr:row>98</xdr:row>
      <xdr:rowOff>160362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6910038"/>
          <a:ext cx="889000" cy="5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160362</xdr:rowOff>
    </xdr:from>
    <xdr:to>
      <xdr:col>76</xdr:col>
      <xdr:colOff>114300</xdr:colOff>
      <xdr:row>99</xdr:row>
      <xdr:rowOff>952</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6962462"/>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143090</xdr:rowOff>
    </xdr:from>
    <xdr:to>
      <xdr:col>71</xdr:col>
      <xdr:colOff>177800</xdr:colOff>
      <xdr:row>99</xdr:row>
      <xdr:rowOff>952</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2814300" y="16945190"/>
          <a:ext cx="889000" cy="2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44590</xdr:rowOff>
    </xdr:from>
    <xdr:to>
      <xdr:col>85</xdr:col>
      <xdr:colOff>177800</xdr:colOff>
      <xdr:row>98</xdr:row>
      <xdr:rowOff>146190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8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130967</xdr:rowOff>
    </xdr:from>
    <xdr:ext cx="469744"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7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57138</xdr:rowOff>
    </xdr:from>
    <xdr:to>
      <xdr:col>81</xdr:col>
      <xdr:colOff>101600</xdr:colOff>
      <xdr:row>98</xdr:row>
      <xdr:rowOff>158738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8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149865</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46428" y="1695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109562</xdr:rowOff>
    </xdr:from>
    <xdr:to>
      <xdr:col>76</xdr:col>
      <xdr:colOff>165100</xdr:colOff>
      <xdr:row>99</xdr:row>
      <xdr:rowOff>39712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91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30839</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700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121602</xdr:rowOff>
    </xdr:from>
    <xdr:to>
      <xdr:col>72</xdr:col>
      <xdr:colOff>38100</xdr:colOff>
      <xdr:row>99</xdr:row>
      <xdr:rowOff>51752</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9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42879</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68428" y="170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92290</xdr:rowOff>
    </xdr:from>
    <xdr:to>
      <xdr:col>67</xdr:col>
      <xdr:colOff>101600</xdr:colOff>
      <xdr:row>99</xdr:row>
      <xdr:rowOff>22440</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8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13567</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69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16542</xdr:rowOff>
    </xdr:from>
    <xdr:to>
      <xdr:col>116</xdr:col>
      <xdr:colOff>62864</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31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134669</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16542</xdr:rowOff>
    </xdr:from>
    <xdr:to>
      <xdr:col>116</xdr:col>
      <xdr:colOff>152400</xdr:colOff>
      <xdr:row>31</xdr:row>
      <xdr:rowOff>16542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20771</xdr:rowOff>
    </xdr:from>
    <xdr:to>
      <xdr:col>116</xdr:col>
      <xdr:colOff>63500</xdr:colOff>
      <xdr:row>38</xdr:row>
      <xdr:rowOff>23114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535871"/>
          <a:ext cx="8382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48741</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04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25864</xdr:rowOff>
    </xdr:from>
    <xdr:to>
      <xdr:col>116</xdr:col>
      <xdr:colOff>114300</xdr:colOff>
      <xdr:row>36</xdr:row>
      <xdr:rowOff>127464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23114</xdr:rowOff>
    </xdr:from>
    <xdr:to>
      <xdr:col>111</xdr:col>
      <xdr:colOff>177800</xdr:colOff>
      <xdr:row>38</xdr:row>
      <xdr:rowOff>25343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0434300" y="6538214"/>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54896</xdr:rowOff>
    </xdr:from>
    <xdr:to>
      <xdr:col>112</xdr:col>
      <xdr:colOff>38100</xdr:colOff>
      <xdr:row>36</xdr:row>
      <xdr:rowOff>156496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22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00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25343</xdr:rowOff>
    </xdr:from>
    <xdr:to>
      <xdr:col>107</xdr:col>
      <xdr:colOff>50800</xdr:colOff>
      <xdr:row>38</xdr:row>
      <xdr:rowOff>25343</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67983</xdr:rowOff>
    </xdr:from>
    <xdr:to>
      <xdr:col>107</xdr:col>
      <xdr:colOff>101600</xdr:colOff>
      <xdr:row>36</xdr:row>
      <xdr:rowOff>169583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14660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25057</xdr:rowOff>
    </xdr:from>
    <xdr:to>
      <xdr:col>102</xdr:col>
      <xdr:colOff>114300</xdr:colOff>
      <xdr:row>38</xdr:row>
      <xdr:rowOff>25343</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540157"/>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141364</xdr:rowOff>
    </xdr:from>
    <xdr:to>
      <xdr:col>102</xdr:col>
      <xdr:colOff>165100</xdr:colOff>
      <xdr:row>37</xdr:row>
      <xdr:rowOff>71514</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31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88041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08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6776</xdr:rowOff>
    </xdr:from>
    <xdr:to>
      <xdr:col>98</xdr:col>
      <xdr:colOff>38100</xdr:colOff>
      <xdr:row>37</xdr:row>
      <xdr:rowOff>108376</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3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124903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12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141421</xdr:rowOff>
    </xdr:from>
    <xdr:to>
      <xdr:col>116</xdr:col>
      <xdr:colOff>114300</xdr:colOff>
      <xdr:row>38</xdr:row>
      <xdr:rowOff>71571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4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56348</xdr:rowOff>
    </xdr:from>
    <xdr:ext cx="313932"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39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143764</xdr:rowOff>
    </xdr:from>
    <xdr:to>
      <xdr:col>112</xdr:col>
      <xdr:colOff>38100</xdr:colOff>
      <xdr:row>38</xdr:row>
      <xdr:rowOff>73914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65041</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66333" y="6580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145993</xdr:rowOff>
    </xdr:from>
    <xdr:to>
      <xdr:col>107</xdr:col>
      <xdr:colOff>101600</xdr:colOff>
      <xdr:row>38</xdr:row>
      <xdr:rowOff>76143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67270</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145993</xdr:rowOff>
    </xdr:from>
    <xdr:to>
      <xdr:col>102</xdr:col>
      <xdr:colOff>165100</xdr:colOff>
      <xdr:row>38</xdr:row>
      <xdr:rowOff>76143</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67270</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145707</xdr:rowOff>
    </xdr:from>
    <xdr:to>
      <xdr:col>98</xdr:col>
      <xdr:colOff>38100</xdr:colOff>
      <xdr:row>38</xdr:row>
      <xdr:rowOff>75857</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4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66984</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582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127081</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99581"/>
          <a:ext cx="1269" cy="13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73758</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127081</xdr:rowOff>
    </xdr:from>
    <xdr:to>
      <xdr:col>116</xdr:col>
      <xdr:colOff>152400</xdr:colOff>
      <xdr:row>50</xdr:row>
      <xdr:rowOff>127081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9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130556</xdr:rowOff>
    </xdr:from>
    <xdr:to>
      <xdr:col>116</xdr:col>
      <xdr:colOff>63500</xdr:colOff>
      <xdr:row>58</xdr:row>
      <xdr:rowOff>46614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9903206"/>
          <a:ext cx="838200" cy="8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102633</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532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79756</xdr:rowOff>
    </xdr:from>
    <xdr:to>
      <xdr:col>116</xdr:col>
      <xdr:colOff>114300</xdr:colOff>
      <xdr:row>57</xdr:row>
      <xdr:rowOff>9906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130556</xdr:rowOff>
    </xdr:from>
    <xdr:to>
      <xdr:col>111</xdr:col>
      <xdr:colOff>177800</xdr:colOff>
      <xdr:row>57</xdr:row>
      <xdr:rowOff>131928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990320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59730</xdr:rowOff>
    </xdr:from>
    <xdr:to>
      <xdr:col>112</xdr:col>
      <xdr:colOff>38100</xdr:colOff>
      <xdr:row>55</xdr:row>
      <xdr:rowOff>161330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4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6407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2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131928</xdr:rowOff>
    </xdr:from>
    <xdr:to>
      <xdr:col>107</xdr:col>
      <xdr:colOff>50800</xdr:colOff>
      <xdr:row>57</xdr:row>
      <xdr:rowOff>137688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9904578"/>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150347</xdr:rowOff>
    </xdr:from>
    <xdr:to>
      <xdr:col>107</xdr:col>
      <xdr:colOff>101600</xdr:colOff>
      <xdr:row>56</xdr:row>
      <xdr:rowOff>80497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5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97024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35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103124</xdr:rowOff>
    </xdr:from>
    <xdr:to>
      <xdr:col>102</xdr:col>
      <xdr:colOff>114300</xdr:colOff>
      <xdr:row>57</xdr:row>
      <xdr:rowOff>137688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875774"/>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146599</xdr:rowOff>
    </xdr:from>
    <xdr:to>
      <xdr:col>102</xdr:col>
      <xdr:colOff>165100</xdr:colOff>
      <xdr:row>56</xdr:row>
      <xdr:rowOff>76749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57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93276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35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99324</xdr:rowOff>
    </xdr:from>
    <xdr:to>
      <xdr:col>98</xdr:col>
      <xdr:colOff>38100</xdr:colOff>
      <xdr:row>56</xdr:row>
      <xdr:rowOff>29474</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52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46001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30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167264</xdr:rowOff>
    </xdr:from>
    <xdr:to>
      <xdr:col>116</xdr:col>
      <xdr:colOff>114300</xdr:colOff>
      <xdr:row>58</xdr:row>
      <xdr:rowOff>97414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93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82191</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85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79756</xdr:rowOff>
    </xdr:from>
    <xdr:to>
      <xdr:col>112</xdr:col>
      <xdr:colOff>38100</xdr:colOff>
      <xdr:row>58</xdr:row>
      <xdr:rowOff>9906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8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1033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9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81128</xdr:rowOff>
    </xdr:from>
    <xdr:to>
      <xdr:col>107</xdr:col>
      <xdr:colOff>101600</xdr:colOff>
      <xdr:row>58</xdr:row>
      <xdr:rowOff>11278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8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2405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94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86888</xdr:rowOff>
    </xdr:from>
    <xdr:to>
      <xdr:col>102</xdr:col>
      <xdr:colOff>165100</xdr:colOff>
      <xdr:row>58</xdr:row>
      <xdr:rowOff>17038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8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8165</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95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52324</xdr:rowOff>
    </xdr:from>
    <xdr:to>
      <xdr:col>98</xdr:col>
      <xdr:colOff>38100</xdr:colOff>
      <xdr:row>57</xdr:row>
      <xdr:rowOff>153924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8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145051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9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82512</xdr:rowOff>
    </xdr:from>
    <xdr:to>
      <xdr:col>116</xdr:col>
      <xdr:colOff>62864</xdr:colOff>
      <xdr:row>78</xdr:row>
      <xdr:rowOff>143453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426912"/>
          <a:ext cx="1269" cy="108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147280</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143453</xdr:rowOff>
    </xdr:from>
    <xdr:to>
      <xdr:col>116</xdr:col>
      <xdr:colOff>152400</xdr:colOff>
      <xdr:row>78</xdr:row>
      <xdr:rowOff>143453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16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29189</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20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82512</xdr:rowOff>
    </xdr:from>
    <xdr:to>
      <xdr:col>116</xdr:col>
      <xdr:colOff>152400</xdr:colOff>
      <xdr:row>72</xdr:row>
      <xdr:rowOff>82512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42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78092</xdr:rowOff>
    </xdr:from>
    <xdr:to>
      <xdr:col>116</xdr:col>
      <xdr:colOff>63500</xdr:colOff>
      <xdr:row>74</xdr:row>
      <xdr:rowOff>163760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2765392"/>
          <a:ext cx="838200" cy="8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120533</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79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142107</xdr:rowOff>
    </xdr:from>
    <xdr:to>
      <xdr:col>116</xdr:col>
      <xdr:colOff>114300</xdr:colOff>
      <xdr:row>76</xdr:row>
      <xdr:rowOff>72256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30600</xdr:rowOff>
    </xdr:from>
    <xdr:to>
      <xdr:col>111</xdr:col>
      <xdr:colOff>177800</xdr:colOff>
      <xdr:row>74</xdr:row>
      <xdr:rowOff>78092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0434300" y="12375000"/>
          <a:ext cx="889000" cy="39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63367</xdr:rowOff>
    </xdr:from>
    <xdr:to>
      <xdr:col>107</xdr:col>
      <xdr:colOff>50800</xdr:colOff>
      <xdr:row>72</xdr:row>
      <xdr:rowOff>30600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2236317"/>
          <a:ext cx="889000" cy="13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63367</xdr:rowOff>
    </xdr:from>
    <xdr:to>
      <xdr:col>102</xdr:col>
      <xdr:colOff>114300</xdr:colOff>
      <xdr:row>72</xdr:row>
      <xdr:rowOff>64376</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236317"/>
          <a:ext cx="889000" cy="17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112960</xdr:rowOff>
    </xdr:from>
    <xdr:to>
      <xdr:col>116</xdr:col>
      <xdr:colOff>114300</xdr:colOff>
      <xdr:row>75</xdr:row>
      <xdr:rowOff>43110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8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135837</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65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27292</xdr:rowOff>
    </xdr:from>
    <xdr:to>
      <xdr:col>112</xdr:col>
      <xdr:colOff>38100</xdr:colOff>
      <xdr:row>74</xdr:row>
      <xdr:rowOff>128892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7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145419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48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151250</xdr:rowOff>
    </xdr:from>
    <xdr:to>
      <xdr:col>107</xdr:col>
      <xdr:colOff>101600</xdr:colOff>
      <xdr:row>72</xdr:row>
      <xdr:rowOff>81400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3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97927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09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12567</xdr:rowOff>
    </xdr:from>
    <xdr:to>
      <xdr:col>102</xdr:col>
      <xdr:colOff>165100</xdr:colOff>
      <xdr:row>71</xdr:row>
      <xdr:rowOff>114167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1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130694</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196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13576</xdr:rowOff>
    </xdr:from>
    <xdr:to>
      <xdr:col>98</xdr:col>
      <xdr:colOff>38100</xdr:colOff>
      <xdr:row>72</xdr:row>
      <xdr:rowOff>115176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3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131703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1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歳出決算額は、住民一人当たり６１３千円で、前年度から１１７千円の減額となっている。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類似団体内平均値と比較し、大きく上回るものは補助費等、繰出金である。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補助費等については、前年度からした特別定額給付金の皆減等により減少したものの、西部衛生施設組合や井原地区消防組合に対する負担金が増加し、類似団体内平均値を上回っている。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繰出金については、産業団地開発事業特別会計への繰出金が減少したものの、その他の会計において類似団体内平均値を上回っている。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普通建設事業費については、井原中学校建設事業等の大規模事業が終了したため、類似団体内平均値程度へ減少している。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少子高齢化に伴う扶助費の増加や、新焼却場建設に伴う西部衛生施設組合への負担金の増加も見込まれるため、経費全般について、引き続き、優先順位の見極めと徹底した歳出抑制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38,818
38,264
243.54
25,063,283
23,810,024
1,187,399
13,140,736
21,226,783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254</xdr:rowOff>
    </xdr:from>
    <xdr:to>
      <xdr:col>24</xdr:col>
      <xdr:colOff>63500</xdr:colOff>
      <xdr:row>36</xdr:row>
      <xdr:rowOff>34544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724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146638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135890</xdr:rowOff>
    </xdr:from>
    <xdr:to>
      <xdr:col>19</xdr:col>
      <xdr:colOff>177800</xdr:colOff>
      <xdr:row>36</xdr:row>
      <xdr:rowOff>254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36640"/>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135890</xdr:rowOff>
    </xdr:from>
    <xdr:to>
      <xdr:col>15</xdr:col>
      <xdr:colOff>50800</xdr:colOff>
      <xdr:row>35</xdr:row>
      <xdr:rowOff>148272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36640"/>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167767</xdr:rowOff>
    </xdr:from>
    <xdr:to>
      <xdr:col>15</xdr:col>
      <xdr:colOff>101600</xdr:colOff>
      <xdr:row>36</xdr:row>
      <xdr:rowOff>97917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89044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148272</xdr:rowOff>
    </xdr:from>
    <xdr:to>
      <xdr:col>10</xdr:col>
      <xdr:colOff>114300</xdr:colOff>
      <xdr:row>35</xdr:row>
      <xdr:rowOff>164465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49022"/>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1079</xdr:rowOff>
    </xdr:from>
    <xdr:to>
      <xdr:col>10</xdr:col>
      <xdr:colOff>165100</xdr:colOff>
      <xdr:row>36</xdr:row>
      <xdr:rowOff>102679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93806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165481</xdr:rowOff>
    </xdr:from>
    <xdr:to>
      <xdr:col>6</xdr:col>
      <xdr:colOff>38100</xdr:colOff>
      <xdr:row>36</xdr:row>
      <xdr:rowOff>95631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86758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133621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120904</xdr:rowOff>
    </xdr:from>
    <xdr:to>
      <xdr:col>20</xdr:col>
      <xdr:colOff>38100</xdr:colOff>
      <xdr:row>36</xdr:row>
      <xdr:rowOff>51054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67581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85090</xdr:rowOff>
    </xdr:from>
    <xdr:to>
      <xdr:col>15</xdr:col>
      <xdr:colOff>101600</xdr:colOff>
      <xdr:row>36</xdr:row>
      <xdr:rowOff>15240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31767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97472</xdr:rowOff>
    </xdr:from>
    <xdr:to>
      <xdr:col>10</xdr:col>
      <xdr:colOff>165100</xdr:colOff>
      <xdr:row>36</xdr:row>
      <xdr:rowOff>27622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44149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7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113665</xdr:rowOff>
    </xdr:from>
    <xdr:to>
      <xdr:col>6</xdr:col>
      <xdr:colOff>38100</xdr:colOff>
      <xdr:row>36</xdr:row>
      <xdr:rowOff>43815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60342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11510</xdr:rowOff>
    </xdr:from>
    <xdr:to>
      <xdr:col>24</xdr:col>
      <xdr:colOff>62865</xdr:colOff>
      <xdr:row>57</xdr:row>
      <xdr:rowOff>74929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5460"/>
          <a:ext cx="1270" cy="10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78756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74929</xdr:rowOff>
    </xdr:from>
    <xdr:to>
      <xdr:col>24</xdr:col>
      <xdr:colOff>152400</xdr:colOff>
      <xdr:row>57</xdr:row>
      <xdr:rowOff>74929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129637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3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11510</xdr:rowOff>
    </xdr:from>
    <xdr:to>
      <xdr:col>24</xdr:col>
      <xdr:colOff>152400</xdr:colOff>
      <xdr:row>51</xdr:row>
      <xdr:rowOff>11510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40263</xdr:rowOff>
    </xdr:from>
    <xdr:to>
      <xdr:col>24</xdr:col>
      <xdr:colOff>63500</xdr:colOff>
      <xdr:row>56</xdr:row>
      <xdr:rowOff>138886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298563"/>
          <a:ext cx="838200" cy="4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60328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18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37451</xdr:rowOff>
    </xdr:from>
    <xdr:to>
      <xdr:col>24</xdr:col>
      <xdr:colOff>114300</xdr:colOff>
      <xdr:row>55</xdr:row>
      <xdr:rowOff>139051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40263</xdr:rowOff>
    </xdr:from>
    <xdr:to>
      <xdr:col>19</xdr:col>
      <xdr:colOff>177800</xdr:colOff>
      <xdr:row>57</xdr:row>
      <xdr:rowOff>66242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298563"/>
          <a:ext cx="889000" cy="54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93024</xdr:rowOff>
    </xdr:from>
    <xdr:to>
      <xdr:col>20</xdr:col>
      <xdr:colOff>38100</xdr:colOff>
      <xdr:row>54</xdr:row>
      <xdr:rowOff>23174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39701</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66242</xdr:rowOff>
    </xdr:from>
    <xdr:to>
      <xdr:col>15</xdr:col>
      <xdr:colOff>50800</xdr:colOff>
      <xdr:row>57</xdr:row>
      <xdr:rowOff>102594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38892"/>
          <a:ext cx="889000" cy="3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84511</xdr:rowOff>
    </xdr:from>
    <xdr:to>
      <xdr:col>15</xdr:col>
      <xdr:colOff>101600</xdr:colOff>
      <xdr:row>57</xdr:row>
      <xdr:rowOff>14661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31188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80950</xdr:rowOff>
    </xdr:from>
    <xdr:to>
      <xdr:col>10</xdr:col>
      <xdr:colOff>114300</xdr:colOff>
      <xdr:row>57</xdr:row>
      <xdr:rowOff>102594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53600"/>
          <a:ext cx="889000" cy="2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121919</xdr:rowOff>
    </xdr:from>
    <xdr:to>
      <xdr:col>10</xdr:col>
      <xdr:colOff>165100</xdr:colOff>
      <xdr:row>57</xdr:row>
      <xdr:rowOff>52069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68596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138909</xdr:rowOff>
    </xdr:from>
    <xdr:to>
      <xdr:col>6</xdr:col>
      <xdr:colOff>38100</xdr:colOff>
      <xdr:row>57</xdr:row>
      <xdr:rowOff>69059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85586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1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88086</xdr:rowOff>
    </xdr:from>
    <xdr:to>
      <xdr:col>24</xdr:col>
      <xdr:colOff>114300</xdr:colOff>
      <xdr:row>57</xdr:row>
      <xdr:rowOff>18236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8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3013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0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160913</xdr:rowOff>
    </xdr:from>
    <xdr:to>
      <xdr:col>20</xdr:col>
      <xdr:colOff>38100</xdr:colOff>
      <xdr:row>54</xdr:row>
      <xdr:rowOff>91063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82190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40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15442</xdr:rowOff>
    </xdr:from>
    <xdr:to>
      <xdr:col>15</xdr:col>
      <xdr:colOff>101600</xdr:colOff>
      <xdr:row>57</xdr:row>
      <xdr:rowOff>117042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108169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8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51794</xdr:rowOff>
    </xdr:from>
    <xdr:to>
      <xdr:col>10</xdr:col>
      <xdr:colOff>165100</xdr:colOff>
      <xdr:row>57</xdr:row>
      <xdr:rowOff>153394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144521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30150</xdr:rowOff>
    </xdr:from>
    <xdr:to>
      <xdr:col>6</xdr:col>
      <xdr:colOff>38100</xdr:colOff>
      <xdr:row>57</xdr:row>
      <xdr:rowOff>131750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122877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146024</xdr:rowOff>
    </xdr:from>
    <xdr:to>
      <xdr:col>24</xdr:col>
      <xdr:colOff>62865</xdr:colOff>
      <xdr:row>79</xdr:row>
      <xdr:rowOff>104953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76074"/>
          <a:ext cx="1270" cy="1673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108780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104953</xdr:rowOff>
    </xdr:from>
    <xdr:to>
      <xdr:col>24</xdr:col>
      <xdr:colOff>152400</xdr:colOff>
      <xdr:row>79</xdr:row>
      <xdr:rowOff>104953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92701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5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146024</xdr:rowOff>
    </xdr:from>
    <xdr:to>
      <xdr:col>24</xdr:col>
      <xdr:colOff>152400</xdr:colOff>
      <xdr:row>69</xdr:row>
      <xdr:rowOff>146024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7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165672</xdr:rowOff>
    </xdr:from>
    <xdr:to>
      <xdr:col>24</xdr:col>
      <xdr:colOff>63500</xdr:colOff>
      <xdr:row>78</xdr:row>
      <xdr:rowOff>90399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95872"/>
          <a:ext cx="838200" cy="26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116971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04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94094</xdr:rowOff>
    </xdr:from>
    <xdr:to>
      <xdr:col>24</xdr:col>
      <xdr:colOff>114300</xdr:colOff>
      <xdr:row>76</xdr:row>
      <xdr:rowOff>24243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5284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90399</xdr:rowOff>
    </xdr:from>
    <xdr:to>
      <xdr:col>19</xdr:col>
      <xdr:colOff>177800</xdr:colOff>
      <xdr:row>79</xdr:row>
      <xdr:rowOff>23330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63499"/>
          <a:ext cx="889000" cy="10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77470</xdr:rowOff>
    </xdr:from>
    <xdr:to>
      <xdr:col>20</xdr:col>
      <xdr:colOff>38100</xdr:colOff>
      <xdr:row>79</xdr:row>
      <xdr:rowOff>7620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45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170197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54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23330</xdr:rowOff>
    </xdr:from>
    <xdr:to>
      <xdr:col>15</xdr:col>
      <xdr:colOff>50800</xdr:colOff>
      <xdr:row>79</xdr:row>
      <xdr:rowOff>77076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567880"/>
          <a:ext cx="889000" cy="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146165</xdr:rowOff>
    </xdr:from>
    <xdr:to>
      <xdr:col>15</xdr:col>
      <xdr:colOff>101600</xdr:colOff>
      <xdr:row>79</xdr:row>
      <xdr:rowOff>76315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51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67442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6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42430</xdr:rowOff>
    </xdr:from>
    <xdr:to>
      <xdr:col>10</xdr:col>
      <xdr:colOff>114300</xdr:colOff>
      <xdr:row>79</xdr:row>
      <xdr:rowOff>77076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586980"/>
          <a:ext cx="889000" cy="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34683</xdr:rowOff>
    </xdr:from>
    <xdr:to>
      <xdr:col>10</xdr:col>
      <xdr:colOff>165100</xdr:colOff>
      <xdr:row>79</xdr:row>
      <xdr:rowOff>136283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57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127410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67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5486</xdr:rowOff>
    </xdr:from>
    <xdr:to>
      <xdr:col>6</xdr:col>
      <xdr:colOff>38100</xdr:colOff>
      <xdr:row>79</xdr:row>
      <xdr:rowOff>107086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5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98213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6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114872</xdr:rowOff>
    </xdr:from>
    <xdr:to>
      <xdr:col>24</xdr:col>
      <xdr:colOff>114300</xdr:colOff>
      <xdr:row>77</xdr:row>
      <xdr:rowOff>45022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93299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2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39599</xdr:rowOff>
    </xdr:from>
    <xdr:to>
      <xdr:col>20</xdr:col>
      <xdr:colOff>38100</xdr:colOff>
      <xdr:row>78</xdr:row>
      <xdr:rowOff>141199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41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157726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8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143980</xdr:rowOff>
    </xdr:from>
    <xdr:to>
      <xdr:col>15</xdr:col>
      <xdr:colOff>101600</xdr:colOff>
      <xdr:row>79</xdr:row>
      <xdr:rowOff>74130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5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90657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9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26276</xdr:rowOff>
    </xdr:from>
    <xdr:to>
      <xdr:col>10</xdr:col>
      <xdr:colOff>165100</xdr:colOff>
      <xdr:row>79</xdr:row>
      <xdr:rowOff>127876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7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144403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163080</xdr:rowOff>
    </xdr:from>
    <xdr:to>
      <xdr:col>6</xdr:col>
      <xdr:colOff>38100</xdr:colOff>
      <xdr:row>79</xdr:row>
      <xdr:rowOff>93230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109757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1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72510</xdr:rowOff>
    </xdr:from>
    <xdr:to>
      <xdr:col>24</xdr:col>
      <xdr:colOff>62865</xdr:colOff>
      <xdr:row>97</xdr:row>
      <xdr:rowOff>140252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74460"/>
          <a:ext cx="1270" cy="109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144079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140252</xdr:rowOff>
    </xdr:from>
    <xdr:to>
      <xdr:col>24</xdr:col>
      <xdr:colOff>152400</xdr:colOff>
      <xdr:row>97</xdr:row>
      <xdr:rowOff>140252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7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19187</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72510</xdr:rowOff>
    </xdr:from>
    <xdr:to>
      <xdr:col>24</xdr:col>
      <xdr:colOff>152400</xdr:colOff>
      <xdr:row>91</xdr:row>
      <xdr:rowOff>72510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12751</xdr:rowOff>
    </xdr:from>
    <xdr:to>
      <xdr:col>24</xdr:col>
      <xdr:colOff>63500</xdr:colOff>
      <xdr:row>93</xdr:row>
      <xdr:rowOff>145586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786151"/>
          <a:ext cx="838200" cy="30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43800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160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65373</xdr:rowOff>
    </xdr:from>
    <xdr:to>
      <xdr:col>24</xdr:col>
      <xdr:colOff>114300</xdr:colOff>
      <xdr:row>94</xdr:row>
      <xdr:rowOff>166973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145586</xdr:rowOff>
    </xdr:from>
    <xdr:to>
      <xdr:col>19</xdr:col>
      <xdr:colOff>177800</xdr:colOff>
      <xdr:row>94</xdr:row>
      <xdr:rowOff>162922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090436"/>
          <a:ext cx="889000" cy="18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142126</xdr:rowOff>
    </xdr:from>
    <xdr:to>
      <xdr:col>20</xdr:col>
      <xdr:colOff>38100</xdr:colOff>
      <xdr:row>96</xdr:row>
      <xdr:rowOff>72276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63403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162922</xdr:rowOff>
    </xdr:from>
    <xdr:to>
      <xdr:col>15</xdr:col>
      <xdr:colOff>50800</xdr:colOff>
      <xdr:row>95</xdr:row>
      <xdr:rowOff>10827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279222"/>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154660</xdr:rowOff>
    </xdr:from>
    <xdr:to>
      <xdr:col>15</xdr:col>
      <xdr:colOff>101600</xdr:colOff>
      <xdr:row>96</xdr:row>
      <xdr:rowOff>84810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75937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10827</xdr:rowOff>
    </xdr:from>
    <xdr:to>
      <xdr:col>10</xdr:col>
      <xdr:colOff>114300</xdr:colOff>
      <xdr:row>95</xdr:row>
      <xdr:rowOff>119507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298577"/>
          <a:ext cx="889000" cy="10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48591</xdr:rowOff>
    </xdr:from>
    <xdr:to>
      <xdr:col>10</xdr:col>
      <xdr:colOff>165100</xdr:colOff>
      <xdr:row>96</xdr:row>
      <xdr:rowOff>150191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0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141318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123800</xdr:rowOff>
    </xdr:from>
    <xdr:to>
      <xdr:col>6</xdr:col>
      <xdr:colOff>38100</xdr:colOff>
      <xdr:row>97</xdr:row>
      <xdr:rowOff>53950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45077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133401</xdr:rowOff>
    </xdr:from>
    <xdr:to>
      <xdr:col>24</xdr:col>
      <xdr:colOff>114300</xdr:colOff>
      <xdr:row>92</xdr:row>
      <xdr:rowOff>63551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7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48328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6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94786</xdr:rowOff>
    </xdr:from>
    <xdr:to>
      <xdr:col>20</xdr:col>
      <xdr:colOff>38100</xdr:colOff>
      <xdr:row>94</xdr:row>
      <xdr:rowOff>24936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03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41463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112122</xdr:rowOff>
    </xdr:from>
    <xdr:to>
      <xdr:col>15</xdr:col>
      <xdr:colOff>101600</xdr:colOff>
      <xdr:row>95</xdr:row>
      <xdr:rowOff>42272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58799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0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131477</xdr:rowOff>
    </xdr:from>
    <xdr:to>
      <xdr:col>10</xdr:col>
      <xdr:colOff>165100</xdr:colOff>
      <xdr:row>95</xdr:row>
      <xdr:rowOff>61627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2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78154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0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68707</xdr:rowOff>
    </xdr:from>
    <xdr:to>
      <xdr:col>6</xdr:col>
      <xdr:colOff>38100</xdr:colOff>
      <xdr:row>95</xdr:row>
      <xdr:rowOff>170307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5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1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159620</xdr:rowOff>
    </xdr:from>
    <xdr:to>
      <xdr:col>55</xdr:col>
      <xdr:colOff>0</xdr:colOff>
      <xdr:row>38</xdr:row>
      <xdr:rowOff>33401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03270"/>
          <a:ext cx="838200" cy="4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167258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10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33401</xdr:rowOff>
    </xdr:from>
    <xdr:to>
      <xdr:col>50</xdr:col>
      <xdr:colOff>114300</xdr:colOff>
      <xdr:row>38</xdr:row>
      <xdr:rowOff>44178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48501"/>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42527</xdr:rowOff>
    </xdr:from>
    <xdr:to>
      <xdr:col>50</xdr:col>
      <xdr:colOff>165100</xdr:colOff>
      <xdr:row>38</xdr:row>
      <xdr:rowOff>144127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5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135254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5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39769</xdr:rowOff>
    </xdr:from>
    <xdr:to>
      <xdr:col>45</xdr:col>
      <xdr:colOff>177800</xdr:colOff>
      <xdr:row>38</xdr:row>
      <xdr:rowOff>44178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54869"/>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51998</xdr:rowOff>
    </xdr:from>
    <xdr:to>
      <xdr:col>46</xdr:col>
      <xdr:colOff>38100</xdr:colOff>
      <xdr:row>38</xdr:row>
      <xdr:rowOff>153598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144725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39769</xdr:rowOff>
    </xdr:from>
    <xdr:to>
      <xdr:col>41</xdr:col>
      <xdr:colOff>50800</xdr:colOff>
      <xdr:row>38</xdr:row>
      <xdr:rowOff>52995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54869"/>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43343</xdr:rowOff>
    </xdr:from>
    <xdr:to>
      <xdr:col>41</xdr:col>
      <xdr:colOff>101600</xdr:colOff>
      <xdr:row>38</xdr:row>
      <xdr:rowOff>144943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5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136070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5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23749</xdr:rowOff>
    </xdr:from>
    <xdr:to>
      <xdr:col>36</xdr:col>
      <xdr:colOff>165100</xdr:colOff>
      <xdr:row>38</xdr:row>
      <xdr:rowOff>125349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3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116476</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3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108821</xdr:rowOff>
    </xdr:from>
    <xdr:to>
      <xdr:col>55</xdr:col>
      <xdr:colOff>50800</xdr:colOff>
      <xdr:row>38</xdr:row>
      <xdr:rowOff>38971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5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131698</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0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154051</xdr:rowOff>
    </xdr:from>
    <xdr:to>
      <xdr:col>50</xdr:col>
      <xdr:colOff>165100</xdr:colOff>
      <xdr:row>38</xdr:row>
      <xdr:rowOff>84201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100728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27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164828</xdr:rowOff>
    </xdr:from>
    <xdr:to>
      <xdr:col>46</xdr:col>
      <xdr:colOff>38100</xdr:colOff>
      <xdr:row>38</xdr:row>
      <xdr:rowOff>94978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0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111505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28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160419</xdr:rowOff>
    </xdr:from>
    <xdr:to>
      <xdr:col>41</xdr:col>
      <xdr:colOff>101600</xdr:colOff>
      <xdr:row>38</xdr:row>
      <xdr:rowOff>90569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107096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27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2195</xdr:rowOff>
    </xdr:from>
    <xdr:to>
      <xdr:col>36</xdr:col>
      <xdr:colOff>165100</xdr:colOff>
      <xdr:row>38</xdr:row>
      <xdr:rowOff>103795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1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120322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29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130643</xdr:rowOff>
    </xdr:from>
    <xdr:to>
      <xdr:col>55</xdr:col>
      <xdr:colOff>0</xdr:colOff>
      <xdr:row>58</xdr:row>
      <xdr:rowOff>2236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731843"/>
          <a:ext cx="838200" cy="2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140798</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7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130643</xdr:rowOff>
    </xdr:from>
    <xdr:to>
      <xdr:col>50</xdr:col>
      <xdr:colOff>114300</xdr:colOff>
      <xdr:row>58</xdr:row>
      <xdr:rowOff>105552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731843"/>
          <a:ext cx="889000" cy="31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82056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100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98030</xdr:rowOff>
    </xdr:from>
    <xdr:to>
      <xdr:col>45</xdr:col>
      <xdr:colOff>177800</xdr:colOff>
      <xdr:row>58</xdr:row>
      <xdr:rowOff>105552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42130"/>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155717</xdr:rowOff>
    </xdr:from>
    <xdr:to>
      <xdr:col>46</xdr:col>
      <xdr:colOff>38100</xdr:colOff>
      <xdr:row>58</xdr:row>
      <xdr:rowOff>85867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2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102394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70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98030</xdr:rowOff>
    </xdr:from>
    <xdr:to>
      <xdr:col>41</xdr:col>
      <xdr:colOff>50800</xdr:colOff>
      <xdr:row>58</xdr:row>
      <xdr:rowOff>105552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42130"/>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3948</xdr:rowOff>
    </xdr:from>
    <xdr:to>
      <xdr:col>41</xdr:col>
      <xdr:colOff>101600</xdr:colOff>
      <xdr:row>58</xdr:row>
      <xdr:rowOff>105548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4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122075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72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867</xdr:rowOff>
    </xdr:from>
    <xdr:to>
      <xdr:col>36</xdr:col>
      <xdr:colOff>165100</xdr:colOff>
      <xdr:row>58</xdr:row>
      <xdr:rowOff>102467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118994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7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122886</xdr:rowOff>
    </xdr:from>
    <xdr:to>
      <xdr:col>55</xdr:col>
      <xdr:colOff>50800</xdr:colOff>
      <xdr:row>58</xdr:row>
      <xdr:rowOff>53036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37813</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79843</xdr:rowOff>
    </xdr:from>
    <xdr:to>
      <xdr:col>50</xdr:col>
      <xdr:colOff>165100</xdr:colOff>
      <xdr:row>57</xdr:row>
      <xdr:rowOff>9993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6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26520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45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54752</xdr:rowOff>
    </xdr:from>
    <xdr:to>
      <xdr:col>46</xdr:col>
      <xdr:colOff>38100</xdr:colOff>
      <xdr:row>58</xdr:row>
      <xdr:rowOff>156352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9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147479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1009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47230</xdr:rowOff>
    </xdr:from>
    <xdr:to>
      <xdr:col>41</xdr:col>
      <xdr:colOff>101600</xdr:colOff>
      <xdr:row>58</xdr:row>
      <xdr:rowOff>148830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139957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1008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54752</xdr:rowOff>
    </xdr:from>
    <xdr:to>
      <xdr:col>36</xdr:col>
      <xdr:colOff>165100</xdr:colOff>
      <xdr:row>58</xdr:row>
      <xdr:rowOff>156352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9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147479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1009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152380</xdr:rowOff>
    </xdr:from>
    <xdr:to>
      <xdr:col>55</xdr:col>
      <xdr:colOff>0</xdr:colOff>
      <xdr:row>77</xdr:row>
      <xdr:rowOff>167070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182580"/>
          <a:ext cx="838200" cy="18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133918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3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152380</xdr:rowOff>
    </xdr:from>
    <xdr:to>
      <xdr:col>50</xdr:col>
      <xdr:colOff>114300</xdr:colOff>
      <xdr:row>78</xdr:row>
      <xdr:rowOff>69794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82580"/>
          <a:ext cx="889000" cy="26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162243</xdr:rowOff>
    </xdr:from>
    <xdr:to>
      <xdr:col>50</xdr:col>
      <xdr:colOff>165100</xdr:colOff>
      <xdr:row>78</xdr:row>
      <xdr:rowOff>92393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6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83520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45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163748</xdr:rowOff>
    </xdr:from>
    <xdr:to>
      <xdr:col>45</xdr:col>
      <xdr:colOff>177800</xdr:colOff>
      <xdr:row>78</xdr:row>
      <xdr:rowOff>69794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65398"/>
          <a:ext cx="8890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51288</xdr:rowOff>
    </xdr:from>
    <xdr:to>
      <xdr:col>46</xdr:col>
      <xdr:colOff>38100</xdr:colOff>
      <xdr:row>78</xdr:row>
      <xdr:rowOff>152888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42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144015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51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163748</xdr:rowOff>
    </xdr:from>
    <xdr:to>
      <xdr:col>41</xdr:col>
      <xdr:colOff>50800</xdr:colOff>
      <xdr:row>78</xdr:row>
      <xdr:rowOff>78488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65398"/>
          <a:ext cx="889000" cy="8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58565</xdr:rowOff>
    </xdr:from>
    <xdr:to>
      <xdr:col>41</xdr:col>
      <xdr:colOff>101600</xdr:colOff>
      <xdr:row>78</xdr:row>
      <xdr:rowOff>160165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43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151292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52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45740</xdr:rowOff>
    </xdr:from>
    <xdr:to>
      <xdr:col>36</xdr:col>
      <xdr:colOff>165100</xdr:colOff>
      <xdr:row>78</xdr:row>
      <xdr:rowOff>147340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138467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51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116270</xdr:rowOff>
    </xdr:from>
    <xdr:to>
      <xdr:col>55</xdr:col>
      <xdr:colOff>50800</xdr:colOff>
      <xdr:row>78</xdr:row>
      <xdr:rowOff>46420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139147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101580</xdr:rowOff>
    </xdr:from>
    <xdr:to>
      <xdr:col>50</xdr:col>
      <xdr:colOff>165100</xdr:colOff>
      <xdr:row>77</xdr:row>
      <xdr:rowOff>31730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48257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9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18994</xdr:rowOff>
    </xdr:from>
    <xdr:to>
      <xdr:col>46</xdr:col>
      <xdr:colOff>38100</xdr:colOff>
      <xdr:row>78</xdr:row>
      <xdr:rowOff>120594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137121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16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112948</xdr:rowOff>
    </xdr:from>
    <xdr:to>
      <xdr:col>41</xdr:col>
      <xdr:colOff>101600</xdr:colOff>
      <xdr:row>78</xdr:row>
      <xdr:rowOff>43098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59625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08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27688</xdr:rowOff>
    </xdr:from>
    <xdr:to>
      <xdr:col>36</xdr:col>
      <xdr:colOff>165100</xdr:colOff>
      <xdr:row>78</xdr:row>
      <xdr:rowOff>129288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145815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17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157696</xdr:rowOff>
    </xdr:from>
    <xdr:to>
      <xdr:col>55</xdr:col>
      <xdr:colOff>0</xdr:colOff>
      <xdr:row>97</xdr:row>
      <xdr:rowOff>41708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16896"/>
          <a:ext cx="838200" cy="5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98798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57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41708</xdr:rowOff>
    </xdr:from>
    <xdr:to>
      <xdr:col>50</xdr:col>
      <xdr:colOff>114300</xdr:colOff>
      <xdr:row>98</xdr:row>
      <xdr:rowOff>3874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72358"/>
          <a:ext cx="889000" cy="13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117602</xdr:rowOff>
    </xdr:from>
    <xdr:to>
      <xdr:col>50</xdr:col>
      <xdr:colOff>165100</xdr:colOff>
      <xdr:row>97</xdr:row>
      <xdr:rowOff>47752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64279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116256</xdr:rowOff>
    </xdr:from>
    <xdr:to>
      <xdr:col>45</xdr:col>
      <xdr:colOff>177800</xdr:colOff>
      <xdr:row>98</xdr:row>
      <xdr:rowOff>3874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46906"/>
          <a:ext cx="889000" cy="5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62052</xdr:rowOff>
    </xdr:from>
    <xdr:to>
      <xdr:col>46</xdr:col>
      <xdr:colOff>38100</xdr:colOff>
      <xdr:row>97</xdr:row>
      <xdr:rowOff>163652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8729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60553</xdr:rowOff>
    </xdr:from>
    <xdr:to>
      <xdr:col>41</xdr:col>
      <xdr:colOff>50800</xdr:colOff>
      <xdr:row>97</xdr:row>
      <xdr:rowOff>116256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91203"/>
          <a:ext cx="889000" cy="5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27432</xdr:rowOff>
    </xdr:from>
    <xdr:to>
      <xdr:col>41</xdr:col>
      <xdr:colOff>101600</xdr:colOff>
      <xdr:row>97</xdr:row>
      <xdr:rowOff>129032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145559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159614</xdr:rowOff>
    </xdr:from>
    <xdr:to>
      <xdr:col>36</xdr:col>
      <xdr:colOff>165100</xdr:colOff>
      <xdr:row>97</xdr:row>
      <xdr:rowOff>89764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1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106291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9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106896</xdr:rowOff>
    </xdr:from>
    <xdr:to>
      <xdr:col>55</xdr:col>
      <xdr:colOff>50800</xdr:colOff>
      <xdr:row>97</xdr:row>
      <xdr:rowOff>37046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129773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162358</xdr:rowOff>
    </xdr:from>
    <xdr:to>
      <xdr:col>50</xdr:col>
      <xdr:colOff>165100</xdr:colOff>
      <xdr:row>97</xdr:row>
      <xdr:rowOff>92508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83635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1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124524</xdr:rowOff>
    </xdr:from>
    <xdr:to>
      <xdr:col>46</xdr:col>
      <xdr:colOff>38100</xdr:colOff>
      <xdr:row>98</xdr:row>
      <xdr:rowOff>54674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45801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4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65456</xdr:rowOff>
    </xdr:from>
    <xdr:to>
      <xdr:col>41</xdr:col>
      <xdr:colOff>101600</xdr:colOff>
      <xdr:row>97</xdr:row>
      <xdr:rowOff>167056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158183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9753</xdr:rowOff>
    </xdr:from>
    <xdr:to>
      <xdr:col>36</xdr:col>
      <xdr:colOff>165100</xdr:colOff>
      <xdr:row>97</xdr:row>
      <xdr:rowOff>111353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102480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3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54280</xdr:rowOff>
    </xdr:from>
    <xdr:to>
      <xdr:col>85</xdr:col>
      <xdr:colOff>126364</xdr:colOff>
      <xdr:row>38</xdr:row>
      <xdr:rowOff>33096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7780"/>
          <a:ext cx="1269" cy="1350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36923</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33096</xdr:rowOff>
    </xdr:from>
    <xdr:to>
      <xdr:col>86</xdr:col>
      <xdr:colOff>25400</xdr:colOff>
      <xdr:row>38</xdr:row>
      <xdr:rowOff>33096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4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54280</xdr:rowOff>
    </xdr:from>
    <xdr:to>
      <xdr:col>86</xdr:col>
      <xdr:colOff>25400</xdr:colOff>
      <xdr:row>30</xdr:row>
      <xdr:rowOff>54280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28905</xdr:rowOff>
    </xdr:from>
    <xdr:to>
      <xdr:col>85</xdr:col>
      <xdr:colOff>127000</xdr:colOff>
      <xdr:row>37</xdr:row>
      <xdr:rowOff>40564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01105"/>
          <a:ext cx="838200" cy="18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84002</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1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61125</xdr:rowOff>
    </xdr:from>
    <xdr:to>
      <xdr:col>85</xdr:col>
      <xdr:colOff>177800</xdr:colOff>
      <xdr:row>35</xdr:row>
      <xdr:rowOff>162725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18885</xdr:rowOff>
    </xdr:from>
    <xdr:to>
      <xdr:col>81</xdr:col>
      <xdr:colOff>50800</xdr:colOff>
      <xdr:row>37</xdr:row>
      <xdr:rowOff>40564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362535"/>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38341</xdr:rowOff>
    </xdr:from>
    <xdr:to>
      <xdr:col>81</xdr:col>
      <xdr:colOff>101600</xdr:colOff>
      <xdr:row>36</xdr:row>
      <xdr:rowOff>139941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156468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156578</xdr:rowOff>
    </xdr:from>
    <xdr:to>
      <xdr:col>76</xdr:col>
      <xdr:colOff>114300</xdr:colOff>
      <xdr:row>37</xdr:row>
      <xdr:rowOff>18885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328778"/>
          <a:ext cx="8890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93091</xdr:rowOff>
    </xdr:from>
    <xdr:to>
      <xdr:col>76</xdr:col>
      <xdr:colOff>165100</xdr:colOff>
      <xdr:row>37</xdr:row>
      <xdr:rowOff>23241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39768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407</xdr:rowOff>
    </xdr:from>
    <xdr:to>
      <xdr:col>71</xdr:col>
      <xdr:colOff>177800</xdr:colOff>
      <xdr:row>36</xdr:row>
      <xdr:rowOff>156578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172607"/>
          <a:ext cx="889000" cy="15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145631</xdr:rowOff>
    </xdr:from>
    <xdr:to>
      <xdr:col>72</xdr:col>
      <xdr:colOff>38100</xdr:colOff>
      <xdr:row>37</xdr:row>
      <xdr:rowOff>75781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66908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140907</xdr:rowOff>
    </xdr:from>
    <xdr:to>
      <xdr:col>67</xdr:col>
      <xdr:colOff>101600</xdr:colOff>
      <xdr:row>37</xdr:row>
      <xdr:rowOff>71057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62184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149555</xdr:rowOff>
    </xdr:from>
    <xdr:to>
      <xdr:col>85</xdr:col>
      <xdr:colOff>177800</xdr:colOff>
      <xdr:row>36</xdr:row>
      <xdr:rowOff>79705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127982</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2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161214</xdr:rowOff>
    </xdr:from>
    <xdr:to>
      <xdr:col>81</xdr:col>
      <xdr:colOff>101600</xdr:colOff>
      <xdr:row>37</xdr:row>
      <xdr:rowOff>91364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82491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139535</xdr:rowOff>
    </xdr:from>
    <xdr:to>
      <xdr:col>76</xdr:col>
      <xdr:colOff>165100</xdr:colOff>
      <xdr:row>37</xdr:row>
      <xdr:rowOff>69685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60812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105778</xdr:rowOff>
    </xdr:from>
    <xdr:to>
      <xdr:col>72</xdr:col>
      <xdr:colOff>38100</xdr:colOff>
      <xdr:row>37</xdr:row>
      <xdr:rowOff>35928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52455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05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121057</xdr:rowOff>
    </xdr:from>
    <xdr:to>
      <xdr:col>67</xdr:col>
      <xdr:colOff>101600</xdr:colOff>
      <xdr:row>36</xdr:row>
      <xdr:rowOff>51207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67734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89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142215</xdr:rowOff>
    </xdr:from>
    <xdr:to>
      <xdr:col>85</xdr:col>
      <xdr:colOff>126364</xdr:colOff>
      <xdr:row>59</xdr:row>
      <xdr:rowOff>14256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4715"/>
          <a:ext cx="1269"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18083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14256</xdr:rowOff>
    </xdr:from>
    <xdr:to>
      <xdr:col>86</xdr:col>
      <xdr:colOff>25400</xdr:colOff>
      <xdr:row>59</xdr:row>
      <xdr:rowOff>14256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88892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8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142215</xdr:rowOff>
    </xdr:from>
    <xdr:to>
      <xdr:col>86</xdr:col>
      <xdr:colOff>25400</xdr:colOff>
      <xdr:row>50</xdr:row>
      <xdr:rowOff>142215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53156</xdr:rowOff>
    </xdr:from>
    <xdr:to>
      <xdr:col>85</xdr:col>
      <xdr:colOff>127000</xdr:colOff>
      <xdr:row>55</xdr:row>
      <xdr:rowOff>125794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140006"/>
          <a:ext cx="838200" cy="4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155186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84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5309</xdr:rowOff>
    </xdr:from>
    <xdr:to>
      <xdr:col>85</xdr:col>
      <xdr:colOff>177800</xdr:colOff>
      <xdr:row>56</xdr:row>
      <xdr:rowOff>106909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53156</xdr:rowOff>
    </xdr:from>
    <xdr:to>
      <xdr:col>81</xdr:col>
      <xdr:colOff>50800</xdr:colOff>
      <xdr:row>53</xdr:row>
      <xdr:rowOff>102495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140006"/>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92481</xdr:rowOff>
    </xdr:from>
    <xdr:to>
      <xdr:col>81</xdr:col>
      <xdr:colOff>101600</xdr:colOff>
      <xdr:row>57</xdr:row>
      <xdr:rowOff>22631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13758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102495</xdr:rowOff>
    </xdr:from>
    <xdr:to>
      <xdr:col>76</xdr:col>
      <xdr:colOff>114300</xdr:colOff>
      <xdr:row>55</xdr:row>
      <xdr:rowOff>165608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189345"/>
          <a:ext cx="889000" cy="40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8452</xdr:rowOff>
    </xdr:from>
    <xdr:to>
      <xdr:col>76</xdr:col>
      <xdr:colOff>165100</xdr:colOff>
      <xdr:row>57</xdr:row>
      <xdr:rowOff>110052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81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101179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7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165608</xdr:rowOff>
    </xdr:from>
    <xdr:to>
      <xdr:col>71</xdr:col>
      <xdr:colOff>177800</xdr:colOff>
      <xdr:row>57</xdr:row>
      <xdr:rowOff>115183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95358"/>
          <a:ext cx="889000" cy="29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95168</xdr:rowOff>
    </xdr:from>
    <xdr:to>
      <xdr:col>72</xdr:col>
      <xdr:colOff>38100</xdr:colOff>
      <xdr:row>58</xdr:row>
      <xdr:rowOff>25318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16445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6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61144</xdr:rowOff>
    </xdr:from>
    <xdr:to>
      <xdr:col>67</xdr:col>
      <xdr:colOff>101600</xdr:colOff>
      <xdr:row>57</xdr:row>
      <xdr:rowOff>162744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7821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74994</xdr:rowOff>
    </xdr:from>
    <xdr:to>
      <xdr:col>85</xdr:col>
      <xdr:colOff>177800</xdr:colOff>
      <xdr:row>56</xdr:row>
      <xdr:rowOff>5144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0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97871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5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2356</xdr:rowOff>
    </xdr:from>
    <xdr:to>
      <xdr:col>81</xdr:col>
      <xdr:colOff>101600</xdr:colOff>
      <xdr:row>53</xdr:row>
      <xdr:rowOff>103956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08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120483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86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51695</xdr:rowOff>
    </xdr:from>
    <xdr:to>
      <xdr:col>76</xdr:col>
      <xdr:colOff>165100</xdr:colOff>
      <xdr:row>53</xdr:row>
      <xdr:rowOff>153295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169822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91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114808</xdr:rowOff>
    </xdr:from>
    <xdr:to>
      <xdr:col>72</xdr:col>
      <xdr:colOff>38100</xdr:colOff>
      <xdr:row>56</xdr:row>
      <xdr:rowOff>44958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61485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64383</xdr:rowOff>
    </xdr:from>
    <xdr:to>
      <xdr:col>67</xdr:col>
      <xdr:colOff>101600</xdr:colOff>
      <xdr:row>57</xdr:row>
      <xdr:rowOff>165983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157110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2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41128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42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159255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41128</xdr:rowOff>
    </xdr:from>
    <xdr:to>
      <xdr:col>86</xdr:col>
      <xdr:colOff>25400</xdr:colOff>
      <xdr:row>70</xdr:row>
      <xdr:rowOff>41128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4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106049</xdr:rowOff>
    </xdr:from>
    <xdr:to>
      <xdr:col>85</xdr:col>
      <xdr:colOff>127000</xdr:colOff>
      <xdr:row>77</xdr:row>
      <xdr:rowOff>70388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136249"/>
          <a:ext cx="838200" cy="1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02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22560</xdr:rowOff>
    </xdr:from>
    <xdr:to>
      <xdr:col>85</xdr:col>
      <xdr:colOff>177800</xdr:colOff>
      <xdr:row>77</xdr:row>
      <xdr:rowOff>124160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2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21331</xdr:rowOff>
    </xdr:from>
    <xdr:to>
      <xdr:col>81</xdr:col>
      <xdr:colOff>50800</xdr:colOff>
      <xdr:row>76</xdr:row>
      <xdr:rowOff>106049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2708631"/>
          <a:ext cx="889000" cy="42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136860</xdr:rowOff>
    </xdr:from>
    <xdr:to>
      <xdr:col>81</xdr:col>
      <xdr:colOff>101600</xdr:colOff>
      <xdr:row>77</xdr:row>
      <xdr:rowOff>67010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58137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21331</xdr:rowOff>
    </xdr:from>
    <xdr:to>
      <xdr:col>76</xdr:col>
      <xdr:colOff>114300</xdr:colOff>
      <xdr:row>74</xdr:row>
      <xdr:rowOff>30155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2708631"/>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138323</xdr:rowOff>
    </xdr:from>
    <xdr:to>
      <xdr:col>76</xdr:col>
      <xdr:colOff>165100</xdr:colOff>
      <xdr:row>77</xdr:row>
      <xdr:rowOff>68473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59600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6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30155</xdr:rowOff>
    </xdr:from>
    <xdr:to>
      <xdr:col>71</xdr:col>
      <xdr:colOff>177800</xdr:colOff>
      <xdr:row>78</xdr:row>
      <xdr:rowOff>102667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2717455"/>
          <a:ext cx="889000" cy="75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1118</xdr:rowOff>
    </xdr:from>
    <xdr:to>
      <xdr:col>72</xdr:col>
      <xdr:colOff>38100</xdr:colOff>
      <xdr:row>77</xdr:row>
      <xdr:rowOff>102718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93845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51958</xdr:rowOff>
    </xdr:from>
    <xdr:to>
      <xdr:col>67</xdr:col>
      <xdr:colOff>101600</xdr:colOff>
      <xdr:row>77</xdr:row>
      <xdr:rowOff>153558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170085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19588</xdr:rowOff>
    </xdr:from>
    <xdr:to>
      <xdr:col>85</xdr:col>
      <xdr:colOff>177800</xdr:colOff>
      <xdr:row>77</xdr:row>
      <xdr:rowOff>121188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2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42465</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07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55249</xdr:rowOff>
    </xdr:from>
    <xdr:to>
      <xdr:col>81</xdr:col>
      <xdr:colOff>101600</xdr:colOff>
      <xdr:row>76</xdr:row>
      <xdr:rowOff>156849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08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1927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28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141981</xdr:rowOff>
    </xdr:from>
    <xdr:to>
      <xdr:col>76</xdr:col>
      <xdr:colOff>165100</xdr:colOff>
      <xdr:row>74</xdr:row>
      <xdr:rowOff>72131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26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88658</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24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150805</xdr:rowOff>
    </xdr:from>
    <xdr:to>
      <xdr:col>72</xdr:col>
      <xdr:colOff>38100</xdr:colOff>
      <xdr:row>74</xdr:row>
      <xdr:rowOff>80955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26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97482</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244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51867</xdr:rowOff>
    </xdr:from>
    <xdr:to>
      <xdr:col>67</xdr:col>
      <xdr:colOff>101600</xdr:colOff>
      <xdr:row>78</xdr:row>
      <xdr:rowOff>153467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144594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17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98867</xdr:rowOff>
    </xdr:from>
    <xdr:to>
      <xdr:col>85</xdr:col>
      <xdr:colOff>126364</xdr:colOff>
      <xdr:row>98</xdr:row>
      <xdr:rowOff>135714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29367"/>
          <a:ext cx="1269" cy="140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139541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135714</xdr:rowOff>
    </xdr:from>
    <xdr:to>
      <xdr:col>86</xdr:col>
      <xdr:colOff>25400</xdr:colOff>
      <xdr:row>98</xdr:row>
      <xdr:rowOff>135714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45544</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98867</xdr:rowOff>
    </xdr:from>
    <xdr:to>
      <xdr:col>86</xdr:col>
      <xdr:colOff>25400</xdr:colOff>
      <xdr:row>90</xdr:row>
      <xdr:rowOff>98867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52918</xdr:rowOff>
    </xdr:from>
    <xdr:to>
      <xdr:col>85</xdr:col>
      <xdr:colOff>127000</xdr:colOff>
      <xdr:row>97</xdr:row>
      <xdr:rowOff>88136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683568"/>
          <a:ext cx="8382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93975</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10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71098</xdr:rowOff>
    </xdr:from>
    <xdr:to>
      <xdr:col>85</xdr:col>
      <xdr:colOff>177800</xdr:colOff>
      <xdr:row>96</xdr:row>
      <xdr:rowOff>1248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62477</xdr:rowOff>
    </xdr:from>
    <xdr:to>
      <xdr:col>81</xdr:col>
      <xdr:colOff>50800</xdr:colOff>
      <xdr:row>97</xdr:row>
      <xdr:rowOff>88136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693127"/>
          <a:ext cx="889000" cy="2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105130</xdr:rowOff>
    </xdr:from>
    <xdr:to>
      <xdr:col>81</xdr:col>
      <xdr:colOff>101600</xdr:colOff>
      <xdr:row>97</xdr:row>
      <xdr:rowOff>35280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51807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46346</xdr:rowOff>
    </xdr:from>
    <xdr:to>
      <xdr:col>76</xdr:col>
      <xdr:colOff>114300</xdr:colOff>
      <xdr:row>97</xdr:row>
      <xdr:rowOff>62477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676996"/>
          <a:ext cx="889000" cy="1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153136</xdr:rowOff>
    </xdr:from>
    <xdr:to>
      <xdr:col>76</xdr:col>
      <xdr:colOff>165100</xdr:colOff>
      <xdr:row>97</xdr:row>
      <xdr:rowOff>83286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61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99813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38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46346</xdr:rowOff>
    </xdr:from>
    <xdr:to>
      <xdr:col>71</xdr:col>
      <xdr:colOff>177800</xdr:colOff>
      <xdr:row>97</xdr:row>
      <xdr:rowOff>67934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676996"/>
          <a:ext cx="889000" cy="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169424</xdr:rowOff>
    </xdr:from>
    <xdr:to>
      <xdr:col>72</xdr:col>
      <xdr:colOff>38100</xdr:colOff>
      <xdr:row>97</xdr:row>
      <xdr:rowOff>99574</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62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90701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2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161452</xdr:rowOff>
    </xdr:from>
    <xdr:to>
      <xdr:col>67</xdr:col>
      <xdr:colOff>101600</xdr:colOff>
      <xdr:row>97</xdr:row>
      <xdr:rowOff>91602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6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108129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3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2118</xdr:rowOff>
    </xdr:from>
    <xdr:to>
      <xdr:col>85</xdr:col>
      <xdr:colOff>177800</xdr:colOff>
      <xdr:row>97</xdr:row>
      <xdr:rowOff>103718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151995</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1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37336</xdr:rowOff>
    </xdr:from>
    <xdr:to>
      <xdr:col>81</xdr:col>
      <xdr:colOff>101600</xdr:colOff>
      <xdr:row>97</xdr:row>
      <xdr:rowOff>138936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6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130063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6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11677</xdr:rowOff>
    </xdr:from>
    <xdr:to>
      <xdr:col>76</xdr:col>
      <xdr:colOff>165100</xdr:colOff>
      <xdr:row>97</xdr:row>
      <xdr:rowOff>113277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4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104404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3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166996</xdr:rowOff>
    </xdr:from>
    <xdr:to>
      <xdr:col>72</xdr:col>
      <xdr:colOff>38100</xdr:colOff>
      <xdr:row>97</xdr:row>
      <xdr:rowOff>97146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2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113673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40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17134</xdr:rowOff>
    </xdr:from>
    <xdr:to>
      <xdr:col>67</xdr:col>
      <xdr:colOff>101600</xdr:colOff>
      <xdr:row>97</xdr:row>
      <xdr:rowOff>118734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109861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29464</xdr:rowOff>
    </xdr:from>
    <xdr:to>
      <xdr:col>112</xdr:col>
      <xdr:colOff>38100</xdr:colOff>
      <xdr:row>38</xdr:row>
      <xdr:rowOff>131064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147591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31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76098</xdr:rowOff>
    </xdr:from>
    <xdr:to>
      <xdr:col>107</xdr:col>
      <xdr:colOff>101600</xdr:colOff>
      <xdr:row>39</xdr:row>
      <xdr:rowOff>6248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22775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366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62840</xdr:rowOff>
    </xdr:from>
    <xdr:to>
      <xdr:col>102</xdr:col>
      <xdr:colOff>165100</xdr:colOff>
      <xdr:row>38</xdr:row>
      <xdr:rowOff>164440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9517</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353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156278</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類似団体内平均値と比較し、大きく上回っているものは衛生費である。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これは、新型コロナウイルスワクチン接種事業をはじめとする感染症対策事業を衛生費に一括して計上していることや、西部衛生施設組合に対する負担金が増加したことなどが主な要因である。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今後も、第７次総合計画等に基づき、予算配分の重点化・効率化を図りながら、各種事業を進めていく。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実質収支額は前年度と比較し８．３４ポイント増加し、黒字で推移している。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また、実質単年度収支は前年度と比較し９．９６ポイント増加している。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これは、地方交付税の増収や、新型コロナウイルス感染症対応を優先し事業の縮減等を図ったこと、経費節減の歳出抑制等により、多額の余剰金が生じたためである。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今後も、引き続き、収支バランスに考慮した適正な財政運営に努める。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いずれの会計も赤字の発生はなく、黒字を維持している。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今後も、各会計において、それぞれが独立採算の本旨に則り、適正な財政運営に努める。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地方債の元利償還金は増加しているものの、交付税算入率の有利な地方債の選択により、算入公債費等が増加したため、実質公債費比率の分子は減少した。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田中美術館新館建設事業等の大規模事業の実施により、元利償還金はさらに増加することが予想されるため、公共施設等総合管理計画の基本方針に沿い、優先度を精査した計画的な整備により地方債の発行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令和３年度にて、将来負担額が充当可能な財源を上回り、平成２３年度以来に将来負担比率が算定された。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これは、一般会計等に係る地方債の現在高が増加したことにより、将来負担額は増加した一方で、充当可能基金が減少し、控除額である充当可能財源等は減少したことによるものである。</a:t>
          </a:r>
        </a:p>
        <a:p>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今後、地方債の新規発行を抑制し、交付税算入率の高い有利な地方債の借入を行うとともに、基金残高の確保に努めることで、将来負担比率の抑制を図る。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岡山県井原市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決算余剰金を財政の健全な運営に備えるため「財政調整基金」に、積み立てる等により、全体としては３６８百万円を積み立てた。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市債の償還に必要な財源を確保するため「減債基金」から７１百万円、公共施設整備のため「公共施設整備基金」から８７百万円、合併後のまちづくりを推進するため「地域振興基金」から９７百万円を取り崩したこと等により、全体としては８８１百万円を取り崩した。このことから、基金全体としては５１３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基金残高は年々減少傾向にあるため、今後の財政運営においては、基金残高の確保に向け、基金からの繰入に依存することなく、歳入確保に努める。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「公共施設整備基金」・・・公共施設整備事業の財源に充てるため。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　・　・新市将来構想・建設計画に定められた事業に要する経費の財源に充てるため。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「地域づくり基金」・・・　夢と活力にあふれ豊かで住みよい井原市を築くため。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「公共施設整備基金」・・・公共施設整備事業へ充当したため減少した。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　・　・地域公共交通関係事業へ充当したため減少した。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「地域づくり基金」・・・　協働のまちづくり事業等へ充当したため減少した。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高度経済成長期に整備した公共施設が多いため、その整備のための「公共施設整備基金」や子どもたちの育成や子育て支援充実のための「次世代育成基金」の取り崩し額が大きくなると見込まれる。引き続き、基金残高を考慮しながら、それぞれの目的に応じて基金の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産業団地開発事業のため取り崩したことにより減少した。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こ数年の基金残高の減少は、歳入歳出全体の収支不足を補うためのものではなく、産業団地開発事業の実施によるものであるが、引き続き、財政調整基金からの繰入に依存することなく、適正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減債基金繰入計画に基づく償還のために取り崩したことにより減少した。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今後も、基金残高を考慮しながら、減債基金繰入計画に基づき償還を行う。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8D06B30-F0ED-418F-8984-406FF2BA5E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01D854C-176A-4FD4-A347-A127876504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5013945-940E-47A7-A9B7-B8C24D790EBF}"/>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12F81FF-3B26-41A5-AECC-F6ED7C641A2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4BF9933-D97E-4A0A-8C36-54C9FC0755B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DD471D2-E90A-43C9-B763-E1F4E217D8A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ABD147A4-855D-4C00-A34B-17374C9202B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B32BB8AE-132E-4C11-B953-023B69FB4AA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927CF670-D523-4226-8ED7-CFC82742F4B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24DEA969-D948-4A6E-933A-4BFFA851444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615F02E0-725B-4A5C-9368-0B31A324DB4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A660850A-30A2-4629-AD77-BB1161CD311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2B13D018-839E-4388-AAD5-60555A19D20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17FDD466-B985-40D0-AEC0-BFE75611EFE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C39C0CE8-2E32-4F34-B5D7-113B1E93557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709265C2-C218-4532-BBCF-40E51D4E3B9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F9B115B7-FC54-49F4-9900-10C0AB1863F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D091290C-46E4-44D3-887D-F111213C354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388267F5-B189-452F-8A08-752A3EFFBB9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FA483081-C525-4E2B-A836-ABC9B229CEF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38,818
38,264
243.54
25,063,283
23,810,024
1,187,399
13,140,736
21,226,783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BF5F5C71-60B1-4F75-A2D0-F9F918DBF16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87CA6EED-FCF9-4E2C-BF49-5848EBCFCCB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D4FFD12B-0826-40D6-BA5D-FEFEA16E800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53270C02-F49B-4B18-8BE0-66C294C05F8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17ADD444-852E-4D14-8D11-67617DF3D70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F2AD584B-C996-4062-844B-DDDAB2E0B1C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CEBCD716-C81E-41B8-9ADC-3F05BF74F9F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8E8719C9-CC67-4404-AE17-3DC7839E79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85D994F9-1D19-4EF4-ABD6-938DC46C18F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DDC66EDB-FC82-4935-A401-5D758ADAF0A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B6AE5883-7062-4F89-9201-54EBEF3D7B0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6DECB47D-F6EF-45CD-A8DA-33151735691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284D22AD-9EF7-44EC-B93A-1EBAC519F22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70A0DB50-DA67-421F-9CCA-D4C74A31DB4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C9C27ECA-E226-4788-8911-8F83577CEDA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409B7E3-52C3-42CD-8CBD-83F14784C91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79DF51A5-BB1E-4EE0-9341-623DD1568DC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24326244-9F47-4779-AFD6-6AA7AEAD747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E367234E-0DF4-447A-BAE6-AC6EEE2CDC0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BC72FF7D-26BC-4AD1-8727-B93D7C1268B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ED9BB3C6-F1BE-4408-8BAE-A76B2A7CB9D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207BB2BA-805A-46E9-A3CD-F4193B9A465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88F43B90-9172-4ED2-A621-B58463A1327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3484B3A8-A623-45CC-9B84-88AFBFBF1A8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ACD4739-E6B6-4C12-98A5-B3361F3E31D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A3216588-2639-4C0F-9B77-83F06883E0A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AEC9470-A251-43BC-A52F-42665E3CD2C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D71DA488-1837-458C-9BAB-11E49E19090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5908DCD2-36A4-4AAD-91F2-5542EB1F3DE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B8ECAEDD-46EE-4794-B36C-DB13B582044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5C9C310C-9665-4015-AA25-451C49B5AE6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6DFA5B29-8836-4B7C-98AB-5B9CBBFBD54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64466571-1B1F-487D-AAF5-4F951178B6A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1E3EB90E-56AA-40D8-8295-D000D303565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6DDFAF1D-60F0-4AAD-8B02-9DF28078D5B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本市の公共施設は高度経済成長期に整備された施設が多く、耐用年数を迎えつつあることから、有形固定資産減価償却率は類似団体より高い水準にあり、かつ上昇傾向にある。</a:t>
          </a:r>
        </a:p>
        <a:p>
          <a:r>
            <a:rPr kumimoji="1" lang="ja-JP" altLang="en-US" sz="1100">
              <a:latin typeface="ＭＳ Ｐゴシック" panose="020B0600070205080204" pitchFamily="50" charset="-128"/>
              <a:ea typeface="ＭＳ Ｐゴシック" panose="020B0600070205080204" pitchFamily="50" charset="-128"/>
            </a:rPr>
            <a:t>　井原市公共施設等総合管理計画に従い、個別施設計画を策定・推進し、施設の長寿命化・複合化に取り組む。</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994EE141-0DEF-4F61-95FC-AC720A02C11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ADFDDCCB-DDD8-469D-A4CB-7FB89748D6F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C1A2947-9D64-4250-83AF-D2148C9F68E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a:extLst>
            <a:ext uri="{FF2B5EF4-FFF2-40B4-BE49-F238E27FC236}">
              <a16:creationId xmlns:a16="http://schemas.microsoft.com/office/drawing/2014/main" id="{93DE0F87-2466-4CAD-AE37-3849571EDA76}"/>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a:extLst>
            <a:ext uri="{FF2B5EF4-FFF2-40B4-BE49-F238E27FC236}">
              <a16:creationId xmlns:a16="http://schemas.microsoft.com/office/drawing/2014/main" id="{6F728D86-5AB3-4EE6-A945-50C3318A6286}"/>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272DDFA6-1E98-4B98-A546-A7D19060535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0FE5978B-C3A8-4532-8DC9-CD1471BB805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4" name="直線コネクタ 63">
          <a:extLst>
            <a:ext uri="{FF2B5EF4-FFF2-40B4-BE49-F238E27FC236}">
              <a16:creationId xmlns:a16="http://schemas.microsoft.com/office/drawing/2014/main" id="{8D94B006-E171-4AA7-9740-B8F9F8D4F65A}"/>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5" name="テキスト ボックス 64">
          <a:extLst>
            <a:ext uri="{FF2B5EF4-FFF2-40B4-BE49-F238E27FC236}">
              <a16:creationId xmlns:a16="http://schemas.microsoft.com/office/drawing/2014/main" id="{2E830EBA-36A9-4A60-99E0-25FBAB4BBED7}"/>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6ABA4700-209C-4C0B-9CFC-02C73B8F8ED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EB09AD3-9B10-47DA-8BF5-75908977646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47428643-2ECB-4138-A77B-F50D0E42C56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150178</xdr:rowOff>
    </xdr:from>
    <xdr:to>
      <xdr:col>23</xdr:col>
      <xdr:colOff>85090</xdr:colOff>
      <xdr:row>33</xdr:row>
      <xdr:rowOff>105093</xdr:rowOff>
    </xdr:to>
    <xdr:cxnSp macro="">
      <xdr:nvCxnSpPr>
        <xdr:cNvPr id="69" name="直線コネクタ 68">
          <a:extLst>
            <a:ext uri="{FF2B5EF4-FFF2-40B4-BE49-F238E27FC236}">
              <a16:creationId xmlns:a16="http://schemas.microsoft.com/office/drawing/2014/main" id="{828FAF6E-AFD5-43F4-AC1E-EBBD662492F6}"/>
            </a:ext>
          </a:extLst>
        </xdr:cNvPr>
        <xdr:cNvCxnSpPr/>
      </xdr:nvCxnSpPr>
      <xdr:spPr>
        <a:xfrm flipV="1">
          <a:off x="4760595" y="5379403"/>
          <a:ext cx="1270" cy="1155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108920</xdr:rowOff>
    </xdr:from>
    <xdr:ext cx="405111" cy="259045"/>
    <xdr:sp macro="" textlink="">
      <xdr:nvSpPr>
        <xdr:cNvPr id="70" name="有形固定資産減価償却率最小値テキスト">
          <a:extLst>
            <a:ext uri="{FF2B5EF4-FFF2-40B4-BE49-F238E27FC236}">
              <a16:creationId xmlns:a16="http://schemas.microsoft.com/office/drawing/2014/main" id="{2D67A4B2-48FD-466B-865A-474041B49C7E}"/>
            </a:ext>
          </a:extLst>
        </xdr:cNvPr>
        <xdr:cNvSpPr txBox="1"/>
      </xdr:nvSpPr>
      <xdr:spPr>
        <a:xfrm>
          <a:off x="4813300" y="653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105093</xdr:rowOff>
    </xdr:from>
    <xdr:to>
      <xdr:col>23</xdr:col>
      <xdr:colOff>174625</xdr:colOff>
      <xdr:row>33</xdr:row>
      <xdr:rowOff>105093</xdr:rowOff>
    </xdr:to>
    <xdr:cxnSp macro="">
      <xdr:nvCxnSpPr>
        <xdr:cNvPr id="71" name="直線コネクタ 70">
          <a:extLst>
            <a:ext uri="{FF2B5EF4-FFF2-40B4-BE49-F238E27FC236}">
              <a16:creationId xmlns:a16="http://schemas.microsoft.com/office/drawing/2014/main" id="{BA650D2C-3FED-4B95-AF16-137654489D4C}"/>
            </a:ext>
          </a:extLst>
        </xdr:cNvPr>
        <xdr:cNvCxnSpPr/>
      </xdr:nvCxnSpPr>
      <xdr:spPr>
        <a:xfrm>
          <a:off x="4673600" y="653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96855</xdr:rowOff>
    </xdr:from>
    <xdr:ext cx="405111" cy="259045"/>
    <xdr:sp macro="" textlink="">
      <xdr:nvSpPr>
        <xdr:cNvPr id="72" name="有形固定資産減価償却率最大値テキスト">
          <a:extLst>
            <a:ext uri="{FF2B5EF4-FFF2-40B4-BE49-F238E27FC236}">
              <a16:creationId xmlns:a16="http://schemas.microsoft.com/office/drawing/2014/main" id="{C121935C-E39F-413B-987D-ABF645A8FB1E}"/>
            </a:ext>
          </a:extLst>
        </xdr:cNvPr>
        <xdr:cNvSpPr txBox="1"/>
      </xdr:nvSpPr>
      <xdr:spPr>
        <a:xfrm>
          <a:off x="4813300" y="5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150178</xdr:rowOff>
    </xdr:from>
    <xdr:to>
      <xdr:col>23</xdr:col>
      <xdr:colOff>174625</xdr:colOff>
      <xdr:row>26</xdr:row>
      <xdr:rowOff>150178</xdr:rowOff>
    </xdr:to>
    <xdr:cxnSp macro="">
      <xdr:nvCxnSpPr>
        <xdr:cNvPr id="73" name="直線コネクタ 72">
          <a:extLst>
            <a:ext uri="{FF2B5EF4-FFF2-40B4-BE49-F238E27FC236}">
              <a16:creationId xmlns:a16="http://schemas.microsoft.com/office/drawing/2014/main" id="{17B5DAD3-51DC-4F8A-AB90-99132B1CD12C}"/>
            </a:ext>
          </a:extLst>
        </xdr:cNvPr>
        <xdr:cNvCxnSpPr/>
      </xdr:nvCxnSpPr>
      <xdr:spPr>
        <a:xfrm>
          <a:off x="4673600" y="537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4" name="有形固定資産減価償却率平均値テキスト">
          <a:extLst>
            <a:ext uri="{FF2B5EF4-FFF2-40B4-BE49-F238E27FC236}">
              <a16:creationId xmlns:a16="http://schemas.microsoft.com/office/drawing/2014/main" id="{500E8231-C675-4B6A-938C-A4FC21D047CE}"/>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5" name="フローチャート: 判断 74">
          <a:extLst>
            <a:ext uri="{FF2B5EF4-FFF2-40B4-BE49-F238E27FC236}">
              <a16:creationId xmlns:a16="http://schemas.microsoft.com/office/drawing/2014/main" id="{068B5149-6B63-419B-A9D3-5C265727A35D}"/>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76" name="フローチャート: 判断 75">
          <a:extLst>
            <a:ext uri="{FF2B5EF4-FFF2-40B4-BE49-F238E27FC236}">
              <a16:creationId xmlns:a16="http://schemas.microsoft.com/office/drawing/2014/main" id="{82CFACB7-2057-4F4A-8008-354581E51AAA}"/>
            </a:ext>
          </a:extLst>
        </xdr:cNvPr>
        <xdr:cNvSpPr/>
      </xdr:nvSpPr>
      <xdr:spPr>
        <a:xfrm>
          <a:off x="4000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72072</xdr:rowOff>
    </xdr:from>
    <xdr:to>
      <xdr:col>15</xdr:col>
      <xdr:colOff>187325</xdr:colOff>
      <xdr:row>31</xdr:row>
      <xdr:rowOff>2222</xdr:rowOff>
    </xdr:to>
    <xdr:sp macro="" textlink="">
      <xdr:nvSpPr>
        <xdr:cNvPr id="77" name="フローチャート: 判断 76">
          <a:extLst>
            <a:ext uri="{FF2B5EF4-FFF2-40B4-BE49-F238E27FC236}">
              <a16:creationId xmlns:a16="http://schemas.microsoft.com/office/drawing/2014/main" id="{15EF05C1-1CFF-47E3-B6F5-E74147C9A2AC}"/>
            </a:ext>
          </a:extLst>
        </xdr:cNvPr>
        <xdr:cNvSpPr/>
      </xdr:nvSpPr>
      <xdr:spPr>
        <a:xfrm>
          <a:off x="3238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61278</xdr:rowOff>
    </xdr:from>
    <xdr:to>
      <xdr:col>11</xdr:col>
      <xdr:colOff>187325</xdr:colOff>
      <xdr:row>30</xdr:row>
      <xdr:rowOff>162878</xdr:rowOff>
    </xdr:to>
    <xdr:sp macro="" textlink="">
      <xdr:nvSpPr>
        <xdr:cNvPr id="78" name="フローチャート: 判断 77">
          <a:extLst>
            <a:ext uri="{FF2B5EF4-FFF2-40B4-BE49-F238E27FC236}">
              <a16:creationId xmlns:a16="http://schemas.microsoft.com/office/drawing/2014/main" id="{27E3439E-D99E-4C87-933F-F6ECCA9876E2}"/>
            </a:ext>
          </a:extLst>
        </xdr:cNvPr>
        <xdr:cNvSpPr/>
      </xdr:nvSpPr>
      <xdr:spPr>
        <a:xfrm>
          <a:off x="24765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167958</xdr:rowOff>
    </xdr:from>
    <xdr:to>
      <xdr:col>7</xdr:col>
      <xdr:colOff>187325</xdr:colOff>
      <xdr:row>30</xdr:row>
      <xdr:rowOff>98108</xdr:rowOff>
    </xdr:to>
    <xdr:sp macro="" textlink="">
      <xdr:nvSpPr>
        <xdr:cNvPr id="79" name="フローチャート: 判断 78">
          <a:extLst>
            <a:ext uri="{FF2B5EF4-FFF2-40B4-BE49-F238E27FC236}">
              <a16:creationId xmlns:a16="http://schemas.microsoft.com/office/drawing/2014/main" id="{5BF7E0B9-6915-4AE9-9E6A-4E32D46695B4}"/>
            </a:ext>
          </a:extLst>
        </xdr:cNvPr>
        <xdr:cNvSpPr/>
      </xdr:nvSpPr>
      <xdr:spPr>
        <a:xfrm>
          <a:off x="1714500" y="591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EE5C3EE-6208-49FB-BD67-CEE80B74275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EA1A840-20BB-4A54-8382-AF4739F6662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AC1157A-635D-47FD-9238-FFE3A0BD90C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AB5F437-3086-4FA0-9326-8042CB11465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5EBDFE2-B347-40D4-9E9B-F54566AB9C8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54292</xdr:rowOff>
    </xdr:from>
    <xdr:to>
      <xdr:col>23</xdr:col>
      <xdr:colOff>136525</xdr:colOff>
      <xdr:row>33</xdr:row>
      <xdr:rowOff>155893</xdr:rowOff>
    </xdr:to>
    <xdr:sp macro="" textlink="">
      <xdr:nvSpPr>
        <xdr:cNvPr id="85" name="楕円 84">
          <a:extLst>
            <a:ext uri="{FF2B5EF4-FFF2-40B4-BE49-F238E27FC236}">
              <a16:creationId xmlns:a16="http://schemas.microsoft.com/office/drawing/2014/main" id="{588D8EC6-7B04-44A9-A2F8-6E6D6EA4FDEA}"/>
            </a:ext>
          </a:extLst>
        </xdr:cNvPr>
        <xdr:cNvSpPr/>
      </xdr:nvSpPr>
      <xdr:spPr>
        <a:xfrm>
          <a:off x="4711700" y="64836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140669</xdr:rowOff>
    </xdr:from>
    <xdr:ext cx="405111" cy="259045"/>
    <xdr:sp macro="" textlink="">
      <xdr:nvSpPr>
        <xdr:cNvPr id="86" name="有形固定資産減価償却率該当値テキスト">
          <a:extLst>
            <a:ext uri="{FF2B5EF4-FFF2-40B4-BE49-F238E27FC236}">
              <a16:creationId xmlns:a16="http://schemas.microsoft.com/office/drawing/2014/main" id="{BA28DA36-D4D9-406C-8E97-89C6FDB417DF}"/>
            </a:ext>
          </a:extLst>
        </xdr:cNvPr>
        <xdr:cNvSpPr txBox="1"/>
      </xdr:nvSpPr>
      <xdr:spPr>
        <a:xfrm>
          <a:off x="4813300" y="639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5715</xdr:rowOff>
    </xdr:from>
    <xdr:to>
      <xdr:col>19</xdr:col>
      <xdr:colOff>187325</xdr:colOff>
      <xdr:row>33</xdr:row>
      <xdr:rowOff>107315</xdr:rowOff>
    </xdr:to>
    <xdr:sp macro="" textlink="">
      <xdr:nvSpPr>
        <xdr:cNvPr id="87" name="楕円 86">
          <a:extLst>
            <a:ext uri="{FF2B5EF4-FFF2-40B4-BE49-F238E27FC236}">
              <a16:creationId xmlns:a16="http://schemas.microsoft.com/office/drawing/2014/main" id="{6702A867-485C-49EF-9278-F65F1958D869}"/>
            </a:ext>
          </a:extLst>
        </xdr:cNvPr>
        <xdr:cNvSpPr/>
      </xdr:nvSpPr>
      <xdr:spPr>
        <a:xfrm>
          <a:off x="4000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56515</xdr:rowOff>
    </xdr:from>
    <xdr:to>
      <xdr:col>23</xdr:col>
      <xdr:colOff>85725</xdr:colOff>
      <xdr:row>33</xdr:row>
      <xdr:rowOff>105093</xdr:rowOff>
    </xdr:to>
    <xdr:cxnSp macro="">
      <xdr:nvCxnSpPr>
        <xdr:cNvPr id="88" name="直線コネクタ 87">
          <a:extLst>
            <a:ext uri="{FF2B5EF4-FFF2-40B4-BE49-F238E27FC236}">
              <a16:creationId xmlns:a16="http://schemas.microsoft.com/office/drawing/2014/main" id="{4BEC94C6-00BF-4B4E-BCFA-9412DACCB0E6}"/>
            </a:ext>
          </a:extLst>
        </xdr:cNvPr>
        <xdr:cNvCxnSpPr/>
      </xdr:nvCxnSpPr>
      <xdr:spPr>
        <a:xfrm>
          <a:off x="4051300" y="6485890"/>
          <a:ext cx="711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11113</xdr:rowOff>
    </xdr:from>
    <xdr:to>
      <xdr:col>15</xdr:col>
      <xdr:colOff>187325</xdr:colOff>
      <xdr:row>33</xdr:row>
      <xdr:rowOff>112713</xdr:rowOff>
    </xdr:to>
    <xdr:sp macro="" textlink="">
      <xdr:nvSpPr>
        <xdr:cNvPr id="89" name="楕円 88">
          <a:extLst>
            <a:ext uri="{FF2B5EF4-FFF2-40B4-BE49-F238E27FC236}">
              <a16:creationId xmlns:a16="http://schemas.microsoft.com/office/drawing/2014/main" id="{1C66B230-FE0A-4D49-B28E-00C79D9AFE64}"/>
            </a:ext>
          </a:extLst>
        </xdr:cNvPr>
        <xdr:cNvSpPr/>
      </xdr:nvSpPr>
      <xdr:spPr>
        <a:xfrm>
          <a:off x="3238500" y="64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56515</xdr:rowOff>
    </xdr:from>
    <xdr:to>
      <xdr:col>19</xdr:col>
      <xdr:colOff>136525</xdr:colOff>
      <xdr:row>33</xdr:row>
      <xdr:rowOff>61913</xdr:rowOff>
    </xdr:to>
    <xdr:cxnSp macro="">
      <xdr:nvCxnSpPr>
        <xdr:cNvPr id="90" name="直線コネクタ 89">
          <a:extLst>
            <a:ext uri="{FF2B5EF4-FFF2-40B4-BE49-F238E27FC236}">
              <a16:creationId xmlns:a16="http://schemas.microsoft.com/office/drawing/2014/main" id="{852D54FD-B7F1-471C-AFA6-2D75237D6C24}"/>
            </a:ext>
          </a:extLst>
        </xdr:cNvPr>
        <xdr:cNvCxnSpPr/>
      </xdr:nvCxnSpPr>
      <xdr:spPr>
        <a:xfrm flipV="1">
          <a:off x="3289300" y="6485890"/>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69215</xdr:rowOff>
    </xdr:from>
    <xdr:to>
      <xdr:col>11</xdr:col>
      <xdr:colOff>187325</xdr:colOff>
      <xdr:row>32</xdr:row>
      <xdr:rowOff>170815</xdr:rowOff>
    </xdr:to>
    <xdr:sp macro="" textlink="">
      <xdr:nvSpPr>
        <xdr:cNvPr id="91" name="楕円 90">
          <a:extLst>
            <a:ext uri="{FF2B5EF4-FFF2-40B4-BE49-F238E27FC236}">
              <a16:creationId xmlns:a16="http://schemas.microsoft.com/office/drawing/2014/main" id="{4F62329C-F1E0-4F8C-8266-2E61D6765F92}"/>
            </a:ext>
          </a:extLst>
        </xdr:cNvPr>
        <xdr:cNvSpPr/>
      </xdr:nvSpPr>
      <xdr:spPr>
        <a:xfrm>
          <a:off x="2476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120015</xdr:rowOff>
    </xdr:from>
    <xdr:to>
      <xdr:col>15</xdr:col>
      <xdr:colOff>136525</xdr:colOff>
      <xdr:row>33</xdr:row>
      <xdr:rowOff>61913</xdr:rowOff>
    </xdr:to>
    <xdr:cxnSp macro="">
      <xdr:nvCxnSpPr>
        <xdr:cNvPr id="92" name="直線コネクタ 91">
          <a:extLst>
            <a:ext uri="{FF2B5EF4-FFF2-40B4-BE49-F238E27FC236}">
              <a16:creationId xmlns:a16="http://schemas.microsoft.com/office/drawing/2014/main" id="{CB5FAAE9-AC3E-477C-A7A6-6127E31FC054}"/>
            </a:ext>
          </a:extLst>
        </xdr:cNvPr>
        <xdr:cNvCxnSpPr/>
      </xdr:nvCxnSpPr>
      <xdr:spPr>
        <a:xfrm>
          <a:off x="2527300" y="6377940"/>
          <a:ext cx="762000" cy="1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159703</xdr:rowOff>
    </xdr:from>
    <xdr:to>
      <xdr:col>7</xdr:col>
      <xdr:colOff>187325</xdr:colOff>
      <xdr:row>32</xdr:row>
      <xdr:rowOff>89853</xdr:rowOff>
    </xdr:to>
    <xdr:sp macro="" textlink="">
      <xdr:nvSpPr>
        <xdr:cNvPr id="93" name="楕円 92">
          <a:extLst>
            <a:ext uri="{FF2B5EF4-FFF2-40B4-BE49-F238E27FC236}">
              <a16:creationId xmlns:a16="http://schemas.microsoft.com/office/drawing/2014/main" id="{C6ABC83E-BD6A-4C56-B831-8FA7F29E4941}"/>
            </a:ext>
          </a:extLst>
        </xdr:cNvPr>
        <xdr:cNvSpPr/>
      </xdr:nvSpPr>
      <xdr:spPr>
        <a:xfrm>
          <a:off x="1714500" y="62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39053</xdr:rowOff>
    </xdr:from>
    <xdr:to>
      <xdr:col>11</xdr:col>
      <xdr:colOff>136525</xdr:colOff>
      <xdr:row>32</xdr:row>
      <xdr:rowOff>120015</xdr:rowOff>
    </xdr:to>
    <xdr:cxnSp macro="">
      <xdr:nvCxnSpPr>
        <xdr:cNvPr id="94" name="直線コネクタ 93">
          <a:extLst>
            <a:ext uri="{FF2B5EF4-FFF2-40B4-BE49-F238E27FC236}">
              <a16:creationId xmlns:a16="http://schemas.microsoft.com/office/drawing/2014/main" id="{613D40C3-E818-47D7-9935-C490DFDCEDC5}"/>
            </a:ext>
          </a:extLst>
        </xdr:cNvPr>
        <xdr:cNvCxnSpPr/>
      </xdr:nvCxnSpPr>
      <xdr:spPr>
        <a:xfrm>
          <a:off x="1765300" y="6296978"/>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115905</xdr:rowOff>
    </xdr:from>
    <xdr:ext cx="405111" cy="259045"/>
    <xdr:sp macro="" textlink="">
      <xdr:nvSpPr>
        <xdr:cNvPr id="95" name="n_1aveValue有形固定資産減価償却率">
          <a:extLst>
            <a:ext uri="{FF2B5EF4-FFF2-40B4-BE49-F238E27FC236}">
              <a16:creationId xmlns:a16="http://schemas.microsoft.com/office/drawing/2014/main" id="{111E9CE9-280F-4E80-A1DC-3AC7A96544CB}"/>
            </a:ext>
          </a:extLst>
        </xdr:cNvPr>
        <xdr:cNvSpPr txBox="1"/>
      </xdr:nvSpPr>
      <xdr:spPr>
        <a:xfrm>
          <a:off x="3836044" y="585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18749</xdr:rowOff>
    </xdr:from>
    <xdr:ext cx="405111" cy="259045"/>
    <xdr:sp macro="" textlink="">
      <xdr:nvSpPr>
        <xdr:cNvPr id="96" name="n_2aveValue有形固定資産減価償却率">
          <a:extLst>
            <a:ext uri="{FF2B5EF4-FFF2-40B4-BE49-F238E27FC236}">
              <a16:creationId xmlns:a16="http://schemas.microsoft.com/office/drawing/2014/main" id="{60F4DFB0-F1FC-4FFD-BA60-C747D4DD11C7}"/>
            </a:ext>
          </a:extLst>
        </xdr:cNvPr>
        <xdr:cNvSpPr txBox="1"/>
      </xdr:nvSpPr>
      <xdr:spPr>
        <a:xfrm>
          <a:off x="3086744" y="576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7955</xdr:rowOff>
    </xdr:from>
    <xdr:ext cx="405111" cy="259045"/>
    <xdr:sp macro="" textlink="">
      <xdr:nvSpPr>
        <xdr:cNvPr id="97" name="n_3aveValue有形固定資産減価償却率">
          <a:extLst>
            <a:ext uri="{FF2B5EF4-FFF2-40B4-BE49-F238E27FC236}">
              <a16:creationId xmlns:a16="http://schemas.microsoft.com/office/drawing/2014/main" id="{9BC478EB-8D81-4946-9F9B-391533AAE218}"/>
            </a:ext>
          </a:extLst>
        </xdr:cNvPr>
        <xdr:cNvSpPr txBox="1"/>
      </xdr:nvSpPr>
      <xdr:spPr>
        <a:xfrm>
          <a:off x="2324744" y="575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114635</xdr:rowOff>
    </xdr:from>
    <xdr:ext cx="405111" cy="259045"/>
    <xdr:sp macro="" textlink="">
      <xdr:nvSpPr>
        <xdr:cNvPr id="98" name="n_4aveValue有形固定資産減価償却率">
          <a:extLst>
            <a:ext uri="{FF2B5EF4-FFF2-40B4-BE49-F238E27FC236}">
              <a16:creationId xmlns:a16="http://schemas.microsoft.com/office/drawing/2014/main" id="{36AF23CD-FD3F-473B-9337-A5C5A4E05690}"/>
            </a:ext>
          </a:extLst>
        </xdr:cNvPr>
        <xdr:cNvSpPr txBox="1"/>
      </xdr:nvSpPr>
      <xdr:spPr>
        <a:xfrm>
          <a:off x="1562744"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98442</xdr:rowOff>
    </xdr:from>
    <xdr:ext cx="405111" cy="259045"/>
    <xdr:sp macro="" textlink="">
      <xdr:nvSpPr>
        <xdr:cNvPr id="99" name="n_1mainValue有形固定資産減価償却率">
          <a:extLst>
            <a:ext uri="{FF2B5EF4-FFF2-40B4-BE49-F238E27FC236}">
              <a16:creationId xmlns:a16="http://schemas.microsoft.com/office/drawing/2014/main" id="{215B47EB-BC91-4E11-9BD0-3CF338DB97A0}"/>
            </a:ext>
          </a:extLst>
        </xdr:cNvPr>
        <xdr:cNvSpPr txBox="1"/>
      </xdr:nvSpPr>
      <xdr:spPr>
        <a:xfrm>
          <a:off x="38360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103840</xdr:rowOff>
    </xdr:from>
    <xdr:ext cx="405111" cy="259045"/>
    <xdr:sp macro="" textlink="">
      <xdr:nvSpPr>
        <xdr:cNvPr id="100" name="n_2mainValue有形固定資産減価償却率">
          <a:extLst>
            <a:ext uri="{FF2B5EF4-FFF2-40B4-BE49-F238E27FC236}">
              <a16:creationId xmlns:a16="http://schemas.microsoft.com/office/drawing/2014/main" id="{304C63C1-DD82-4E9E-BED0-967E0406C7A0}"/>
            </a:ext>
          </a:extLst>
        </xdr:cNvPr>
        <xdr:cNvSpPr txBox="1"/>
      </xdr:nvSpPr>
      <xdr:spPr>
        <a:xfrm>
          <a:off x="3086744" y="653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161942</xdr:rowOff>
    </xdr:from>
    <xdr:ext cx="405111" cy="259045"/>
    <xdr:sp macro="" textlink="">
      <xdr:nvSpPr>
        <xdr:cNvPr id="101" name="n_3mainValue有形固定資産減価償却率">
          <a:extLst>
            <a:ext uri="{FF2B5EF4-FFF2-40B4-BE49-F238E27FC236}">
              <a16:creationId xmlns:a16="http://schemas.microsoft.com/office/drawing/2014/main" id="{0ED8C3F7-68FC-4318-8961-B373C90B8C7A}"/>
            </a:ext>
          </a:extLst>
        </xdr:cNvPr>
        <xdr:cNvSpPr txBox="1"/>
      </xdr:nvSpPr>
      <xdr:spPr>
        <a:xfrm>
          <a:off x="2324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80980</xdr:rowOff>
    </xdr:from>
    <xdr:ext cx="405111" cy="259045"/>
    <xdr:sp macro="" textlink="">
      <xdr:nvSpPr>
        <xdr:cNvPr id="102" name="n_4mainValue有形固定資産減価償却率">
          <a:extLst>
            <a:ext uri="{FF2B5EF4-FFF2-40B4-BE49-F238E27FC236}">
              <a16:creationId xmlns:a16="http://schemas.microsoft.com/office/drawing/2014/main" id="{9C1061D3-6085-4A1A-8ECB-E083313F6FDB}"/>
            </a:ext>
          </a:extLst>
        </xdr:cNvPr>
        <xdr:cNvSpPr txBox="1"/>
      </xdr:nvSpPr>
      <xdr:spPr>
        <a:xfrm>
          <a:off x="1562744" y="6338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9C47068F-5972-43B3-9D26-0A77DE9FE58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47692B13-04F2-4B1E-B268-2BC5C258B4D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548F1AE6-32AE-448B-B73D-B47720B4D4D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1D16BFD-6A4E-4B38-8B78-4456F3EC5A0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77AF62E3-F60B-4CAF-8088-050255AE152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DEC10A7-AF2C-4E24-84CE-649C07BEF73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A215E931-70DF-418A-B27C-3802122A2A8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E4A44FBB-15F0-4BE4-9321-9835B3B2BC9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5E7730C-B1A2-4A96-902E-D332BEA530A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465B5DDD-40AE-4A53-B88F-B99D0F33183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B6CC8FB6-61BF-4955-AABA-BB5DB8855A0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A27E354B-3FD8-4B62-83FC-0F4B275A98D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42B979E5-0285-4E66-9972-E659D9F3F11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値を下回っているが、今後は充当可能基金残高が減少の見込みであることから、将来負担額と充当可能基金残高の差である実質債務は増加することが想定される。そのため、将来負担額の上昇を抑えるべく、地方債の新規発行抑制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D3F239CF-8B9F-47A8-8C12-316A47DE64E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9AEA5A1D-D985-46E1-B200-EE8D1869A99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687668A-E21C-4839-AEA2-E74C73744A5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EE524C8E-BB13-4F1C-9BF1-9B050B13910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DA7FCB26-4C62-43CC-9783-C24F3CA73D6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5309114A-711F-45EA-9D0F-E70BF53F213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E6004ABF-6615-496E-87B9-D32DCB2A272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34360D6E-96B9-4919-BE0F-253E63B2E75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B3AFFE6A-2F5E-465B-85CC-715A2DCE3A5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3268FD27-64C5-40C1-B1A6-FD9938A773B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656A7FF5-3D2A-4B1E-8ECC-DCB5135465F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21E34920-F0B5-471E-9308-0CF7D2C87E7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8" name="テキスト ボックス 127">
          <a:extLst>
            <a:ext uri="{FF2B5EF4-FFF2-40B4-BE49-F238E27FC236}">
              <a16:creationId xmlns:a16="http://schemas.microsoft.com/office/drawing/2014/main" id="{9600C4DC-D4DC-49D6-9DEF-807AEE8E33E9}"/>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3A9C1E4B-5258-48D5-8B3D-A12D3C7F572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0F6720F3-0F30-4049-B5B6-5E266A470D09}"/>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7814A347-273A-4184-A8EE-92B50D32847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58780</xdr:rowOff>
    </xdr:from>
    <xdr:to>
      <xdr:col>76</xdr:col>
      <xdr:colOff>21589</xdr:colOff>
      <xdr:row>34</xdr:row>
      <xdr:rowOff>23241</xdr:rowOff>
    </xdr:to>
    <xdr:cxnSp macro="">
      <xdr:nvCxnSpPr>
        <xdr:cNvPr id="132" name="直線コネクタ 131">
          <a:extLst>
            <a:ext uri="{FF2B5EF4-FFF2-40B4-BE49-F238E27FC236}">
              <a16:creationId xmlns:a16="http://schemas.microsoft.com/office/drawing/2014/main" id="{D5F257AC-379F-4CF8-A3FA-3F8A882BA584}"/>
            </a:ext>
          </a:extLst>
        </xdr:cNvPr>
        <xdr:cNvCxnSpPr/>
      </xdr:nvCxnSpPr>
      <xdr:spPr>
        <a:xfrm flipV="1">
          <a:off x="14793595" y="5288005"/>
          <a:ext cx="1269" cy="13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27068</xdr:rowOff>
    </xdr:from>
    <xdr:ext cx="469744" cy="259045"/>
    <xdr:sp macro="" textlink="">
      <xdr:nvSpPr>
        <xdr:cNvPr id="133" name="債務償還比率最小値テキスト">
          <a:extLst>
            <a:ext uri="{FF2B5EF4-FFF2-40B4-BE49-F238E27FC236}">
              <a16:creationId xmlns:a16="http://schemas.microsoft.com/office/drawing/2014/main" id="{E6515DE8-C104-4C5C-9F03-362CFFDF4ED6}"/>
            </a:ext>
          </a:extLst>
        </xdr:cNvPr>
        <xdr:cNvSpPr txBox="1"/>
      </xdr:nvSpPr>
      <xdr:spPr>
        <a:xfrm>
          <a:off x="14846300" y="66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23241</xdr:rowOff>
    </xdr:from>
    <xdr:to>
      <xdr:col>76</xdr:col>
      <xdr:colOff>111125</xdr:colOff>
      <xdr:row>34</xdr:row>
      <xdr:rowOff>23241</xdr:rowOff>
    </xdr:to>
    <xdr:cxnSp macro="">
      <xdr:nvCxnSpPr>
        <xdr:cNvPr id="134" name="直線コネクタ 133">
          <a:extLst>
            <a:ext uri="{FF2B5EF4-FFF2-40B4-BE49-F238E27FC236}">
              <a16:creationId xmlns:a16="http://schemas.microsoft.com/office/drawing/2014/main" id="{20E10098-F690-4AB8-9337-5D60C7EBD0BF}"/>
            </a:ext>
          </a:extLst>
        </xdr:cNvPr>
        <xdr:cNvCxnSpPr/>
      </xdr:nvCxnSpPr>
      <xdr:spPr>
        <a:xfrm>
          <a:off x="14706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5457</xdr:rowOff>
    </xdr:from>
    <xdr:ext cx="469744" cy="259045"/>
    <xdr:sp macro="" textlink="">
      <xdr:nvSpPr>
        <xdr:cNvPr id="135" name="債務償還比率最大値テキスト">
          <a:extLst>
            <a:ext uri="{FF2B5EF4-FFF2-40B4-BE49-F238E27FC236}">
              <a16:creationId xmlns:a16="http://schemas.microsoft.com/office/drawing/2014/main" id="{C5F11ED8-3E84-49A9-AD64-EA3A8774F9D1}"/>
            </a:ext>
          </a:extLst>
        </xdr:cNvPr>
        <xdr:cNvSpPr txBox="1"/>
      </xdr:nvSpPr>
      <xdr:spPr>
        <a:xfrm>
          <a:off x="14846300" y="506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58780</xdr:rowOff>
    </xdr:from>
    <xdr:to>
      <xdr:col>76</xdr:col>
      <xdr:colOff>111125</xdr:colOff>
      <xdr:row>26</xdr:row>
      <xdr:rowOff>58780</xdr:rowOff>
    </xdr:to>
    <xdr:cxnSp macro="">
      <xdr:nvCxnSpPr>
        <xdr:cNvPr id="136" name="直線コネクタ 135">
          <a:extLst>
            <a:ext uri="{FF2B5EF4-FFF2-40B4-BE49-F238E27FC236}">
              <a16:creationId xmlns:a16="http://schemas.microsoft.com/office/drawing/2014/main" id="{7F46205E-D0DA-4E5D-8A88-BC0F67DA07CD}"/>
            </a:ext>
          </a:extLst>
        </xdr:cNvPr>
        <xdr:cNvCxnSpPr/>
      </xdr:nvCxnSpPr>
      <xdr:spPr>
        <a:xfrm>
          <a:off x="14706600" y="528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26560</xdr:rowOff>
    </xdr:from>
    <xdr:ext cx="469744" cy="259045"/>
    <xdr:sp macro="" textlink="">
      <xdr:nvSpPr>
        <xdr:cNvPr id="137" name="債務償還比率平均値テキスト">
          <a:extLst>
            <a:ext uri="{FF2B5EF4-FFF2-40B4-BE49-F238E27FC236}">
              <a16:creationId xmlns:a16="http://schemas.microsoft.com/office/drawing/2014/main" id="{48154041-1F18-4243-A8D0-4B64E33DAA75}"/>
            </a:ext>
          </a:extLst>
        </xdr:cNvPr>
        <xdr:cNvSpPr txBox="1"/>
      </xdr:nvSpPr>
      <xdr:spPr>
        <a:xfrm>
          <a:off x="14846300" y="57701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48133</xdr:rowOff>
    </xdr:from>
    <xdr:to>
      <xdr:col>76</xdr:col>
      <xdr:colOff>73025</xdr:colOff>
      <xdr:row>29</xdr:row>
      <xdr:rowOff>149733</xdr:rowOff>
    </xdr:to>
    <xdr:sp macro="" textlink="">
      <xdr:nvSpPr>
        <xdr:cNvPr id="138" name="フローチャート: 判断 137">
          <a:extLst>
            <a:ext uri="{FF2B5EF4-FFF2-40B4-BE49-F238E27FC236}">
              <a16:creationId xmlns:a16="http://schemas.microsoft.com/office/drawing/2014/main" id="{C69AA2CD-3979-4142-80E0-3D9E1D5AA4B7}"/>
            </a:ext>
          </a:extLst>
        </xdr:cNvPr>
        <xdr:cNvSpPr/>
      </xdr:nvSpPr>
      <xdr:spPr>
        <a:xfrm>
          <a:off x="14744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9" name="フローチャート: 判断 138">
          <a:extLst>
            <a:ext uri="{FF2B5EF4-FFF2-40B4-BE49-F238E27FC236}">
              <a16:creationId xmlns:a16="http://schemas.microsoft.com/office/drawing/2014/main" id="{7AC9B4FE-0B63-4376-8EE8-3D66321BEACE}"/>
            </a:ext>
          </a:extLst>
        </xdr:cNvPr>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40" name="フローチャート: 判断 139">
          <a:extLst>
            <a:ext uri="{FF2B5EF4-FFF2-40B4-BE49-F238E27FC236}">
              <a16:creationId xmlns:a16="http://schemas.microsoft.com/office/drawing/2014/main" id="{0E98375C-3A34-4286-B55E-E35DA4085CF5}"/>
            </a:ext>
          </a:extLst>
        </xdr:cNvPr>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41" name="フローチャート: 判断 140">
          <a:extLst>
            <a:ext uri="{FF2B5EF4-FFF2-40B4-BE49-F238E27FC236}">
              <a16:creationId xmlns:a16="http://schemas.microsoft.com/office/drawing/2014/main" id="{DE5DE368-9174-4666-BB27-4D77906FFFC5}"/>
            </a:ext>
          </a:extLst>
        </xdr:cNvPr>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2" name="フローチャート: 判断 141">
          <a:extLst>
            <a:ext uri="{FF2B5EF4-FFF2-40B4-BE49-F238E27FC236}">
              <a16:creationId xmlns:a16="http://schemas.microsoft.com/office/drawing/2014/main" id="{4AB9383B-2C18-4FB5-8C36-B3ABB991D1F1}"/>
            </a:ext>
          </a:extLst>
        </xdr:cNvPr>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B141ACF-166D-45EB-8D43-63CDF822329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ECCE516-5B58-4B3C-855B-F64E7B2EFAF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D21DE9C5-B230-4FB3-B0E5-51255D6C975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F7B37BF-7DBD-4981-898F-ACBDC567263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F3D17C6-9112-4B1C-B020-80943AC43D2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94901</xdr:rowOff>
    </xdr:from>
    <xdr:to>
      <xdr:col>76</xdr:col>
      <xdr:colOff>73025</xdr:colOff>
      <xdr:row>29</xdr:row>
      <xdr:rowOff>25051</xdr:rowOff>
    </xdr:to>
    <xdr:sp macro="" textlink="">
      <xdr:nvSpPr>
        <xdr:cNvPr id="148" name="楕円 147">
          <a:extLst>
            <a:ext uri="{FF2B5EF4-FFF2-40B4-BE49-F238E27FC236}">
              <a16:creationId xmlns:a16="http://schemas.microsoft.com/office/drawing/2014/main" id="{EC133194-020C-44BF-808E-2F69E6FC5822}"/>
            </a:ext>
          </a:extLst>
        </xdr:cNvPr>
        <xdr:cNvSpPr/>
      </xdr:nvSpPr>
      <xdr:spPr>
        <a:xfrm>
          <a:off x="14744700" y="566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117778</xdr:rowOff>
    </xdr:from>
    <xdr:ext cx="469744" cy="259045"/>
    <xdr:sp macro="" textlink="">
      <xdr:nvSpPr>
        <xdr:cNvPr id="149" name="債務償還比率該当値テキスト">
          <a:extLst>
            <a:ext uri="{FF2B5EF4-FFF2-40B4-BE49-F238E27FC236}">
              <a16:creationId xmlns:a16="http://schemas.microsoft.com/office/drawing/2014/main" id="{7F6C7911-147E-4EBD-861E-79A0806C445E}"/>
            </a:ext>
          </a:extLst>
        </xdr:cNvPr>
        <xdr:cNvSpPr txBox="1"/>
      </xdr:nvSpPr>
      <xdr:spPr>
        <a:xfrm>
          <a:off x="14846300" y="551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34639</xdr:rowOff>
    </xdr:from>
    <xdr:to>
      <xdr:col>72</xdr:col>
      <xdr:colOff>123825</xdr:colOff>
      <xdr:row>29</xdr:row>
      <xdr:rowOff>136239</xdr:rowOff>
    </xdr:to>
    <xdr:sp macro="" textlink="">
      <xdr:nvSpPr>
        <xdr:cNvPr id="150" name="楕円 149">
          <a:extLst>
            <a:ext uri="{FF2B5EF4-FFF2-40B4-BE49-F238E27FC236}">
              <a16:creationId xmlns:a16="http://schemas.microsoft.com/office/drawing/2014/main" id="{6EAD5A19-B709-48CD-9F3D-7783F95206CA}"/>
            </a:ext>
          </a:extLst>
        </xdr:cNvPr>
        <xdr:cNvSpPr/>
      </xdr:nvSpPr>
      <xdr:spPr>
        <a:xfrm>
          <a:off x="14033500" y="577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145701</xdr:rowOff>
    </xdr:from>
    <xdr:to>
      <xdr:col>76</xdr:col>
      <xdr:colOff>22225</xdr:colOff>
      <xdr:row>29</xdr:row>
      <xdr:rowOff>85439</xdr:rowOff>
    </xdr:to>
    <xdr:cxnSp macro="">
      <xdr:nvCxnSpPr>
        <xdr:cNvPr id="151" name="直線コネクタ 150">
          <a:extLst>
            <a:ext uri="{FF2B5EF4-FFF2-40B4-BE49-F238E27FC236}">
              <a16:creationId xmlns:a16="http://schemas.microsoft.com/office/drawing/2014/main" id="{777C82DE-4048-45C9-9F0D-F2C7D28B3649}"/>
            </a:ext>
          </a:extLst>
        </xdr:cNvPr>
        <xdr:cNvCxnSpPr/>
      </xdr:nvCxnSpPr>
      <xdr:spPr>
        <a:xfrm flipV="1">
          <a:off x="14084300" y="5717826"/>
          <a:ext cx="711200" cy="1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68643</xdr:rowOff>
    </xdr:from>
    <xdr:to>
      <xdr:col>68</xdr:col>
      <xdr:colOff>123825</xdr:colOff>
      <xdr:row>29</xdr:row>
      <xdr:rowOff>170243</xdr:rowOff>
    </xdr:to>
    <xdr:sp macro="" textlink="">
      <xdr:nvSpPr>
        <xdr:cNvPr id="152" name="楕円 151">
          <a:extLst>
            <a:ext uri="{FF2B5EF4-FFF2-40B4-BE49-F238E27FC236}">
              <a16:creationId xmlns:a16="http://schemas.microsoft.com/office/drawing/2014/main" id="{213524FA-390C-4D74-A35C-7B088EA3924C}"/>
            </a:ext>
          </a:extLst>
        </xdr:cNvPr>
        <xdr:cNvSpPr/>
      </xdr:nvSpPr>
      <xdr:spPr>
        <a:xfrm>
          <a:off x="13271500" y="581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85439</xdr:rowOff>
    </xdr:from>
    <xdr:to>
      <xdr:col>72</xdr:col>
      <xdr:colOff>73025</xdr:colOff>
      <xdr:row>29</xdr:row>
      <xdr:rowOff>119443</xdr:rowOff>
    </xdr:to>
    <xdr:cxnSp macro="">
      <xdr:nvCxnSpPr>
        <xdr:cNvPr id="153" name="直線コネクタ 152">
          <a:extLst>
            <a:ext uri="{FF2B5EF4-FFF2-40B4-BE49-F238E27FC236}">
              <a16:creationId xmlns:a16="http://schemas.microsoft.com/office/drawing/2014/main" id="{F638AB3B-2106-4004-BB7D-C4E6C7A43414}"/>
            </a:ext>
          </a:extLst>
        </xdr:cNvPr>
        <xdr:cNvCxnSpPr/>
      </xdr:nvCxnSpPr>
      <xdr:spPr>
        <a:xfrm flipV="1">
          <a:off x="13322300" y="5829014"/>
          <a:ext cx="7620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58028</xdr:rowOff>
    </xdr:from>
    <xdr:to>
      <xdr:col>64</xdr:col>
      <xdr:colOff>123825</xdr:colOff>
      <xdr:row>29</xdr:row>
      <xdr:rowOff>159628</xdr:rowOff>
    </xdr:to>
    <xdr:sp macro="" textlink="">
      <xdr:nvSpPr>
        <xdr:cNvPr id="154" name="楕円 153">
          <a:extLst>
            <a:ext uri="{FF2B5EF4-FFF2-40B4-BE49-F238E27FC236}">
              <a16:creationId xmlns:a16="http://schemas.microsoft.com/office/drawing/2014/main" id="{DB66544F-D016-416A-ABF4-26D35A4121A5}"/>
            </a:ext>
          </a:extLst>
        </xdr:cNvPr>
        <xdr:cNvSpPr/>
      </xdr:nvSpPr>
      <xdr:spPr>
        <a:xfrm>
          <a:off x="12509500" y="580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108828</xdr:rowOff>
    </xdr:from>
    <xdr:to>
      <xdr:col>68</xdr:col>
      <xdr:colOff>73025</xdr:colOff>
      <xdr:row>29</xdr:row>
      <xdr:rowOff>119443</xdr:rowOff>
    </xdr:to>
    <xdr:cxnSp macro="">
      <xdr:nvCxnSpPr>
        <xdr:cNvPr id="155" name="直線コネクタ 154">
          <a:extLst>
            <a:ext uri="{FF2B5EF4-FFF2-40B4-BE49-F238E27FC236}">
              <a16:creationId xmlns:a16="http://schemas.microsoft.com/office/drawing/2014/main" id="{77A7CB6E-F5C0-49D5-AD69-9D6D32077E1B}"/>
            </a:ext>
          </a:extLst>
        </xdr:cNvPr>
        <xdr:cNvCxnSpPr/>
      </xdr:nvCxnSpPr>
      <xdr:spPr>
        <a:xfrm>
          <a:off x="12560300" y="5852403"/>
          <a:ext cx="762000" cy="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51012</xdr:rowOff>
    </xdr:from>
    <xdr:to>
      <xdr:col>60</xdr:col>
      <xdr:colOff>123825</xdr:colOff>
      <xdr:row>29</xdr:row>
      <xdr:rowOff>152612</xdr:rowOff>
    </xdr:to>
    <xdr:sp macro="" textlink="">
      <xdr:nvSpPr>
        <xdr:cNvPr id="156" name="楕円 155">
          <a:extLst>
            <a:ext uri="{FF2B5EF4-FFF2-40B4-BE49-F238E27FC236}">
              <a16:creationId xmlns:a16="http://schemas.microsoft.com/office/drawing/2014/main" id="{CA157C0B-9225-4A5F-A5BC-88FEE8522EB4}"/>
            </a:ext>
          </a:extLst>
        </xdr:cNvPr>
        <xdr:cNvSpPr/>
      </xdr:nvSpPr>
      <xdr:spPr>
        <a:xfrm>
          <a:off x="117475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101812</xdr:rowOff>
    </xdr:from>
    <xdr:to>
      <xdr:col>64</xdr:col>
      <xdr:colOff>73025</xdr:colOff>
      <xdr:row>29</xdr:row>
      <xdr:rowOff>108828</xdr:rowOff>
    </xdr:to>
    <xdr:cxnSp macro="">
      <xdr:nvCxnSpPr>
        <xdr:cNvPr id="157" name="直線コネクタ 156">
          <a:extLst>
            <a:ext uri="{FF2B5EF4-FFF2-40B4-BE49-F238E27FC236}">
              <a16:creationId xmlns:a16="http://schemas.microsoft.com/office/drawing/2014/main" id="{4E17A66F-CACC-41F6-8178-670746FA73F2}"/>
            </a:ext>
          </a:extLst>
        </xdr:cNvPr>
        <xdr:cNvCxnSpPr/>
      </xdr:nvCxnSpPr>
      <xdr:spPr>
        <a:xfrm>
          <a:off x="11798300" y="5845387"/>
          <a:ext cx="762000" cy="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58" name="n_1aveValue債務償還比率">
          <a:extLst>
            <a:ext uri="{FF2B5EF4-FFF2-40B4-BE49-F238E27FC236}">
              <a16:creationId xmlns:a16="http://schemas.microsoft.com/office/drawing/2014/main" id="{5CB2AAEE-FFE3-4DBA-974E-218804CF9F71}"/>
            </a:ext>
          </a:extLst>
        </xdr:cNvPr>
        <xdr:cNvSpPr txBox="1"/>
      </xdr:nvSpPr>
      <xdr:spPr>
        <a:xfrm>
          <a:off x="13836727" y="61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12431</xdr:rowOff>
    </xdr:from>
    <xdr:ext cx="469744" cy="259045"/>
    <xdr:sp macro="" textlink="">
      <xdr:nvSpPr>
        <xdr:cNvPr id="159" name="n_2aveValue債務償還比率">
          <a:extLst>
            <a:ext uri="{FF2B5EF4-FFF2-40B4-BE49-F238E27FC236}">
              <a16:creationId xmlns:a16="http://schemas.microsoft.com/office/drawing/2014/main" id="{0E389026-C1CA-4F3F-8D76-3388C241C38B}"/>
            </a:ext>
          </a:extLst>
        </xdr:cNvPr>
        <xdr:cNvSpPr txBox="1"/>
      </xdr:nvSpPr>
      <xdr:spPr>
        <a:xfrm>
          <a:off x="13087427" y="62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60" name="n_3aveValue債務償還比率">
          <a:extLst>
            <a:ext uri="{FF2B5EF4-FFF2-40B4-BE49-F238E27FC236}">
              <a16:creationId xmlns:a16="http://schemas.microsoft.com/office/drawing/2014/main" id="{6D85EF06-66E4-4557-B3EC-ECF0F374C7C1}"/>
            </a:ext>
          </a:extLst>
        </xdr:cNvPr>
        <xdr:cNvSpPr txBox="1"/>
      </xdr:nvSpPr>
      <xdr:spPr>
        <a:xfrm>
          <a:off x="12325427" y="62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61" name="n_4aveValue債務償還比率">
          <a:extLst>
            <a:ext uri="{FF2B5EF4-FFF2-40B4-BE49-F238E27FC236}">
              <a16:creationId xmlns:a16="http://schemas.microsoft.com/office/drawing/2014/main" id="{4BD205D0-DE6F-4121-9FE4-19DBFDF495AE}"/>
            </a:ext>
          </a:extLst>
        </xdr:cNvPr>
        <xdr:cNvSpPr txBox="1"/>
      </xdr:nvSpPr>
      <xdr:spPr>
        <a:xfrm>
          <a:off x="11563427" y="62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152766</xdr:rowOff>
    </xdr:from>
    <xdr:ext cx="469744" cy="259045"/>
    <xdr:sp macro="" textlink="">
      <xdr:nvSpPr>
        <xdr:cNvPr id="162" name="n_1mainValue債務償還比率">
          <a:extLst>
            <a:ext uri="{FF2B5EF4-FFF2-40B4-BE49-F238E27FC236}">
              <a16:creationId xmlns:a16="http://schemas.microsoft.com/office/drawing/2014/main" id="{1A07861D-7A7E-45F8-8B73-4DA2636AF91F}"/>
            </a:ext>
          </a:extLst>
        </xdr:cNvPr>
        <xdr:cNvSpPr txBox="1"/>
      </xdr:nvSpPr>
      <xdr:spPr>
        <a:xfrm>
          <a:off x="13836727" y="555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15320</xdr:rowOff>
    </xdr:from>
    <xdr:ext cx="469744" cy="259045"/>
    <xdr:sp macro="" textlink="">
      <xdr:nvSpPr>
        <xdr:cNvPr id="163" name="n_2mainValue債務償還比率">
          <a:extLst>
            <a:ext uri="{FF2B5EF4-FFF2-40B4-BE49-F238E27FC236}">
              <a16:creationId xmlns:a16="http://schemas.microsoft.com/office/drawing/2014/main" id="{7948CC1B-562E-4BCE-BC35-5D43505D7FA0}"/>
            </a:ext>
          </a:extLst>
        </xdr:cNvPr>
        <xdr:cNvSpPr txBox="1"/>
      </xdr:nvSpPr>
      <xdr:spPr>
        <a:xfrm>
          <a:off x="13087427" y="558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4705</xdr:rowOff>
    </xdr:from>
    <xdr:ext cx="469744" cy="259045"/>
    <xdr:sp macro="" textlink="">
      <xdr:nvSpPr>
        <xdr:cNvPr id="164" name="n_3mainValue債務償還比率">
          <a:extLst>
            <a:ext uri="{FF2B5EF4-FFF2-40B4-BE49-F238E27FC236}">
              <a16:creationId xmlns:a16="http://schemas.microsoft.com/office/drawing/2014/main" id="{1DF81B3B-9709-46E1-8451-B15A92647FED}"/>
            </a:ext>
          </a:extLst>
        </xdr:cNvPr>
        <xdr:cNvSpPr txBox="1"/>
      </xdr:nvSpPr>
      <xdr:spPr>
        <a:xfrm>
          <a:off x="12325427" y="55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169139</xdr:rowOff>
    </xdr:from>
    <xdr:ext cx="469744" cy="259045"/>
    <xdr:sp macro="" textlink="">
      <xdr:nvSpPr>
        <xdr:cNvPr id="165" name="n_4mainValue債務償還比率">
          <a:extLst>
            <a:ext uri="{FF2B5EF4-FFF2-40B4-BE49-F238E27FC236}">
              <a16:creationId xmlns:a16="http://schemas.microsoft.com/office/drawing/2014/main" id="{CB460A31-56CA-46C3-BE19-3F2A79FF2284}"/>
            </a:ext>
          </a:extLst>
        </xdr:cNvPr>
        <xdr:cNvSpPr txBox="1"/>
      </xdr:nvSpPr>
      <xdr:spPr>
        <a:xfrm>
          <a:off x="11563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23C1AD7A-5A1C-4BB9-BA26-5E4957F2807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DF44E3E2-0EB4-44C0-9142-01C994AFB30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89192A47-EB37-4665-9F71-2D61A095EFE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B0E0E24F-F4E7-400D-B8BE-2AE4302A954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6E3D1766-23C9-4809-80E9-EFEBD837676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5A21528D-2C1C-4902-84B1-E53ED0E5206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5CF7E3-CD1B-4A2E-880B-DA19EE8D232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4BAB058-D907-45A4-8ED5-3FBF10E121E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965EC3-9F65-4807-8F5C-BBF98172542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40D58B1-356D-418E-937F-70E3FF5152D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58D5CA-84DF-48EC-98C4-7DA18DF9CFF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AD90B5D-138B-4D01-8A49-54247C259DB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7FF587-7952-43E1-A488-A4B7196D106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ACA3AF3-ACFD-4BEC-BA63-992B7E0292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536F1E-C855-4EDE-BD72-837BB1975AE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94B582-F76C-4596-9EFC-2898966400A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38,818
38,264
243.54
25,063,283
23,810,024
1,187,399
13,140,736
21,226,783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A75DC51-C4AD-4189-87AB-60E57CCD61D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D2A28C4-5E0C-4676-A30E-96B3528EFE9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340C6FC-EFDE-44DC-A140-E4282EDF09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9FB83BB-859A-44B3-98C6-F4184387053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5D9E01-289A-4489-A59F-273FD3A9BFD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72320C8-C851-4277-AFE7-7EE500ACBA7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20D2FD-C8EF-4505-8517-11F21E8B05B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20C1A84-FB30-4F97-994B-68E85BA889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0C4A05-FA12-45FB-973E-3BB3E3159C0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6BE2057-1718-478F-A1C1-8FD89C8EC95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6F2C1C6-FB91-4C24-97C6-7F2B0E08DCC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7523ECF-BDCA-4F16-B24A-E60C7D84889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25E3BAB-D170-4A75-A6AD-533F8BC4B8C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FD6DD3-C5E7-463D-B4A0-6DEF89756C0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D2D098-BDF7-4959-8F05-BD48B842DCD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992FF4-52B7-4EBD-849A-945DD6A376D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C4D2901-388B-498A-8248-68D5FF0996F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EFEA61B-8351-452B-B8CA-5F47E2006F8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6CDF53-6095-498E-85DC-EFF5E4FE52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BA795B4-E487-4480-8928-741A5F91D30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803BDC1-7058-43A7-8608-0CC20588402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8A0A81B-3AC5-4D1D-A8B8-215D8510B83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14E572A-E0B0-48BE-8BB6-CCD04FCA2B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75E3FD-532C-4833-A182-59A3DE11B2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DFC1167-3B33-4125-8D28-8F139CB3D25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F57873E-286B-443B-8EF3-453A1713E82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3191A7C-557A-49B9-9DA3-5C9597944D7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0A92018-2FD5-4989-A821-093CD38AB1A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8FFDB9F-752C-44D9-A23F-3A3BD954B50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8F8DA42-8EBF-4328-BFBB-302446AD8C8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07BDA4B-D1B4-412C-B055-5D9FF4A30A0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E2FCA64-41F2-4D58-888D-EC52FBBD931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FAAD2CB-80AE-4A99-9F68-D65B1B04CB4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A8159739-8E6F-44CB-96E2-85B8D2A61F3E}"/>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4785E12-067B-4A06-8F79-A050CEC71A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BF91F5C-0731-4B11-881E-08AAE7213E0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0FDF763-4945-498B-97EC-B0A4578FD16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398668E-0B23-4C2E-9303-A9760C1EC88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397C027-CD82-4003-AA57-2D00FF09F84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CAFFDEA-F63C-4937-B6C1-F84FBD7DFC4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02DE72E-0113-4CD2-B6ED-EF805C0786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4CCE013-AE44-4A25-959B-A36B36B241F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91A9347-7C4A-431A-A4E5-C8AA6CC8615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FA356650-9E49-49EB-A817-55C414280648}"/>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0D52EDE-1793-43CC-94F5-2DAC329641F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A4FA7649-03D9-4FD6-85BB-257743FE3CBE}"/>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5D95AA1F-5CD2-41BE-8E63-6F85CF1C030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48442</xdr:rowOff>
    </xdr:from>
    <xdr:to>
      <xdr:col>24</xdr:col>
      <xdr:colOff>62865</xdr:colOff>
      <xdr:row>41</xdr:row>
      <xdr:rowOff>133350</xdr:rowOff>
    </xdr:to>
    <xdr:cxnSp macro="">
      <xdr:nvCxnSpPr>
        <xdr:cNvPr id="59" name="直線コネクタ 58">
          <a:extLst>
            <a:ext uri="{FF2B5EF4-FFF2-40B4-BE49-F238E27FC236}">
              <a16:creationId xmlns:a16="http://schemas.microsoft.com/office/drawing/2014/main" id="{55FB629C-2585-4839-BD8E-C34AF99F3875}"/>
            </a:ext>
          </a:extLst>
        </xdr:cNvPr>
        <xdr:cNvCxnSpPr/>
      </xdr:nvCxnSpPr>
      <xdr:spPr>
        <a:xfrm flipV="1">
          <a:off x="4634865" y="570629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a:extLst>
            <a:ext uri="{FF2B5EF4-FFF2-40B4-BE49-F238E27FC236}">
              <a16:creationId xmlns:a16="http://schemas.microsoft.com/office/drawing/2014/main" id="{27608C10-BD89-4138-9998-754A4CFF0BC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a:extLst>
            <a:ext uri="{FF2B5EF4-FFF2-40B4-BE49-F238E27FC236}">
              <a16:creationId xmlns:a16="http://schemas.microsoft.com/office/drawing/2014/main" id="{4D04971F-449A-4E73-9BD5-6D6502548A48}"/>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166569</xdr:rowOff>
    </xdr:from>
    <xdr:ext cx="405111" cy="259045"/>
    <xdr:sp macro="" textlink="">
      <xdr:nvSpPr>
        <xdr:cNvPr id="62" name="【道路】&#10;有形固定資産減価償却率最大値テキスト">
          <a:extLst>
            <a:ext uri="{FF2B5EF4-FFF2-40B4-BE49-F238E27FC236}">
              <a16:creationId xmlns:a16="http://schemas.microsoft.com/office/drawing/2014/main" id="{485EEACC-26CA-4E47-A449-2FEED8C74ECB}"/>
            </a:ext>
          </a:extLst>
        </xdr:cNvPr>
        <xdr:cNvSpPr txBox="1"/>
      </xdr:nvSpPr>
      <xdr:spPr>
        <a:xfrm>
          <a:off x="4673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48442</xdr:rowOff>
    </xdr:from>
    <xdr:to>
      <xdr:col>24</xdr:col>
      <xdr:colOff>152400</xdr:colOff>
      <xdr:row>33</xdr:row>
      <xdr:rowOff>48442</xdr:rowOff>
    </xdr:to>
    <xdr:cxnSp macro="">
      <xdr:nvCxnSpPr>
        <xdr:cNvPr id="63" name="直線コネクタ 62">
          <a:extLst>
            <a:ext uri="{FF2B5EF4-FFF2-40B4-BE49-F238E27FC236}">
              <a16:creationId xmlns:a16="http://schemas.microsoft.com/office/drawing/2014/main" id="{CB452EB3-C1C5-4A45-82EE-87BB0F8D775C}"/>
            </a:ext>
          </a:extLst>
        </xdr:cNvPr>
        <xdr:cNvCxnSpPr/>
      </xdr:nvCxnSpPr>
      <xdr:spPr>
        <a:xfrm>
          <a:off x="4546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149514</xdr:rowOff>
    </xdr:from>
    <xdr:ext cx="405111" cy="259045"/>
    <xdr:sp macro="" textlink="">
      <xdr:nvSpPr>
        <xdr:cNvPr id="64" name="【道路】&#10;有形固定資産減価償却率平均値テキスト">
          <a:extLst>
            <a:ext uri="{FF2B5EF4-FFF2-40B4-BE49-F238E27FC236}">
              <a16:creationId xmlns:a16="http://schemas.microsoft.com/office/drawing/2014/main" id="{EDD8D681-8153-4A4A-8440-9C2D46B18049}"/>
            </a:ext>
          </a:extLst>
        </xdr:cNvPr>
        <xdr:cNvSpPr txBox="1"/>
      </xdr:nvSpPr>
      <xdr:spPr>
        <a:xfrm>
          <a:off x="4673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5" name="フローチャート: 判断 64">
          <a:extLst>
            <a:ext uri="{FF2B5EF4-FFF2-40B4-BE49-F238E27FC236}">
              <a16:creationId xmlns:a16="http://schemas.microsoft.com/office/drawing/2014/main" id="{D0B294D2-4EE0-4546-B6BB-921263C5AAC9}"/>
            </a:ext>
          </a:extLst>
        </xdr:cNvPr>
        <xdr:cNvSpPr/>
      </xdr:nvSpPr>
      <xdr:spPr>
        <a:xfrm>
          <a:off x="4584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156028</xdr:rowOff>
    </xdr:from>
    <xdr:to>
      <xdr:col>20</xdr:col>
      <xdr:colOff>38100</xdr:colOff>
      <xdr:row>37</xdr:row>
      <xdr:rowOff>86178</xdr:rowOff>
    </xdr:to>
    <xdr:sp macro="" textlink="">
      <xdr:nvSpPr>
        <xdr:cNvPr id="66" name="フローチャート: 判断 65">
          <a:extLst>
            <a:ext uri="{FF2B5EF4-FFF2-40B4-BE49-F238E27FC236}">
              <a16:creationId xmlns:a16="http://schemas.microsoft.com/office/drawing/2014/main" id="{FC7A3650-2C9A-4FE0-9520-4A524E7BF0B3}"/>
            </a:ext>
          </a:extLst>
        </xdr:cNvPr>
        <xdr:cNvSpPr/>
      </xdr:nvSpPr>
      <xdr:spPr>
        <a:xfrm>
          <a:off x="3746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100511</xdr:rowOff>
    </xdr:from>
    <xdr:to>
      <xdr:col>15</xdr:col>
      <xdr:colOff>101600</xdr:colOff>
      <xdr:row>37</xdr:row>
      <xdr:rowOff>30661</xdr:rowOff>
    </xdr:to>
    <xdr:sp macro="" textlink="">
      <xdr:nvSpPr>
        <xdr:cNvPr id="67" name="フローチャート: 判断 66">
          <a:extLst>
            <a:ext uri="{FF2B5EF4-FFF2-40B4-BE49-F238E27FC236}">
              <a16:creationId xmlns:a16="http://schemas.microsoft.com/office/drawing/2014/main" id="{42473C9E-7FD0-4A54-A8A8-3CC54A0F0C4C}"/>
            </a:ext>
          </a:extLst>
        </xdr:cNvPr>
        <xdr:cNvSpPr/>
      </xdr:nvSpPr>
      <xdr:spPr>
        <a:xfrm>
          <a:off x="28575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64589</xdr:rowOff>
    </xdr:from>
    <xdr:to>
      <xdr:col>10</xdr:col>
      <xdr:colOff>165100</xdr:colOff>
      <xdr:row>36</xdr:row>
      <xdr:rowOff>166189</xdr:rowOff>
    </xdr:to>
    <xdr:sp macro="" textlink="">
      <xdr:nvSpPr>
        <xdr:cNvPr id="68" name="フローチャート: 判断 67">
          <a:extLst>
            <a:ext uri="{FF2B5EF4-FFF2-40B4-BE49-F238E27FC236}">
              <a16:creationId xmlns:a16="http://schemas.microsoft.com/office/drawing/2014/main" id="{79EAC4AD-3FAD-4D75-A554-73E6394FAB09}"/>
            </a:ext>
          </a:extLst>
        </xdr:cNvPr>
        <xdr:cNvSpPr/>
      </xdr:nvSpPr>
      <xdr:spPr>
        <a:xfrm>
          <a:off x="1968500" y="623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22134</xdr:rowOff>
    </xdr:from>
    <xdr:to>
      <xdr:col>6</xdr:col>
      <xdr:colOff>38100</xdr:colOff>
      <xdr:row>36</xdr:row>
      <xdr:rowOff>123734</xdr:rowOff>
    </xdr:to>
    <xdr:sp macro="" textlink="">
      <xdr:nvSpPr>
        <xdr:cNvPr id="69" name="フローチャート: 判断 68">
          <a:extLst>
            <a:ext uri="{FF2B5EF4-FFF2-40B4-BE49-F238E27FC236}">
              <a16:creationId xmlns:a16="http://schemas.microsoft.com/office/drawing/2014/main" id="{73D25447-3292-4717-8E73-0184FA8BD44F}"/>
            </a:ext>
          </a:extLst>
        </xdr:cNvPr>
        <xdr:cNvSpPr/>
      </xdr:nvSpPr>
      <xdr:spPr>
        <a:xfrm>
          <a:off x="1079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DA35317-7383-4C3D-9B4A-8DF1EF94AFD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09F7D9A-5C74-4844-ADCC-268D134F386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D743AF4-C8F4-4B17-8582-BCE9DAEC12D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7929870-21A7-4F63-A53A-5BC28F832B7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8E20213B-5844-43F7-ACAD-1CE0A49E74A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75" name="楕円 74">
          <a:extLst>
            <a:ext uri="{FF2B5EF4-FFF2-40B4-BE49-F238E27FC236}">
              <a16:creationId xmlns:a16="http://schemas.microsoft.com/office/drawing/2014/main" id="{7D7140DA-11F9-49F4-9DD0-DE0E85BF8A43}"/>
            </a:ext>
          </a:extLst>
        </xdr:cNvPr>
        <xdr:cNvSpPr/>
      </xdr:nvSpPr>
      <xdr:spPr>
        <a:xfrm>
          <a:off x="45847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109963</xdr:rowOff>
    </xdr:from>
    <xdr:ext cx="405111" cy="259045"/>
    <xdr:sp macro="" textlink="">
      <xdr:nvSpPr>
        <xdr:cNvPr id="76" name="【道路】&#10;有形固定資産減価償却率該当値テキスト">
          <a:extLst>
            <a:ext uri="{FF2B5EF4-FFF2-40B4-BE49-F238E27FC236}">
              <a16:creationId xmlns:a16="http://schemas.microsoft.com/office/drawing/2014/main" id="{B352CEA7-BF59-4E36-A7B6-4F77C9D28E2A}"/>
            </a:ext>
          </a:extLst>
        </xdr:cNvPr>
        <xdr:cNvSpPr txBox="1"/>
      </xdr:nvSpPr>
      <xdr:spPr>
        <a:xfrm>
          <a:off x="4673600"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89081</xdr:rowOff>
    </xdr:from>
    <xdr:to>
      <xdr:col>20</xdr:col>
      <xdr:colOff>38100</xdr:colOff>
      <xdr:row>38</xdr:row>
      <xdr:rowOff>19231</xdr:rowOff>
    </xdr:to>
    <xdr:sp macro="" textlink="">
      <xdr:nvSpPr>
        <xdr:cNvPr id="77" name="楕円 76">
          <a:extLst>
            <a:ext uri="{FF2B5EF4-FFF2-40B4-BE49-F238E27FC236}">
              <a16:creationId xmlns:a16="http://schemas.microsoft.com/office/drawing/2014/main" id="{00DF2A43-982C-4334-86FA-A7D95089CC06}"/>
            </a:ext>
          </a:extLst>
        </xdr:cNvPr>
        <xdr:cNvSpPr/>
      </xdr:nvSpPr>
      <xdr:spPr>
        <a:xfrm>
          <a:off x="3746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139881</xdr:rowOff>
    </xdr:from>
    <xdr:to>
      <xdr:col>24</xdr:col>
      <xdr:colOff>63500</xdr:colOff>
      <xdr:row>38</xdr:row>
      <xdr:rowOff>10885</xdr:rowOff>
    </xdr:to>
    <xdr:cxnSp macro="">
      <xdr:nvCxnSpPr>
        <xdr:cNvPr id="78" name="直線コネクタ 77">
          <a:extLst>
            <a:ext uri="{FF2B5EF4-FFF2-40B4-BE49-F238E27FC236}">
              <a16:creationId xmlns:a16="http://schemas.microsoft.com/office/drawing/2014/main" id="{06F00C34-4E18-488F-A8C5-6DAB178D2456}"/>
            </a:ext>
          </a:extLst>
        </xdr:cNvPr>
        <xdr:cNvCxnSpPr/>
      </xdr:nvCxnSpPr>
      <xdr:spPr>
        <a:xfrm>
          <a:off x="3797300" y="6483531"/>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9" name="楕円 78">
          <a:extLst>
            <a:ext uri="{FF2B5EF4-FFF2-40B4-BE49-F238E27FC236}">
              <a16:creationId xmlns:a16="http://schemas.microsoft.com/office/drawing/2014/main" id="{477B32DB-E743-4163-AD64-33C3982568BE}"/>
            </a:ext>
          </a:extLst>
        </xdr:cNvPr>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139881</xdr:rowOff>
    </xdr:to>
    <xdr:cxnSp macro="">
      <xdr:nvCxnSpPr>
        <xdr:cNvPr id="80" name="直線コネクタ 79">
          <a:extLst>
            <a:ext uri="{FF2B5EF4-FFF2-40B4-BE49-F238E27FC236}">
              <a16:creationId xmlns:a16="http://schemas.microsoft.com/office/drawing/2014/main" id="{86B1D351-34DC-4590-8E1D-423D3396D0CF}"/>
            </a:ext>
          </a:extLst>
        </xdr:cNvPr>
        <xdr:cNvCxnSpPr/>
      </xdr:nvCxnSpPr>
      <xdr:spPr>
        <a:xfrm>
          <a:off x="2908300" y="64443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159294</xdr:rowOff>
    </xdr:from>
    <xdr:to>
      <xdr:col>10</xdr:col>
      <xdr:colOff>165100</xdr:colOff>
      <xdr:row>37</xdr:row>
      <xdr:rowOff>89444</xdr:rowOff>
    </xdr:to>
    <xdr:sp macro="" textlink="">
      <xdr:nvSpPr>
        <xdr:cNvPr id="81" name="楕円 80">
          <a:extLst>
            <a:ext uri="{FF2B5EF4-FFF2-40B4-BE49-F238E27FC236}">
              <a16:creationId xmlns:a16="http://schemas.microsoft.com/office/drawing/2014/main" id="{86944FBB-FB08-4D60-A5C1-6FB6460EB8B6}"/>
            </a:ext>
          </a:extLst>
        </xdr:cNvPr>
        <xdr:cNvSpPr/>
      </xdr:nvSpPr>
      <xdr:spPr>
        <a:xfrm>
          <a:off x="1968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38644</xdr:rowOff>
    </xdr:from>
    <xdr:to>
      <xdr:col>15</xdr:col>
      <xdr:colOff>50800</xdr:colOff>
      <xdr:row>37</xdr:row>
      <xdr:rowOff>100693</xdr:rowOff>
    </xdr:to>
    <xdr:cxnSp macro="">
      <xdr:nvCxnSpPr>
        <xdr:cNvPr id="82" name="直線コネクタ 81">
          <a:extLst>
            <a:ext uri="{FF2B5EF4-FFF2-40B4-BE49-F238E27FC236}">
              <a16:creationId xmlns:a16="http://schemas.microsoft.com/office/drawing/2014/main" id="{FD0827C2-8E8F-4E2B-9037-4D5B9DC963D7}"/>
            </a:ext>
          </a:extLst>
        </xdr:cNvPr>
        <xdr:cNvCxnSpPr/>
      </xdr:nvCxnSpPr>
      <xdr:spPr>
        <a:xfrm>
          <a:off x="2019300" y="63822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90714</xdr:rowOff>
    </xdr:from>
    <xdr:to>
      <xdr:col>6</xdr:col>
      <xdr:colOff>38100</xdr:colOff>
      <xdr:row>37</xdr:row>
      <xdr:rowOff>20864</xdr:rowOff>
    </xdr:to>
    <xdr:sp macro="" textlink="">
      <xdr:nvSpPr>
        <xdr:cNvPr id="83" name="楕円 82">
          <a:extLst>
            <a:ext uri="{FF2B5EF4-FFF2-40B4-BE49-F238E27FC236}">
              <a16:creationId xmlns:a16="http://schemas.microsoft.com/office/drawing/2014/main" id="{EBA849AE-69C2-4582-8AA3-B08AE1321808}"/>
            </a:ext>
          </a:extLst>
        </xdr:cNvPr>
        <xdr:cNvSpPr/>
      </xdr:nvSpPr>
      <xdr:spPr>
        <a:xfrm>
          <a:off x="107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141514</xdr:rowOff>
    </xdr:from>
    <xdr:to>
      <xdr:col>10</xdr:col>
      <xdr:colOff>114300</xdr:colOff>
      <xdr:row>37</xdr:row>
      <xdr:rowOff>38644</xdr:rowOff>
    </xdr:to>
    <xdr:cxnSp macro="">
      <xdr:nvCxnSpPr>
        <xdr:cNvPr id="84" name="直線コネクタ 83">
          <a:extLst>
            <a:ext uri="{FF2B5EF4-FFF2-40B4-BE49-F238E27FC236}">
              <a16:creationId xmlns:a16="http://schemas.microsoft.com/office/drawing/2014/main" id="{D669DD48-E781-433C-B2BD-43B0F60DA4E7}"/>
            </a:ext>
          </a:extLst>
        </xdr:cNvPr>
        <xdr:cNvCxnSpPr/>
      </xdr:nvCxnSpPr>
      <xdr:spPr>
        <a:xfrm>
          <a:off x="1130300" y="631371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102705</xdr:rowOff>
    </xdr:from>
    <xdr:ext cx="405111" cy="259045"/>
    <xdr:sp macro="" textlink="">
      <xdr:nvSpPr>
        <xdr:cNvPr id="85" name="n_1aveValue【道路】&#10;有形固定資産減価償却率">
          <a:extLst>
            <a:ext uri="{FF2B5EF4-FFF2-40B4-BE49-F238E27FC236}">
              <a16:creationId xmlns:a16="http://schemas.microsoft.com/office/drawing/2014/main" id="{084E8EAE-9D66-421A-966B-FA38492FAC82}"/>
            </a:ext>
          </a:extLst>
        </xdr:cNvPr>
        <xdr:cNvSpPr txBox="1"/>
      </xdr:nvSpPr>
      <xdr:spPr>
        <a:xfrm>
          <a:off x="3582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47188</xdr:rowOff>
    </xdr:from>
    <xdr:ext cx="405111" cy="259045"/>
    <xdr:sp macro="" textlink="">
      <xdr:nvSpPr>
        <xdr:cNvPr id="86" name="n_2aveValue【道路】&#10;有形固定資産減価償却率">
          <a:extLst>
            <a:ext uri="{FF2B5EF4-FFF2-40B4-BE49-F238E27FC236}">
              <a16:creationId xmlns:a16="http://schemas.microsoft.com/office/drawing/2014/main" id="{42833EA1-1CB1-4E3E-AEAC-57B66270E055}"/>
            </a:ext>
          </a:extLst>
        </xdr:cNvPr>
        <xdr:cNvSpPr txBox="1"/>
      </xdr:nvSpPr>
      <xdr:spPr>
        <a:xfrm>
          <a:off x="2705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11266</xdr:rowOff>
    </xdr:from>
    <xdr:ext cx="405111" cy="259045"/>
    <xdr:sp macro="" textlink="">
      <xdr:nvSpPr>
        <xdr:cNvPr id="87" name="n_3aveValue【道路】&#10;有形固定資産減価償却率">
          <a:extLst>
            <a:ext uri="{FF2B5EF4-FFF2-40B4-BE49-F238E27FC236}">
              <a16:creationId xmlns:a16="http://schemas.microsoft.com/office/drawing/2014/main" id="{D255A1C6-F8CD-4174-B834-BFE5A964A625}"/>
            </a:ext>
          </a:extLst>
        </xdr:cNvPr>
        <xdr:cNvSpPr txBox="1"/>
      </xdr:nvSpPr>
      <xdr:spPr>
        <a:xfrm>
          <a:off x="18167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140261</xdr:rowOff>
    </xdr:from>
    <xdr:ext cx="405111" cy="259045"/>
    <xdr:sp macro="" textlink="">
      <xdr:nvSpPr>
        <xdr:cNvPr id="88" name="n_4aveValue【道路】&#10;有形固定資産減価償却率">
          <a:extLst>
            <a:ext uri="{FF2B5EF4-FFF2-40B4-BE49-F238E27FC236}">
              <a16:creationId xmlns:a16="http://schemas.microsoft.com/office/drawing/2014/main" id="{43A8C8FB-6C5F-4F74-8D52-531579072EBF}"/>
            </a:ext>
          </a:extLst>
        </xdr:cNvPr>
        <xdr:cNvSpPr txBox="1"/>
      </xdr:nvSpPr>
      <xdr:spPr>
        <a:xfrm>
          <a:off x="927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10358</xdr:rowOff>
    </xdr:from>
    <xdr:ext cx="405111" cy="259045"/>
    <xdr:sp macro="" textlink="">
      <xdr:nvSpPr>
        <xdr:cNvPr id="89" name="n_1mainValue【道路】&#10;有形固定資産減価償却率">
          <a:extLst>
            <a:ext uri="{FF2B5EF4-FFF2-40B4-BE49-F238E27FC236}">
              <a16:creationId xmlns:a16="http://schemas.microsoft.com/office/drawing/2014/main" id="{5BBA9B5F-B66E-4981-A95E-48D5119E036D}"/>
            </a:ext>
          </a:extLst>
        </xdr:cNvPr>
        <xdr:cNvSpPr txBox="1"/>
      </xdr:nvSpPr>
      <xdr:spPr>
        <a:xfrm>
          <a:off x="35820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142620</xdr:rowOff>
    </xdr:from>
    <xdr:ext cx="405111" cy="259045"/>
    <xdr:sp macro="" textlink="">
      <xdr:nvSpPr>
        <xdr:cNvPr id="90" name="n_2mainValue【道路】&#10;有形固定資産減価償却率">
          <a:extLst>
            <a:ext uri="{FF2B5EF4-FFF2-40B4-BE49-F238E27FC236}">
              <a16:creationId xmlns:a16="http://schemas.microsoft.com/office/drawing/2014/main" id="{A33463E5-A1B8-43E3-9C64-7BFC8BFA0C4D}"/>
            </a:ext>
          </a:extLst>
        </xdr:cNvPr>
        <xdr:cNvSpPr txBox="1"/>
      </xdr:nvSpPr>
      <xdr:spPr>
        <a:xfrm>
          <a:off x="2705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80571</xdr:rowOff>
    </xdr:from>
    <xdr:ext cx="405111" cy="259045"/>
    <xdr:sp macro="" textlink="">
      <xdr:nvSpPr>
        <xdr:cNvPr id="91" name="n_3mainValue【道路】&#10;有形固定資産減価償却率">
          <a:extLst>
            <a:ext uri="{FF2B5EF4-FFF2-40B4-BE49-F238E27FC236}">
              <a16:creationId xmlns:a16="http://schemas.microsoft.com/office/drawing/2014/main" id="{ACEDE1CD-001E-473D-8F2A-46E1E30D4DC5}"/>
            </a:ext>
          </a:extLst>
        </xdr:cNvPr>
        <xdr:cNvSpPr txBox="1"/>
      </xdr:nvSpPr>
      <xdr:spPr>
        <a:xfrm>
          <a:off x="1816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11991</xdr:rowOff>
    </xdr:from>
    <xdr:ext cx="405111" cy="259045"/>
    <xdr:sp macro="" textlink="">
      <xdr:nvSpPr>
        <xdr:cNvPr id="92" name="n_4mainValue【道路】&#10;有形固定資産減価償却率">
          <a:extLst>
            <a:ext uri="{FF2B5EF4-FFF2-40B4-BE49-F238E27FC236}">
              <a16:creationId xmlns:a16="http://schemas.microsoft.com/office/drawing/2014/main" id="{FBC17370-FB62-4D01-BDE1-A94DD779B61C}"/>
            </a:ext>
          </a:extLst>
        </xdr:cNvPr>
        <xdr:cNvSpPr txBox="1"/>
      </xdr:nvSpPr>
      <xdr:spPr>
        <a:xfrm>
          <a:off x="9277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152E91BB-BCBF-4872-8CFE-6A6B29D8E2D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D7ACBC5E-358F-465A-9F42-D4F4F51DF78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BEED6EE6-EBB9-4143-8C14-44D4A3AFAB9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DA8608D1-D754-4F9D-92A3-D7A6A2B92F5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FB2AC07A-A166-45DA-939A-9D34CA28EE7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6CF4548D-B243-4F59-B95B-3CDC7555224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4CE13957-8988-4C52-9B13-779DC8155F5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58E44036-F2DB-4BA6-9C9C-DD2798F0091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7F274E68-3B1C-4310-9DD0-A11761F6E42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22918B43-0B5C-4BC4-B59F-F4656081B13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3" name="直線コネクタ 102">
          <a:extLst>
            <a:ext uri="{FF2B5EF4-FFF2-40B4-BE49-F238E27FC236}">
              <a16:creationId xmlns:a16="http://schemas.microsoft.com/office/drawing/2014/main" id="{D0E6AD44-41CA-4BEC-A8C7-9729873A8E9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4" name="テキスト ボックス 103">
          <a:extLst>
            <a:ext uri="{FF2B5EF4-FFF2-40B4-BE49-F238E27FC236}">
              <a16:creationId xmlns:a16="http://schemas.microsoft.com/office/drawing/2014/main" id="{1CBDEBF2-88C9-4E35-9738-A0BC4D4F53C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5" name="直線コネクタ 104">
          <a:extLst>
            <a:ext uri="{FF2B5EF4-FFF2-40B4-BE49-F238E27FC236}">
              <a16:creationId xmlns:a16="http://schemas.microsoft.com/office/drawing/2014/main" id="{17D5D8C3-911D-4F89-8FB2-BB2BE07DF78D}"/>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6" name="テキスト ボックス 105">
          <a:extLst>
            <a:ext uri="{FF2B5EF4-FFF2-40B4-BE49-F238E27FC236}">
              <a16:creationId xmlns:a16="http://schemas.microsoft.com/office/drawing/2014/main" id="{A8CC629F-977D-4199-95C4-E17DC8AC0273}"/>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7" name="直線コネクタ 106">
          <a:extLst>
            <a:ext uri="{FF2B5EF4-FFF2-40B4-BE49-F238E27FC236}">
              <a16:creationId xmlns:a16="http://schemas.microsoft.com/office/drawing/2014/main" id="{F4864A29-65C0-4B22-B3D8-7F0291F6D89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8" name="テキスト ボックス 107">
          <a:extLst>
            <a:ext uri="{FF2B5EF4-FFF2-40B4-BE49-F238E27FC236}">
              <a16:creationId xmlns:a16="http://schemas.microsoft.com/office/drawing/2014/main" id="{3D434980-EAA3-4C0A-BE70-0ED92C04948B}"/>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9" name="直線コネクタ 108">
          <a:extLst>
            <a:ext uri="{FF2B5EF4-FFF2-40B4-BE49-F238E27FC236}">
              <a16:creationId xmlns:a16="http://schemas.microsoft.com/office/drawing/2014/main" id="{FD63E5CD-31C2-48F3-97DF-E05C9612A1F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0" name="テキスト ボックス 109">
          <a:extLst>
            <a:ext uri="{FF2B5EF4-FFF2-40B4-BE49-F238E27FC236}">
              <a16:creationId xmlns:a16="http://schemas.microsoft.com/office/drawing/2014/main" id="{1C8EC766-5D65-4994-96C0-E845540975B3}"/>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FBA2823-63B9-4E2E-A111-8309B021562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13177E98-CC0B-4C51-90A3-720AF47A0FC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BCB8356-CA13-43C6-A02A-A91819127D6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14341</xdr:rowOff>
    </xdr:from>
    <xdr:to>
      <xdr:col>54</xdr:col>
      <xdr:colOff>189865</xdr:colOff>
      <xdr:row>40</xdr:row>
      <xdr:rowOff>130858</xdr:rowOff>
    </xdr:to>
    <xdr:cxnSp macro="">
      <xdr:nvCxnSpPr>
        <xdr:cNvPr id="114" name="直線コネクタ 113">
          <a:extLst>
            <a:ext uri="{FF2B5EF4-FFF2-40B4-BE49-F238E27FC236}">
              <a16:creationId xmlns:a16="http://schemas.microsoft.com/office/drawing/2014/main" id="{02AC7CC8-E8CE-4135-90F8-44ABB56932E2}"/>
            </a:ext>
          </a:extLst>
        </xdr:cNvPr>
        <xdr:cNvCxnSpPr/>
      </xdr:nvCxnSpPr>
      <xdr:spPr>
        <a:xfrm flipV="1">
          <a:off x="10476865" y="5672191"/>
          <a:ext cx="0" cy="13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134685</xdr:rowOff>
    </xdr:from>
    <xdr:ext cx="469744" cy="259045"/>
    <xdr:sp macro="" textlink="">
      <xdr:nvSpPr>
        <xdr:cNvPr id="115" name="【道路】&#10;一人当たり延長最小値テキスト">
          <a:extLst>
            <a:ext uri="{FF2B5EF4-FFF2-40B4-BE49-F238E27FC236}">
              <a16:creationId xmlns:a16="http://schemas.microsoft.com/office/drawing/2014/main" id="{164DAC96-8AD7-48F7-A16C-6CA3C94F6098}"/>
            </a:ext>
          </a:extLst>
        </xdr:cNvPr>
        <xdr:cNvSpPr txBox="1"/>
      </xdr:nvSpPr>
      <xdr:spPr>
        <a:xfrm>
          <a:off x="10515600" y="69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130858</xdr:rowOff>
    </xdr:from>
    <xdr:to>
      <xdr:col>55</xdr:col>
      <xdr:colOff>88900</xdr:colOff>
      <xdr:row>40</xdr:row>
      <xdr:rowOff>130858</xdr:rowOff>
    </xdr:to>
    <xdr:cxnSp macro="">
      <xdr:nvCxnSpPr>
        <xdr:cNvPr id="116" name="直線コネクタ 115">
          <a:extLst>
            <a:ext uri="{FF2B5EF4-FFF2-40B4-BE49-F238E27FC236}">
              <a16:creationId xmlns:a16="http://schemas.microsoft.com/office/drawing/2014/main" id="{2C7B0A10-2194-427D-BD15-ADCA6CE0E9B8}"/>
            </a:ext>
          </a:extLst>
        </xdr:cNvPr>
        <xdr:cNvCxnSpPr/>
      </xdr:nvCxnSpPr>
      <xdr:spPr>
        <a:xfrm>
          <a:off x="10388600" y="698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132468</xdr:rowOff>
    </xdr:from>
    <xdr:ext cx="534377" cy="259045"/>
    <xdr:sp macro="" textlink="">
      <xdr:nvSpPr>
        <xdr:cNvPr id="117" name="【道路】&#10;一人当たり延長最大値テキスト">
          <a:extLst>
            <a:ext uri="{FF2B5EF4-FFF2-40B4-BE49-F238E27FC236}">
              <a16:creationId xmlns:a16="http://schemas.microsoft.com/office/drawing/2014/main" id="{D7E48E5A-AF28-4CF2-92BC-E647190B7B44}"/>
            </a:ext>
          </a:extLst>
        </xdr:cNvPr>
        <xdr:cNvSpPr txBox="1"/>
      </xdr:nvSpPr>
      <xdr:spPr>
        <a:xfrm>
          <a:off x="10515600" y="54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14341</xdr:rowOff>
    </xdr:from>
    <xdr:to>
      <xdr:col>55</xdr:col>
      <xdr:colOff>88900</xdr:colOff>
      <xdr:row>33</xdr:row>
      <xdr:rowOff>14341</xdr:rowOff>
    </xdr:to>
    <xdr:cxnSp macro="">
      <xdr:nvCxnSpPr>
        <xdr:cNvPr id="118" name="直線コネクタ 117">
          <a:extLst>
            <a:ext uri="{FF2B5EF4-FFF2-40B4-BE49-F238E27FC236}">
              <a16:creationId xmlns:a16="http://schemas.microsoft.com/office/drawing/2014/main" id="{12094593-F2D7-4246-8DFD-285240F87478}"/>
            </a:ext>
          </a:extLst>
        </xdr:cNvPr>
        <xdr:cNvCxnSpPr/>
      </xdr:nvCxnSpPr>
      <xdr:spPr>
        <a:xfrm>
          <a:off x="10388600" y="567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164053</xdr:rowOff>
    </xdr:from>
    <xdr:ext cx="534377" cy="259045"/>
    <xdr:sp macro="" textlink="">
      <xdr:nvSpPr>
        <xdr:cNvPr id="119" name="【道路】&#10;一人当たり延長平均値テキスト">
          <a:extLst>
            <a:ext uri="{FF2B5EF4-FFF2-40B4-BE49-F238E27FC236}">
              <a16:creationId xmlns:a16="http://schemas.microsoft.com/office/drawing/2014/main" id="{0E63ACDD-675D-49E4-8C9B-D9E8F191A5E1}"/>
            </a:ext>
          </a:extLst>
        </xdr:cNvPr>
        <xdr:cNvSpPr txBox="1"/>
      </xdr:nvSpPr>
      <xdr:spPr>
        <a:xfrm>
          <a:off x="10515600" y="633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14176</xdr:rowOff>
    </xdr:from>
    <xdr:to>
      <xdr:col>55</xdr:col>
      <xdr:colOff>50800</xdr:colOff>
      <xdr:row>37</xdr:row>
      <xdr:rowOff>115776</xdr:rowOff>
    </xdr:to>
    <xdr:sp macro="" textlink="">
      <xdr:nvSpPr>
        <xdr:cNvPr id="120" name="フローチャート: 判断 119">
          <a:extLst>
            <a:ext uri="{FF2B5EF4-FFF2-40B4-BE49-F238E27FC236}">
              <a16:creationId xmlns:a16="http://schemas.microsoft.com/office/drawing/2014/main" id="{EF48ABC1-D608-4487-8137-2F3701B0BAAB}"/>
            </a:ext>
          </a:extLst>
        </xdr:cNvPr>
        <xdr:cNvSpPr/>
      </xdr:nvSpPr>
      <xdr:spPr>
        <a:xfrm>
          <a:off x="10426700" y="635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25697</xdr:rowOff>
    </xdr:from>
    <xdr:to>
      <xdr:col>50</xdr:col>
      <xdr:colOff>165100</xdr:colOff>
      <xdr:row>39</xdr:row>
      <xdr:rowOff>127297</xdr:rowOff>
    </xdr:to>
    <xdr:sp macro="" textlink="">
      <xdr:nvSpPr>
        <xdr:cNvPr id="121" name="フローチャート: 判断 120">
          <a:extLst>
            <a:ext uri="{FF2B5EF4-FFF2-40B4-BE49-F238E27FC236}">
              <a16:creationId xmlns:a16="http://schemas.microsoft.com/office/drawing/2014/main" id="{4F65286F-ED12-42AB-9441-A0A45522160E}"/>
            </a:ext>
          </a:extLst>
        </xdr:cNvPr>
        <xdr:cNvSpPr/>
      </xdr:nvSpPr>
      <xdr:spPr>
        <a:xfrm>
          <a:off x="9588500" y="671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49060</xdr:rowOff>
    </xdr:from>
    <xdr:to>
      <xdr:col>46</xdr:col>
      <xdr:colOff>38100</xdr:colOff>
      <xdr:row>39</xdr:row>
      <xdr:rowOff>150660</xdr:rowOff>
    </xdr:to>
    <xdr:sp macro="" textlink="">
      <xdr:nvSpPr>
        <xdr:cNvPr id="122" name="フローチャート: 判断 121">
          <a:extLst>
            <a:ext uri="{FF2B5EF4-FFF2-40B4-BE49-F238E27FC236}">
              <a16:creationId xmlns:a16="http://schemas.microsoft.com/office/drawing/2014/main" id="{8A2AF426-E05C-42CC-BE51-C86E63AE9CFA}"/>
            </a:ext>
          </a:extLst>
        </xdr:cNvPr>
        <xdr:cNvSpPr/>
      </xdr:nvSpPr>
      <xdr:spPr>
        <a:xfrm>
          <a:off x="8699500" y="673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57610</xdr:rowOff>
    </xdr:from>
    <xdr:to>
      <xdr:col>41</xdr:col>
      <xdr:colOff>101600</xdr:colOff>
      <xdr:row>39</xdr:row>
      <xdr:rowOff>159210</xdr:rowOff>
    </xdr:to>
    <xdr:sp macro="" textlink="">
      <xdr:nvSpPr>
        <xdr:cNvPr id="123" name="フローチャート: 判断 122">
          <a:extLst>
            <a:ext uri="{FF2B5EF4-FFF2-40B4-BE49-F238E27FC236}">
              <a16:creationId xmlns:a16="http://schemas.microsoft.com/office/drawing/2014/main" id="{E8661116-C129-4927-98E8-55115A745B79}"/>
            </a:ext>
          </a:extLst>
        </xdr:cNvPr>
        <xdr:cNvSpPr/>
      </xdr:nvSpPr>
      <xdr:spPr>
        <a:xfrm>
          <a:off x="7810500" y="674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54112</xdr:rowOff>
    </xdr:from>
    <xdr:to>
      <xdr:col>36</xdr:col>
      <xdr:colOff>165100</xdr:colOff>
      <xdr:row>39</xdr:row>
      <xdr:rowOff>155712</xdr:rowOff>
    </xdr:to>
    <xdr:sp macro="" textlink="">
      <xdr:nvSpPr>
        <xdr:cNvPr id="124" name="フローチャート: 判断 123">
          <a:extLst>
            <a:ext uri="{FF2B5EF4-FFF2-40B4-BE49-F238E27FC236}">
              <a16:creationId xmlns:a16="http://schemas.microsoft.com/office/drawing/2014/main" id="{10D4DCCF-79B8-4D69-8CBA-006FACE072FE}"/>
            </a:ext>
          </a:extLst>
        </xdr:cNvPr>
        <xdr:cNvSpPr/>
      </xdr:nvSpPr>
      <xdr:spPr>
        <a:xfrm>
          <a:off x="6921500" y="674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ADC17CA-8FED-434F-A189-892880FEBCF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D7581BE-46FB-406F-ACF9-FC069D8795D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4401E6A-4E30-4C22-995E-1B3BD854212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8067BC7-5D4B-472D-B085-FEEDDF48DF7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5FB1592-CF36-4FFD-B0A0-911017B9D5E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1534</xdr:rowOff>
    </xdr:from>
    <xdr:to>
      <xdr:col>55</xdr:col>
      <xdr:colOff>50800</xdr:colOff>
      <xdr:row>36</xdr:row>
      <xdr:rowOff>103134</xdr:rowOff>
    </xdr:to>
    <xdr:sp macro="" textlink="">
      <xdr:nvSpPr>
        <xdr:cNvPr id="130" name="楕円 129">
          <a:extLst>
            <a:ext uri="{FF2B5EF4-FFF2-40B4-BE49-F238E27FC236}">
              <a16:creationId xmlns:a16="http://schemas.microsoft.com/office/drawing/2014/main" id="{3B27585C-DDFA-4053-86D1-47095FF9D3EF}"/>
            </a:ext>
          </a:extLst>
        </xdr:cNvPr>
        <xdr:cNvSpPr/>
      </xdr:nvSpPr>
      <xdr:spPr>
        <a:xfrm>
          <a:off x="10426700" y="61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24411</xdr:rowOff>
    </xdr:from>
    <xdr:ext cx="534377" cy="259045"/>
    <xdr:sp macro="" textlink="">
      <xdr:nvSpPr>
        <xdr:cNvPr id="131" name="【道路】&#10;一人当たり延長該当値テキスト">
          <a:extLst>
            <a:ext uri="{FF2B5EF4-FFF2-40B4-BE49-F238E27FC236}">
              <a16:creationId xmlns:a16="http://schemas.microsoft.com/office/drawing/2014/main" id="{DB148CCB-8C11-4E2B-80E7-AF4F0AC134A2}"/>
            </a:ext>
          </a:extLst>
        </xdr:cNvPr>
        <xdr:cNvSpPr txBox="1"/>
      </xdr:nvSpPr>
      <xdr:spPr>
        <a:xfrm>
          <a:off x="10515600" y="602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13627</xdr:rowOff>
    </xdr:from>
    <xdr:to>
      <xdr:col>50</xdr:col>
      <xdr:colOff>165100</xdr:colOff>
      <xdr:row>36</xdr:row>
      <xdr:rowOff>115227</xdr:rowOff>
    </xdr:to>
    <xdr:sp macro="" textlink="">
      <xdr:nvSpPr>
        <xdr:cNvPr id="132" name="楕円 131">
          <a:extLst>
            <a:ext uri="{FF2B5EF4-FFF2-40B4-BE49-F238E27FC236}">
              <a16:creationId xmlns:a16="http://schemas.microsoft.com/office/drawing/2014/main" id="{CDDD0EFF-AEAA-44E2-BBEB-A57F87A5E362}"/>
            </a:ext>
          </a:extLst>
        </xdr:cNvPr>
        <xdr:cNvSpPr/>
      </xdr:nvSpPr>
      <xdr:spPr>
        <a:xfrm>
          <a:off x="9588500" y="618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52334</xdr:rowOff>
    </xdr:from>
    <xdr:to>
      <xdr:col>55</xdr:col>
      <xdr:colOff>0</xdr:colOff>
      <xdr:row>36</xdr:row>
      <xdr:rowOff>64427</xdr:rowOff>
    </xdr:to>
    <xdr:cxnSp macro="">
      <xdr:nvCxnSpPr>
        <xdr:cNvPr id="133" name="直線コネクタ 132">
          <a:extLst>
            <a:ext uri="{FF2B5EF4-FFF2-40B4-BE49-F238E27FC236}">
              <a16:creationId xmlns:a16="http://schemas.microsoft.com/office/drawing/2014/main" id="{C6DAB3AA-2FE0-4455-9F16-9B336FBCC665}"/>
            </a:ext>
          </a:extLst>
        </xdr:cNvPr>
        <xdr:cNvCxnSpPr/>
      </xdr:nvCxnSpPr>
      <xdr:spPr>
        <a:xfrm flipV="1">
          <a:off x="9639300" y="6224534"/>
          <a:ext cx="8382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30749</xdr:rowOff>
    </xdr:from>
    <xdr:to>
      <xdr:col>46</xdr:col>
      <xdr:colOff>38100</xdr:colOff>
      <xdr:row>36</xdr:row>
      <xdr:rowOff>132349</xdr:rowOff>
    </xdr:to>
    <xdr:sp macro="" textlink="">
      <xdr:nvSpPr>
        <xdr:cNvPr id="134" name="楕円 133">
          <a:extLst>
            <a:ext uri="{FF2B5EF4-FFF2-40B4-BE49-F238E27FC236}">
              <a16:creationId xmlns:a16="http://schemas.microsoft.com/office/drawing/2014/main" id="{70503332-BC1A-4177-90BF-2528F3225E70}"/>
            </a:ext>
          </a:extLst>
        </xdr:cNvPr>
        <xdr:cNvSpPr/>
      </xdr:nvSpPr>
      <xdr:spPr>
        <a:xfrm>
          <a:off x="8699500" y="62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64427</xdr:rowOff>
    </xdr:from>
    <xdr:to>
      <xdr:col>50</xdr:col>
      <xdr:colOff>114300</xdr:colOff>
      <xdr:row>36</xdr:row>
      <xdr:rowOff>81549</xdr:rowOff>
    </xdr:to>
    <xdr:cxnSp macro="">
      <xdr:nvCxnSpPr>
        <xdr:cNvPr id="135" name="直線コネクタ 134">
          <a:extLst>
            <a:ext uri="{FF2B5EF4-FFF2-40B4-BE49-F238E27FC236}">
              <a16:creationId xmlns:a16="http://schemas.microsoft.com/office/drawing/2014/main" id="{610642B8-46D9-412C-950C-853145DF1EA5}"/>
            </a:ext>
          </a:extLst>
        </xdr:cNvPr>
        <xdr:cNvCxnSpPr/>
      </xdr:nvCxnSpPr>
      <xdr:spPr>
        <a:xfrm flipV="1">
          <a:off x="8750300" y="6236627"/>
          <a:ext cx="889000" cy="1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47025</xdr:rowOff>
    </xdr:from>
    <xdr:to>
      <xdr:col>41</xdr:col>
      <xdr:colOff>101600</xdr:colOff>
      <xdr:row>36</xdr:row>
      <xdr:rowOff>148625</xdr:rowOff>
    </xdr:to>
    <xdr:sp macro="" textlink="">
      <xdr:nvSpPr>
        <xdr:cNvPr id="136" name="楕円 135">
          <a:extLst>
            <a:ext uri="{FF2B5EF4-FFF2-40B4-BE49-F238E27FC236}">
              <a16:creationId xmlns:a16="http://schemas.microsoft.com/office/drawing/2014/main" id="{A4CF8A79-0016-48F3-80A1-3A0C617E1851}"/>
            </a:ext>
          </a:extLst>
        </xdr:cNvPr>
        <xdr:cNvSpPr/>
      </xdr:nvSpPr>
      <xdr:spPr>
        <a:xfrm>
          <a:off x="7810500" y="621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81549</xdr:rowOff>
    </xdr:from>
    <xdr:to>
      <xdr:col>45</xdr:col>
      <xdr:colOff>177800</xdr:colOff>
      <xdr:row>36</xdr:row>
      <xdr:rowOff>97825</xdr:rowOff>
    </xdr:to>
    <xdr:cxnSp macro="">
      <xdr:nvCxnSpPr>
        <xdr:cNvPr id="137" name="直線コネクタ 136">
          <a:extLst>
            <a:ext uri="{FF2B5EF4-FFF2-40B4-BE49-F238E27FC236}">
              <a16:creationId xmlns:a16="http://schemas.microsoft.com/office/drawing/2014/main" id="{6151675A-735D-4372-B5DA-B0EBEE78EE57}"/>
            </a:ext>
          </a:extLst>
        </xdr:cNvPr>
        <xdr:cNvCxnSpPr/>
      </xdr:nvCxnSpPr>
      <xdr:spPr>
        <a:xfrm flipV="1">
          <a:off x="7861300" y="6253749"/>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58181</xdr:rowOff>
    </xdr:from>
    <xdr:to>
      <xdr:col>36</xdr:col>
      <xdr:colOff>165100</xdr:colOff>
      <xdr:row>36</xdr:row>
      <xdr:rowOff>159781</xdr:rowOff>
    </xdr:to>
    <xdr:sp macro="" textlink="">
      <xdr:nvSpPr>
        <xdr:cNvPr id="138" name="楕円 137">
          <a:extLst>
            <a:ext uri="{FF2B5EF4-FFF2-40B4-BE49-F238E27FC236}">
              <a16:creationId xmlns:a16="http://schemas.microsoft.com/office/drawing/2014/main" id="{399954D2-7E58-4B60-8B9B-6B2BEDFBECB9}"/>
            </a:ext>
          </a:extLst>
        </xdr:cNvPr>
        <xdr:cNvSpPr/>
      </xdr:nvSpPr>
      <xdr:spPr>
        <a:xfrm>
          <a:off x="6921500" y="623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97825</xdr:rowOff>
    </xdr:from>
    <xdr:to>
      <xdr:col>41</xdr:col>
      <xdr:colOff>50800</xdr:colOff>
      <xdr:row>36</xdr:row>
      <xdr:rowOff>108981</xdr:rowOff>
    </xdr:to>
    <xdr:cxnSp macro="">
      <xdr:nvCxnSpPr>
        <xdr:cNvPr id="139" name="直線コネクタ 138">
          <a:extLst>
            <a:ext uri="{FF2B5EF4-FFF2-40B4-BE49-F238E27FC236}">
              <a16:creationId xmlns:a16="http://schemas.microsoft.com/office/drawing/2014/main" id="{89B47574-6848-4646-9CE8-E08A5B5D58DE}"/>
            </a:ext>
          </a:extLst>
        </xdr:cNvPr>
        <xdr:cNvCxnSpPr/>
      </xdr:nvCxnSpPr>
      <xdr:spPr>
        <a:xfrm flipV="1">
          <a:off x="6972300" y="6270025"/>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118424</xdr:rowOff>
    </xdr:from>
    <xdr:ext cx="534377" cy="259045"/>
    <xdr:sp macro="" textlink="">
      <xdr:nvSpPr>
        <xdr:cNvPr id="140" name="n_1aveValue【道路】&#10;一人当たり延長">
          <a:extLst>
            <a:ext uri="{FF2B5EF4-FFF2-40B4-BE49-F238E27FC236}">
              <a16:creationId xmlns:a16="http://schemas.microsoft.com/office/drawing/2014/main" id="{7F5DECE4-2F94-41D5-AB8F-73DD4430774A}"/>
            </a:ext>
          </a:extLst>
        </xdr:cNvPr>
        <xdr:cNvSpPr txBox="1"/>
      </xdr:nvSpPr>
      <xdr:spPr>
        <a:xfrm>
          <a:off x="9359411" y="680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141787</xdr:rowOff>
    </xdr:from>
    <xdr:ext cx="534377" cy="259045"/>
    <xdr:sp macro="" textlink="">
      <xdr:nvSpPr>
        <xdr:cNvPr id="141" name="n_2aveValue【道路】&#10;一人当たり延長">
          <a:extLst>
            <a:ext uri="{FF2B5EF4-FFF2-40B4-BE49-F238E27FC236}">
              <a16:creationId xmlns:a16="http://schemas.microsoft.com/office/drawing/2014/main" id="{76F01F32-F6FA-4314-97D8-2BFBFFDACFA7}"/>
            </a:ext>
          </a:extLst>
        </xdr:cNvPr>
        <xdr:cNvSpPr txBox="1"/>
      </xdr:nvSpPr>
      <xdr:spPr>
        <a:xfrm>
          <a:off x="8483111" y="682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150337</xdr:rowOff>
    </xdr:from>
    <xdr:ext cx="534377" cy="259045"/>
    <xdr:sp macro="" textlink="">
      <xdr:nvSpPr>
        <xdr:cNvPr id="142" name="n_3aveValue【道路】&#10;一人当たり延長">
          <a:extLst>
            <a:ext uri="{FF2B5EF4-FFF2-40B4-BE49-F238E27FC236}">
              <a16:creationId xmlns:a16="http://schemas.microsoft.com/office/drawing/2014/main" id="{A45494E7-9F02-4885-B238-B4914904FA14}"/>
            </a:ext>
          </a:extLst>
        </xdr:cNvPr>
        <xdr:cNvSpPr txBox="1"/>
      </xdr:nvSpPr>
      <xdr:spPr>
        <a:xfrm>
          <a:off x="7594111" y="683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146839</xdr:rowOff>
    </xdr:from>
    <xdr:ext cx="534377" cy="259045"/>
    <xdr:sp macro="" textlink="">
      <xdr:nvSpPr>
        <xdr:cNvPr id="143" name="n_4aveValue【道路】&#10;一人当たり延長">
          <a:extLst>
            <a:ext uri="{FF2B5EF4-FFF2-40B4-BE49-F238E27FC236}">
              <a16:creationId xmlns:a16="http://schemas.microsoft.com/office/drawing/2014/main" id="{6304D997-E95E-4B3A-B38D-40B41B18CE6E}"/>
            </a:ext>
          </a:extLst>
        </xdr:cNvPr>
        <xdr:cNvSpPr txBox="1"/>
      </xdr:nvSpPr>
      <xdr:spPr>
        <a:xfrm>
          <a:off x="6705111" y="683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131754</xdr:rowOff>
    </xdr:from>
    <xdr:ext cx="534377" cy="259045"/>
    <xdr:sp macro="" textlink="">
      <xdr:nvSpPr>
        <xdr:cNvPr id="144" name="n_1mainValue【道路】&#10;一人当たり延長">
          <a:extLst>
            <a:ext uri="{FF2B5EF4-FFF2-40B4-BE49-F238E27FC236}">
              <a16:creationId xmlns:a16="http://schemas.microsoft.com/office/drawing/2014/main" id="{77AC109E-F2F3-4B3E-AF3C-8519C14CDC7D}"/>
            </a:ext>
          </a:extLst>
        </xdr:cNvPr>
        <xdr:cNvSpPr txBox="1"/>
      </xdr:nvSpPr>
      <xdr:spPr>
        <a:xfrm>
          <a:off x="9359411" y="596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148876</xdr:rowOff>
    </xdr:from>
    <xdr:ext cx="534377" cy="259045"/>
    <xdr:sp macro="" textlink="">
      <xdr:nvSpPr>
        <xdr:cNvPr id="145" name="n_2mainValue【道路】&#10;一人当たり延長">
          <a:extLst>
            <a:ext uri="{FF2B5EF4-FFF2-40B4-BE49-F238E27FC236}">
              <a16:creationId xmlns:a16="http://schemas.microsoft.com/office/drawing/2014/main" id="{5215720A-2FB7-42FC-93E4-F8B3B6BEF4B9}"/>
            </a:ext>
          </a:extLst>
        </xdr:cNvPr>
        <xdr:cNvSpPr txBox="1"/>
      </xdr:nvSpPr>
      <xdr:spPr>
        <a:xfrm>
          <a:off x="8483111" y="597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165152</xdr:rowOff>
    </xdr:from>
    <xdr:ext cx="534377" cy="259045"/>
    <xdr:sp macro="" textlink="">
      <xdr:nvSpPr>
        <xdr:cNvPr id="146" name="n_3mainValue【道路】&#10;一人当たり延長">
          <a:extLst>
            <a:ext uri="{FF2B5EF4-FFF2-40B4-BE49-F238E27FC236}">
              <a16:creationId xmlns:a16="http://schemas.microsoft.com/office/drawing/2014/main" id="{A3D4E0F1-F4F6-416E-9CB6-1720C85E90A5}"/>
            </a:ext>
          </a:extLst>
        </xdr:cNvPr>
        <xdr:cNvSpPr txBox="1"/>
      </xdr:nvSpPr>
      <xdr:spPr>
        <a:xfrm>
          <a:off x="7594111" y="59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4858</xdr:rowOff>
    </xdr:from>
    <xdr:ext cx="534377" cy="259045"/>
    <xdr:sp macro="" textlink="">
      <xdr:nvSpPr>
        <xdr:cNvPr id="147" name="n_4mainValue【道路】&#10;一人当たり延長">
          <a:extLst>
            <a:ext uri="{FF2B5EF4-FFF2-40B4-BE49-F238E27FC236}">
              <a16:creationId xmlns:a16="http://schemas.microsoft.com/office/drawing/2014/main" id="{1C954E99-D06A-4F4B-BCD8-10AD7A4DCB06}"/>
            </a:ext>
          </a:extLst>
        </xdr:cNvPr>
        <xdr:cNvSpPr txBox="1"/>
      </xdr:nvSpPr>
      <xdr:spPr>
        <a:xfrm>
          <a:off x="6705111" y="600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4138CEC-5451-46D8-B8F5-80BAA854C0A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F951E5F-91B0-40C7-8BE9-C211F298BE1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2C04E2B-E649-4D87-9E3A-BAF3878D2B7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281F074-10A4-4BB8-B582-D86D3D38C5C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AF7C462-73A9-4586-B645-ABD230DE89B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8933233-D70A-4CB0-A003-1B44A3009F5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9FE4510-94B1-401F-9685-3227732E191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CF5A93D-7E6E-474F-8300-8F576AE2AC4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F0E4BDF-1BF6-4686-B12F-7CFFF2F4A94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2A9F3FA-4097-4430-8BA6-7AD6AB28D0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8E1100C-D28D-44BC-BF23-8CF4EF00858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66E21B2C-DFF2-4F2E-9719-68CEE0E746B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DED741B-4A04-4F13-9645-76B57E39254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4C298586-DF09-4EFE-99BD-94B27A9DC38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4890D512-6173-471C-B247-EA6CF85977C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9A617495-9CB1-41DB-AB72-43B70533EC4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838132C1-5049-40F7-B1C1-7E625133A75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E353F1E4-0E79-47ED-911B-347E379937C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F82706CE-EE34-4D71-9154-EB392AF9824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1725D183-9A76-46DF-A5ED-C6B18812367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90EEBCD5-C57F-4FB6-9DC6-B88CBC7EA514}"/>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90E0124-6893-40B2-B1F1-5F049B9EABD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140869B-B2FE-493D-B531-0D8311DF4B6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71" name="直線コネクタ 170">
          <a:extLst>
            <a:ext uri="{FF2B5EF4-FFF2-40B4-BE49-F238E27FC236}">
              <a16:creationId xmlns:a16="http://schemas.microsoft.com/office/drawing/2014/main" id="{AF08A8F0-E066-422B-A5FE-898B869C26EC}"/>
            </a:ext>
          </a:extLst>
        </xdr:cNvPr>
        <xdr:cNvCxnSpPr/>
      </xdr:nvCxnSpPr>
      <xdr:spPr>
        <a:xfrm flipV="1">
          <a:off x="4634865" y="965073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8CAC5CE-8DCE-413D-87F3-39F51EBD5CCD}"/>
            </a:ext>
          </a:extLst>
        </xdr:cNvPr>
        <xdr:cNvSpPr txBox="1"/>
      </xdr:nvSpPr>
      <xdr:spPr>
        <a:xfrm>
          <a:off x="4673600"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73" name="直線コネクタ 172">
          <a:extLst>
            <a:ext uri="{FF2B5EF4-FFF2-40B4-BE49-F238E27FC236}">
              <a16:creationId xmlns:a16="http://schemas.microsoft.com/office/drawing/2014/main" id="{3212D969-44F3-4EAF-BA2A-F56F70C13F59}"/>
            </a:ext>
          </a:extLst>
        </xdr:cNvPr>
        <xdr:cNvCxnSpPr/>
      </xdr:nvCxnSpPr>
      <xdr:spPr>
        <a:xfrm>
          <a:off x="4546600" y="1106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4D4249D4-FCBE-4E3C-9F92-810E721CE050}"/>
            </a:ext>
          </a:extLst>
        </xdr:cNvPr>
        <xdr:cNvSpPr txBox="1"/>
      </xdr:nvSpPr>
      <xdr:spPr>
        <a:xfrm>
          <a:off x="4673600" y="942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75" name="直線コネクタ 174">
          <a:extLst>
            <a:ext uri="{FF2B5EF4-FFF2-40B4-BE49-F238E27FC236}">
              <a16:creationId xmlns:a16="http://schemas.microsoft.com/office/drawing/2014/main" id="{18C8381F-F51E-475B-A9A0-F6AA2CE897D7}"/>
            </a:ext>
          </a:extLst>
        </xdr:cNvPr>
        <xdr:cNvCxnSpPr/>
      </xdr:nvCxnSpPr>
      <xdr:spPr>
        <a:xfrm>
          <a:off x="4546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114952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9624CD90-3803-4268-823F-0EE14056A7F9}"/>
            </a:ext>
          </a:extLst>
        </xdr:cNvPr>
        <xdr:cNvSpPr txBox="1"/>
      </xdr:nvSpPr>
      <xdr:spPr>
        <a:xfrm>
          <a:off x="4673600" y="10573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フローチャート: 判断 176">
          <a:extLst>
            <a:ext uri="{FF2B5EF4-FFF2-40B4-BE49-F238E27FC236}">
              <a16:creationId xmlns:a16="http://schemas.microsoft.com/office/drawing/2014/main" id="{5E55ABBE-4B31-4FD6-AADC-1AD4689D10F4}"/>
            </a:ext>
          </a:extLst>
        </xdr:cNvPr>
        <xdr:cNvSpPr/>
      </xdr:nvSpPr>
      <xdr:spPr>
        <a:xfrm>
          <a:off x="45847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82550</xdr:rowOff>
    </xdr:from>
    <xdr:to>
      <xdr:col>20</xdr:col>
      <xdr:colOff>38100</xdr:colOff>
      <xdr:row>63</xdr:row>
      <xdr:rowOff>12700</xdr:rowOff>
    </xdr:to>
    <xdr:sp macro="" textlink="">
      <xdr:nvSpPr>
        <xdr:cNvPr id="178" name="フローチャート: 判断 177">
          <a:extLst>
            <a:ext uri="{FF2B5EF4-FFF2-40B4-BE49-F238E27FC236}">
              <a16:creationId xmlns:a16="http://schemas.microsoft.com/office/drawing/2014/main" id="{A4EF3FEF-1D23-4E0A-AA5E-BD8F73DD5F94}"/>
            </a:ext>
          </a:extLst>
        </xdr:cNvPr>
        <xdr:cNvSpPr/>
      </xdr:nvSpPr>
      <xdr:spPr>
        <a:xfrm>
          <a:off x="3746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168275</xdr:rowOff>
    </xdr:from>
    <xdr:to>
      <xdr:col>15</xdr:col>
      <xdr:colOff>101600</xdr:colOff>
      <xdr:row>62</xdr:row>
      <xdr:rowOff>98425</xdr:rowOff>
    </xdr:to>
    <xdr:sp macro="" textlink="">
      <xdr:nvSpPr>
        <xdr:cNvPr id="179" name="フローチャート: 判断 178">
          <a:extLst>
            <a:ext uri="{FF2B5EF4-FFF2-40B4-BE49-F238E27FC236}">
              <a16:creationId xmlns:a16="http://schemas.microsoft.com/office/drawing/2014/main" id="{9753D7C0-7562-4105-A391-5C93FE12BC1D}"/>
            </a:ext>
          </a:extLst>
        </xdr:cNvPr>
        <xdr:cNvSpPr/>
      </xdr:nvSpPr>
      <xdr:spPr>
        <a:xfrm>
          <a:off x="28575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635</xdr:rowOff>
    </xdr:from>
    <xdr:to>
      <xdr:col>10</xdr:col>
      <xdr:colOff>165100</xdr:colOff>
      <xdr:row>62</xdr:row>
      <xdr:rowOff>102235</xdr:rowOff>
    </xdr:to>
    <xdr:sp macro="" textlink="">
      <xdr:nvSpPr>
        <xdr:cNvPr id="180" name="フローチャート: 判断 179">
          <a:extLst>
            <a:ext uri="{FF2B5EF4-FFF2-40B4-BE49-F238E27FC236}">
              <a16:creationId xmlns:a16="http://schemas.microsoft.com/office/drawing/2014/main" id="{6AFB4A2F-5BAF-4780-92A7-0227987584A6}"/>
            </a:ext>
          </a:extLst>
        </xdr:cNvPr>
        <xdr:cNvSpPr/>
      </xdr:nvSpPr>
      <xdr:spPr>
        <a:xfrm>
          <a:off x="19685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145415</xdr:rowOff>
    </xdr:from>
    <xdr:to>
      <xdr:col>6</xdr:col>
      <xdr:colOff>38100</xdr:colOff>
      <xdr:row>62</xdr:row>
      <xdr:rowOff>75565</xdr:rowOff>
    </xdr:to>
    <xdr:sp macro="" textlink="">
      <xdr:nvSpPr>
        <xdr:cNvPr id="181" name="フローチャート: 判断 180">
          <a:extLst>
            <a:ext uri="{FF2B5EF4-FFF2-40B4-BE49-F238E27FC236}">
              <a16:creationId xmlns:a16="http://schemas.microsoft.com/office/drawing/2014/main" id="{6620B531-7D39-4256-BC84-E644FD1A2F7A}"/>
            </a:ext>
          </a:extLst>
        </xdr:cNvPr>
        <xdr:cNvSpPr/>
      </xdr:nvSpPr>
      <xdr:spPr>
        <a:xfrm>
          <a:off x="1079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E3EF66E-24F8-4749-B9A2-F746B7EEE64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79FA68B-7502-48C7-8A63-DB24BB57E0A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F1CD5CA-92A8-4A3A-A0FC-0C6B62D99DC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5D8B30E-E33E-465C-82C5-D6B63D3BD86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3DDD60D-E977-4FED-9F0D-9E0BF706E9F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149225</xdr:rowOff>
    </xdr:from>
    <xdr:to>
      <xdr:col>24</xdr:col>
      <xdr:colOff>114300</xdr:colOff>
      <xdr:row>64</xdr:row>
      <xdr:rowOff>79375</xdr:rowOff>
    </xdr:to>
    <xdr:sp macro="" textlink="">
      <xdr:nvSpPr>
        <xdr:cNvPr id="187" name="楕円 186">
          <a:extLst>
            <a:ext uri="{FF2B5EF4-FFF2-40B4-BE49-F238E27FC236}">
              <a16:creationId xmlns:a16="http://schemas.microsoft.com/office/drawing/2014/main" id="{EC73CD3A-8689-48BE-A5A3-4944D53CFA5F}"/>
            </a:ext>
          </a:extLst>
        </xdr:cNvPr>
        <xdr:cNvSpPr/>
      </xdr:nvSpPr>
      <xdr:spPr>
        <a:xfrm>
          <a:off x="45847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64152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37BA7CC6-6F0D-426B-92BA-CF65D6C139E9}"/>
            </a:ext>
          </a:extLst>
        </xdr:cNvPr>
        <xdr:cNvSpPr txBox="1"/>
      </xdr:nvSpPr>
      <xdr:spPr>
        <a:xfrm>
          <a:off x="4673600" y="1086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124460</xdr:rowOff>
    </xdr:from>
    <xdr:to>
      <xdr:col>20</xdr:col>
      <xdr:colOff>38100</xdr:colOff>
      <xdr:row>64</xdr:row>
      <xdr:rowOff>54610</xdr:rowOff>
    </xdr:to>
    <xdr:sp macro="" textlink="">
      <xdr:nvSpPr>
        <xdr:cNvPr id="189" name="楕円 188">
          <a:extLst>
            <a:ext uri="{FF2B5EF4-FFF2-40B4-BE49-F238E27FC236}">
              <a16:creationId xmlns:a16="http://schemas.microsoft.com/office/drawing/2014/main" id="{9875EA28-092E-4574-8C14-37D1C5EA34D3}"/>
            </a:ext>
          </a:extLst>
        </xdr:cNvPr>
        <xdr:cNvSpPr/>
      </xdr:nvSpPr>
      <xdr:spPr>
        <a:xfrm>
          <a:off x="3746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3810</xdr:rowOff>
    </xdr:from>
    <xdr:to>
      <xdr:col>24</xdr:col>
      <xdr:colOff>63500</xdr:colOff>
      <xdr:row>64</xdr:row>
      <xdr:rowOff>28575</xdr:rowOff>
    </xdr:to>
    <xdr:cxnSp macro="">
      <xdr:nvCxnSpPr>
        <xdr:cNvPr id="190" name="直線コネクタ 189">
          <a:extLst>
            <a:ext uri="{FF2B5EF4-FFF2-40B4-BE49-F238E27FC236}">
              <a16:creationId xmlns:a16="http://schemas.microsoft.com/office/drawing/2014/main" id="{D557CF2C-3FA7-497C-9DAA-8F24018FF209}"/>
            </a:ext>
          </a:extLst>
        </xdr:cNvPr>
        <xdr:cNvCxnSpPr/>
      </xdr:nvCxnSpPr>
      <xdr:spPr>
        <a:xfrm>
          <a:off x="3797300" y="1097661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122555</xdr:rowOff>
    </xdr:from>
    <xdr:to>
      <xdr:col>15</xdr:col>
      <xdr:colOff>101600</xdr:colOff>
      <xdr:row>64</xdr:row>
      <xdr:rowOff>52705</xdr:rowOff>
    </xdr:to>
    <xdr:sp macro="" textlink="">
      <xdr:nvSpPr>
        <xdr:cNvPr id="191" name="楕円 190">
          <a:extLst>
            <a:ext uri="{FF2B5EF4-FFF2-40B4-BE49-F238E27FC236}">
              <a16:creationId xmlns:a16="http://schemas.microsoft.com/office/drawing/2014/main" id="{93E107B3-35C7-4D8F-AEB4-E126FA3DDDFA}"/>
            </a:ext>
          </a:extLst>
        </xdr:cNvPr>
        <xdr:cNvSpPr/>
      </xdr:nvSpPr>
      <xdr:spPr>
        <a:xfrm>
          <a:off x="28575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1905</xdr:rowOff>
    </xdr:from>
    <xdr:to>
      <xdr:col>19</xdr:col>
      <xdr:colOff>177800</xdr:colOff>
      <xdr:row>64</xdr:row>
      <xdr:rowOff>3810</xdr:rowOff>
    </xdr:to>
    <xdr:cxnSp macro="">
      <xdr:nvCxnSpPr>
        <xdr:cNvPr id="192" name="直線コネクタ 191">
          <a:extLst>
            <a:ext uri="{FF2B5EF4-FFF2-40B4-BE49-F238E27FC236}">
              <a16:creationId xmlns:a16="http://schemas.microsoft.com/office/drawing/2014/main" id="{228E755E-111E-41A3-BDAA-8DDAF03945D1}"/>
            </a:ext>
          </a:extLst>
        </xdr:cNvPr>
        <xdr:cNvCxnSpPr/>
      </xdr:nvCxnSpPr>
      <xdr:spPr>
        <a:xfrm>
          <a:off x="2908300" y="109747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95885</xdr:rowOff>
    </xdr:from>
    <xdr:to>
      <xdr:col>10</xdr:col>
      <xdr:colOff>165100</xdr:colOff>
      <xdr:row>64</xdr:row>
      <xdr:rowOff>26035</xdr:rowOff>
    </xdr:to>
    <xdr:sp macro="" textlink="">
      <xdr:nvSpPr>
        <xdr:cNvPr id="193" name="楕円 192">
          <a:extLst>
            <a:ext uri="{FF2B5EF4-FFF2-40B4-BE49-F238E27FC236}">
              <a16:creationId xmlns:a16="http://schemas.microsoft.com/office/drawing/2014/main" id="{76F1FD20-1326-4253-A107-05141D17AD96}"/>
            </a:ext>
          </a:extLst>
        </xdr:cNvPr>
        <xdr:cNvSpPr/>
      </xdr:nvSpPr>
      <xdr:spPr>
        <a:xfrm>
          <a:off x="19685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146685</xdr:rowOff>
    </xdr:from>
    <xdr:to>
      <xdr:col>15</xdr:col>
      <xdr:colOff>50800</xdr:colOff>
      <xdr:row>64</xdr:row>
      <xdr:rowOff>1905</xdr:rowOff>
    </xdr:to>
    <xdr:cxnSp macro="">
      <xdr:nvCxnSpPr>
        <xdr:cNvPr id="194" name="直線コネクタ 193">
          <a:extLst>
            <a:ext uri="{FF2B5EF4-FFF2-40B4-BE49-F238E27FC236}">
              <a16:creationId xmlns:a16="http://schemas.microsoft.com/office/drawing/2014/main" id="{871E8048-FDF4-4593-8EEA-B26FFDABDF36}"/>
            </a:ext>
          </a:extLst>
        </xdr:cNvPr>
        <xdr:cNvCxnSpPr/>
      </xdr:nvCxnSpPr>
      <xdr:spPr>
        <a:xfrm>
          <a:off x="2019300" y="109480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69215</xdr:rowOff>
    </xdr:from>
    <xdr:to>
      <xdr:col>6</xdr:col>
      <xdr:colOff>38100</xdr:colOff>
      <xdr:row>63</xdr:row>
      <xdr:rowOff>170815</xdr:rowOff>
    </xdr:to>
    <xdr:sp macro="" textlink="">
      <xdr:nvSpPr>
        <xdr:cNvPr id="195" name="楕円 194">
          <a:extLst>
            <a:ext uri="{FF2B5EF4-FFF2-40B4-BE49-F238E27FC236}">
              <a16:creationId xmlns:a16="http://schemas.microsoft.com/office/drawing/2014/main" id="{80D5D2E8-2015-469D-821A-4DC2CB2E0691}"/>
            </a:ext>
          </a:extLst>
        </xdr:cNvPr>
        <xdr:cNvSpPr/>
      </xdr:nvSpPr>
      <xdr:spPr>
        <a:xfrm>
          <a:off x="1079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120015</xdr:rowOff>
    </xdr:from>
    <xdr:to>
      <xdr:col>10</xdr:col>
      <xdr:colOff>114300</xdr:colOff>
      <xdr:row>63</xdr:row>
      <xdr:rowOff>146685</xdr:rowOff>
    </xdr:to>
    <xdr:cxnSp macro="">
      <xdr:nvCxnSpPr>
        <xdr:cNvPr id="196" name="直線コネクタ 195">
          <a:extLst>
            <a:ext uri="{FF2B5EF4-FFF2-40B4-BE49-F238E27FC236}">
              <a16:creationId xmlns:a16="http://schemas.microsoft.com/office/drawing/2014/main" id="{C90B39DD-CA4E-42CB-97D8-A8587C48FE9A}"/>
            </a:ext>
          </a:extLst>
        </xdr:cNvPr>
        <xdr:cNvCxnSpPr/>
      </xdr:nvCxnSpPr>
      <xdr:spPr>
        <a:xfrm>
          <a:off x="1130300" y="109213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29227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19438426-A2F6-4549-B5C9-D4384A29D629}"/>
            </a:ext>
          </a:extLst>
        </xdr:cNvPr>
        <xdr:cNvSpPr txBox="1"/>
      </xdr:nvSpPr>
      <xdr:spPr>
        <a:xfrm>
          <a:off x="3582044" y="1048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114952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361FDF37-E8F7-42A8-9B41-165AD5BE7365}"/>
            </a:ext>
          </a:extLst>
        </xdr:cNvPr>
        <xdr:cNvSpPr txBox="1"/>
      </xdr:nvSpPr>
      <xdr:spPr>
        <a:xfrm>
          <a:off x="2705744" y="1040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118762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67F69EB-7E28-4FBE-91B8-ABE8756A7AA6}"/>
            </a:ext>
          </a:extLst>
        </xdr:cNvPr>
        <xdr:cNvSpPr txBox="1"/>
      </xdr:nvSpPr>
      <xdr:spPr>
        <a:xfrm>
          <a:off x="1816744" y="1040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92092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7A03FB0-BD4E-4C53-A7B4-63F26D31AED6}"/>
            </a:ext>
          </a:extLst>
        </xdr:cNvPr>
        <xdr:cNvSpPr txBox="1"/>
      </xdr:nvSpPr>
      <xdr:spPr>
        <a:xfrm>
          <a:off x="927744" y="1037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45737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37153B41-BE92-44E0-8AC2-D41DB8C88622}"/>
            </a:ext>
          </a:extLst>
        </xdr:cNvPr>
        <xdr:cNvSpPr txBox="1"/>
      </xdr:nvSpPr>
      <xdr:spPr>
        <a:xfrm>
          <a:off x="3582044"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43832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F93642EA-BCFF-4DE6-9E49-02E602BAE5D8}"/>
            </a:ext>
          </a:extLst>
        </xdr:cNvPr>
        <xdr:cNvSpPr txBox="1"/>
      </xdr:nvSpPr>
      <xdr:spPr>
        <a:xfrm>
          <a:off x="2705744"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17162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9EA5ED7-818F-4E4A-AFA8-BCEAEF59703C}"/>
            </a:ext>
          </a:extLst>
        </xdr:cNvPr>
        <xdr:cNvSpPr txBox="1"/>
      </xdr:nvSpPr>
      <xdr:spPr>
        <a:xfrm>
          <a:off x="1816744" y="1098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161942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D55F86F4-0254-4E3F-B4EC-45905B70593C}"/>
            </a:ext>
          </a:extLst>
        </xdr:cNvPr>
        <xdr:cNvSpPr txBox="1"/>
      </xdr:nvSpPr>
      <xdr:spPr>
        <a:xfrm>
          <a:off x="927744"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902D960-042C-4CBB-BB24-019575228CE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3E3060F-115D-4447-B994-50C175629FB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B15EBE0-7A19-45ED-B658-3EE7680AE6E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D632433E-7FA5-41A8-AB55-683DFCB5644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01C8D93-7581-4195-A154-FAB0F0A6376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CCB4F43-FD1F-4F80-80E1-0DBD0A857AE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B9461B4-3C63-4F9A-839A-95073CF52AB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3D3FD0C-F21C-4F40-B278-05FB26E7015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C99D25A-4F97-42D2-9266-3E5DE2833A2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B21A758-FD5E-4D80-B8D6-1B96E8BEA3D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DB42EB92-5002-43C1-B557-F92EEEFCCF8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BEDF92C7-3FBB-4F88-AA02-2758B42BDD5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18F36551-FBC4-4D7E-8867-F06B8770B97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8D430B17-C402-4404-9745-EAD59563D363}"/>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813D88F8-2A2E-40C5-9FC9-4BF49C45342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43CF322D-EBFD-488B-9387-A1F1A53B6C0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D15E2742-7D53-4934-870B-EDD0F1364F6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8FE94390-2998-4E03-9941-C4AEEDF0C9F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C55B4100-A7C3-4176-96A2-AD4FE7BAE27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79CD236B-7ACE-458B-8C36-B78B870CDC5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EC35CFED-7549-432D-81BE-99DC43C3554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26" name="直線コネクタ 225">
          <a:extLst>
            <a:ext uri="{FF2B5EF4-FFF2-40B4-BE49-F238E27FC236}">
              <a16:creationId xmlns:a16="http://schemas.microsoft.com/office/drawing/2014/main" id="{DB17F117-7CE1-49F5-AFB4-A37B37673FCB}"/>
            </a:ext>
          </a:extLst>
        </xdr:cNvPr>
        <xdr:cNvCxnSpPr/>
      </xdr:nvCxnSpPr>
      <xdr:spPr>
        <a:xfrm flipV="1">
          <a:off x="10476865" y="9540128"/>
          <a:ext cx="0" cy="141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A56D293F-1D74-4070-93D0-050B21870334}"/>
            </a:ext>
          </a:extLst>
        </xdr:cNvPr>
        <xdr:cNvSpPr txBox="1"/>
      </xdr:nvSpPr>
      <xdr:spPr>
        <a:xfrm>
          <a:off x="10515600" y="109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28" name="直線コネクタ 227">
          <a:extLst>
            <a:ext uri="{FF2B5EF4-FFF2-40B4-BE49-F238E27FC236}">
              <a16:creationId xmlns:a16="http://schemas.microsoft.com/office/drawing/2014/main" id="{D39D9956-59A4-4070-BE4C-342A8FC29968}"/>
            </a:ext>
          </a:extLst>
        </xdr:cNvPr>
        <xdr:cNvCxnSpPr/>
      </xdr:nvCxnSpPr>
      <xdr:spPr>
        <a:xfrm>
          <a:off x="10388600" y="1095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98C117E6-4B0F-4BF8-8117-EA981309073A}"/>
            </a:ext>
          </a:extLst>
        </xdr:cNvPr>
        <xdr:cNvSpPr txBox="1"/>
      </xdr:nvSpPr>
      <xdr:spPr>
        <a:xfrm>
          <a:off x="10515600" y="9315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30" name="直線コネクタ 229">
          <a:extLst>
            <a:ext uri="{FF2B5EF4-FFF2-40B4-BE49-F238E27FC236}">
              <a16:creationId xmlns:a16="http://schemas.microsoft.com/office/drawing/2014/main" id="{1C886232-A8F3-4998-8C5E-605D377BB6F2}"/>
            </a:ext>
          </a:extLst>
        </xdr:cNvPr>
        <xdr:cNvCxnSpPr/>
      </xdr:nvCxnSpPr>
      <xdr:spPr>
        <a:xfrm>
          <a:off x="10388600" y="95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6166</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DAEBE2BE-85D3-47B7-BDC4-6890124083EB}"/>
            </a:ext>
          </a:extLst>
        </xdr:cNvPr>
        <xdr:cNvSpPr txBox="1"/>
      </xdr:nvSpPr>
      <xdr:spPr>
        <a:xfrm>
          <a:off x="10515600" y="10464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32" name="フローチャート: 判断 231">
          <a:extLst>
            <a:ext uri="{FF2B5EF4-FFF2-40B4-BE49-F238E27FC236}">
              <a16:creationId xmlns:a16="http://schemas.microsoft.com/office/drawing/2014/main" id="{67121090-1BCC-4418-B5FF-BCFF59A66E0F}"/>
            </a:ext>
          </a:extLst>
        </xdr:cNvPr>
        <xdr:cNvSpPr/>
      </xdr:nvSpPr>
      <xdr:spPr>
        <a:xfrm>
          <a:off x="104267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45442</xdr:rowOff>
    </xdr:from>
    <xdr:to>
      <xdr:col>50</xdr:col>
      <xdr:colOff>165100</xdr:colOff>
      <xdr:row>62</xdr:row>
      <xdr:rowOff>147042</xdr:rowOff>
    </xdr:to>
    <xdr:sp macro="" textlink="">
      <xdr:nvSpPr>
        <xdr:cNvPr id="233" name="フローチャート: 判断 232">
          <a:extLst>
            <a:ext uri="{FF2B5EF4-FFF2-40B4-BE49-F238E27FC236}">
              <a16:creationId xmlns:a16="http://schemas.microsoft.com/office/drawing/2014/main" id="{CC4EA798-52F0-48F8-BF02-773CC56781FF}"/>
            </a:ext>
          </a:extLst>
        </xdr:cNvPr>
        <xdr:cNvSpPr/>
      </xdr:nvSpPr>
      <xdr:spPr>
        <a:xfrm>
          <a:off x="9588500" y="106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69456</xdr:rowOff>
    </xdr:from>
    <xdr:to>
      <xdr:col>46</xdr:col>
      <xdr:colOff>38100</xdr:colOff>
      <xdr:row>62</xdr:row>
      <xdr:rowOff>171056</xdr:rowOff>
    </xdr:to>
    <xdr:sp macro="" textlink="">
      <xdr:nvSpPr>
        <xdr:cNvPr id="234" name="フローチャート: 判断 233">
          <a:extLst>
            <a:ext uri="{FF2B5EF4-FFF2-40B4-BE49-F238E27FC236}">
              <a16:creationId xmlns:a16="http://schemas.microsoft.com/office/drawing/2014/main" id="{CF418C0B-2D25-4D65-83A8-FC221DEFC00A}"/>
            </a:ext>
          </a:extLst>
        </xdr:cNvPr>
        <xdr:cNvSpPr/>
      </xdr:nvSpPr>
      <xdr:spPr>
        <a:xfrm>
          <a:off x="8699500" y="1069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82859</xdr:rowOff>
    </xdr:from>
    <xdr:to>
      <xdr:col>41</xdr:col>
      <xdr:colOff>101600</xdr:colOff>
      <xdr:row>63</xdr:row>
      <xdr:rowOff>13009</xdr:rowOff>
    </xdr:to>
    <xdr:sp macro="" textlink="">
      <xdr:nvSpPr>
        <xdr:cNvPr id="235" name="フローチャート: 判断 234">
          <a:extLst>
            <a:ext uri="{FF2B5EF4-FFF2-40B4-BE49-F238E27FC236}">
              <a16:creationId xmlns:a16="http://schemas.microsoft.com/office/drawing/2014/main" id="{2036C278-567D-4254-BF12-2E44B4D721FE}"/>
            </a:ext>
          </a:extLst>
        </xdr:cNvPr>
        <xdr:cNvSpPr/>
      </xdr:nvSpPr>
      <xdr:spPr>
        <a:xfrm>
          <a:off x="7810500" y="1071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80262</xdr:rowOff>
    </xdr:from>
    <xdr:to>
      <xdr:col>36</xdr:col>
      <xdr:colOff>165100</xdr:colOff>
      <xdr:row>63</xdr:row>
      <xdr:rowOff>10412</xdr:rowOff>
    </xdr:to>
    <xdr:sp macro="" textlink="">
      <xdr:nvSpPr>
        <xdr:cNvPr id="236" name="フローチャート: 判断 235">
          <a:extLst>
            <a:ext uri="{FF2B5EF4-FFF2-40B4-BE49-F238E27FC236}">
              <a16:creationId xmlns:a16="http://schemas.microsoft.com/office/drawing/2014/main" id="{D5B1B79A-5086-4672-8A1F-9F2BCFD4E77A}"/>
            </a:ext>
          </a:extLst>
        </xdr:cNvPr>
        <xdr:cNvSpPr/>
      </xdr:nvSpPr>
      <xdr:spPr>
        <a:xfrm>
          <a:off x="6921500" y="1071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DF998F8-3B3D-4699-8948-5DA8F688E2C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97BEB12-F589-4EC2-AD0F-BC2F9A089CE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F9BFC12-A570-41B1-9E5A-536EF644786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48A186E-8542-4BF4-80D1-BED910521F1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7F79C6C-73C0-4A93-90B3-9CC515A1BD1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156167</xdr:rowOff>
    </xdr:from>
    <xdr:to>
      <xdr:col>55</xdr:col>
      <xdr:colOff>50800</xdr:colOff>
      <xdr:row>62</xdr:row>
      <xdr:rowOff>86317</xdr:rowOff>
    </xdr:to>
    <xdr:sp macro="" textlink="">
      <xdr:nvSpPr>
        <xdr:cNvPr id="242" name="楕円 241">
          <a:extLst>
            <a:ext uri="{FF2B5EF4-FFF2-40B4-BE49-F238E27FC236}">
              <a16:creationId xmlns:a16="http://schemas.microsoft.com/office/drawing/2014/main" id="{E0463E7E-50ED-408B-934A-51A63FFE0ECE}"/>
            </a:ext>
          </a:extLst>
        </xdr:cNvPr>
        <xdr:cNvSpPr/>
      </xdr:nvSpPr>
      <xdr:spPr>
        <a:xfrm>
          <a:off x="10426700" y="106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134594</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59F3B50C-D7A8-421E-978F-2345D5DAE050}"/>
            </a:ext>
          </a:extLst>
        </xdr:cNvPr>
        <xdr:cNvSpPr txBox="1"/>
      </xdr:nvSpPr>
      <xdr:spPr>
        <a:xfrm>
          <a:off x="10515600" y="1059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159814</xdr:rowOff>
    </xdr:from>
    <xdr:to>
      <xdr:col>50</xdr:col>
      <xdr:colOff>165100</xdr:colOff>
      <xdr:row>62</xdr:row>
      <xdr:rowOff>89964</xdr:rowOff>
    </xdr:to>
    <xdr:sp macro="" textlink="">
      <xdr:nvSpPr>
        <xdr:cNvPr id="244" name="楕円 243">
          <a:extLst>
            <a:ext uri="{FF2B5EF4-FFF2-40B4-BE49-F238E27FC236}">
              <a16:creationId xmlns:a16="http://schemas.microsoft.com/office/drawing/2014/main" id="{CE7457C4-96D9-4D5B-9A5F-2D6C509609AC}"/>
            </a:ext>
          </a:extLst>
        </xdr:cNvPr>
        <xdr:cNvSpPr/>
      </xdr:nvSpPr>
      <xdr:spPr>
        <a:xfrm>
          <a:off x="9588500" y="1061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35517</xdr:rowOff>
    </xdr:from>
    <xdr:to>
      <xdr:col>55</xdr:col>
      <xdr:colOff>0</xdr:colOff>
      <xdr:row>62</xdr:row>
      <xdr:rowOff>39164</xdr:rowOff>
    </xdr:to>
    <xdr:cxnSp macro="">
      <xdr:nvCxnSpPr>
        <xdr:cNvPr id="245" name="直線コネクタ 244">
          <a:extLst>
            <a:ext uri="{FF2B5EF4-FFF2-40B4-BE49-F238E27FC236}">
              <a16:creationId xmlns:a16="http://schemas.microsoft.com/office/drawing/2014/main" id="{43274F25-C18A-4418-A481-0912AD0A59A8}"/>
            </a:ext>
          </a:extLst>
        </xdr:cNvPr>
        <xdr:cNvCxnSpPr/>
      </xdr:nvCxnSpPr>
      <xdr:spPr>
        <a:xfrm flipV="1">
          <a:off x="9639300" y="10665417"/>
          <a:ext cx="838200" cy="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169265</xdr:rowOff>
    </xdr:from>
    <xdr:to>
      <xdr:col>46</xdr:col>
      <xdr:colOff>38100</xdr:colOff>
      <xdr:row>62</xdr:row>
      <xdr:rowOff>99415</xdr:rowOff>
    </xdr:to>
    <xdr:sp macro="" textlink="">
      <xdr:nvSpPr>
        <xdr:cNvPr id="246" name="楕円 245">
          <a:extLst>
            <a:ext uri="{FF2B5EF4-FFF2-40B4-BE49-F238E27FC236}">
              <a16:creationId xmlns:a16="http://schemas.microsoft.com/office/drawing/2014/main" id="{F773830B-1A78-4CD4-ABE4-64CA77523D19}"/>
            </a:ext>
          </a:extLst>
        </xdr:cNvPr>
        <xdr:cNvSpPr/>
      </xdr:nvSpPr>
      <xdr:spPr>
        <a:xfrm>
          <a:off x="8699500" y="106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39164</xdr:rowOff>
    </xdr:from>
    <xdr:to>
      <xdr:col>50</xdr:col>
      <xdr:colOff>114300</xdr:colOff>
      <xdr:row>62</xdr:row>
      <xdr:rowOff>48615</xdr:rowOff>
    </xdr:to>
    <xdr:cxnSp macro="">
      <xdr:nvCxnSpPr>
        <xdr:cNvPr id="247" name="直線コネクタ 246">
          <a:extLst>
            <a:ext uri="{FF2B5EF4-FFF2-40B4-BE49-F238E27FC236}">
              <a16:creationId xmlns:a16="http://schemas.microsoft.com/office/drawing/2014/main" id="{0A31F834-9C99-44AA-89D6-D9FADFA5B532}"/>
            </a:ext>
          </a:extLst>
        </xdr:cNvPr>
        <xdr:cNvCxnSpPr/>
      </xdr:nvCxnSpPr>
      <xdr:spPr>
        <a:xfrm flipV="1">
          <a:off x="8750300" y="10669064"/>
          <a:ext cx="889000" cy="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3104</xdr:rowOff>
    </xdr:from>
    <xdr:to>
      <xdr:col>41</xdr:col>
      <xdr:colOff>101600</xdr:colOff>
      <xdr:row>62</xdr:row>
      <xdr:rowOff>104704</xdr:rowOff>
    </xdr:to>
    <xdr:sp macro="" textlink="">
      <xdr:nvSpPr>
        <xdr:cNvPr id="248" name="楕円 247">
          <a:extLst>
            <a:ext uri="{FF2B5EF4-FFF2-40B4-BE49-F238E27FC236}">
              <a16:creationId xmlns:a16="http://schemas.microsoft.com/office/drawing/2014/main" id="{F0004CB4-4D22-454E-95D5-2328EF83CEBE}"/>
            </a:ext>
          </a:extLst>
        </xdr:cNvPr>
        <xdr:cNvSpPr/>
      </xdr:nvSpPr>
      <xdr:spPr>
        <a:xfrm>
          <a:off x="7810500" y="1063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48615</xdr:rowOff>
    </xdr:from>
    <xdr:to>
      <xdr:col>45</xdr:col>
      <xdr:colOff>177800</xdr:colOff>
      <xdr:row>62</xdr:row>
      <xdr:rowOff>53904</xdr:rowOff>
    </xdr:to>
    <xdr:cxnSp macro="">
      <xdr:nvCxnSpPr>
        <xdr:cNvPr id="249" name="直線コネクタ 248">
          <a:extLst>
            <a:ext uri="{FF2B5EF4-FFF2-40B4-BE49-F238E27FC236}">
              <a16:creationId xmlns:a16="http://schemas.microsoft.com/office/drawing/2014/main" id="{C84BA8B1-54F8-4BD8-86FF-465B84493FFF}"/>
            </a:ext>
          </a:extLst>
        </xdr:cNvPr>
        <xdr:cNvCxnSpPr/>
      </xdr:nvCxnSpPr>
      <xdr:spPr>
        <a:xfrm flipV="1">
          <a:off x="7861300" y="10678515"/>
          <a:ext cx="8890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6784</xdr:rowOff>
    </xdr:from>
    <xdr:to>
      <xdr:col>36</xdr:col>
      <xdr:colOff>165100</xdr:colOff>
      <xdr:row>62</xdr:row>
      <xdr:rowOff>108384</xdr:rowOff>
    </xdr:to>
    <xdr:sp macro="" textlink="">
      <xdr:nvSpPr>
        <xdr:cNvPr id="250" name="楕円 249">
          <a:extLst>
            <a:ext uri="{FF2B5EF4-FFF2-40B4-BE49-F238E27FC236}">
              <a16:creationId xmlns:a16="http://schemas.microsoft.com/office/drawing/2014/main" id="{92628883-9870-4D0C-85BF-124247FD4F7A}"/>
            </a:ext>
          </a:extLst>
        </xdr:cNvPr>
        <xdr:cNvSpPr/>
      </xdr:nvSpPr>
      <xdr:spPr>
        <a:xfrm>
          <a:off x="6921500" y="106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53904</xdr:rowOff>
    </xdr:from>
    <xdr:to>
      <xdr:col>41</xdr:col>
      <xdr:colOff>50800</xdr:colOff>
      <xdr:row>62</xdr:row>
      <xdr:rowOff>57584</xdr:rowOff>
    </xdr:to>
    <xdr:cxnSp macro="">
      <xdr:nvCxnSpPr>
        <xdr:cNvPr id="251" name="直線コネクタ 250">
          <a:extLst>
            <a:ext uri="{FF2B5EF4-FFF2-40B4-BE49-F238E27FC236}">
              <a16:creationId xmlns:a16="http://schemas.microsoft.com/office/drawing/2014/main" id="{81C1228E-AD6E-4DFA-8F0B-FE103255F782}"/>
            </a:ext>
          </a:extLst>
        </xdr:cNvPr>
        <xdr:cNvCxnSpPr/>
      </xdr:nvCxnSpPr>
      <xdr:spPr>
        <a:xfrm flipV="1">
          <a:off x="6972300" y="10683804"/>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138169</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924FB08C-8F77-439C-877C-0BFFBF9F7FF7}"/>
            </a:ext>
          </a:extLst>
        </xdr:cNvPr>
        <xdr:cNvSpPr txBox="1"/>
      </xdr:nvSpPr>
      <xdr:spPr>
        <a:xfrm>
          <a:off x="9327095" y="1076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162183</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3721F1AE-A758-42A9-A19F-DC5231892648}"/>
            </a:ext>
          </a:extLst>
        </xdr:cNvPr>
        <xdr:cNvSpPr txBox="1"/>
      </xdr:nvSpPr>
      <xdr:spPr>
        <a:xfrm>
          <a:off x="8450795" y="1079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4136</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7A8F6F53-909D-4687-8BA9-5016F77057A0}"/>
            </a:ext>
          </a:extLst>
        </xdr:cNvPr>
        <xdr:cNvSpPr txBox="1"/>
      </xdr:nvSpPr>
      <xdr:spPr>
        <a:xfrm>
          <a:off x="7561795" y="1080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1539</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78957371-3391-44D7-8BEE-10F6B49793C3}"/>
            </a:ext>
          </a:extLst>
        </xdr:cNvPr>
        <xdr:cNvSpPr txBox="1"/>
      </xdr:nvSpPr>
      <xdr:spPr>
        <a:xfrm>
          <a:off x="6672795" y="1080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106491</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2602904A-7DAE-435A-B633-D4B60E01A94A}"/>
            </a:ext>
          </a:extLst>
        </xdr:cNvPr>
        <xdr:cNvSpPr txBox="1"/>
      </xdr:nvSpPr>
      <xdr:spPr>
        <a:xfrm>
          <a:off x="9327095" y="1039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115942</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AC820C67-CFFD-425B-91EB-290DC00B893A}"/>
            </a:ext>
          </a:extLst>
        </xdr:cNvPr>
        <xdr:cNvSpPr txBox="1"/>
      </xdr:nvSpPr>
      <xdr:spPr>
        <a:xfrm>
          <a:off x="8450795" y="1040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121231</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78FA1523-7430-44D6-B17F-A9A6055286A1}"/>
            </a:ext>
          </a:extLst>
        </xdr:cNvPr>
        <xdr:cNvSpPr txBox="1"/>
      </xdr:nvSpPr>
      <xdr:spPr>
        <a:xfrm>
          <a:off x="7561795" y="1040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124911</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58B80A53-9549-482D-AA21-3212F6D1279E}"/>
            </a:ext>
          </a:extLst>
        </xdr:cNvPr>
        <xdr:cNvSpPr txBox="1"/>
      </xdr:nvSpPr>
      <xdr:spPr>
        <a:xfrm>
          <a:off x="6672795" y="1041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BF190F1A-A429-4F8A-A9BB-3B43AB4E828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779E81A9-93E4-46F2-AB10-65B65D6AD8C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8A0B193-EA2F-497E-A948-AD5D62D6D21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64DD9D8A-60AC-42CA-8D2E-24FDBF23370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34314888-7C42-4166-89FA-8C3EFEFCF82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85484907-76DB-4DEE-B5E2-DD9EEC8C93F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A46BA691-DD52-4AA5-A63F-AF34086C25B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2C57F337-1F80-4F60-8CAA-C1642D61863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81D3D48B-5348-4FD9-A5E9-14DA6F8D627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C0272305-272B-456C-BD2D-91E6DD4BD09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B0DCB641-D367-45CE-A66A-7B6CB67674B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E35E9961-F156-42F0-9554-66256B16766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1ABF5471-D6C9-40AF-9FAB-F0D90598DBF2}"/>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24E720E1-50F8-4802-898A-6CD32F66EC6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963ED413-DF2C-44F8-88AE-86E2C80D5206}"/>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CD3D7CA8-5FDA-48D7-84EA-2D2E13DBE74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7025B6C4-5009-4C70-B349-000BA704DBC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CF92C820-C36E-46B6-A536-0E10DC80E37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63EBF7D4-C222-45A9-A74E-E34CD647782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DE2FE29-2A76-4AD0-BF14-E072F14883C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ECF38DA6-F224-441E-9CDD-25C2E26C02E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494152DC-3571-4601-8BB0-1C5D812667B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82" name="直線コネクタ 281">
          <a:extLst>
            <a:ext uri="{FF2B5EF4-FFF2-40B4-BE49-F238E27FC236}">
              <a16:creationId xmlns:a16="http://schemas.microsoft.com/office/drawing/2014/main" id="{97F7701D-3BDE-4028-81AB-15406F4DD9E4}"/>
            </a:ext>
          </a:extLst>
        </xdr:cNvPr>
        <xdr:cNvCxnSpPr/>
      </xdr:nvCxnSpPr>
      <xdr:spPr>
        <a:xfrm flipV="1">
          <a:off x="4634865" y="135209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385DC2D1-8F6E-4884-9649-32E9375659D7}"/>
            </a:ext>
          </a:extLst>
        </xdr:cNvPr>
        <xdr:cNvSpPr txBox="1"/>
      </xdr:nvSpPr>
      <xdr:spPr>
        <a:xfrm>
          <a:off x="46736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84" name="直線コネクタ 283">
          <a:extLst>
            <a:ext uri="{FF2B5EF4-FFF2-40B4-BE49-F238E27FC236}">
              <a16:creationId xmlns:a16="http://schemas.microsoft.com/office/drawing/2014/main" id="{5A94C7E4-140F-4502-8BF7-B6CFE6D4EE90}"/>
            </a:ext>
          </a:extLst>
        </xdr:cNvPr>
        <xdr:cNvCxnSpPr/>
      </xdr:nvCxnSpPr>
      <xdr:spPr>
        <a:xfrm>
          <a:off x="4546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E2BE75CF-E1D2-489F-9250-9D189A3F9E37}"/>
            </a:ext>
          </a:extLst>
        </xdr:cNvPr>
        <xdr:cNvSpPr txBox="1"/>
      </xdr:nvSpPr>
      <xdr:spPr>
        <a:xfrm>
          <a:off x="46736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86" name="直線コネクタ 285">
          <a:extLst>
            <a:ext uri="{FF2B5EF4-FFF2-40B4-BE49-F238E27FC236}">
              <a16:creationId xmlns:a16="http://schemas.microsoft.com/office/drawing/2014/main" id="{6CB6A126-21AB-4EDB-A244-0EA5CFDD3028}"/>
            </a:ext>
          </a:extLst>
        </xdr:cNvPr>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53612</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A661B6D2-32BE-4359-8274-1B8CC107E17A}"/>
            </a:ext>
          </a:extLst>
        </xdr:cNvPr>
        <xdr:cNvSpPr txBox="1"/>
      </xdr:nvSpPr>
      <xdr:spPr>
        <a:xfrm>
          <a:off x="4673600" y="13941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88" name="フローチャート: 判断 287">
          <a:extLst>
            <a:ext uri="{FF2B5EF4-FFF2-40B4-BE49-F238E27FC236}">
              <a16:creationId xmlns:a16="http://schemas.microsoft.com/office/drawing/2014/main" id="{F49104D8-15BD-4694-847C-9BCB49A63769}"/>
            </a:ext>
          </a:extLst>
        </xdr:cNvPr>
        <xdr:cNvSpPr/>
      </xdr:nvSpPr>
      <xdr:spPr>
        <a:xfrm>
          <a:off x="45847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151892</xdr:rowOff>
    </xdr:from>
    <xdr:to>
      <xdr:col>20</xdr:col>
      <xdr:colOff>38100</xdr:colOff>
      <xdr:row>81</xdr:row>
      <xdr:rowOff>82042</xdr:rowOff>
    </xdr:to>
    <xdr:sp macro="" textlink="">
      <xdr:nvSpPr>
        <xdr:cNvPr id="289" name="フローチャート: 判断 288">
          <a:extLst>
            <a:ext uri="{FF2B5EF4-FFF2-40B4-BE49-F238E27FC236}">
              <a16:creationId xmlns:a16="http://schemas.microsoft.com/office/drawing/2014/main" id="{8EBE60B1-A27E-4865-AE43-67E6FFB331B5}"/>
            </a:ext>
          </a:extLst>
        </xdr:cNvPr>
        <xdr:cNvSpPr/>
      </xdr:nvSpPr>
      <xdr:spPr>
        <a:xfrm>
          <a:off x="3746500" y="1386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21589</xdr:rowOff>
    </xdr:from>
    <xdr:to>
      <xdr:col>15</xdr:col>
      <xdr:colOff>101600</xdr:colOff>
      <xdr:row>81</xdr:row>
      <xdr:rowOff>123189</xdr:rowOff>
    </xdr:to>
    <xdr:sp macro="" textlink="">
      <xdr:nvSpPr>
        <xdr:cNvPr id="290" name="フローチャート: 判断 289">
          <a:extLst>
            <a:ext uri="{FF2B5EF4-FFF2-40B4-BE49-F238E27FC236}">
              <a16:creationId xmlns:a16="http://schemas.microsoft.com/office/drawing/2014/main" id="{53FFC4F1-E399-408F-A613-A4D408C6528F}"/>
            </a:ext>
          </a:extLst>
        </xdr:cNvPr>
        <xdr:cNvSpPr/>
      </xdr:nvSpPr>
      <xdr:spPr>
        <a:xfrm>
          <a:off x="2857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142748</xdr:rowOff>
    </xdr:from>
    <xdr:to>
      <xdr:col>10</xdr:col>
      <xdr:colOff>165100</xdr:colOff>
      <xdr:row>81</xdr:row>
      <xdr:rowOff>72898</xdr:rowOff>
    </xdr:to>
    <xdr:sp macro="" textlink="">
      <xdr:nvSpPr>
        <xdr:cNvPr id="291" name="フローチャート: 判断 290">
          <a:extLst>
            <a:ext uri="{FF2B5EF4-FFF2-40B4-BE49-F238E27FC236}">
              <a16:creationId xmlns:a16="http://schemas.microsoft.com/office/drawing/2014/main" id="{A30F0012-4E53-41CB-BFC1-FE357F537EA2}"/>
            </a:ext>
          </a:extLst>
        </xdr:cNvPr>
        <xdr:cNvSpPr/>
      </xdr:nvSpPr>
      <xdr:spPr>
        <a:xfrm>
          <a:off x="1968500" y="138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92" name="フローチャート: 判断 291">
          <a:extLst>
            <a:ext uri="{FF2B5EF4-FFF2-40B4-BE49-F238E27FC236}">
              <a16:creationId xmlns:a16="http://schemas.microsoft.com/office/drawing/2014/main" id="{D9506B63-E32C-4A91-8031-539E83CA5D01}"/>
            </a:ext>
          </a:extLst>
        </xdr:cNvPr>
        <xdr:cNvSpPr/>
      </xdr:nvSpPr>
      <xdr:spPr>
        <a:xfrm>
          <a:off x="1079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7EB50573-619E-47D5-9265-6EA40CC3AA3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B154A847-641F-4E05-9831-4B44B08FB65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EDFA971-3C8C-4FAF-89F1-D94C5FCA0C8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F8F51C2-FC37-4CE6-A151-72A80F692F9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703A006-4F63-4408-B943-948A9B5F176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110744</xdr:rowOff>
    </xdr:from>
    <xdr:to>
      <xdr:col>24</xdr:col>
      <xdr:colOff>114300</xdr:colOff>
      <xdr:row>84</xdr:row>
      <xdr:rowOff>40894</xdr:rowOff>
    </xdr:to>
    <xdr:sp macro="" textlink="">
      <xdr:nvSpPr>
        <xdr:cNvPr id="298" name="楕円 297">
          <a:extLst>
            <a:ext uri="{FF2B5EF4-FFF2-40B4-BE49-F238E27FC236}">
              <a16:creationId xmlns:a16="http://schemas.microsoft.com/office/drawing/2014/main" id="{201FE987-3AF9-4D1D-A088-CB2115F25800}"/>
            </a:ext>
          </a:extLst>
        </xdr:cNvPr>
        <xdr:cNvSpPr/>
      </xdr:nvSpPr>
      <xdr:spPr>
        <a:xfrm>
          <a:off x="45847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89171</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56FC5606-24D3-4F4B-9A1C-4C87BFD12D3B}"/>
            </a:ext>
          </a:extLst>
        </xdr:cNvPr>
        <xdr:cNvSpPr txBox="1"/>
      </xdr:nvSpPr>
      <xdr:spPr>
        <a:xfrm>
          <a:off x="4673600" y="1431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300" name="楕円 299">
          <a:extLst>
            <a:ext uri="{FF2B5EF4-FFF2-40B4-BE49-F238E27FC236}">
              <a16:creationId xmlns:a16="http://schemas.microsoft.com/office/drawing/2014/main" id="{F026D9AB-A100-456A-838B-7CFCF4640313}"/>
            </a:ext>
          </a:extLst>
        </xdr:cNvPr>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83</xdr:row>
      <xdr:rowOff>161544</xdr:rowOff>
    </xdr:to>
    <xdr:cxnSp macro="">
      <xdr:nvCxnSpPr>
        <xdr:cNvPr id="301" name="直線コネクタ 300">
          <a:extLst>
            <a:ext uri="{FF2B5EF4-FFF2-40B4-BE49-F238E27FC236}">
              <a16:creationId xmlns:a16="http://schemas.microsoft.com/office/drawing/2014/main" id="{44F0DE63-0837-470E-BFD6-8216158819B6}"/>
            </a:ext>
          </a:extLst>
        </xdr:cNvPr>
        <xdr:cNvCxnSpPr/>
      </xdr:nvCxnSpPr>
      <xdr:spPr>
        <a:xfrm>
          <a:off x="3797300" y="1435988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53594</xdr:rowOff>
    </xdr:from>
    <xdr:to>
      <xdr:col>15</xdr:col>
      <xdr:colOff>101600</xdr:colOff>
      <xdr:row>83</xdr:row>
      <xdr:rowOff>155194</xdr:rowOff>
    </xdr:to>
    <xdr:sp macro="" textlink="">
      <xdr:nvSpPr>
        <xdr:cNvPr id="302" name="楕円 301">
          <a:extLst>
            <a:ext uri="{FF2B5EF4-FFF2-40B4-BE49-F238E27FC236}">
              <a16:creationId xmlns:a16="http://schemas.microsoft.com/office/drawing/2014/main" id="{37F78ECA-D863-47A2-B3E2-D4CD0BA4EFDF}"/>
            </a:ext>
          </a:extLst>
        </xdr:cNvPr>
        <xdr:cNvSpPr/>
      </xdr:nvSpPr>
      <xdr:spPr>
        <a:xfrm>
          <a:off x="2857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104394</xdr:rowOff>
    </xdr:from>
    <xdr:to>
      <xdr:col>19</xdr:col>
      <xdr:colOff>177800</xdr:colOff>
      <xdr:row>83</xdr:row>
      <xdr:rowOff>129539</xdr:rowOff>
    </xdr:to>
    <xdr:cxnSp macro="">
      <xdr:nvCxnSpPr>
        <xdr:cNvPr id="303" name="直線コネクタ 302">
          <a:extLst>
            <a:ext uri="{FF2B5EF4-FFF2-40B4-BE49-F238E27FC236}">
              <a16:creationId xmlns:a16="http://schemas.microsoft.com/office/drawing/2014/main" id="{0C3D7E73-9B01-4052-92C3-0CC327AC0F32}"/>
            </a:ext>
          </a:extLst>
        </xdr:cNvPr>
        <xdr:cNvCxnSpPr/>
      </xdr:nvCxnSpPr>
      <xdr:spPr>
        <a:xfrm>
          <a:off x="2908300" y="14334744"/>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33020</xdr:rowOff>
    </xdr:from>
    <xdr:to>
      <xdr:col>10</xdr:col>
      <xdr:colOff>165100</xdr:colOff>
      <xdr:row>83</xdr:row>
      <xdr:rowOff>134620</xdr:rowOff>
    </xdr:to>
    <xdr:sp macro="" textlink="">
      <xdr:nvSpPr>
        <xdr:cNvPr id="304" name="楕円 303">
          <a:extLst>
            <a:ext uri="{FF2B5EF4-FFF2-40B4-BE49-F238E27FC236}">
              <a16:creationId xmlns:a16="http://schemas.microsoft.com/office/drawing/2014/main" id="{E9CC0F5B-64A1-4751-89CF-085FCAB413C8}"/>
            </a:ext>
          </a:extLst>
        </xdr:cNvPr>
        <xdr:cNvSpPr/>
      </xdr:nvSpPr>
      <xdr:spPr>
        <a:xfrm>
          <a:off x="1968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83820</xdr:rowOff>
    </xdr:from>
    <xdr:to>
      <xdr:col>15</xdr:col>
      <xdr:colOff>50800</xdr:colOff>
      <xdr:row>83</xdr:row>
      <xdr:rowOff>104394</xdr:rowOff>
    </xdr:to>
    <xdr:cxnSp macro="">
      <xdr:nvCxnSpPr>
        <xdr:cNvPr id="305" name="直線コネクタ 304">
          <a:extLst>
            <a:ext uri="{FF2B5EF4-FFF2-40B4-BE49-F238E27FC236}">
              <a16:creationId xmlns:a16="http://schemas.microsoft.com/office/drawing/2014/main" id="{9EDDCA26-3668-4451-842F-20D548922955}"/>
            </a:ext>
          </a:extLst>
        </xdr:cNvPr>
        <xdr:cNvCxnSpPr/>
      </xdr:nvCxnSpPr>
      <xdr:spPr>
        <a:xfrm>
          <a:off x="2019300" y="1431417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161037</xdr:rowOff>
    </xdr:from>
    <xdr:to>
      <xdr:col>6</xdr:col>
      <xdr:colOff>38100</xdr:colOff>
      <xdr:row>83</xdr:row>
      <xdr:rowOff>91187</xdr:rowOff>
    </xdr:to>
    <xdr:sp macro="" textlink="">
      <xdr:nvSpPr>
        <xdr:cNvPr id="306" name="楕円 305">
          <a:extLst>
            <a:ext uri="{FF2B5EF4-FFF2-40B4-BE49-F238E27FC236}">
              <a16:creationId xmlns:a16="http://schemas.microsoft.com/office/drawing/2014/main" id="{A92A8742-909E-4770-BFB2-FFEE78164DD4}"/>
            </a:ext>
          </a:extLst>
        </xdr:cNvPr>
        <xdr:cNvSpPr/>
      </xdr:nvSpPr>
      <xdr:spPr>
        <a:xfrm>
          <a:off x="1079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40387</xdr:rowOff>
    </xdr:from>
    <xdr:to>
      <xdr:col>10</xdr:col>
      <xdr:colOff>114300</xdr:colOff>
      <xdr:row>83</xdr:row>
      <xdr:rowOff>83820</xdr:rowOff>
    </xdr:to>
    <xdr:cxnSp macro="">
      <xdr:nvCxnSpPr>
        <xdr:cNvPr id="307" name="直線コネクタ 306">
          <a:extLst>
            <a:ext uri="{FF2B5EF4-FFF2-40B4-BE49-F238E27FC236}">
              <a16:creationId xmlns:a16="http://schemas.microsoft.com/office/drawing/2014/main" id="{82D4AF35-0D58-4C81-817C-E3B4409E16BB}"/>
            </a:ext>
          </a:extLst>
        </xdr:cNvPr>
        <xdr:cNvCxnSpPr/>
      </xdr:nvCxnSpPr>
      <xdr:spPr>
        <a:xfrm>
          <a:off x="1130300" y="1427073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98569</xdr:rowOff>
    </xdr:from>
    <xdr:ext cx="405111" cy="259045"/>
    <xdr:sp macro="" textlink="">
      <xdr:nvSpPr>
        <xdr:cNvPr id="308" name="n_1aveValue【公営住宅】&#10;有形固定資産減価償却率">
          <a:extLst>
            <a:ext uri="{FF2B5EF4-FFF2-40B4-BE49-F238E27FC236}">
              <a16:creationId xmlns:a16="http://schemas.microsoft.com/office/drawing/2014/main" id="{82D74F98-C21C-4694-AB1E-C8C340885F98}"/>
            </a:ext>
          </a:extLst>
        </xdr:cNvPr>
        <xdr:cNvSpPr txBox="1"/>
      </xdr:nvSpPr>
      <xdr:spPr>
        <a:xfrm>
          <a:off x="3582044" y="136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139716</xdr:rowOff>
    </xdr:from>
    <xdr:ext cx="405111" cy="259045"/>
    <xdr:sp macro="" textlink="">
      <xdr:nvSpPr>
        <xdr:cNvPr id="309" name="n_2aveValue【公営住宅】&#10;有形固定資産減価償却率">
          <a:extLst>
            <a:ext uri="{FF2B5EF4-FFF2-40B4-BE49-F238E27FC236}">
              <a16:creationId xmlns:a16="http://schemas.microsoft.com/office/drawing/2014/main" id="{2FDD53AD-7920-41A0-BD72-988799B321F5}"/>
            </a:ext>
          </a:extLst>
        </xdr:cNvPr>
        <xdr:cNvSpPr txBox="1"/>
      </xdr:nvSpPr>
      <xdr:spPr>
        <a:xfrm>
          <a:off x="2705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89425</xdr:rowOff>
    </xdr:from>
    <xdr:ext cx="405111" cy="259045"/>
    <xdr:sp macro="" textlink="">
      <xdr:nvSpPr>
        <xdr:cNvPr id="310" name="n_3aveValue【公営住宅】&#10;有形固定資産減価償却率">
          <a:extLst>
            <a:ext uri="{FF2B5EF4-FFF2-40B4-BE49-F238E27FC236}">
              <a16:creationId xmlns:a16="http://schemas.microsoft.com/office/drawing/2014/main" id="{E28A4705-BEFF-4057-ACF7-F285F4550692}"/>
            </a:ext>
          </a:extLst>
        </xdr:cNvPr>
        <xdr:cNvSpPr txBox="1"/>
      </xdr:nvSpPr>
      <xdr:spPr>
        <a:xfrm>
          <a:off x="1816744"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311" name="n_4aveValue【公営住宅】&#10;有形固定資産減価償却率">
          <a:extLst>
            <a:ext uri="{FF2B5EF4-FFF2-40B4-BE49-F238E27FC236}">
              <a16:creationId xmlns:a16="http://schemas.microsoft.com/office/drawing/2014/main" id="{BA8CDB42-C834-41D3-B5B9-F004F119E1B1}"/>
            </a:ext>
          </a:extLst>
        </xdr:cNvPr>
        <xdr:cNvSpPr txBox="1"/>
      </xdr:nvSpPr>
      <xdr:spPr>
        <a:xfrm>
          <a:off x="927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312" name="n_1mainValue【公営住宅】&#10;有形固定資産減価償却率">
          <a:extLst>
            <a:ext uri="{FF2B5EF4-FFF2-40B4-BE49-F238E27FC236}">
              <a16:creationId xmlns:a16="http://schemas.microsoft.com/office/drawing/2014/main" id="{523EB0E6-CCCC-40E2-B876-C18052869E46}"/>
            </a:ext>
          </a:extLst>
        </xdr:cNvPr>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146321</xdr:rowOff>
    </xdr:from>
    <xdr:ext cx="405111" cy="259045"/>
    <xdr:sp macro="" textlink="">
      <xdr:nvSpPr>
        <xdr:cNvPr id="313" name="n_2mainValue【公営住宅】&#10;有形固定資産減価償却率">
          <a:extLst>
            <a:ext uri="{FF2B5EF4-FFF2-40B4-BE49-F238E27FC236}">
              <a16:creationId xmlns:a16="http://schemas.microsoft.com/office/drawing/2014/main" id="{49E2E8D0-401F-4182-88D4-5E5C92654FC9}"/>
            </a:ext>
          </a:extLst>
        </xdr:cNvPr>
        <xdr:cNvSpPr txBox="1"/>
      </xdr:nvSpPr>
      <xdr:spPr>
        <a:xfrm>
          <a:off x="2705744"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125747</xdr:rowOff>
    </xdr:from>
    <xdr:ext cx="405111" cy="259045"/>
    <xdr:sp macro="" textlink="">
      <xdr:nvSpPr>
        <xdr:cNvPr id="314" name="n_3mainValue【公営住宅】&#10;有形固定資産減価償却率">
          <a:extLst>
            <a:ext uri="{FF2B5EF4-FFF2-40B4-BE49-F238E27FC236}">
              <a16:creationId xmlns:a16="http://schemas.microsoft.com/office/drawing/2014/main" id="{6CAEE41D-3B8B-4B02-862C-212F3B33B11A}"/>
            </a:ext>
          </a:extLst>
        </xdr:cNvPr>
        <xdr:cNvSpPr txBox="1"/>
      </xdr:nvSpPr>
      <xdr:spPr>
        <a:xfrm>
          <a:off x="1816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82314</xdr:rowOff>
    </xdr:from>
    <xdr:ext cx="405111" cy="259045"/>
    <xdr:sp macro="" textlink="">
      <xdr:nvSpPr>
        <xdr:cNvPr id="315" name="n_4mainValue【公営住宅】&#10;有形固定資産減価償却率">
          <a:extLst>
            <a:ext uri="{FF2B5EF4-FFF2-40B4-BE49-F238E27FC236}">
              <a16:creationId xmlns:a16="http://schemas.microsoft.com/office/drawing/2014/main" id="{4550EB5C-0F04-4466-9FF1-13D9A78B44FA}"/>
            </a:ext>
          </a:extLst>
        </xdr:cNvPr>
        <xdr:cNvSpPr txBox="1"/>
      </xdr:nvSpPr>
      <xdr:spPr>
        <a:xfrm>
          <a:off x="927744"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C0A63D13-16FD-4933-BCA2-26D662CC978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4B89C5CF-8DFA-4DF1-A108-38420BE10A9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6FFE715E-388A-4227-8B86-9BA3EDBFF47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3F133A1C-F01C-4A14-B53A-B95DA6AD007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3D16B79A-5956-4658-A90F-3AAB5E0744C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B308A522-6D58-48C1-81A3-D36B7859C3D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63CEF913-CE96-4DBC-AE2D-7FD4CEE9545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ABD9C953-7DF3-4A5D-BD45-98D7589AA41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47831870-EFC6-4B98-9B2F-69D3AFEA24C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9AAA05B7-2C64-4944-B543-F3F65937D01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6DA76950-26DE-4629-BDC7-DE27E11F648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3ECC8E0B-1C1C-44DE-8B2F-F306D58DFB5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2C0F9C6B-C60C-461E-A64B-8BD8A8705A7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3EA85249-EDF3-491E-AA52-33E89BCDB6E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470277B5-83D1-42B5-8752-706E1A49ED5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EEF8F3CD-07EA-4499-A652-AFBC642E7F7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13ACEBA2-9809-47FF-944C-503D1286F10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81039C84-ED2F-49EB-BCF1-698C4F8350F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5EF9CF15-AEEB-4B36-9734-7B59220AD01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E59E6DA9-4ABD-43AF-8F6A-B81265379A3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262E9DFE-5880-40F2-BCD9-858ABBC15C3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2E0B4942-BE9B-45C2-B67B-C3BD6F01E292}"/>
            </a:ext>
          </a:extLst>
        </xdr:cNvPr>
        <xdr:cNvCxnSpPr/>
      </xdr:nvCxnSpPr>
      <xdr:spPr>
        <a:xfrm flipV="1">
          <a:off x="10476865" y="13325247"/>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4D5FA5D3-87E7-4049-91FC-B01265A6A697}"/>
            </a:ext>
          </a:extLst>
        </xdr:cNvPr>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8B78085B-1922-4178-A759-84633DE81349}"/>
            </a:ext>
          </a:extLst>
        </xdr:cNvPr>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0" name="【公営住宅】&#10;一人当たり面積最大値テキスト">
          <a:extLst>
            <a:ext uri="{FF2B5EF4-FFF2-40B4-BE49-F238E27FC236}">
              <a16:creationId xmlns:a16="http://schemas.microsoft.com/office/drawing/2014/main" id="{24107CC5-3DE2-4A61-9F3E-1DE1CF88A192}"/>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1" name="直線コネクタ 340">
          <a:extLst>
            <a:ext uri="{FF2B5EF4-FFF2-40B4-BE49-F238E27FC236}">
              <a16:creationId xmlns:a16="http://schemas.microsoft.com/office/drawing/2014/main" id="{DF017961-1CCC-4BCD-AF1D-E51D924AD92F}"/>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18763</xdr:rowOff>
    </xdr:from>
    <xdr:ext cx="469744" cy="259045"/>
    <xdr:sp macro="" textlink="">
      <xdr:nvSpPr>
        <xdr:cNvPr id="342" name="【公営住宅】&#10;一人当たり面積平均値テキスト">
          <a:extLst>
            <a:ext uri="{FF2B5EF4-FFF2-40B4-BE49-F238E27FC236}">
              <a16:creationId xmlns:a16="http://schemas.microsoft.com/office/drawing/2014/main" id="{8B833B22-5F61-4BB9-A372-F8AA2058C796}"/>
            </a:ext>
          </a:extLst>
        </xdr:cNvPr>
        <xdr:cNvSpPr txBox="1"/>
      </xdr:nvSpPr>
      <xdr:spPr>
        <a:xfrm>
          <a:off x="10515600" y="14249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43" name="フローチャート: 判断 342">
          <a:extLst>
            <a:ext uri="{FF2B5EF4-FFF2-40B4-BE49-F238E27FC236}">
              <a16:creationId xmlns:a16="http://schemas.microsoft.com/office/drawing/2014/main" id="{6493C1EA-6A04-4257-82AD-4C98DFC8A8A6}"/>
            </a:ext>
          </a:extLst>
        </xdr:cNvPr>
        <xdr:cNvSpPr/>
      </xdr:nvSpPr>
      <xdr:spPr>
        <a:xfrm>
          <a:off x="104267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150521</xdr:rowOff>
    </xdr:from>
    <xdr:to>
      <xdr:col>50</xdr:col>
      <xdr:colOff>165100</xdr:colOff>
      <xdr:row>84</xdr:row>
      <xdr:rowOff>80671</xdr:rowOff>
    </xdr:to>
    <xdr:sp macro="" textlink="">
      <xdr:nvSpPr>
        <xdr:cNvPr id="344" name="フローチャート: 判断 343">
          <a:extLst>
            <a:ext uri="{FF2B5EF4-FFF2-40B4-BE49-F238E27FC236}">
              <a16:creationId xmlns:a16="http://schemas.microsoft.com/office/drawing/2014/main" id="{85A1035D-B85D-4E14-8DC3-33E5556E35FF}"/>
            </a:ext>
          </a:extLst>
        </xdr:cNvPr>
        <xdr:cNvSpPr/>
      </xdr:nvSpPr>
      <xdr:spPr>
        <a:xfrm>
          <a:off x="9588500" y="1438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157378</xdr:rowOff>
    </xdr:from>
    <xdr:to>
      <xdr:col>46</xdr:col>
      <xdr:colOff>38100</xdr:colOff>
      <xdr:row>84</xdr:row>
      <xdr:rowOff>87528</xdr:rowOff>
    </xdr:to>
    <xdr:sp macro="" textlink="">
      <xdr:nvSpPr>
        <xdr:cNvPr id="345" name="フローチャート: 判断 344">
          <a:extLst>
            <a:ext uri="{FF2B5EF4-FFF2-40B4-BE49-F238E27FC236}">
              <a16:creationId xmlns:a16="http://schemas.microsoft.com/office/drawing/2014/main" id="{BF1BE12D-8B25-49F3-8A7F-F9C33D552D02}"/>
            </a:ext>
          </a:extLst>
        </xdr:cNvPr>
        <xdr:cNvSpPr/>
      </xdr:nvSpPr>
      <xdr:spPr>
        <a:xfrm>
          <a:off x="8699500" y="14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159665</xdr:rowOff>
    </xdr:from>
    <xdr:to>
      <xdr:col>41</xdr:col>
      <xdr:colOff>101600</xdr:colOff>
      <xdr:row>84</xdr:row>
      <xdr:rowOff>89815</xdr:rowOff>
    </xdr:to>
    <xdr:sp macro="" textlink="">
      <xdr:nvSpPr>
        <xdr:cNvPr id="346" name="フローチャート: 判断 345">
          <a:extLst>
            <a:ext uri="{FF2B5EF4-FFF2-40B4-BE49-F238E27FC236}">
              <a16:creationId xmlns:a16="http://schemas.microsoft.com/office/drawing/2014/main" id="{D4C47387-EC84-4ED7-BD37-6DB68609E331}"/>
            </a:ext>
          </a:extLst>
        </xdr:cNvPr>
        <xdr:cNvSpPr/>
      </xdr:nvSpPr>
      <xdr:spPr>
        <a:xfrm>
          <a:off x="7810500" y="143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171095</xdr:rowOff>
    </xdr:from>
    <xdr:to>
      <xdr:col>36</xdr:col>
      <xdr:colOff>165100</xdr:colOff>
      <xdr:row>84</xdr:row>
      <xdr:rowOff>101245</xdr:rowOff>
    </xdr:to>
    <xdr:sp macro="" textlink="">
      <xdr:nvSpPr>
        <xdr:cNvPr id="347" name="フローチャート: 判断 346">
          <a:extLst>
            <a:ext uri="{FF2B5EF4-FFF2-40B4-BE49-F238E27FC236}">
              <a16:creationId xmlns:a16="http://schemas.microsoft.com/office/drawing/2014/main" id="{093F5948-E001-4D24-AB94-44AA3155DD69}"/>
            </a:ext>
          </a:extLst>
        </xdr:cNvPr>
        <xdr:cNvSpPr/>
      </xdr:nvSpPr>
      <xdr:spPr>
        <a:xfrm>
          <a:off x="6921500" y="144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D08E487-5464-4276-9F83-94A020618B9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81239659-A363-4476-B466-E4CC786BE2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C5FCE004-F5D1-4E03-A4B7-BE1335CDBB5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C02C681-5A90-4AE1-B1E7-BBC2CB2DC69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9FE0B0D-83B7-419F-97CD-026D68257E8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122174</xdr:rowOff>
    </xdr:from>
    <xdr:to>
      <xdr:col>55</xdr:col>
      <xdr:colOff>50800</xdr:colOff>
      <xdr:row>83</xdr:row>
      <xdr:rowOff>52324</xdr:rowOff>
    </xdr:to>
    <xdr:sp macro="" textlink="">
      <xdr:nvSpPr>
        <xdr:cNvPr id="353" name="楕円 352">
          <a:extLst>
            <a:ext uri="{FF2B5EF4-FFF2-40B4-BE49-F238E27FC236}">
              <a16:creationId xmlns:a16="http://schemas.microsoft.com/office/drawing/2014/main" id="{2B19E0A9-22CA-425D-B3DA-70FD2BCB55AB}"/>
            </a:ext>
          </a:extLst>
        </xdr:cNvPr>
        <xdr:cNvSpPr/>
      </xdr:nvSpPr>
      <xdr:spPr>
        <a:xfrm>
          <a:off x="10426700" y="141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145051</xdr:rowOff>
    </xdr:from>
    <xdr:ext cx="469744" cy="259045"/>
    <xdr:sp macro="" textlink="">
      <xdr:nvSpPr>
        <xdr:cNvPr id="354" name="【公営住宅】&#10;一人当たり面積該当値テキスト">
          <a:extLst>
            <a:ext uri="{FF2B5EF4-FFF2-40B4-BE49-F238E27FC236}">
              <a16:creationId xmlns:a16="http://schemas.microsoft.com/office/drawing/2014/main" id="{CBB0A09B-4080-4258-93B4-95CB21B01C0C}"/>
            </a:ext>
          </a:extLst>
        </xdr:cNvPr>
        <xdr:cNvSpPr txBox="1"/>
      </xdr:nvSpPr>
      <xdr:spPr>
        <a:xfrm>
          <a:off x="10515600" y="140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134976</xdr:rowOff>
    </xdr:from>
    <xdr:to>
      <xdr:col>50</xdr:col>
      <xdr:colOff>165100</xdr:colOff>
      <xdr:row>83</xdr:row>
      <xdr:rowOff>65126</xdr:rowOff>
    </xdr:to>
    <xdr:sp macro="" textlink="">
      <xdr:nvSpPr>
        <xdr:cNvPr id="355" name="楕円 354">
          <a:extLst>
            <a:ext uri="{FF2B5EF4-FFF2-40B4-BE49-F238E27FC236}">
              <a16:creationId xmlns:a16="http://schemas.microsoft.com/office/drawing/2014/main" id="{2EC8417D-BF9A-4DB1-9812-AD849ADCB09E}"/>
            </a:ext>
          </a:extLst>
        </xdr:cNvPr>
        <xdr:cNvSpPr/>
      </xdr:nvSpPr>
      <xdr:spPr>
        <a:xfrm>
          <a:off x="9588500" y="1419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1524</xdr:rowOff>
    </xdr:from>
    <xdr:to>
      <xdr:col>55</xdr:col>
      <xdr:colOff>0</xdr:colOff>
      <xdr:row>83</xdr:row>
      <xdr:rowOff>14326</xdr:rowOff>
    </xdr:to>
    <xdr:cxnSp macro="">
      <xdr:nvCxnSpPr>
        <xdr:cNvPr id="356" name="直線コネクタ 355">
          <a:extLst>
            <a:ext uri="{FF2B5EF4-FFF2-40B4-BE49-F238E27FC236}">
              <a16:creationId xmlns:a16="http://schemas.microsoft.com/office/drawing/2014/main" id="{C9D322A5-CCF8-4358-AADB-6C9DFD8AEDB9}"/>
            </a:ext>
          </a:extLst>
        </xdr:cNvPr>
        <xdr:cNvCxnSpPr/>
      </xdr:nvCxnSpPr>
      <xdr:spPr>
        <a:xfrm flipV="1">
          <a:off x="9639300" y="14231874"/>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141376</xdr:rowOff>
    </xdr:from>
    <xdr:to>
      <xdr:col>46</xdr:col>
      <xdr:colOff>38100</xdr:colOff>
      <xdr:row>83</xdr:row>
      <xdr:rowOff>71526</xdr:rowOff>
    </xdr:to>
    <xdr:sp macro="" textlink="">
      <xdr:nvSpPr>
        <xdr:cNvPr id="357" name="楕円 356">
          <a:extLst>
            <a:ext uri="{FF2B5EF4-FFF2-40B4-BE49-F238E27FC236}">
              <a16:creationId xmlns:a16="http://schemas.microsoft.com/office/drawing/2014/main" id="{1CAD2CC5-3253-4D3A-98D1-EEBAEC4CBA37}"/>
            </a:ext>
          </a:extLst>
        </xdr:cNvPr>
        <xdr:cNvSpPr/>
      </xdr:nvSpPr>
      <xdr:spPr>
        <a:xfrm>
          <a:off x="8699500" y="1420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14326</xdr:rowOff>
    </xdr:from>
    <xdr:to>
      <xdr:col>50</xdr:col>
      <xdr:colOff>114300</xdr:colOff>
      <xdr:row>83</xdr:row>
      <xdr:rowOff>20726</xdr:rowOff>
    </xdr:to>
    <xdr:cxnSp macro="">
      <xdr:nvCxnSpPr>
        <xdr:cNvPr id="358" name="直線コネクタ 357">
          <a:extLst>
            <a:ext uri="{FF2B5EF4-FFF2-40B4-BE49-F238E27FC236}">
              <a16:creationId xmlns:a16="http://schemas.microsoft.com/office/drawing/2014/main" id="{2F353774-7D5D-4746-9FC2-D3DD9D8BEEC1}"/>
            </a:ext>
          </a:extLst>
        </xdr:cNvPr>
        <xdr:cNvCxnSpPr/>
      </xdr:nvCxnSpPr>
      <xdr:spPr>
        <a:xfrm flipV="1">
          <a:off x="8750300" y="1424467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148692</xdr:rowOff>
    </xdr:from>
    <xdr:to>
      <xdr:col>41</xdr:col>
      <xdr:colOff>101600</xdr:colOff>
      <xdr:row>83</xdr:row>
      <xdr:rowOff>78842</xdr:rowOff>
    </xdr:to>
    <xdr:sp macro="" textlink="">
      <xdr:nvSpPr>
        <xdr:cNvPr id="359" name="楕円 358">
          <a:extLst>
            <a:ext uri="{FF2B5EF4-FFF2-40B4-BE49-F238E27FC236}">
              <a16:creationId xmlns:a16="http://schemas.microsoft.com/office/drawing/2014/main" id="{56A96C78-D6E2-41FA-B2EB-3B1E8D5DF47B}"/>
            </a:ext>
          </a:extLst>
        </xdr:cNvPr>
        <xdr:cNvSpPr/>
      </xdr:nvSpPr>
      <xdr:spPr>
        <a:xfrm>
          <a:off x="7810500" y="142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20726</xdr:rowOff>
    </xdr:from>
    <xdr:to>
      <xdr:col>45</xdr:col>
      <xdr:colOff>177800</xdr:colOff>
      <xdr:row>83</xdr:row>
      <xdr:rowOff>28042</xdr:rowOff>
    </xdr:to>
    <xdr:cxnSp macro="">
      <xdr:nvCxnSpPr>
        <xdr:cNvPr id="360" name="直線コネクタ 359">
          <a:extLst>
            <a:ext uri="{FF2B5EF4-FFF2-40B4-BE49-F238E27FC236}">
              <a16:creationId xmlns:a16="http://schemas.microsoft.com/office/drawing/2014/main" id="{482636E8-B81D-42BA-AA80-2A6E37ACF258}"/>
            </a:ext>
          </a:extLst>
        </xdr:cNvPr>
        <xdr:cNvCxnSpPr/>
      </xdr:nvCxnSpPr>
      <xdr:spPr>
        <a:xfrm flipV="1">
          <a:off x="7861300" y="1425107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155093</xdr:rowOff>
    </xdr:from>
    <xdr:to>
      <xdr:col>36</xdr:col>
      <xdr:colOff>165100</xdr:colOff>
      <xdr:row>83</xdr:row>
      <xdr:rowOff>85243</xdr:rowOff>
    </xdr:to>
    <xdr:sp macro="" textlink="">
      <xdr:nvSpPr>
        <xdr:cNvPr id="361" name="楕円 360">
          <a:extLst>
            <a:ext uri="{FF2B5EF4-FFF2-40B4-BE49-F238E27FC236}">
              <a16:creationId xmlns:a16="http://schemas.microsoft.com/office/drawing/2014/main" id="{9B203906-D7A8-47C0-B030-A5B38A35DAC4}"/>
            </a:ext>
          </a:extLst>
        </xdr:cNvPr>
        <xdr:cNvSpPr/>
      </xdr:nvSpPr>
      <xdr:spPr>
        <a:xfrm>
          <a:off x="6921500" y="1421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28042</xdr:rowOff>
    </xdr:from>
    <xdr:to>
      <xdr:col>41</xdr:col>
      <xdr:colOff>50800</xdr:colOff>
      <xdr:row>83</xdr:row>
      <xdr:rowOff>34443</xdr:rowOff>
    </xdr:to>
    <xdr:cxnSp macro="">
      <xdr:nvCxnSpPr>
        <xdr:cNvPr id="362" name="直線コネクタ 361">
          <a:extLst>
            <a:ext uri="{FF2B5EF4-FFF2-40B4-BE49-F238E27FC236}">
              <a16:creationId xmlns:a16="http://schemas.microsoft.com/office/drawing/2014/main" id="{4A3F07A3-AAAB-4B64-8427-588CC85D3B74}"/>
            </a:ext>
          </a:extLst>
        </xdr:cNvPr>
        <xdr:cNvCxnSpPr/>
      </xdr:nvCxnSpPr>
      <xdr:spPr>
        <a:xfrm flipV="1">
          <a:off x="6972300" y="1425839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71798</xdr:rowOff>
    </xdr:from>
    <xdr:ext cx="469744" cy="259045"/>
    <xdr:sp macro="" textlink="">
      <xdr:nvSpPr>
        <xdr:cNvPr id="363" name="n_1aveValue【公営住宅】&#10;一人当たり面積">
          <a:extLst>
            <a:ext uri="{FF2B5EF4-FFF2-40B4-BE49-F238E27FC236}">
              <a16:creationId xmlns:a16="http://schemas.microsoft.com/office/drawing/2014/main" id="{F1DEC333-CFF7-4DAD-8FDC-42A63BC8321B}"/>
            </a:ext>
          </a:extLst>
        </xdr:cNvPr>
        <xdr:cNvSpPr txBox="1"/>
      </xdr:nvSpPr>
      <xdr:spPr>
        <a:xfrm>
          <a:off x="9391727" y="1447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78655</xdr:rowOff>
    </xdr:from>
    <xdr:ext cx="469744" cy="259045"/>
    <xdr:sp macro="" textlink="">
      <xdr:nvSpPr>
        <xdr:cNvPr id="364" name="n_2aveValue【公営住宅】&#10;一人当たり面積">
          <a:extLst>
            <a:ext uri="{FF2B5EF4-FFF2-40B4-BE49-F238E27FC236}">
              <a16:creationId xmlns:a16="http://schemas.microsoft.com/office/drawing/2014/main" id="{36EB1713-510F-4EF9-AEBB-DC1E473D10B8}"/>
            </a:ext>
          </a:extLst>
        </xdr:cNvPr>
        <xdr:cNvSpPr txBox="1"/>
      </xdr:nvSpPr>
      <xdr:spPr>
        <a:xfrm>
          <a:off x="8515427" y="1448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80942</xdr:rowOff>
    </xdr:from>
    <xdr:ext cx="469744" cy="259045"/>
    <xdr:sp macro="" textlink="">
      <xdr:nvSpPr>
        <xdr:cNvPr id="365" name="n_3aveValue【公営住宅】&#10;一人当たり面積">
          <a:extLst>
            <a:ext uri="{FF2B5EF4-FFF2-40B4-BE49-F238E27FC236}">
              <a16:creationId xmlns:a16="http://schemas.microsoft.com/office/drawing/2014/main" id="{0C6DE885-35E0-45FB-AD14-BFB42BBDA2FF}"/>
            </a:ext>
          </a:extLst>
        </xdr:cNvPr>
        <xdr:cNvSpPr txBox="1"/>
      </xdr:nvSpPr>
      <xdr:spPr>
        <a:xfrm>
          <a:off x="7626427" y="1448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92372</xdr:rowOff>
    </xdr:from>
    <xdr:ext cx="469744" cy="259045"/>
    <xdr:sp macro="" textlink="">
      <xdr:nvSpPr>
        <xdr:cNvPr id="366" name="n_4aveValue【公営住宅】&#10;一人当たり面積">
          <a:extLst>
            <a:ext uri="{FF2B5EF4-FFF2-40B4-BE49-F238E27FC236}">
              <a16:creationId xmlns:a16="http://schemas.microsoft.com/office/drawing/2014/main" id="{581394B6-D244-43B4-9B0A-343BE68A6AB5}"/>
            </a:ext>
          </a:extLst>
        </xdr:cNvPr>
        <xdr:cNvSpPr txBox="1"/>
      </xdr:nvSpPr>
      <xdr:spPr>
        <a:xfrm>
          <a:off x="6737427" y="1449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81653</xdr:rowOff>
    </xdr:from>
    <xdr:ext cx="469744" cy="259045"/>
    <xdr:sp macro="" textlink="">
      <xdr:nvSpPr>
        <xdr:cNvPr id="367" name="n_1mainValue【公営住宅】&#10;一人当たり面積">
          <a:extLst>
            <a:ext uri="{FF2B5EF4-FFF2-40B4-BE49-F238E27FC236}">
              <a16:creationId xmlns:a16="http://schemas.microsoft.com/office/drawing/2014/main" id="{F1BF1645-E88B-4E64-9022-0362880D6CA5}"/>
            </a:ext>
          </a:extLst>
        </xdr:cNvPr>
        <xdr:cNvSpPr txBox="1"/>
      </xdr:nvSpPr>
      <xdr:spPr>
        <a:xfrm>
          <a:off x="9391727" y="1396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88053</xdr:rowOff>
    </xdr:from>
    <xdr:ext cx="469744" cy="259045"/>
    <xdr:sp macro="" textlink="">
      <xdr:nvSpPr>
        <xdr:cNvPr id="368" name="n_2mainValue【公営住宅】&#10;一人当たり面積">
          <a:extLst>
            <a:ext uri="{FF2B5EF4-FFF2-40B4-BE49-F238E27FC236}">
              <a16:creationId xmlns:a16="http://schemas.microsoft.com/office/drawing/2014/main" id="{3FE7A194-24E4-4F85-8C3A-23F76DADD61D}"/>
            </a:ext>
          </a:extLst>
        </xdr:cNvPr>
        <xdr:cNvSpPr txBox="1"/>
      </xdr:nvSpPr>
      <xdr:spPr>
        <a:xfrm>
          <a:off x="8515427" y="139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95369</xdr:rowOff>
    </xdr:from>
    <xdr:ext cx="469744" cy="259045"/>
    <xdr:sp macro="" textlink="">
      <xdr:nvSpPr>
        <xdr:cNvPr id="369" name="n_3mainValue【公営住宅】&#10;一人当たり面積">
          <a:extLst>
            <a:ext uri="{FF2B5EF4-FFF2-40B4-BE49-F238E27FC236}">
              <a16:creationId xmlns:a16="http://schemas.microsoft.com/office/drawing/2014/main" id="{ABC122B1-FDCC-465A-9DEB-9F1AA98B393C}"/>
            </a:ext>
          </a:extLst>
        </xdr:cNvPr>
        <xdr:cNvSpPr txBox="1"/>
      </xdr:nvSpPr>
      <xdr:spPr>
        <a:xfrm>
          <a:off x="7626427" y="139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101770</xdr:rowOff>
    </xdr:from>
    <xdr:ext cx="469744" cy="259045"/>
    <xdr:sp macro="" textlink="">
      <xdr:nvSpPr>
        <xdr:cNvPr id="370" name="n_4mainValue【公営住宅】&#10;一人当たり面積">
          <a:extLst>
            <a:ext uri="{FF2B5EF4-FFF2-40B4-BE49-F238E27FC236}">
              <a16:creationId xmlns:a16="http://schemas.microsoft.com/office/drawing/2014/main" id="{803F0D00-82A4-424C-8C40-EB40EA907682}"/>
            </a:ext>
          </a:extLst>
        </xdr:cNvPr>
        <xdr:cNvSpPr txBox="1"/>
      </xdr:nvSpPr>
      <xdr:spPr>
        <a:xfrm>
          <a:off x="6737427" y="1398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54D66F25-0829-4ACB-8182-4EA7A830FCE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993EC8DC-071E-405B-8679-7B19284ED46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2862D716-7FF5-4757-B5A1-EB5F1257FB0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2F88F2B8-D31B-4FCF-9F8D-82A52CDCABB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C96FC6B3-6105-4C08-A134-B38B22748A8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84AACD3E-C350-4325-9AD9-13C0E96AE20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F658433B-356B-4FF3-9BB2-643EF1F796D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9293CEC2-29CC-40AE-81EC-F20E4918150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66B456C-D9DC-49A4-9B5F-9897B0847D6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43701CED-D1ED-4B6B-84B1-3F71A664231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3275C74A-5B7D-4C5D-9E8C-C67BC676A47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6CC22F34-5F39-40F4-BD96-9ECD72305D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1F3E33FF-DA02-421A-9F40-FE0AB060ADA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EE438EFA-3186-4542-AD82-F6B8BF2DEAF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EFAD7A1C-D54B-4C30-BC21-32CD42F1094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F9D36782-5271-47E5-909D-1A0A0569EA0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F2FD4639-CADB-489C-B5B3-BB5D86DD120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712C79C3-9F20-4DBB-BF28-6CF56F3AC6C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13B955A6-055F-4AA1-B620-80FC8A90369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CBFAAB6A-0D5A-457D-9CF0-F4994444BDC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7AA9544D-3D29-4D51-9C52-449E34819F1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E73E964A-E9CC-4BD7-872A-D01A23467BA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D8CE86D4-FD47-47F1-B252-47DF8578567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CCB61E44-A72D-4EE3-9C4C-AF802EAEA5F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4023EE0E-1743-4E12-AA5E-6322438C7D1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E0538698-7E30-4AA5-A95E-778566D4074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95D1D4CE-F22C-45DE-958A-9D925AC0E77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2BFA1A59-A0D2-4CB6-A4E6-6465B2A3A05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a:extLst>
            <a:ext uri="{FF2B5EF4-FFF2-40B4-BE49-F238E27FC236}">
              <a16:creationId xmlns:a16="http://schemas.microsoft.com/office/drawing/2014/main" id="{043011FD-607D-42AF-8512-C050C2DC571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74EA6199-8A48-4022-82AA-F56ABA37296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id="{5F13B655-0A4C-4BDF-B9B2-0AA9663B6E9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9C00C11B-5731-40AB-B0E5-2F5D4F58748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id="{6292EDF4-46A6-477A-A107-1E5CC19322A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3EDECB2D-669B-4380-893F-8761CB49CB9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id="{3A370253-425F-4053-9AA0-A0083A8A794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FDFFD0B5-D45C-40C1-BF38-3AF5F038DEC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a:extLst>
            <a:ext uri="{FF2B5EF4-FFF2-40B4-BE49-F238E27FC236}">
              <a16:creationId xmlns:a16="http://schemas.microsoft.com/office/drawing/2014/main" id="{7F7DEC16-4BA6-47AE-B1CE-A9DE556E7BE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EC882CFD-7D39-4853-982F-65DABF32969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a:extLst>
            <a:ext uri="{FF2B5EF4-FFF2-40B4-BE49-F238E27FC236}">
              <a16:creationId xmlns:a16="http://schemas.microsoft.com/office/drawing/2014/main" id="{D6A4697E-2853-4DB7-A380-55DE37D6DEE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FEEEC640-71B1-456D-B52F-0A49F68D280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42</xdr:row>
      <xdr:rowOff>38100</xdr:rowOff>
    </xdr:to>
    <xdr:cxnSp macro="">
      <xdr:nvCxnSpPr>
        <xdr:cNvPr id="411" name="直線コネクタ 410">
          <a:extLst>
            <a:ext uri="{FF2B5EF4-FFF2-40B4-BE49-F238E27FC236}">
              <a16:creationId xmlns:a16="http://schemas.microsoft.com/office/drawing/2014/main" id="{DCF454C9-3FBE-423A-9B4F-251CBC888687}"/>
            </a:ext>
          </a:extLst>
        </xdr:cNvPr>
        <xdr:cNvCxnSpPr/>
      </xdr:nvCxnSpPr>
      <xdr:spPr>
        <a:xfrm flipV="1">
          <a:off x="16318864" y="581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認定こども園・幼稚園・保育所】&#10;有形固定資産減価償却率最小値テキスト">
          <a:extLst>
            <a:ext uri="{FF2B5EF4-FFF2-40B4-BE49-F238E27FC236}">
              <a16:creationId xmlns:a16="http://schemas.microsoft.com/office/drawing/2014/main" id="{4DA356A4-CBA0-4549-AD31-1F4C8619C4D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a:extLst>
            <a:ext uri="{FF2B5EF4-FFF2-40B4-BE49-F238E27FC236}">
              <a16:creationId xmlns:a16="http://schemas.microsoft.com/office/drawing/2014/main" id="{F6AFA1BF-614E-4767-9DCB-0878A853E87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414" name="【認定こども園・幼稚園・保育所】&#10;有形固定資産減価償却率最大値テキスト">
          <a:extLst>
            <a:ext uri="{FF2B5EF4-FFF2-40B4-BE49-F238E27FC236}">
              <a16:creationId xmlns:a16="http://schemas.microsoft.com/office/drawing/2014/main" id="{863A7CCC-AC79-49A6-9F10-4B77D5E776AC}"/>
            </a:ext>
          </a:extLst>
        </xdr:cNvPr>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15" name="直線コネクタ 414">
          <a:extLst>
            <a:ext uri="{FF2B5EF4-FFF2-40B4-BE49-F238E27FC236}">
              <a16:creationId xmlns:a16="http://schemas.microsoft.com/office/drawing/2014/main" id="{BEDD01B8-E153-40D2-99CA-F614B6C57093}"/>
            </a:ext>
          </a:extLst>
        </xdr:cNvPr>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416" name="【認定こども園・幼稚園・保育所】&#10;有形固定資産減価償却率平均値テキスト">
          <a:extLst>
            <a:ext uri="{FF2B5EF4-FFF2-40B4-BE49-F238E27FC236}">
              <a16:creationId xmlns:a16="http://schemas.microsoft.com/office/drawing/2014/main" id="{889B9A88-9BA7-4B76-A78A-6448104B050C}"/>
            </a:ext>
          </a:extLst>
        </xdr:cNvPr>
        <xdr:cNvSpPr txBox="1"/>
      </xdr:nvSpPr>
      <xdr:spPr>
        <a:xfrm>
          <a:off x="16357600" y="6341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17" name="フローチャート: 判断 416">
          <a:extLst>
            <a:ext uri="{FF2B5EF4-FFF2-40B4-BE49-F238E27FC236}">
              <a16:creationId xmlns:a16="http://schemas.microsoft.com/office/drawing/2014/main" id="{E0C2EF4A-1A9F-440E-BB3C-E9E8FABFB660}"/>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18" name="フローチャート: 判断 417">
          <a:extLst>
            <a:ext uri="{FF2B5EF4-FFF2-40B4-BE49-F238E27FC236}">
              <a16:creationId xmlns:a16="http://schemas.microsoft.com/office/drawing/2014/main" id="{8DC9FAB6-97FE-4550-A0DB-94E5CE6E6B96}"/>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19" name="フローチャート: 判断 418">
          <a:extLst>
            <a:ext uri="{FF2B5EF4-FFF2-40B4-BE49-F238E27FC236}">
              <a16:creationId xmlns:a16="http://schemas.microsoft.com/office/drawing/2014/main" id="{596C66BE-D04D-4080-A6C0-C4F1C3FE75ED}"/>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0" name="フローチャート: 判断 419">
          <a:extLst>
            <a:ext uri="{FF2B5EF4-FFF2-40B4-BE49-F238E27FC236}">
              <a16:creationId xmlns:a16="http://schemas.microsoft.com/office/drawing/2014/main" id="{349FA35C-6408-442D-9FA7-CA8316C91E3F}"/>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21" name="フローチャート: 判断 420">
          <a:extLst>
            <a:ext uri="{FF2B5EF4-FFF2-40B4-BE49-F238E27FC236}">
              <a16:creationId xmlns:a16="http://schemas.microsoft.com/office/drawing/2014/main" id="{122C62A0-BC8E-4FB2-B37B-21054BC444D4}"/>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9B819BB6-70E3-4300-A762-E21517F7604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BFC436DC-AD1B-442D-91B8-C282B049022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C89D3C6B-0F83-48FB-9D0D-147A59B5E97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B5424AC1-277D-46EE-B000-0A0AC276D55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7E56E441-7717-4E52-A185-5A95DB0AAE0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427" name="楕円 426">
          <a:extLst>
            <a:ext uri="{FF2B5EF4-FFF2-40B4-BE49-F238E27FC236}">
              <a16:creationId xmlns:a16="http://schemas.microsoft.com/office/drawing/2014/main" id="{C55502B0-357D-4F37-AADB-5B4406AD2D6B}"/>
            </a:ext>
          </a:extLst>
        </xdr:cNvPr>
        <xdr:cNvSpPr/>
      </xdr:nvSpPr>
      <xdr:spPr>
        <a:xfrm>
          <a:off x="16268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153052</xdr:rowOff>
    </xdr:from>
    <xdr:ext cx="405111" cy="259045"/>
    <xdr:sp macro="" textlink="">
      <xdr:nvSpPr>
        <xdr:cNvPr id="428" name="【認定こども園・幼稚園・保育所】&#10;有形固定資産減価償却率該当値テキスト">
          <a:extLst>
            <a:ext uri="{FF2B5EF4-FFF2-40B4-BE49-F238E27FC236}">
              <a16:creationId xmlns:a16="http://schemas.microsoft.com/office/drawing/2014/main" id="{190077B4-29A5-468E-AB49-ED7B0CDC6590}"/>
            </a:ext>
          </a:extLst>
        </xdr:cNvPr>
        <xdr:cNvSpPr txBox="1"/>
      </xdr:nvSpPr>
      <xdr:spPr>
        <a:xfrm>
          <a:off x="16357600"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73025</xdr:rowOff>
    </xdr:from>
    <xdr:to>
      <xdr:col>81</xdr:col>
      <xdr:colOff>101600</xdr:colOff>
      <xdr:row>37</xdr:row>
      <xdr:rowOff>3175</xdr:rowOff>
    </xdr:to>
    <xdr:sp macro="" textlink="">
      <xdr:nvSpPr>
        <xdr:cNvPr id="429" name="楕円 428">
          <a:extLst>
            <a:ext uri="{FF2B5EF4-FFF2-40B4-BE49-F238E27FC236}">
              <a16:creationId xmlns:a16="http://schemas.microsoft.com/office/drawing/2014/main" id="{9E6A63FA-FFD8-495A-B274-2B07460623B6}"/>
            </a:ext>
          </a:extLst>
        </xdr:cNvPr>
        <xdr:cNvSpPr/>
      </xdr:nvSpPr>
      <xdr:spPr>
        <a:xfrm>
          <a:off x="15430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123825</xdr:rowOff>
    </xdr:from>
    <xdr:to>
      <xdr:col>85</xdr:col>
      <xdr:colOff>127000</xdr:colOff>
      <xdr:row>37</xdr:row>
      <xdr:rowOff>9525</xdr:rowOff>
    </xdr:to>
    <xdr:cxnSp macro="">
      <xdr:nvCxnSpPr>
        <xdr:cNvPr id="430" name="直線コネクタ 429">
          <a:extLst>
            <a:ext uri="{FF2B5EF4-FFF2-40B4-BE49-F238E27FC236}">
              <a16:creationId xmlns:a16="http://schemas.microsoft.com/office/drawing/2014/main" id="{7D64608C-91FE-4BBB-805E-10D86FE7EF1B}"/>
            </a:ext>
          </a:extLst>
        </xdr:cNvPr>
        <xdr:cNvCxnSpPr/>
      </xdr:nvCxnSpPr>
      <xdr:spPr>
        <a:xfrm>
          <a:off x="15481300" y="62960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31" name="楕円 430">
          <a:extLst>
            <a:ext uri="{FF2B5EF4-FFF2-40B4-BE49-F238E27FC236}">
              <a16:creationId xmlns:a16="http://schemas.microsoft.com/office/drawing/2014/main" id="{3E1348BC-B79E-44F3-99BE-DC0D24B0D5D8}"/>
            </a:ext>
          </a:extLst>
        </xdr:cNvPr>
        <xdr:cNvSpPr/>
      </xdr:nvSpPr>
      <xdr:spPr>
        <a:xfrm>
          <a:off x="1454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76200</xdr:rowOff>
    </xdr:from>
    <xdr:to>
      <xdr:col>81</xdr:col>
      <xdr:colOff>50800</xdr:colOff>
      <xdr:row>36</xdr:row>
      <xdr:rowOff>123825</xdr:rowOff>
    </xdr:to>
    <xdr:cxnSp macro="">
      <xdr:nvCxnSpPr>
        <xdr:cNvPr id="432" name="直線コネクタ 431">
          <a:extLst>
            <a:ext uri="{FF2B5EF4-FFF2-40B4-BE49-F238E27FC236}">
              <a16:creationId xmlns:a16="http://schemas.microsoft.com/office/drawing/2014/main" id="{07075BB4-4579-4D30-9363-FFC8BCE96F24}"/>
            </a:ext>
          </a:extLst>
        </xdr:cNvPr>
        <xdr:cNvCxnSpPr/>
      </xdr:nvCxnSpPr>
      <xdr:spPr>
        <a:xfrm>
          <a:off x="14592300" y="62484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76835</xdr:rowOff>
    </xdr:from>
    <xdr:to>
      <xdr:col>72</xdr:col>
      <xdr:colOff>38100</xdr:colOff>
      <xdr:row>37</xdr:row>
      <xdr:rowOff>6985</xdr:rowOff>
    </xdr:to>
    <xdr:sp macro="" textlink="">
      <xdr:nvSpPr>
        <xdr:cNvPr id="433" name="楕円 432">
          <a:extLst>
            <a:ext uri="{FF2B5EF4-FFF2-40B4-BE49-F238E27FC236}">
              <a16:creationId xmlns:a16="http://schemas.microsoft.com/office/drawing/2014/main" id="{ACF059F8-6E04-403B-9BD4-A9601CEC54E7}"/>
            </a:ext>
          </a:extLst>
        </xdr:cNvPr>
        <xdr:cNvSpPr/>
      </xdr:nvSpPr>
      <xdr:spPr>
        <a:xfrm>
          <a:off x="13652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76200</xdr:rowOff>
    </xdr:from>
    <xdr:to>
      <xdr:col>76</xdr:col>
      <xdr:colOff>114300</xdr:colOff>
      <xdr:row>36</xdr:row>
      <xdr:rowOff>127635</xdr:rowOff>
    </xdr:to>
    <xdr:cxnSp macro="">
      <xdr:nvCxnSpPr>
        <xdr:cNvPr id="434" name="直線コネクタ 433">
          <a:extLst>
            <a:ext uri="{FF2B5EF4-FFF2-40B4-BE49-F238E27FC236}">
              <a16:creationId xmlns:a16="http://schemas.microsoft.com/office/drawing/2014/main" id="{F69BA5D6-D27A-47AD-93AF-C5E71D71C5D2}"/>
            </a:ext>
          </a:extLst>
        </xdr:cNvPr>
        <xdr:cNvCxnSpPr/>
      </xdr:nvCxnSpPr>
      <xdr:spPr>
        <a:xfrm flipV="1">
          <a:off x="13703300" y="62484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21590</xdr:rowOff>
    </xdr:from>
    <xdr:to>
      <xdr:col>67</xdr:col>
      <xdr:colOff>101600</xdr:colOff>
      <xdr:row>36</xdr:row>
      <xdr:rowOff>123190</xdr:rowOff>
    </xdr:to>
    <xdr:sp macro="" textlink="">
      <xdr:nvSpPr>
        <xdr:cNvPr id="435" name="楕円 434">
          <a:extLst>
            <a:ext uri="{FF2B5EF4-FFF2-40B4-BE49-F238E27FC236}">
              <a16:creationId xmlns:a16="http://schemas.microsoft.com/office/drawing/2014/main" id="{6F7098B4-154F-4BC9-B611-B338AD3D2C35}"/>
            </a:ext>
          </a:extLst>
        </xdr:cNvPr>
        <xdr:cNvSpPr/>
      </xdr:nvSpPr>
      <xdr:spPr>
        <a:xfrm>
          <a:off x="12763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72390</xdr:rowOff>
    </xdr:from>
    <xdr:to>
      <xdr:col>71</xdr:col>
      <xdr:colOff>177800</xdr:colOff>
      <xdr:row>36</xdr:row>
      <xdr:rowOff>127635</xdr:rowOff>
    </xdr:to>
    <xdr:cxnSp macro="">
      <xdr:nvCxnSpPr>
        <xdr:cNvPr id="436" name="直線コネクタ 435">
          <a:extLst>
            <a:ext uri="{FF2B5EF4-FFF2-40B4-BE49-F238E27FC236}">
              <a16:creationId xmlns:a16="http://schemas.microsoft.com/office/drawing/2014/main" id="{C3DA25A7-EB6A-4D99-8D73-A40F798C3EE7}"/>
            </a:ext>
          </a:extLst>
        </xdr:cNvPr>
        <xdr:cNvCxnSpPr/>
      </xdr:nvCxnSpPr>
      <xdr:spPr>
        <a:xfrm>
          <a:off x="12814300" y="62445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437" name="n_1aveValue【認定こども園・幼稚園・保育所】&#10;有形固定資産減価償却率">
          <a:extLst>
            <a:ext uri="{FF2B5EF4-FFF2-40B4-BE49-F238E27FC236}">
              <a16:creationId xmlns:a16="http://schemas.microsoft.com/office/drawing/2014/main" id="{368F3851-D853-41D9-825D-524CD79793A0}"/>
            </a:ext>
          </a:extLst>
        </xdr:cNvPr>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24782</xdr:rowOff>
    </xdr:from>
    <xdr:ext cx="405111" cy="259045"/>
    <xdr:sp macro="" textlink="">
      <xdr:nvSpPr>
        <xdr:cNvPr id="438" name="n_2aveValue【認定こども園・幼稚園・保育所】&#10;有形固定資産減価償却率">
          <a:extLst>
            <a:ext uri="{FF2B5EF4-FFF2-40B4-BE49-F238E27FC236}">
              <a16:creationId xmlns:a16="http://schemas.microsoft.com/office/drawing/2014/main" id="{DDC4F180-422B-4C8B-87FA-66E17FF03867}"/>
            </a:ext>
          </a:extLst>
        </xdr:cNvPr>
        <xdr:cNvSpPr txBox="1"/>
      </xdr:nvSpPr>
      <xdr:spPr>
        <a:xfrm>
          <a:off x="14389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39" name="n_3aveValue【認定こども園・幼稚園・保育所】&#10;有形固定資産減価償却率">
          <a:extLst>
            <a:ext uri="{FF2B5EF4-FFF2-40B4-BE49-F238E27FC236}">
              <a16:creationId xmlns:a16="http://schemas.microsoft.com/office/drawing/2014/main" id="{C033955D-0D9A-4C22-94E7-CCFAC1D984DF}"/>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97172</xdr:rowOff>
    </xdr:from>
    <xdr:ext cx="405111" cy="259045"/>
    <xdr:sp macro="" textlink="">
      <xdr:nvSpPr>
        <xdr:cNvPr id="440" name="n_4aveValue【認定こども園・幼稚園・保育所】&#10;有形固定資産減価償却率">
          <a:extLst>
            <a:ext uri="{FF2B5EF4-FFF2-40B4-BE49-F238E27FC236}">
              <a16:creationId xmlns:a16="http://schemas.microsoft.com/office/drawing/2014/main" id="{21C28EC7-695E-4620-AFE9-7FF3189FA32C}"/>
            </a:ext>
          </a:extLst>
        </xdr:cNvPr>
        <xdr:cNvSpPr txBox="1"/>
      </xdr:nvSpPr>
      <xdr:spPr>
        <a:xfrm>
          <a:off x="12611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19702</xdr:rowOff>
    </xdr:from>
    <xdr:ext cx="405111" cy="259045"/>
    <xdr:sp macro="" textlink="">
      <xdr:nvSpPr>
        <xdr:cNvPr id="441" name="n_1mainValue【認定こども園・幼稚園・保育所】&#10;有形固定資産減価償却率">
          <a:extLst>
            <a:ext uri="{FF2B5EF4-FFF2-40B4-BE49-F238E27FC236}">
              <a16:creationId xmlns:a16="http://schemas.microsoft.com/office/drawing/2014/main" id="{545BB048-FF94-437E-9FED-085CB08D4870}"/>
            </a:ext>
          </a:extLst>
        </xdr:cNvPr>
        <xdr:cNvSpPr txBox="1"/>
      </xdr:nvSpPr>
      <xdr:spPr>
        <a:xfrm>
          <a:off x="152660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42" name="n_2mainValue【認定こども園・幼稚園・保育所】&#10;有形固定資産減価償却率">
          <a:extLst>
            <a:ext uri="{FF2B5EF4-FFF2-40B4-BE49-F238E27FC236}">
              <a16:creationId xmlns:a16="http://schemas.microsoft.com/office/drawing/2014/main" id="{6261816D-C291-4F63-B83E-D90453B4DAB6}"/>
            </a:ext>
          </a:extLst>
        </xdr:cNvPr>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443" name="n_3mainValue【認定こども園・幼稚園・保育所】&#10;有形固定資産減価償却率">
          <a:extLst>
            <a:ext uri="{FF2B5EF4-FFF2-40B4-BE49-F238E27FC236}">
              <a16:creationId xmlns:a16="http://schemas.microsoft.com/office/drawing/2014/main" id="{A742D4DF-B9FC-425E-93CD-AAAC33FB83A6}"/>
            </a:ext>
          </a:extLst>
        </xdr:cNvPr>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139717</xdr:rowOff>
    </xdr:from>
    <xdr:ext cx="405111" cy="259045"/>
    <xdr:sp macro="" textlink="">
      <xdr:nvSpPr>
        <xdr:cNvPr id="444" name="n_4mainValue【認定こども園・幼稚園・保育所】&#10;有形固定資産減価償却率">
          <a:extLst>
            <a:ext uri="{FF2B5EF4-FFF2-40B4-BE49-F238E27FC236}">
              <a16:creationId xmlns:a16="http://schemas.microsoft.com/office/drawing/2014/main" id="{6BCE710E-B850-4A36-BED6-D66EFD2A4ADF}"/>
            </a:ext>
          </a:extLst>
        </xdr:cNvPr>
        <xdr:cNvSpPr txBox="1"/>
      </xdr:nvSpPr>
      <xdr:spPr>
        <a:xfrm>
          <a:off x="12611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2A07DFA1-C655-4A27-9A89-733CF470AB6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CB5E7150-C5CF-49D2-86D8-A5FD03D93C9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907BDB41-0FC3-4F8D-B085-2FA35DDE0F7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FFD7D4B3-529D-424B-817D-80D5AAC0E79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696B9DEB-C3A0-4403-A8A8-5A7DC8A1244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E768CDBB-9E8B-4DB9-8988-280335C13C9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B605F86A-218A-4C48-A0C0-51EC6E80C06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37389818-A8C6-422B-9AB8-D25DBAA65D2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ADDC6374-B317-4B91-B75A-44F4254EBED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46ECCFA5-C398-45DC-9D2C-C921169D03F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a:extLst>
            <a:ext uri="{FF2B5EF4-FFF2-40B4-BE49-F238E27FC236}">
              <a16:creationId xmlns:a16="http://schemas.microsoft.com/office/drawing/2014/main" id="{2ABCD6E5-1B27-426C-AD3E-4CC918DDD9C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a:extLst>
            <a:ext uri="{FF2B5EF4-FFF2-40B4-BE49-F238E27FC236}">
              <a16:creationId xmlns:a16="http://schemas.microsoft.com/office/drawing/2014/main" id="{9FF9DA04-5705-40C6-8588-DAA55403B36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a:extLst>
            <a:ext uri="{FF2B5EF4-FFF2-40B4-BE49-F238E27FC236}">
              <a16:creationId xmlns:a16="http://schemas.microsoft.com/office/drawing/2014/main" id="{339E6F88-31AB-4220-870E-CD5FFEFBDC4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a:extLst>
            <a:ext uri="{FF2B5EF4-FFF2-40B4-BE49-F238E27FC236}">
              <a16:creationId xmlns:a16="http://schemas.microsoft.com/office/drawing/2014/main" id="{D04FDA79-E480-41E6-973E-26A5CAA79AF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a:extLst>
            <a:ext uri="{FF2B5EF4-FFF2-40B4-BE49-F238E27FC236}">
              <a16:creationId xmlns:a16="http://schemas.microsoft.com/office/drawing/2014/main" id="{B33E5BB5-A7D6-4D10-B3C2-FE10D1AD2FD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a:extLst>
            <a:ext uri="{FF2B5EF4-FFF2-40B4-BE49-F238E27FC236}">
              <a16:creationId xmlns:a16="http://schemas.microsoft.com/office/drawing/2014/main" id="{E82348DF-B98D-4E07-AE41-BFEC6329BBC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a:extLst>
            <a:ext uri="{FF2B5EF4-FFF2-40B4-BE49-F238E27FC236}">
              <a16:creationId xmlns:a16="http://schemas.microsoft.com/office/drawing/2014/main" id="{D81792A4-3304-439B-A77E-66724F1A733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a:extLst>
            <a:ext uri="{FF2B5EF4-FFF2-40B4-BE49-F238E27FC236}">
              <a16:creationId xmlns:a16="http://schemas.microsoft.com/office/drawing/2014/main" id="{AF58AC30-2FB5-42E6-83A7-B80F6F24C02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a:extLst>
            <a:ext uri="{FF2B5EF4-FFF2-40B4-BE49-F238E27FC236}">
              <a16:creationId xmlns:a16="http://schemas.microsoft.com/office/drawing/2014/main" id="{A6C7389D-B241-461E-A5C6-ADB1AB82068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a:extLst>
            <a:ext uri="{FF2B5EF4-FFF2-40B4-BE49-F238E27FC236}">
              <a16:creationId xmlns:a16="http://schemas.microsoft.com/office/drawing/2014/main" id="{8563E2EB-4E33-4FF8-9679-344141E3FD0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C516A3A5-8BBE-4121-B2D0-4ED62FAF6D5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1D365408-2087-407E-BD2E-B850CA4405E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486D782D-B2BA-4478-80AB-42BB729F48A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41</xdr:row>
      <xdr:rowOff>106680</xdr:rowOff>
    </xdr:to>
    <xdr:cxnSp macro="">
      <xdr:nvCxnSpPr>
        <xdr:cNvPr id="468" name="直線コネクタ 467">
          <a:extLst>
            <a:ext uri="{FF2B5EF4-FFF2-40B4-BE49-F238E27FC236}">
              <a16:creationId xmlns:a16="http://schemas.microsoft.com/office/drawing/2014/main" id="{611821E7-6166-4DB2-9A7F-F77DC0703BE0}"/>
            </a:ext>
          </a:extLst>
        </xdr:cNvPr>
        <xdr:cNvCxnSpPr/>
      </xdr:nvCxnSpPr>
      <xdr:spPr>
        <a:xfrm flipV="1">
          <a:off x="22160864" y="572643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110507</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0E5EF621-11B2-45FE-B798-E96A178FE421}"/>
            </a:ext>
          </a:extLst>
        </xdr:cNvPr>
        <xdr:cNvSpPr txBox="1"/>
      </xdr:nvSpPr>
      <xdr:spPr>
        <a:xfrm>
          <a:off x="22199600"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470" name="直線コネクタ 469">
          <a:extLst>
            <a:ext uri="{FF2B5EF4-FFF2-40B4-BE49-F238E27FC236}">
              <a16:creationId xmlns:a16="http://schemas.microsoft.com/office/drawing/2014/main" id="{CF24A545-70A6-4DDD-806A-CD9426E64984}"/>
            </a:ext>
          </a:extLst>
        </xdr:cNvPr>
        <xdr:cNvCxnSpPr/>
      </xdr:nvCxnSpPr>
      <xdr:spPr>
        <a:xfrm>
          <a:off x="22072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772EA1AA-7F13-49B3-99E1-0860618942D4}"/>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2" name="直線コネクタ 471">
          <a:extLst>
            <a:ext uri="{FF2B5EF4-FFF2-40B4-BE49-F238E27FC236}">
              <a16:creationId xmlns:a16="http://schemas.microsoft.com/office/drawing/2014/main" id="{0EDA74A5-612E-4D5C-A68B-0D1B3B4DDFFA}"/>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156227</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F27BE759-4E32-4926-A44C-8B54C61DF5C3}"/>
            </a:ext>
          </a:extLst>
        </xdr:cNvPr>
        <xdr:cNvSpPr txBox="1"/>
      </xdr:nvSpPr>
      <xdr:spPr>
        <a:xfrm>
          <a:off x="22199600" y="649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474" name="フローチャート: 判断 473">
          <a:extLst>
            <a:ext uri="{FF2B5EF4-FFF2-40B4-BE49-F238E27FC236}">
              <a16:creationId xmlns:a16="http://schemas.microsoft.com/office/drawing/2014/main" id="{4C900BFC-EE1A-4B99-A5A0-1FD989C1F11B}"/>
            </a:ext>
          </a:extLst>
        </xdr:cNvPr>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113030</xdr:rowOff>
    </xdr:from>
    <xdr:to>
      <xdr:col>112</xdr:col>
      <xdr:colOff>38100</xdr:colOff>
      <xdr:row>38</xdr:row>
      <xdr:rowOff>43180</xdr:rowOff>
    </xdr:to>
    <xdr:sp macro="" textlink="">
      <xdr:nvSpPr>
        <xdr:cNvPr id="475" name="フローチャート: 判断 474">
          <a:extLst>
            <a:ext uri="{FF2B5EF4-FFF2-40B4-BE49-F238E27FC236}">
              <a16:creationId xmlns:a16="http://schemas.microsoft.com/office/drawing/2014/main" id="{0EE1F74F-817C-4925-AF09-37B875E3F99D}"/>
            </a:ext>
          </a:extLst>
        </xdr:cNvPr>
        <xdr:cNvSpPr/>
      </xdr:nvSpPr>
      <xdr:spPr>
        <a:xfrm>
          <a:off x="21272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151130</xdr:rowOff>
    </xdr:from>
    <xdr:to>
      <xdr:col>107</xdr:col>
      <xdr:colOff>101600</xdr:colOff>
      <xdr:row>38</xdr:row>
      <xdr:rowOff>81280</xdr:rowOff>
    </xdr:to>
    <xdr:sp macro="" textlink="">
      <xdr:nvSpPr>
        <xdr:cNvPr id="476" name="フローチャート: 判断 475">
          <a:extLst>
            <a:ext uri="{FF2B5EF4-FFF2-40B4-BE49-F238E27FC236}">
              <a16:creationId xmlns:a16="http://schemas.microsoft.com/office/drawing/2014/main" id="{F2E1C245-1928-4105-9D59-A3778B45A875}"/>
            </a:ext>
          </a:extLst>
        </xdr:cNvPr>
        <xdr:cNvSpPr/>
      </xdr:nvSpPr>
      <xdr:spPr>
        <a:xfrm>
          <a:off x="2038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147320</xdr:rowOff>
    </xdr:from>
    <xdr:to>
      <xdr:col>102</xdr:col>
      <xdr:colOff>165100</xdr:colOff>
      <xdr:row>38</xdr:row>
      <xdr:rowOff>77470</xdr:rowOff>
    </xdr:to>
    <xdr:sp macro="" textlink="">
      <xdr:nvSpPr>
        <xdr:cNvPr id="477" name="フローチャート: 判断 476">
          <a:extLst>
            <a:ext uri="{FF2B5EF4-FFF2-40B4-BE49-F238E27FC236}">
              <a16:creationId xmlns:a16="http://schemas.microsoft.com/office/drawing/2014/main" id="{304CB4CD-BF71-4C64-9220-8F974A54BBC5}"/>
            </a:ext>
          </a:extLst>
        </xdr:cNvPr>
        <xdr:cNvSpPr/>
      </xdr:nvSpPr>
      <xdr:spPr>
        <a:xfrm>
          <a:off x="19494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478" name="フローチャート: 判断 477">
          <a:extLst>
            <a:ext uri="{FF2B5EF4-FFF2-40B4-BE49-F238E27FC236}">
              <a16:creationId xmlns:a16="http://schemas.microsoft.com/office/drawing/2014/main" id="{5418A5C8-C03B-4509-9BB9-C9DE3AACAD14}"/>
            </a:ext>
          </a:extLst>
        </xdr:cNvPr>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9F63B926-2378-4913-93BD-A594687D34E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B4622D25-0203-4363-B089-E66D87E92B3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AA53113-6A66-44D2-B2E3-04AC869D77E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5E7DFCA9-57B3-46E2-AB23-70C577B83B5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D2CBA2E3-69F7-406D-8700-A7754FA9823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21590</xdr:rowOff>
    </xdr:from>
    <xdr:to>
      <xdr:col>116</xdr:col>
      <xdr:colOff>114300</xdr:colOff>
      <xdr:row>37</xdr:row>
      <xdr:rowOff>123190</xdr:rowOff>
    </xdr:to>
    <xdr:sp macro="" textlink="">
      <xdr:nvSpPr>
        <xdr:cNvPr id="484" name="楕円 483">
          <a:extLst>
            <a:ext uri="{FF2B5EF4-FFF2-40B4-BE49-F238E27FC236}">
              <a16:creationId xmlns:a16="http://schemas.microsoft.com/office/drawing/2014/main" id="{9A2EC864-5025-4ADF-9F9C-6EDA999F9182}"/>
            </a:ext>
          </a:extLst>
        </xdr:cNvPr>
        <xdr:cNvSpPr/>
      </xdr:nvSpPr>
      <xdr:spPr>
        <a:xfrm>
          <a:off x="22110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44467</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41F45E6B-4F01-4133-AD47-A2AB6A067D48}"/>
            </a:ext>
          </a:extLst>
        </xdr:cNvPr>
        <xdr:cNvSpPr txBox="1"/>
      </xdr:nvSpPr>
      <xdr:spPr>
        <a:xfrm>
          <a:off x="22199600"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29210</xdr:rowOff>
    </xdr:from>
    <xdr:to>
      <xdr:col>112</xdr:col>
      <xdr:colOff>38100</xdr:colOff>
      <xdr:row>37</xdr:row>
      <xdr:rowOff>130810</xdr:rowOff>
    </xdr:to>
    <xdr:sp macro="" textlink="">
      <xdr:nvSpPr>
        <xdr:cNvPr id="486" name="楕円 485">
          <a:extLst>
            <a:ext uri="{FF2B5EF4-FFF2-40B4-BE49-F238E27FC236}">
              <a16:creationId xmlns:a16="http://schemas.microsoft.com/office/drawing/2014/main" id="{14F95090-CD42-4EE0-A097-C9F03446B0A9}"/>
            </a:ext>
          </a:extLst>
        </xdr:cNvPr>
        <xdr:cNvSpPr/>
      </xdr:nvSpPr>
      <xdr:spPr>
        <a:xfrm>
          <a:off x="21272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72390</xdr:rowOff>
    </xdr:from>
    <xdr:to>
      <xdr:col>116</xdr:col>
      <xdr:colOff>63500</xdr:colOff>
      <xdr:row>37</xdr:row>
      <xdr:rowOff>80010</xdr:rowOff>
    </xdr:to>
    <xdr:cxnSp macro="">
      <xdr:nvCxnSpPr>
        <xdr:cNvPr id="487" name="直線コネクタ 486">
          <a:extLst>
            <a:ext uri="{FF2B5EF4-FFF2-40B4-BE49-F238E27FC236}">
              <a16:creationId xmlns:a16="http://schemas.microsoft.com/office/drawing/2014/main" id="{8B981AD3-DEE8-456F-935C-2EABB6E2FEF8}"/>
            </a:ext>
          </a:extLst>
        </xdr:cNvPr>
        <xdr:cNvCxnSpPr/>
      </xdr:nvCxnSpPr>
      <xdr:spPr>
        <a:xfrm flipV="1">
          <a:off x="21323300" y="6416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55880</xdr:rowOff>
    </xdr:from>
    <xdr:to>
      <xdr:col>107</xdr:col>
      <xdr:colOff>101600</xdr:colOff>
      <xdr:row>37</xdr:row>
      <xdr:rowOff>157480</xdr:rowOff>
    </xdr:to>
    <xdr:sp macro="" textlink="">
      <xdr:nvSpPr>
        <xdr:cNvPr id="488" name="楕円 487">
          <a:extLst>
            <a:ext uri="{FF2B5EF4-FFF2-40B4-BE49-F238E27FC236}">
              <a16:creationId xmlns:a16="http://schemas.microsoft.com/office/drawing/2014/main" id="{99853E81-35CE-41D5-B20B-F859D9E4EB68}"/>
            </a:ext>
          </a:extLst>
        </xdr:cNvPr>
        <xdr:cNvSpPr/>
      </xdr:nvSpPr>
      <xdr:spPr>
        <a:xfrm>
          <a:off x="20383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80010</xdr:rowOff>
    </xdr:from>
    <xdr:to>
      <xdr:col>111</xdr:col>
      <xdr:colOff>177800</xdr:colOff>
      <xdr:row>37</xdr:row>
      <xdr:rowOff>106680</xdr:rowOff>
    </xdr:to>
    <xdr:cxnSp macro="">
      <xdr:nvCxnSpPr>
        <xdr:cNvPr id="489" name="直線コネクタ 488">
          <a:extLst>
            <a:ext uri="{FF2B5EF4-FFF2-40B4-BE49-F238E27FC236}">
              <a16:creationId xmlns:a16="http://schemas.microsoft.com/office/drawing/2014/main" id="{55478901-5E28-48EB-9A7B-70C190366252}"/>
            </a:ext>
          </a:extLst>
        </xdr:cNvPr>
        <xdr:cNvCxnSpPr/>
      </xdr:nvCxnSpPr>
      <xdr:spPr>
        <a:xfrm flipV="1">
          <a:off x="20434300" y="64236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71120</xdr:rowOff>
    </xdr:from>
    <xdr:to>
      <xdr:col>102</xdr:col>
      <xdr:colOff>165100</xdr:colOff>
      <xdr:row>38</xdr:row>
      <xdr:rowOff>1270</xdr:rowOff>
    </xdr:to>
    <xdr:sp macro="" textlink="">
      <xdr:nvSpPr>
        <xdr:cNvPr id="490" name="楕円 489">
          <a:extLst>
            <a:ext uri="{FF2B5EF4-FFF2-40B4-BE49-F238E27FC236}">
              <a16:creationId xmlns:a16="http://schemas.microsoft.com/office/drawing/2014/main" id="{D3D03929-9084-485A-9AD1-59F282CA01D3}"/>
            </a:ext>
          </a:extLst>
        </xdr:cNvPr>
        <xdr:cNvSpPr/>
      </xdr:nvSpPr>
      <xdr:spPr>
        <a:xfrm>
          <a:off x="19494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106680</xdr:rowOff>
    </xdr:from>
    <xdr:to>
      <xdr:col>107</xdr:col>
      <xdr:colOff>50800</xdr:colOff>
      <xdr:row>37</xdr:row>
      <xdr:rowOff>121920</xdr:rowOff>
    </xdr:to>
    <xdr:cxnSp macro="">
      <xdr:nvCxnSpPr>
        <xdr:cNvPr id="491" name="直線コネクタ 490">
          <a:extLst>
            <a:ext uri="{FF2B5EF4-FFF2-40B4-BE49-F238E27FC236}">
              <a16:creationId xmlns:a16="http://schemas.microsoft.com/office/drawing/2014/main" id="{21876F7C-1114-47FB-AB76-D3A709023ED9}"/>
            </a:ext>
          </a:extLst>
        </xdr:cNvPr>
        <xdr:cNvCxnSpPr/>
      </xdr:nvCxnSpPr>
      <xdr:spPr>
        <a:xfrm flipV="1">
          <a:off x="19545300" y="6450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78740</xdr:rowOff>
    </xdr:from>
    <xdr:to>
      <xdr:col>98</xdr:col>
      <xdr:colOff>38100</xdr:colOff>
      <xdr:row>38</xdr:row>
      <xdr:rowOff>8890</xdr:rowOff>
    </xdr:to>
    <xdr:sp macro="" textlink="">
      <xdr:nvSpPr>
        <xdr:cNvPr id="492" name="楕円 491">
          <a:extLst>
            <a:ext uri="{FF2B5EF4-FFF2-40B4-BE49-F238E27FC236}">
              <a16:creationId xmlns:a16="http://schemas.microsoft.com/office/drawing/2014/main" id="{39AC75D0-7CBF-4FFF-ABA1-5F2AAC220415}"/>
            </a:ext>
          </a:extLst>
        </xdr:cNvPr>
        <xdr:cNvSpPr/>
      </xdr:nvSpPr>
      <xdr:spPr>
        <a:xfrm>
          <a:off x="18605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121920</xdr:rowOff>
    </xdr:from>
    <xdr:to>
      <xdr:col>102</xdr:col>
      <xdr:colOff>114300</xdr:colOff>
      <xdr:row>37</xdr:row>
      <xdr:rowOff>129540</xdr:rowOff>
    </xdr:to>
    <xdr:cxnSp macro="">
      <xdr:nvCxnSpPr>
        <xdr:cNvPr id="493" name="直線コネクタ 492">
          <a:extLst>
            <a:ext uri="{FF2B5EF4-FFF2-40B4-BE49-F238E27FC236}">
              <a16:creationId xmlns:a16="http://schemas.microsoft.com/office/drawing/2014/main" id="{AC3FD6F5-26CB-4B88-85A3-DF28D81058FA}"/>
            </a:ext>
          </a:extLst>
        </xdr:cNvPr>
        <xdr:cNvCxnSpPr/>
      </xdr:nvCxnSpPr>
      <xdr:spPr>
        <a:xfrm flipV="1">
          <a:off x="18656300" y="6465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34307</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3609D96F-3FCB-4DF4-B836-1D871B5C052B}"/>
            </a:ext>
          </a:extLst>
        </xdr:cNvPr>
        <xdr:cNvSpPr txBox="1"/>
      </xdr:nvSpPr>
      <xdr:spPr>
        <a:xfrm>
          <a:off x="21075727"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72407</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4A6A740F-FD72-4E9B-A1CC-8CECBA36E793}"/>
            </a:ext>
          </a:extLst>
        </xdr:cNvPr>
        <xdr:cNvSpPr txBox="1"/>
      </xdr:nvSpPr>
      <xdr:spPr>
        <a:xfrm>
          <a:off x="20199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68597</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43CF1556-E380-4698-97FF-F12601D4F884}"/>
            </a:ext>
          </a:extLst>
        </xdr:cNvPr>
        <xdr:cNvSpPr txBox="1"/>
      </xdr:nvSpPr>
      <xdr:spPr>
        <a:xfrm>
          <a:off x="19310427" y="658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87647</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E4CFDF81-2DCE-4EC9-90C5-C0778860E527}"/>
            </a:ext>
          </a:extLst>
        </xdr:cNvPr>
        <xdr:cNvSpPr txBox="1"/>
      </xdr:nvSpPr>
      <xdr:spPr>
        <a:xfrm>
          <a:off x="18421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147337</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F9B379F7-9617-4951-860E-2469539EF1F4}"/>
            </a:ext>
          </a:extLst>
        </xdr:cNvPr>
        <xdr:cNvSpPr txBox="1"/>
      </xdr:nvSpPr>
      <xdr:spPr>
        <a:xfrm>
          <a:off x="210757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2557</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947F9C5F-FFE6-46CD-AFF4-025F8D13480F}"/>
            </a:ext>
          </a:extLst>
        </xdr:cNvPr>
        <xdr:cNvSpPr txBox="1"/>
      </xdr:nvSpPr>
      <xdr:spPr>
        <a:xfrm>
          <a:off x="20199427"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17797</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292903B4-02F9-4324-9083-905BCA25B511}"/>
            </a:ext>
          </a:extLst>
        </xdr:cNvPr>
        <xdr:cNvSpPr txBox="1"/>
      </xdr:nvSpPr>
      <xdr:spPr>
        <a:xfrm>
          <a:off x="193104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25417</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445690BB-C718-46D8-B4B1-7807DE5C0E65}"/>
            </a:ext>
          </a:extLst>
        </xdr:cNvPr>
        <xdr:cNvSpPr txBox="1"/>
      </xdr:nvSpPr>
      <xdr:spPr>
        <a:xfrm>
          <a:off x="18421427"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D946A694-5428-49FD-80A5-23D2560D3D6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418D0C4A-7181-4D99-A44A-C64B3935DD9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281DE542-03A0-40B6-A0BF-C3B3B782C57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59F66B56-E8C0-4889-A937-2E84FC997C6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5101DAD8-A7DC-49EF-B6D2-6F609CBFF2B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2C501027-B778-490A-8054-2A5985848EC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DE3285F4-05F4-47AF-A2AE-622DE36BA4D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C513B3E0-5A84-45EE-ABB9-BA56399539C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387FB62C-F3A9-43B8-B43E-635CAF07C2C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759A433F-3035-45CF-ACE4-0EEDA0A72A1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F0880638-F911-4BE4-AF80-8C25E988A1E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3" name="直線コネクタ 512">
          <a:extLst>
            <a:ext uri="{FF2B5EF4-FFF2-40B4-BE49-F238E27FC236}">
              <a16:creationId xmlns:a16="http://schemas.microsoft.com/office/drawing/2014/main" id="{716B293F-9099-4101-9BD4-FACA774F8B1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4" name="テキスト ボックス 513">
          <a:extLst>
            <a:ext uri="{FF2B5EF4-FFF2-40B4-BE49-F238E27FC236}">
              <a16:creationId xmlns:a16="http://schemas.microsoft.com/office/drawing/2014/main" id="{DFE4C2E8-30DA-4E88-BE9A-5F2D0C41A79F}"/>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5" name="直線コネクタ 514">
          <a:extLst>
            <a:ext uri="{FF2B5EF4-FFF2-40B4-BE49-F238E27FC236}">
              <a16:creationId xmlns:a16="http://schemas.microsoft.com/office/drawing/2014/main" id="{F7945734-68B1-4C32-B98D-AB30F1B3DA02}"/>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6" name="テキスト ボックス 515">
          <a:extLst>
            <a:ext uri="{FF2B5EF4-FFF2-40B4-BE49-F238E27FC236}">
              <a16:creationId xmlns:a16="http://schemas.microsoft.com/office/drawing/2014/main" id="{91371DA1-2BF8-4EEA-9456-96C21DAFE5C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7" name="直線コネクタ 516">
          <a:extLst>
            <a:ext uri="{FF2B5EF4-FFF2-40B4-BE49-F238E27FC236}">
              <a16:creationId xmlns:a16="http://schemas.microsoft.com/office/drawing/2014/main" id="{6B9FDAF2-C5C8-43D0-A05A-88B48192E5F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8" name="テキスト ボックス 517">
          <a:extLst>
            <a:ext uri="{FF2B5EF4-FFF2-40B4-BE49-F238E27FC236}">
              <a16:creationId xmlns:a16="http://schemas.microsoft.com/office/drawing/2014/main" id="{646E1749-DFB8-4413-811C-E5979434FB7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9" name="直線コネクタ 518">
          <a:extLst>
            <a:ext uri="{FF2B5EF4-FFF2-40B4-BE49-F238E27FC236}">
              <a16:creationId xmlns:a16="http://schemas.microsoft.com/office/drawing/2014/main" id="{64EAAFB9-CC2B-4C8E-BF01-A6AD250E359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0" name="テキスト ボックス 519">
          <a:extLst>
            <a:ext uri="{FF2B5EF4-FFF2-40B4-BE49-F238E27FC236}">
              <a16:creationId xmlns:a16="http://schemas.microsoft.com/office/drawing/2014/main" id="{D16AFC40-B6C3-4471-8B82-443CBF032AB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1162FDEC-3EE1-4EE6-B597-E384AC969C9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a:extLst>
            <a:ext uri="{FF2B5EF4-FFF2-40B4-BE49-F238E27FC236}">
              <a16:creationId xmlns:a16="http://schemas.microsoft.com/office/drawing/2014/main" id="{A6368207-C09C-469B-8505-46E856C13C0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a:extLst>
            <a:ext uri="{FF2B5EF4-FFF2-40B4-BE49-F238E27FC236}">
              <a16:creationId xmlns:a16="http://schemas.microsoft.com/office/drawing/2014/main" id="{6112FCC5-5674-45D6-83FD-D3BADCA7869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38862</xdr:rowOff>
    </xdr:from>
    <xdr:to>
      <xdr:col>85</xdr:col>
      <xdr:colOff>126364</xdr:colOff>
      <xdr:row>61</xdr:row>
      <xdr:rowOff>121158</xdr:rowOff>
    </xdr:to>
    <xdr:cxnSp macro="">
      <xdr:nvCxnSpPr>
        <xdr:cNvPr id="524" name="直線コネクタ 523">
          <a:extLst>
            <a:ext uri="{FF2B5EF4-FFF2-40B4-BE49-F238E27FC236}">
              <a16:creationId xmlns:a16="http://schemas.microsoft.com/office/drawing/2014/main" id="{13ACCD96-72BD-469F-BC45-3D5352F88E87}"/>
            </a:ext>
          </a:extLst>
        </xdr:cNvPr>
        <xdr:cNvCxnSpPr/>
      </xdr:nvCxnSpPr>
      <xdr:spPr>
        <a:xfrm flipV="1">
          <a:off x="16318864" y="9468612"/>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124985</xdr:rowOff>
    </xdr:from>
    <xdr:ext cx="405111" cy="259045"/>
    <xdr:sp macro="" textlink="">
      <xdr:nvSpPr>
        <xdr:cNvPr id="525" name="【学校施設】&#10;有形固定資産減価償却率最小値テキスト">
          <a:extLst>
            <a:ext uri="{FF2B5EF4-FFF2-40B4-BE49-F238E27FC236}">
              <a16:creationId xmlns:a16="http://schemas.microsoft.com/office/drawing/2014/main" id="{E1094B17-F658-47B7-A835-1FACE2C3E40D}"/>
            </a:ext>
          </a:extLst>
        </xdr:cNvPr>
        <xdr:cNvSpPr txBox="1"/>
      </xdr:nvSpPr>
      <xdr:spPr>
        <a:xfrm>
          <a:off x="16357600" y="1058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121158</xdr:rowOff>
    </xdr:from>
    <xdr:to>
      <xdr:col>86</xdr:col>
      <xdr:colOff>25400</xdr:colOff>
      <xdr:row>61</xdr:row>
      <xdr:rowOff>121158</xdr:rowOff>
    </xdr:to>
    <xdr:cxnSp macro="">
      <xdr:nvCxnSpPr>
        <xdr:cNvPr id="526" name="直線コネクタ 525">
          <a:extLst>
            <a:ext uri="{FF2B5EF4-FFF2-40B4-BE49-F238E27FC236}">
              <a16:creationId xmlns:a16="http://schemas.microsoft.com/office/drawing/2014/main" id="{B97E4E86-173A-4541-80B7-46EE48C63B7D}"/>
            </a:ext>
          </a:extLst>
        </xdr:cNvPr>
        <xdr:cNvCxnSpPr/>
      </xdr:nvCxnSpPr>
      <xdr:spPr>
        <a:xfrm>
          <a:off x="16230600" y="1057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156989</xdr:rowOff>
    </xdr:from>
    <xdr:ext cx="405111" cy="259045"/>
    <xdr:sp macro="" textlink="">
      <xdr:nvSpPr>
        <xdr:cNvPr id="527" name="【学校施設】&#10;有形固定資産減価償却率最大値テキスト">
          <a:extLst>
            <a:ext uri="{FF2B5EF4-FFF2-40B4-BE49-F238E27FC236}">
              <a16:creationId xmlns:a16="http://schemas.microsoft.com/office/drawing/2014/main" id="{B4C734F0-CDBC-4302-BBD9-3AF7A20D89AA}"/>
            </a:ext>
          </a:extLst>
        </xdr:cNvPr>
        <xdr:cNvSpPr txBox="1"/>
      </xdr:nvSpPr>
      <xdr:spPr>
        <a:xfrm>
          <a:off x="16357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38862</xdr:rowOff>
    </xdr:from>
    <xdr:to>
      <xdr:col>86</xdr:col>
      <xdr:colOff>25400</xdr:colOff>
      <xdr:row>55</xdr:row>
      <xdr:rowOff>38862</xdr:rowOff>
    </xdr:to>
    <xdr:cxnSp macro="">
      <xdr:nvCxnSpPr>
        <xdr:cNvPr id="528" name="直線コネクタ 527">
          <a:extLst>
            <a:ext uri="{FF2B5EF4-FFF2-40B4-BE49-F238E27FC236}">
              <a16:creationId xmlns:a16="http://schemas.microsoft.com/office/drawing/2014/main" id="{1EB873D8-9780-4F3A-8BA3-0593B36696F3}"/>
            </a:ext>
          </a:extLst>
        </xdr:cNvPr>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93235</xdr:rowOff>
    </xdr:from>
    <xdr:ext cx="405111" cy="259045"/>
    <xdr:sp macro="" textlink="">
      <xdr:nvSpPr>
        <xdr:cNvPr id="529" name="【学校施設】&#10;有形固定資産減価償却率平均値テキスト">
          <a:extLst>
            <a:ext uri="{FF2B5EF4-FFF2-40B4-BE49-F238E27FC236}">
              <a16:creationId xmlns:a16="http://schemas.microsoft.com/office/drawing/2014/main" id="{83C42D19-8E7D-459F-A829-720BF5FC1A6F}"/>
            </a:ext>
          </a:extLst>
        </xdr:cNvPr>
        <xdr:cNvSpPr txBox="1"/>
      </xdr:nvSpPr>
      <xdr:spPr>
        <a:xfrm>
          <a:off x="16357600" y="98658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70358</xdr:rowOff>
    </xdr:from>
    <xdr:to>
      <xdr:col>85</xdr:col>
      <xdr:colOff>177800</xdr:colOff>
      <xdr:row>59</xdr:row>
      <xdr:rowOff>508</xdr:rowOff>
    </xdr:to>
    <xdr:sp macro="" textlink="">
      <xdr:nvSpPr>
        <xdr:cNvPr id="530" name="フローチャート: 判断 529">
          <a:extLst>
            <a:ext uri="{FF2B5EF4-FFF2-40B4-BE49-F238E27FC236}">
              <a16:creationId xmlns:a16="http://schemas.microsoft.com/office/drawing/2014/main" id="{23EEB81E-9822-4BEE-95D8-A9227D24BD61}"/>
            </a:ext>
          </a:extLst>
        </xdr:cNvPr>
        <xdr:cNvSpPr/>
      </xdr:nvSpPr>
      <xdr:spPr>
        <a:xfrm>
          <a:off x="162687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116078</xdr:rowOff>
    </xdr:from>
    <xdr:to>
      <xdr:col>81</xdr:col>
      <xdr:colOff>101600</xdr:colOff>
      <xdr:row>59</xdr:row>
      <xdr:rowOff>46228</xdr:rowOff>
    </xdr:to>
    <xdr:sp macro="" textlink="">
      <xdr:nvSpPr>
        <xdr:cNvPr id="531" name="フローチャート: 判断 530">
          <a:extLst>
            <a:ext uri="{FF2B5EF4-FFF2-40B4-BE49-F238E27FC236}">
              <a16:creationId xmlns:a16="http://schemas.microsoft.com/office/drawing/2014/main" id="{D7306E1B-FAB1-4A5F-A205-0883CD9A4FCF}"/>
            </a:ext>
          </a:extLst>
        </xdr:cNvPr>
        <xdr:cNvSpPr/>
      </xdr:nvSpPr>
      <xdr:spPr>
        <a:xfrm>
          <a:off x="15430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2" name="フローチャート: 判断 531">
          <a:extLst>
            <a:ext uri="{FF2B5EF4-FFF2-40B4-BE49-F238E27FC236}">
              <a16:creationId xmlns:a16="http://schemas.microsoft.com/office/drawing/2014/main" id="{26E45758-CBE9-420C-962E-12CEB5C70871}"/>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113792</xdr:rowOff>
    </xdr:from>
    <xdr:to>
      <xdr:col>72</xdr:col>
      <xdr:colOff>38100</xdr:colOff>
      <xdr:row>59</xdr:row>
      <xdr:rowOff>43942</xdr:rowOff>
    </xdr:to>
    <xdr:sp macro="" textlink="">
      <xdr:nvSpPr>
        <xdr:cNvPr id="533" name="フローチャート: 判断 532">
          <a:extLst>
            <a:ext uri="{FF2B5EF4-FFF2-40B4-BE49-F238E27FC236}">
              <a16:creationId xmlns:a16="http://schemas.microsoft.com/office/drawing/2014/main" id="{4FDD1231-1ABA-41C7-A114-835A92D672E2}"/>
            </a:ext>
          </a:extLst>
        </xdr:cNvPr>
        <xdr:cNvSpPr/>
      </xdr:nvSpPr>
      <xdr:spPr>
        <a:xfrm>
          <a:off x="13652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4" name="フローチャート: 判断 533">
          <a:extLst>
            <a:ext uri="{FF2B5EF4-FFF2-40B4-BE49-F238E27FC236}">
              <a16:creationId xmlns:a16="http://schemas.microsoft.com/office/drawing/2014/main" id="{C7022751-E9AA-4102-B68D-354A400E4CE6}"/>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9C3803BC-8F46-442D-A94D-ABE75AC99F7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9C354AB7-2033-4D1E-A3DD-08A0E0360A9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4942A662-B0D6-4BAB-8E90-B7553308978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6B210CE3-8F35-485A-8BC1-BC1D95145DB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40AB8E1-4983-4E65-A282-38ACAB16B6E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122936</xdr:rowOff>
    </xdr:from>
    <xdr:to>
      <xdr:col>85</xdr:col>
      <xdr:colOff>177800</xdr:colOff>
      <xdr:row>59</xdr:row>
      <xdr:rowOff>53086</xdr:rowOff>
    </xdr:to>
    <xdr:sp macro="" textlink="">
      <xdr:nvSpPr>
        <xdr:cNvPr id="540" name="楕円 539">
          <a:extLst>
            <a:ext uri="{FF2B5EF4-FFF2-40B4-BE49-F238E27FC236}">
              <a16:creationId xmlns:a16="http://schemas.microsoft.com/office/drawing/2014/main" id="{4B4F034B-8A34-435F-98BF-9CC01B1A6DBA}"/>
            </a:ext>
          </a:extLst>
        </xdr:cNvPr>
        <xdr:cNvSpPr/>
      </xdr:nvSpPr>
      <xdr:spPr>
        <a:xfrm>
          <a:off x="162687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101363</xdr:rowOff>
    </xdr:from>
    <xdr:ext cx="405111" cy="259045"/>
    <xdr:sp macro="" textlink="">
      <xdr:nvSpPr>
        <xdr:cNvPr id="541" name="【学校施設】&#10;有形固定資産減価償却率該当値テキスト">
          <a:extLst>
            <a:ext uri="{FF2B5EF4-FFF2-40B4-BE49-F238E27FC236}">
              <a16:creationId xmlns:a16="http://schemas.microsoft.com/office/drawing/2014/main" id="{FE961EA8-2267-44BE-A994-C6DD9F6E2080}"/>
            </a:ext>
          </a:extLst>
        </xdr:cNvPr>
        <xdr:cNvSpPr txBox="1"/>
      </xdr:nvSpPr>
      <xdr:spPr>
        <a:xfrm>
          <a:off x="16357600" y="1004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125222</xdr:rowOff>
    </xdr:from>
    <xdr:to>
      <xdr:col>81</xdr:col>
      <xdr:colOff>101600</xdr:colOff>
      <xdr:row>59</xdr:row>
      <xdr:rowOff>55372</xdr:rowOff>
    </xdr:to>
    <xdr:sp macro="" textlink="">
      <xdr:nvSpPr>
        <xdr:cNvPr id="542" name="楕円 541">
          <a:extLst>
            <a:ext uri="{FF2B5EF4-FFF2-40B4-BE49-F238E27FC236}">
              <a16:creationId xmlns:a16="http://schemas.microsoft.com/office/drawing/2014/main" id="{B1394BE4-F48A-492D-89FE-C25C1BA04A74}"/>
            </a:ext>
          </a:extLst>
        </xdr:cNvPr>
        <xdr:cNvSpPr/>
      </xdr:nvSpPr>
      <xdr:spPr>
        <a:xfrm>
          <a:off x="15430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xdr:rowOff>
    </xdr:from>
    <xdr:to>
      <xdr:col>85</xdr:col>
      <xdr:colOff>127000</xdr:colOff>
      <xdr:row>59</xdr:row>
      <xdr:rowOff>4572</xdr:rowOff>
    </xdr:to>
    <xdr:cxnSp macro="">
      <xdr:nvCxnSpPr>
        <xdr:cNvPr id="543" name="直線コネクタ 542">
          <a:extLst>
            <a:ext uri="{FF2B5EF4-FFF2-40B4-BE49-F238E27FC236}">
              <a16:creationId xmlns:a16="http://schemas.microsoft.com/office/drawing/2014/main" id="{3BC8C524-4F1C-4742-BCFC-7F3917F5D55E}"/>
            </a:ext>
          </a:extLst>
        </xdr:cNvPr>
        <xdr:cNvCxnSpPr/>
      </xdr:nvCxnSpPr>
      <xdr:spPr>
        <a:xfrm flipV="1">
          <a:off x="15481300" y="1011783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74930</xdr:rowOff>
    </xdr:from>
    <xdr:to>
      <xdr:col>76</xdr:col>
      <xdr:colOff>165100</xdr:colOff>
      <xdr:row>62</xdr:row>
      <xdr:rowOff>5080</xdr:rowOff>
    </xdr:to>
    <xdr:sp macro="" textlink="">
      <xdr:nvSpPr>
        <xdr:cNvPr id="544" name="楕円 543">
          <a:extLst>
            <a:ext uri="{FF2B5EF4-FFF2-40B4-BE49-F238E27FC236}">
              <a16:creationId xmlns:a16="http://schemas.microsoft.com/office/drawing/2014/main" id="{E4E309EC-D67A-4913-92DB-0C0F1817BB29}"/>
            </a:ext>
          </a:extLst>
        </xdr:cNvPr>
        <xdr:cNvSpPr/>
      </xdr:nvSpPr>
      <xdr:spPr>
        <a:xfrm>
          <a:off x="14541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xdr:rowOff>
    </xdr:from>
    <xdr:to>
      <xdr:col>81</xdr:col>
      <xdr:colOff>50800</xdr:colOff>
      <xdr:row>61</xdr:row>
      <xdr:rowOff>125730</xdr:rowOff>
    </xdr:to>
    <xdr:cxnSp macro="">
      <xdr:nvCxnSpPr>
        <xdr:cNvPr id="545" name="直線コネクタ 544">
          <a:extLst>
            <a:ext uri="{FF2B5EF4-FFF2-40B4-BE49-F238E27FC236}">
              <a16:creationId xmlns:a16="http://schemas.microsoft.com/office/drawing/2014/main" id="{9A803A3E-9AD7-4C3A-8A35-580F629C7B2D}"/>
            </a:ext>
          </a:extLst>
        </xdr:cNvPr>
        <xdr:cNvCxnSpPr/>
      </xdr:nvCxnSpPr>
      <xdr:spPr>
        <a:xfrm flipV="1">
          <a:off x="14592300" y="10120122"/>
          <a:ext cx="889000" cy="4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8636</xdr:rowOff>
    </xdr:from>
    <xdr:to>
      <xdr:col>72</xdr:col>
      <xdr:colOff>38100</xdr:colOff>
      <xdr:row>62</xdr:row>
      <xdr:rowOff>110236</xdr:rowOff>
    </xdr:to>
    <xdr:sp macro="" textlink="">
      <xdr:nvSpPr>
        <xdr:cNvPr id="546" name="楕円 545">
          <a:extLst>
            <a:ext uri="{FF2B5EF4-FFF2-40B4-BE49-F238E27FC236}">
              <a16:creationId xmlns:a16="http://schemas.microsoft.com/office/drawing/2014/main" id="{E996DA3C-0F57-4199-A29A-9C928DDA0994}"/>
            </a:ext>
          </a:extLst>
        </xdr:cNvPr>
        <xdr:cNvSpPr/>
      </xdr:nvSpPr>
      <xdr:spPr>
        <a:xfrm>
          <a:off x="13652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125730</xdr:rowOff>
    </xdr:from>
    <xdr:to>
      <xdr:col>76</xdr:col>
      <xdr:colOff>114300</xdr:colOff>
      <xdr:row>62</xdr:row>
      <xdr:rowOff>59436</xdr:rowOff>
    </xdr:to>
    <xdr:cxnSp macro="">
      <xdr:nvCxnSpPr>
        <xdr:cNvPr id="547" name="直線コネクタ 546">
          <a:extLst>
            <a:ext uri="{FF2B5EF4-FFF2-40B4-BE49-F238E27FC236}">
              <a16:creationId xmlns:a16="http://schemas.microsoft.com/office/drawing/2014/main" id="{F2155904-F009-4C5E-8EE7-C5CD3FF96452}"/>
            </a:ext>
          </a:extLst>
        </xdr:cNvPr>
        <xdr:cNvCxnSpPr/>
      </xdr:nvCxnSpPr>
      <xdr:spPr>
        <a:xfrm flipV="1">
          <a:off x="13703300" y="1058418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20066</xdr:rowOff>
    </xdr:from>
    <xdr:to>
      <xdr:col>67</xdr:col>
      <xdr:colOff>101600</xdr:colOff>
      <xdr:row>61</xdr:row>
      <xdr:rowOff>121666</xdr:rowOff>
    </xdr:to>
    <xdr:sp macro="" textlink="">
      <xdr:nvSpPr>
        <xdr:cNvPr id="548" name="楕円 547">
          <a:extLst>
            <a:ext uri="{FF2B5EF4-FFF2-40B4-BE49-F238E27FC236}">
              <a16:creationId xmlns:a16="http://schemas.microsoft.com/office/drawing/2014/main" id="{A69D9ABD-5953-47B3-8B44-C9FDCC175442}"/>
            </a:ext>
          </a:extLst>
        </xdr:cNvPr>
        <xdr:cNvSpPr/>
      </xdr:nvSpPr>
      <xdr:spPr>
        <a:xfrm>
          <a:off x="12763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70866</xdr:rowOff>
    </xdr:from>
    <xdr:to>
      <xdr:col>71</xdr:col>
      <xdr:colOff>177800</xdr:colOff>
      <xdr:row>62</xdr:row>
      <xdr:rowOff>59436</xdr:rowOff>
    </xdr:to>
    <xdr:cxnSp macro="">
      <xdr:nvCxnSpPr>
        <xdr:cNvPr id="549" name="直線コネクタ 548">
          <a:extLst>
            <a:ext uri="{FF2B5EF4-FFF2-40B4-BE49-F238E27FC236}">
              <a16:creationId xmlns:a16="http://schemas.microsoft.com/office/drawing/2014/main" id="{97356791-D388-4F32-8407-CF9E7FB641DE}"/>
            </a:ext>
          </a:extLst>
        </xdr:cNvPr>
        <xdr:cNvCxnSpPr/>
      </xdr:nvCxnSpPr>
      <xdr:spPr>
        <a:xfrm>
          <a:off x="12814300" y="1052931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62755</xdr:rowOff>
    </xdr:from>
    <xdr:ext cx="405111" cy="259045"/>
    <xdr:sp macro="" textlink="">
      <xdr:nvSpPr>
        <xdr:cNvPr id="550" name="n_1aveValue【学校施設】&#10;有形固定資産減価償却率">
          <a:extLst>
            <a:ext uri="{FF2B5EF4-FFF2-40B4-BE49-F238E27FC236}">
              <a16:creationId xmlns:a16="http://schemas.microsoft.com/office/drawing/2014/main" id="{9EFB16BA-5C4D-4352-A097-FE80FC9694B0}"/>
            </a:ext>
          </a:extLst>
        </xdr:cNvPr>
        <xdr:cNvSpPr txBox="1"/>
      </xdr:nvSpPr>
      <xdr:spPr>
        <a:xfrm>
          <a:off x="152660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51" name="n_2aveValue【学校施設】&#10;有形固定資産減価償却率">
          <a:extLst>
            <a:ext uri="{FF2B5EF4-FFF2-40B4-BE49-F238E27FC236}">
              <a16:creationId xmlns:a16="http://schemas.microsoft.com/office/drawing/2014/main" id="{EF5C3B71-4A7F-41CF-B570-48432F789DD2}"/>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60469</xdr:rowOff>
    </xdr:from>
    <xdr:ext cx="405111" cy="259045"/>
    <xdr:sp macro="" textlink="">
      <xdr:nvSpPr>
        <xdr:cNvPr id="552" name="n_3aveValue【学校施設】&#10;有形固定資産減価償却率">
          <a:extLst>
            <a:ext uri="{FF2B5EF4-FFF2-40B4-BE49-F238E27FC236}">
              <a16:creationId xmlns:a16="http://schemas.microsoft.com/office/drawing/2014/main" id="{59BF73F8-CEC0-4155-B660-F8ADFB70DAF0}"/>
            </a:ext>
          </a:extLst>
        </xdr:cNvPr>
        <xdr:cNvSpPr txBox="1"/>
      </xdr:nvSpPr>
      <xdr:spPr>
        <a:xfrm>
          <a:off x="13500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53" name="n_4aveValue【学校施設】&#10;有形固定資産減価償却率">
          <a:extLst>
            <a:ext uri="{FF2B5EF4-FFF2-40B4-BE49-F238E27FC236}">
              <a16:creationId xmlns:a16="http://schemas.microsoft.com/office/drawing/2014/main" id="{74CA527E-007E-4081-9A65-327118504955}"/>
            </a:ext>
          </a:extLst>
        </xdr:cNvPr>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46499</xdr:rowOff>
    </xdr:from>
    <xdr:ext cx="405111" cy="259045"/>
    <xdr:sp macro="" textlink="">
      <xdr:nvSpPr>
        <xdr:cNvPr id="554" name="n_1mainValue【学校施設】&#10;有形固定資産減価償却率">
          <a:extLst>
            <a:ext uri="{FF2B5EF4-FFF2-40B4-BE49-F238E27FC236}">
              <a16:creationId xmlns:a16="http://schemas.microsoft.com/office/drawing/2014/main" id="{DD9CDA8B-399F-472B-8DA9-4FDEF86B8E07}"/>
            </a:ext>
          </a:extLst>
        </xdr:cNvPr>
        <xdr:cNvSpPr txBox="1"/>
      </xdr:nvSpPr>
      <xdr:spPr>
        <a:xfrm>
          <a:off x="1526604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555" name="n_2mainValue【学校施設】&#10;有形固定資産減価償却率">
          <a:extLst>
            <a:ext uri="{FF2B5EF4-FFF2-40B4-BE49-F238E27FC236}">
              <a16:creationId xmlns:a16="http://schemas.microsoft.com/office/drawing/2014/main" id="{CD8213FD-DA51-41CC-8380-572991CC6975}"/>
            </a:ext>
          </a:extLst>
        </xdr:cNvPr>
        <xdr:cNvSpPr txBox="1"/>
      </xdr:nvSpPr>
      <xdr:spPr>
        <a:xfrm>
          <a:off x="14389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101363</xdr:rowOff>
    </xdr:from>
    <xdr:ext cx="405111" cy="259045"/>
    <xdr:sp macro="" textlink="">
      <xdr:nvSpPr>
        <xdr:cNvPr id="556" name="n_3mainValue【学校施設】&#10;有形固定資産減価償却率">
          <a:extLst>
            <a:ext uri="{FF2B5EF4-FFF2-40B4-BE49-F238E27FC236}">
              <a16:creationId xmlns:a16="http://schemas.microsoft.com/office/drawing/2014/main" id="{64F7DF42-174B-4CF5-94DA-5B27786B71BF}"/>
            </a:ext>
          </a:extLst>
        </xdr:cNvPr>
        <xdr:cNvSpPr txBox="1"/>
      </xdr:nvSpPr>
      <xdr:spPr>
        <a:xfrm>
          <a:off x="13500744"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112793</xdr:rowOff>
    </xdr:from>
    <xdr:ext cx="405111" cy="259045"/>
    <xdr:sp macro="" textlink="">
      <xdr:nvSpPr>
        <xdr:cNvPr id="557" name="n_4mainValue【学校施設】&#10;有形固定資産減価償却率">
          <a:extLst>
            <a:ext uri="{FF2B5EF4-FFF2-40B4-BE49-F238E27FC236}">
              <a16:creationId xmlns:a16="http://schemas.microsoft.com/office/drawing/2014/main" id="{DCCA4A2F-8433-481E-ACD5-B3B83087B118}"/>
            </a:ext>
          </a:extLst>
        </xdr:cNvPr>
        <xdr:cNvSpPr txBox="1"/>
      </xdr:nvSpPr>
      <xdr:spPr>
        <a:xfrm>
          <a:off x="126117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CC65F852-0BC4-4645-8731-09572DB37AD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402AC529-07D6-477E-915E-099854E7D31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61331E28-E4CC-4A49-87A7-A6B3F79E858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C6391422-B12B-4D46-AC02-1E2B12262C0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21C40464-298E-4203-9860-A146FA4D60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0962EFA9-F909-408C-ADF7-5A8E143C7AE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6094EA8C-8986-410E-AF91-5EAB6C5CC03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9A10E5A6-C96D-4220-8427-E34586B26D6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E0B578DE-92C0-4DC4-A135-5017A2A1632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8B9DC85E-38B9-48E4-9B15-9AD4890A512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a:extLst>
            <a:ext uri="{FF2B5EF4-FFF2-40B4-BE49-F238E27FC236}">
              <a16:creationId xmlns:a16="http://schemas.microsoft.com/office/drawing/2014/main" id="{1B7944CD-2959-46A2-854C-EBBB0D8C291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9" name="直線コネクタ 568">
          <a:extLst>
            <a:ext uri="{FF2B5EF4-FFF2-40B4-BE49-F238E27FC236}">
              <a16:creationId xmlns:a16="http://schemas.microsoft.com/office/drawing/2014/main" id="{FF0DEC5E-927A-4435-B4EC-5B9FC811149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a:extLst>
            <a:ext uri="{FF2B5EF4-FFF2-40B4-BE49-F238E27FC236}">
              <a16:creationId xmlns:a16="http://schemas.microsoft.com/office/drawing/2014/main" id="{A8F58D6A-340B-469F-9211-8C9D0FE82A3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a:extLst>
            <a:ext uri="{FF2B5EF4-FFF2-40B4-BE49-F238E27FC236}">
              <a16:creationId xmlns:a16="http://schemas.microsoft.com/office/drawing/2014/main" id="{EF678F2E-9A13-42D2-B12D-5CCD500B2FA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a:extLst>
            <a:ext uri="{FF2B5EF4-FFF2-40B4-BE49-F238E27FC236}">
              <a16:creationId xmlns:a16="http://schemas.microsoft.com/office/drawing/2014/main" id="{20B121D6-FCCC-4370-B022-6C0578F1564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a:extLst>
            <a:ext uri="{FF2B5EF4-FFF2-40B4-BE49-F238E27FC236}">
              <a16:creationId xmlns:a16="http://schemas.microsoft.com/office/drawing/2014/main" id="{889A5994-6309-4BCA-8A1E-1EF60DCBAE1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a:extLst>
            <a:ext uri="{FF2B5EF4-FFF2-40B4-BE49-F238E27FC236}">
              <a16:creationId xmlns:a16="http://schemas.microsoft.com/office/drawing/2014/main" id="{E10371F2-0978-4DBB-80E5-842EEFCD41C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a:extLst>
            <a:ext uri="{FF2B5EF4-FFF2-40B4-BE49-F238E27FC236}">
              <a16:creationId xmlns:a16="http://schemas.microsoft.com/office/drawing/2014/main" id="{757330AE-1371-41A0-B2C7-EAEAD3A3BC1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a:extLst>
            <a:ext uri="{FF2B5EF4-FFF2-40B4-BE49-F238E27FC236}">
              <a16:creationId xmlns:a16="http://schemas.microsoft.com/office/drawing/2014/main" id="{7917D8D2-14E3-4EB8-9491-4EDC30BF2E0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12E488C8-B6E3-4CD8-A9F6-68D0F138C9E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245BF987-B771-421B-899F-73732507016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a:extLst>
            <a:ext uri="{FF2B5EF4-FFF2-40B4-BE49-F238E27FC236}">
              <a16:creationId xmlns:a16="http://schemas.microsoft.com/office/drawing/2014/main" id="{E661CF89-D537-422B-8304-3729FD6FB3B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31547</xdr:rowOff>
    </xdr:from>
    <xdr:to>
      <xdr:col>116</xdr:col>
      <xdr:colOff>62864</xdr:colOff>
      <xdr:row>62</xdr:row>
      <xdr:rowOff>126644</xdr:rowOff>
    </xdr:to>
    <xdr:cxnSp macro="">
      <xdr:nvCxnSpPr>
        <xdr:cNvPr id="580" name="直線コネクタ 579">
          <a:extLst>
            <a:ext uri="{FF2B5EF4-FFF2-40B4-BE49-F238E27FC236}">
              <a16:creationId xmlns:a16="http://schemas.microsoft.com/office/drawing/2014/main" id="{6A966354-FA3C-4E2B-AAAF-D2CDC62E9A63}"/>
            </a:ext>
          </a:extLst>
        </xdr:cNvPr>
        <xdr:cNvCxnSpPr/>
      </xdr:nvCxnSpPr>
      <xdr:spPr>
        <a:xfrm flipV="1">
          <a:off x="22160864" y="9632747"/>
          <a:ext cx="0" cy="11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130471</xdr:rowOff>
    </xdr:from>
    <xdr:ext cx="469744" cy="259045"/>
    <xdr:sp macro="" textlink="">
      <xdr:nvSpPr>
        <xdr:cNvPr id="581" name="【学校施設】&#10;一人当たり面積最小値テキスト">
          <a:extLst>
            <a:ext uri="{FF2B5EF4-FFF2-40B4-BE49-F238E27FC236}">
              <a16:creationId xmlns:a16="http://schemas.microsoft.com/office/drawing/2014/main" id="{EBD2EA78-A724-480E-9FE1-FE2751DE530F}"/>
            </a:ext>
          </a:extLst>
        </xdr:cNvPr>
        <xdr:cNvSpPr txBox="1"/>
      </xdr:nvSpPr>
      <xdr:spPr>
        <a:xfrm>
          <a:off x="22199600" y="1076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126644</xdr:rowOff>
    </xdr:from>
    <xdr:to>
      <xdr:col>116</xdr:col>
      <xdr:colOff>152400</xdr:colOff>
      <xdr:row>62</xdr:row>
      <xdr:rowOff>126644</xdr:rowOff>
    </xdr:to>
    <xdr:cxnSp macro="">
      <xdr:nvCxnSpPr>
        <xdr:cNvPr id="582" name="直線コネクタ 581">
          <a:extLst>
            <a:ext uri="{FF2B5EF4-FFF2-40B4-BE49-F238E27FC236}">
              <a16:creationId xmlns:a16="http://schemas.microsoft.com/office/drawing/2014/main" id="{CF6EE847-DC67-4E88-9636-1415D7C2D351}"/>
            </a:ext>
          </a:extLst>
        </xdr:cNvPr>
        <xdr:cNvCxnSpPr/>
      </xdr:nvCxnSpPr>
      <xdr:spPr>
        <a:xfrm>
          <a:off x="22072600" y="107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149674</xdr:rowOff>
    </xdr:from>
    <xdr:ext cx="469744" cy="259045"/>
    <xdr:sp macro="" textlink="">
      <xdr:nvSpPr>
        <xdr:cNvPr id="583" name="【学校施設】&#10;一人当たり面積最大値テキスト">
          <a:extLst>
            <a:ext uri="{FF2B5EF4-FFF2-40B4-BE49-F238E27FC236}">
              <a16:creationId xmlns:a16="http://schemas.microsoft.com/office/drawing/2014/main" id="{FA87700B-7798-4E27-AFC9-69469775C5FD}"/>
            </a:ext>
          </a:extLst>
        </xdr:cNvPr>
        <xdr:cNvSpPr txBox="1"/>
      </xdr:nvSpPr>
      <xdr:spPr>
        <a:xfrm>
          <a:off x="22199600" y="940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31547</xdr:rowOff>
    </xdr:from>
    <xdr:to>
      <xdr:col>116</xdr:col>
      <xdr:colOff>152400</xdr:colOff>
      <xdr:row>56</xdr:row>
      <xdr:rowOff>31547</xdr:rowOff>
    </xdr:to>
    <xdr:cxnSp macro="">
      <xdr:nvCxnSpPr>
        <xdr:cNvPr id="584" name="直線コネクタ 583">
          <a:extLst>
            <a:ext uri="{FF2B5EF4-FFF2-40B4-BE49-F238E27FC236}">
              <a16:creationId xmlns:a16="http://schemas.microsoft.com/office/drawing/2014/main" id="{8B7C7D1F-4561-44E4-A6D1-05AEBF31BDAD}"/>
            </a:ext>
          </a:extLst>
        </xdr:cNvPr>
        <xdr:cNvCxnSpPr/>
      </xdr:nvCxnSpPr>
      <xdr:spPr>
        <a:xfrm>
          <a:off x="22072600" y="963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31056</xdr:rowOff>
    </xdr:from>
    <xdr:ext cx="469744" cy="259045"/>
    <xdr:sp macro="" textlink="">
      <xdr:nvSpPr>
        <xdr:cNvPr id="585" name="【学校施設】&#10;一人当たり面積平均値テキスト">
          <a:extLst>
            <a:ext uri="{FF2B5EF4-FFF2-40B4-BE49-F238E27FC236}">
              <a16:creationId xmlns:a16="http://schemas.microsoft.com/office/drawing/2014/main" id="{3E11FC55-04E9-48D0-A32F-A2BA37792FAA}"/>
            </a:ext>
          </a:extLst>
        </xdr:cNvPr>
        <xdr:cNvSpPr txBox="1"/>
      </xdr:nvSpPr>
      <xdr:spPr>
        <a:xfrm>
          <a:off x="22199600" y="10146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586" name="フローチャート: 判断 585">
          <a:extLst>
            <a:ext uri="{FF2B5EF4-FFF2-40B4-BE49-F238E27FC236}">
              <a16:creationId xmlns:a16="http://schemas.microsoft.com/office/drawing/2014/main" id="{FBA48F9C-0103-4076-B497-4D17E1FBAC6C}"/>
            </a:ext>
          </a:extLst>
        </xdr:cNvPr>
        <xdr:cNvSpPr/>
      </xdr:nvSpPr>
      <xdr:spPr>
        <a:xfrm>
          <a:off x="22110700" y="1029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31496</xdr:rowOff>
    </xdr:from>
    <xdr:to>
      <xdr:col>112</xdr:col>
      <xdr:colOff>38100</xdr:colOff>
      <xdr:row>61</xdr:row>
      <xdr:rowOff>133096</xdr:rowOff>
    </xdr:to>
    <xdr:sp macro="" textlink="">
      <xdr:nvSpPr>
        <xdr:cNvPr id="587" name="フローチャート: 判断 586">
          <a:extLst>
            <a:ext uri="{FF2B5EF4-FFF2-40B4-BE49-F238E27FC236}">
              <a16:creationId xmlns:a16="http://schemas.microsoft.com/office/drawing/2014/main" id="{409347BD-A359-46C7-A4AB-4EF256746B05}"/>
            </a:ext>
          </a:extLst>
        </xdr:cNvPr>
        <xdr:cNvSpPr/>
      </xdr:nvSpPr>
      <xdr:spPr>
        <a:xfrm>
          <a:off x="21272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43383</xdr:rowOff>
    </xdr:from>
    <xdr:to>
      <xdr:col>107</xdr:col>
      <xdr:colOff>101600</xdr:colOff>
      <xdr:row>61</xdr:row>
      <xdr:rowOff>144983</xdr:rowOff>
    </xdr:to>
    <xdr:sp macro="" textlink="">
      <xdr:nvSpPr>
        <xdr:cNvPr id="588" name="フローチャート: 判断 587">
          <a:extLst>
            <a:ext uri="{FF2B5EF4-FFF2-40B4-BE49-F238E27FC236}">
              <a16:creationId xmlns:a16="http://schemas.microsoft.com/office/drawing/2014/main" id="{7E464FE6-574F-46B7-BAEC-CAB5FC470E85}"/>
            </a:ext>
          </a:extLst>
        </xdr:cNvPr>
        <xdr:cNvSpPr/>
      </xdr:nvSpPr>
      <xdr:spPr>
        <a:xfrm>
          <a:off x="20383500" y="105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52527</xdr:rowOff>
    </xdr:from>
    <xdr:to>
      <xdr:col>102</xdr:col>
      <xdr:colOff>165100</xdr:colOff>
      <xdr:row>61</xdr:row>
      <xdr:rowOff>154127</xdr:rowOff>
    </xdr:to>
    <xdr:sp macro="" textlink="">
      <xdr:nvSpPr>
        <xdr:cNvPr id="589" name="フローチャート: 判断 588">
          <a:extLst>
            <a:ext uri="{FF2B5EF4-FFF2-40B4-BE49-F238E27FC236}">
              <a16:creationId xmlns:a16="http://schemas.microsoft.com/office/drawing/2014/main" id="{26274D44-EC28-4C85-83A0-C89745B7B7A4}"/>
            </a:ext>
          </a:extLst>
        </xdr:cNvPr>
        <xdr:cNvSpPr/>
      </xdr:nvSpPr>
      <xdr:spPr>
        <a:xfrm>
          <a:off x="19494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54813</xdr:rowOff>
    </xdr:from>
    <xdr:to>
      <xdr:col>98</xdr:col>
      <xdr:colOff>38100</xdr:colOff>
      <xdr:row>61</xdr:row>
      <xdr:rowOff>156413</xdr:rowOff>
    </xdr:to>
    <xdr:sp macro="" textlink="">
      <xdr:nvSpPr>
        <xdr:cNvPr id="590" name="フローチャート: 判断 589">
          <a:extLst>
            <a:ext uri="{FF2B5EF4-FFF2-40B4-BE49-F238E27FC236}">
              <a16:creationId xmlns:a16="http://schemas.microsoft.com/office/drawing/2014/main" id="{0E0652C9-2200-4871-B090-BB1CBB859B0A}"/>
            </a:ext>
          </a:extLst>
        </xdr:cNvPr>
        <xdr:cNvSpPr/>
      </xdr:nvSpPr>
      <xdr:spPr>
        <a:xfrm>
          <a:off x="18605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8BEA7FEC-E7A6-4EC0-AD8F-8858D33F346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F0950D47-7B76-4CD1-A89C-1DCC9DE8E74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986ACFEC-35F5-4926-90B4-E0A7C6B96FE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B1D2E02-7EBF-4EE3-A4F0-FB5DE83105F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AB611D4F-15AB-4E4A-A802-6F9071EDC97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96" name="楕円 595">
          <a:extLst>
            <a:ext uri="{FF2B5EF4-FFF2-40B4-BE49-F238E27FC236}">
              <a16:creationId xmlns:a16="http://schemas.microsoft.com/office/drawing/2014/main" id="{83A0C0B5-6FA3-4F92-BB7D-D9264F3F21FA}"/>
            </a:ext>
          </a:extLst>
        </xdr:cNvPr>
        <xdr:cNvSpPr/>
      </xdr:nvSpPr>
      <xdr:spPr>
        <a:xfrm>
          <a:off x="22110700" y="1045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150741</xdr:rowOff>
    </xdr:from>
    <xdr:ext cx="469744" cy="259045"/>
    <xdr:sp macro="" textlink="">
      <xdr:nvSpPr>
        <xdr:cNvPr id="597" name="【学校施設】&#10;一人当たり面積該当値テキスト">
          <a:extLst>
            <a:ext uri="{FF2B5EF4-FFF2-40B4-BE49-F238E27FC236}">
              <a16:creationId xmlns:a16="http://schemas.microsoft.com/office/drawing/2014/main" id="{A291BA35-4557-4BD6-9FFA-A2ACE1AE112B}"/>
            </a:ext>
          </a:extLst>
        </xdr:cNvPr>
        <xdr:cNvSpPr txBox="1"/>
      </xdr:nvSpPr>
      <xdr:spPr>
        <a:xfrm>
          <a:off x="22199600" y="104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28296</xdr:rowOff>
    </xdr:from>
    <xdr:to>
      <xdr:col>112</xdr:col>
      <xdr:colOff>38100</xdr:colOff>
      <xdr:row>61</xdr:row>
      <xdr:rowOff>129896</xdr:rowOff>
    </xdr:to>
    <xdr:sp macro="" textlink="">
      <xdr:nvSpPr>
        <xdr:cNvPr id="598" name="楕円 597">
          <a:extLst>
            <a:ext uri="{FF2B5EF4-FFF2-40B4-BE49-F238E27FC236}">
              <a16:creationId xmlns:a16="http://schemas.microsoft.com/office/drawing/2014/main" id="{579A4CD8-91C0-4181-AFB7-8B00C60F1042}"/>
            </a:ext>
          </a:extLst>
        </xdr:cNvPr>
        <xdr:cNvSpPr/>
      </xdr:nvSpPr>
      <xdr:spPr>
        <a:xfrm>
          <a:off x="21272500" y="104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51664</xdr:rowOff>
    </xdr:from>
    <xdr:to>
      <xdr:col>116</xdr:col>
      <xdr:colOff>63500</xdr:colOff>
      <xdr:row>61</xdr:row>
      <xdr:rowOff>79096</xdr:rowOff>
    </xdr:to>
    <xdr:cxnSp macro="">
      <xdr:nvCxnSpPr>
        <xdr:cNvPr id="599" name="直線コネクタ 598">
          <a:extLst>
            <a:ext uri="{FF2B5EF4-FFF2-40B4-BE49-F238E27FC236}">
              <a16:creationId xmlns:a16="http://schemas.microsoft.com/office/drawing/2014/main" id="{AA3F2805-242B-4C43-BC9C-ECACD3ABCA49}"/>
            </a:ext>
          </a:extLst>
        </xdr:cNvPr>
        <xdr:cNvCxnSpPr/>
      </xdr:nvCxnSpPr>
      <xdr:spPr>
        <a:xfrm flipV="1">
          <a:off x="21323300" y="1051011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132080</xdr:rowOff>
    </xdr:from>
    <xdr:to>
      <xdr:col>107</xdr:col>
      <xdr:colOff>101600</xdr:colOff>
      <xdr:row>62</xdr:row>
      <xdr:rowOff>62230</xdr:rowOff>
    </xdr:to>
    <xdr:sp macro="" textlink="">
      <xdr:nvSpPr>
        <xdr:cNvPr id="600" name="楕円 599">
          <a:extLst>
            <a:ext uri="{FF2B5EF4-FFF2-40B4-BE49-F238E27FC236}">
              <a16:creationId xmlns:a16="http://schemas.microsoft.com/office/drawing/2014/main" id="{4035B7F0-2E9D-404B-861A-589B09C9539C}"/>
            </a:ext>
          </a:extLst>
        </xdr:cNvPr>
        <xdr:cNvSpPr/>
      </xdr:nvSpPr>
      <xdr:spPr>
        <a:xfrm>
          <a:off x="2038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79096</xdr:rowOff>
    </xdr:from>
    <xdr:to>
      <xdr:col>111</xdr:col>
      <xdr:colOff>177800</xdr:colOff>
      <xdr:row>62</xdr:row>
      <xdr:rowOff>11430</xdr:rowOff>
    </xdr:to>
    <xdr:cxnSp macro="">
      <xdr:nvCxnSpPr>
        <xdr:cNvPr id="601" name="直線コネクタ 600">
          <a:extLst>
            <a:ext uri="{FF2B5EF4-FFF2-40B4-BE49-F238E27FC236}">
              <a16:creationId xmlns:a16="http://schemas.microsoft.com/office/drawing/2014/main" id="{C37ABF71-A5CE-4165-AB6F-9AE20EDC448D}"/>
            </a:ext>
          </a:extLst>
        </xdr:cNvPr>
        <xdr:cNvCxnSpPr/>
      </xdr:nvCxnSpPr>
      <xdr:spPr>
        <a:xfrm flipV="1">
          <a:off x="20434300" y="10537546"/>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123393</xdr:rowOff>
    </xdr:from>
    <xdr:to>
      <xdr:col>102</xdr:col>
      <xdr:colOff>165100</xdr:colOff>
      <xdr:row>62</xdr:row>
      <xdr:rowOff>53543</xdr:rowOff>
    </xdr:to>
    <xdr:sp macro="" textlink="">
      <xdr:nvSpPr>
        <xdr:cNvPr id="602" name="楕円 601">
          <a:extLst>
            <a:ext uri="{FF2B5EF4-FFF2-40B4-BE49-F238E27FC236}">
              <a16:creationId xmlns:a16="http://schemas.microsoft.com/office/drawing/2014/main" id="{D9292BE3-0FE8-426E-86E3-1E26141BEAED}"/>
            </a:ext>
          </a:extLst>
        </xdr:cNvPr>
        <xdr:cNvSpPr/>
      </xdr:nvSpPr>
      <xdr:spPr>
        <a:xfrm>
          <a:off x="19494500" y="105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2743</xdr:rowOff>
    </xdr:from>
    <xdr:to>
      <xdr:col>107</xdr:col>
      <xdr:colOff>50800</xdr:colOff>
      <xdr:row>62</xdr:row>
      <xdr:rowOff>11430</xdr:rowOff>
    </xdr:to>
    <xdr:cxnSp macro="">
      <xdr:nvCxnSpPr>
        <xdr:cNvPr id="603" name="直線コネクタ 602">
          <a:extLst>
            <a:ext uri="{FF2B5EF4-FFF2-40B4-BE49-F238E27FC236}">
              <a16:creationId xmlns:a16="http://schemas.microsoft.com/office/drawing/2014/main" id="{F14357A6-C711-438B-BFD7-EEEAEEAD2D31}"/>
            </a:ext>
          </a:extLst>
        </xdr:cNvPr>
        <xdr:cNvCxnSpPr/>
      </xdr:nvCxnSpPr>
      <xdr:spPr>
        <a:xfrm>
          <a:off x="19545300" y="1063264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128880</xdr:rowOff>
    </xdr:from>
    <xdr:to>
      <xdr:col>98</xdr:col>
      <xdr:colOff>38100</xdr:colOff>
      <xdr:row>62</xdr:row>
      <xdr:rowOff>59030</xdr:rowOff>
    </xdr:to>
    <xdr:sp macro="" textlink="">
      <xdr:nvSpPr>
        <xdr:cNvPr id="604" name="楕円 603">
          <a:extLst>
            <a:ext uri="{FF2B5EF4-FFF2-40B4-BE49-F238E27FC236}">
              <a16:creationId xmlns:a16="http://schemas.microsoft.com/office/drawing/2014/main" id="{BD958E5D-5281-486E-B1C2-2E00855B9BDD}"/>
            </a:ext>
          </a:extLst>
        </xdr:cNvPr>
        <xdr:cNvSpPr/>
      </xdr:nvSpPr>
      <xdr:spPr>
        <a:xfrm>
          <a:off x="18605500" y="105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2743</xdr:rowOff>
    </xdr:from>
    <xdr:to>
      <xdr:col>102</xdr:col>
      <xdr:colOff>114300</xdr:colOff>
      <xdr:row>62</xdr:row>
      <xdr:rowOff>8230</xdr:rowOff>
    </xdr:to>
    <xdr:cxnSp macro="">
      <xdr:nvCxnSpPr>
        <xdr:cNvPr id="605" name="直線コネクタ 604">
          <a:extLst>
            <a:ext uri="{FF2B5EF4-FFF2-40B4-BE49-F238E27FC236}">
              <a16:creationId xmlns:a16="http://schemas.microsoft.com/office/drawing/2014/main" id="{E2AD05B6-4B71-4D11-81A5-DB5767BC4318}"/>
            </a:ext>
          </a:extLst>
        </xdr:cNvPr>
        <xdr:cNvCxnSpPr/>
      </xdr:nvCxnSpPr>
      <xdr:spPr>
        <a:xfrm flipV="1">
          <a:off x="18656300" y="10632643"/>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124223</xdr:rowOff>
    </xdr:from>
    <xdr:ext cx="469744" cy="259045"/>
    <xdr:sp macro="" textlink="">
      <xdr:nvSpPr>
        <xdr:cNvPr id="606" name="n_1aveValue【学校施設】&#10;一人当たり面積">
          <a:extLst>
            <a:ext uri="{FF2B5EF4-FFF2-40B4-BE49-F238E27FC236}">
              <a16:creationId xmlns:a16="http://schemas.microsoft.com/office/drawing/2014/main" id="{C5A4F51E-F246-432E-8ED0-36B57F2B0828}"/>
            </a:ext>
          </a:extLst>
        </xdr:cNvPr>
        <xdr:cNvSpPr txBox="1"/>
      </xdr:nvSpPr>
      <xdr:spPr>
        <a:xfrm>
          <a:off x="210757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161510</xdr:rowOff>
    </xdr:from>
    <xdr:ext cx="469744" cy="259045"/>
    <xdr:sp macro="" textlink="">
      <xdr:nvSpPr>
        <xdr:cNvPr id="607" name="n_2aveValue【学校施設】&#10;一人当たり面積">
          <a:extLst>
            <a:ext uri="{FF2B5EF4-FFF2-40B4-BE49-F238E27FC236}">
              <a16:creationId xmlns:a16="http://schemas.microsoft.com/office/drawing/2014/main" id="{E97F972F-51DC-4CA4-A67F-7A5095E2E45D}"/>
            </a:ext>
          </a:extLst>
        </xdr:cNvPr>
        <xdr:cNvSpPr txBox="1"/>
      </xdr:nvSpPr>
      <xdr:spPr>
        <a:xfrm>
          <a:off x="20199427" y="102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170654</xdr:rowOff>
    </xdr:from>
    <xdr:ext cx="469744" cy="259045"/>
    <xdr:sp macro="" textlink="">
      <xdr:nvSpPr>
        <xdr:cNvPr id="608" name="n_3aveValue【学校施設】&#10;一人当たり面積">
          <a:extLst>
            <a:ext uri="{FF2B5EF4-FFF2-40B4-BE49-F238E27FC236}">
              <a16:creationId xmlns:a16="http://schemas.microsoft.com/office/drawing/2014/main" id="{7C6F3FC3-2D86-4599-95BD-F24D1E198992}"/>
            </a:ext>
          </a:extLst>
        </xdr:cNvPr>
        <xdr:cNvSpPr txBox="1"/>
      </xdr:nvSpPr>
      <xdr:spPr>
        <a:xfrm>
          <a:off x="19310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1490</xdr:rowOff>
    </xdr:from>
    <xdr:ext cx="469744" cy="259045"/>
    <xdr:sp macro="" textlink="">
      <xdr:nvSpPr>
        <xdr:cNvPr id="609" name="n_4aveValue【学校施設】&#10;一人当たり面積">
          <a:extLst>
            <a:ext uri="{FF2B5EF4-FFF2-40B4-BE49-F238E27FC236}">
              <a16:creationId xmlns:a16="http://schemas.microsoft.com/office/drawing/2014/main" id="{66BFDDD0-6A23-4019-B457-0E98EC35A016}"/>
            </a:ext>
          </a:extLst>
        </xdr:cNvPr>
        <xdr:cNvSpPr txBox="1"/>
      </xdr:nvSpPr>
      <xdr:spPr>
        <a:xfrm>
          <a:off x="184214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146423</xdr:rowOff>
    </xdr:from>
    <xdr:ext cx="469744" cy="259045"/>
    <xdr:sp macro="" textlink="">
      <xdr:nvSpPr>
        <xdr:cNvPr id="610" name="n_1mainValue【学校施設】&#10;一人当たり面積">
          <a:extLst>
            <a:ext uri="{FF2B5EF4-FFF2-40B4-BE49-F238E27FC236}">
              <a16:creationId xmlns:a16="http://schemas.microsoft.com/office/drawing/2014/main" id="{99AB810B-DFCD-41F4-9C33-1C872AE4299F}"/>
            </a:ext>
          </a:extLst>
        </xdr:cNvPr>
        <xdr:cNvSpPr txBox="1"/>
      </xdr:nvSpPr>
      <xdr:spPr>
        <a:xfrm>
          <a:off x="21075727" y="1026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53357</xdr:rowOff>
    </xdr:from>
    <xdr:ext cx="469744" cy="259045"/>
    <xdr:sp macro="" textlink="">
      <xdr:nvSpPr>
        <xdr:cNvPr id="611" name="n_2mainValue【学校施設】&#10;一人当たり面積">
          <a:extLst>
            <a:ext uri="{FF2B5EF4-FFF2-40B4-BE49-F238E27FC236}">
              <a16:creationId xmlns:a16="http://schemas.microsoft.com/office/drawing/2014/main" id="{AFA8C1CA-7101-407A-8C1B-F1970936116B}"/>
            </a:ext>
          </a:extLst>
        </xdr:cNvPr>
        <xdr:cNvSpPr txBox="1"/>
      </xdr:nvSpPr>
      <xdr:spPr>
        <a:xfrm>
          <a:off x="20199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44670</xdr:rowOff>
    </xdr:from>
    <xdr:ext cx="469744" cy="259045"/>
    <xdr:sp macro="" textlink="">
      <xdr:nvSpPr>
        <xdr:cNvPr id="612" name="n_3mainValue【学校施設】&#10;一人当たり面積">
          <a:extLst>
            <a:ext uri="{FF2B5EF4-FFF2-40B4-BE49-F238E27FC236}">
              <a16:creationId xmlns:a16="http://schemas.microsoft.com/office/drawing/2014/main" id="{BC3B63D7-4DEC-4060-AC57-D4701A2B6057}"/>
            </a:ext>
          </a:extLst>
        </xdr:cNvPr>
        <xdr:cNvSpPr txBox="1"/>
      </xdr:nvSpPr>
      <xdr:spPr>
        <a:xfrm>
          <a:off x="19310427" y="1067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50157</xdr:rowOff>
    </xdr:from>
    <xdr:ext cx="469744" cy="259045"/>
    <xdr:sp macro="" textlink="">
      <xdr:nvSpPr>
        <xdr:cNvPr id="613" name="n_4mainValue【学校施設】&#10;一人当たり面積">
          <a:extLst>
            <a:ext uri="{FF2B5EF4-FFF2-40B4-BE49-F238E27FC236}">
              <a16:creationId xmlns:a16="http://schemas.microsoft.com/office/drawing/2014/main" id="{4E38BF0D-4EA0-40C4-8E38-C06BF6B61249}"/>
            </a:ext>
          </a:extLst>
        </xdr:cNvPr>
        <xdr:cNvSpPr txBox="1"/>
      </xdr:nvSpPr>
      <xdr:spPr>
        <a:xfrm>
          <a:off x="18421427" y="106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8890C252-F84D-470E-A9EF-9C6F79AA741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E05AA8B6-D30C-4DFD-9DC9-9A1B3F6DD1C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E4AE8291-D203-4250-813A-82C042021DE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D695D726-9882-429F-B26F-946896FE5D2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0399FBFB-ADC0-4910-9C7D-47E1C1B043C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7C7679AC-C8B5-438F-8E84-4DCF78B71FB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B5BCDAC6-3AEA-4881-B763-260A77D8BA5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54581D08-8C10-4FCB-8405-423123C27E7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a:extLst>
            <a:ext uri="{FF2B5EF4-FFF2-40B4-BE49-F238E27FC236}">
              <a16:creationId xmlns:a16="http://schemas.microsoft.com/office/drawing/2014/main" id="{9546EA39-90AF-4EC9-92A8-9847783DD46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1F742297-002E-4927-A1C8-F98E6F229A9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a:extLst>
            <a:ext uri="{FF2B5EF4-FFF2-40B4-BE49-F238E27FC236}">
              <a16:creationId xmlns:a16="http://schemas.microsoft.com/office/drawing/2014/main" id="{51FBCADC-6B0D-4123-BF77-3E839B25E04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5" name="直線コネクタ 624">
          <a:extLst>
            <a:ext uri="{FF2B5EF4-FFF2-40B4-BE49-F238E27FC236}">
              <a16:creationId xmlns:a16="http://schemas.microsoft.com/office/drawing/2014/main" id="{A29F9F2F-E5AE-4A63-9FA8-D0FC47A6A4F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6" name="テキスト ボックス 625">
          <a:extLst>
            <a:ext uri="{FF2B5EF4-FFF2-40B4-BE49-F238E27FC236}">
              <a16:creationId xmlns:a16="http://schemas.microsoft.com/office/drawing/2014/main" id="{E6E067F6-B5C6-4AC2-B167-F3F854323F2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7" name="直線コネクタ 626">
          <a:extLst>
            <a:ext uri="{FF2B5EF4-FFF2-40B4-BE49-F238E27FC236}">
              <a16:creationId xmlns:a16="http://schemas.microsoft.com/office/drawing/2014/main" id="{2E2F75BE-20A2-4F63-BEF7-6E1E372ECE9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8" name="テキスト ボックス 627">
          <a:extLst>
            <a:ext uri="{FF2B5EF4-FFF2-40B4-BE49-F238E27FC236}">
              <a16:creationId xmlns:a16="http://schemas.microsoft.com/office/drawing/2014/main" id="{826BE987-6B44-4247-AE6F-A4F29F19A72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9" name="直線コネクタ 628">
          <a:extLst>
            <a:ext uri="{FF2B5EF4-FFF2-40B4-BE49-F238E27FC236}">
              <a16:creationId xmlns:a16="http://schemas.microsoft.com/office/drawing/2014/main" id="{7E201EE7-AE56-4858-930F-50A4DA530A8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0" name="テキスト ボックス 629">
          <a:extLst>
            <a:ext uri="{FF2B5EF4-FFF2-40B4-BE49-F238E27FC236}">
              <a16:creationId xmlns:a16="http://schemas.microsoft.com/office/drawing/2014/main" id="{21312BAE-5747-41D7-8EB8-CE7F05A4094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1" name="直線コネクタ 630">
          <a:extLst>
            <a:ext uri="{FF2B5EF4-FFF2-40B4-BE49-F238E27FC236}">
              <a16:creationId xmlns:a16="http://schemas.microsoft.com/office/drawing/2014/main" id="{E634A875-F141-406B-819D-9F0E29CF267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2" name="テキスト ボックス 631">
          <a:extLst>
            <a:ext uri="{FF2B5EF4-FFF2-40B4-BE49-F238E27FC236}">
              <a16:creationId xmlns:a16="http://schemas.microsoft.com/office/drawing/2014/main" id="{CBA62114-BFE3-4935-8515-87A716618D4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3" name="直線コネクタ 632">
          <a:extLst>
            <a:ext uri="{FF2B5EF4-FFF2-40B4-BE49-F238E27FC236}">
              <a16:creationId xmlns:a16="http://schemas.microsoft.com/office/drawing/2014/main" id="{36991923-FAC1-4021-9897-24AEEA3659C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4" name="テキスト ボックス 633">
          <a:extLst>
            <a:ext uri="{FF2B5EF4-FFF2-40B4-BE49-F238E27FC236}">
              <a16:creationId xmlns:a16="http://schemas.microsoft.com/office/drawing/2014/main" id="{D6F7F6DD-D205-4730-9AC6-9CCC8BA8956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a:extLst>
            <a:ext uri="{FF2B5EF4-FFF2-40B4-BE49-F238E27FC236}">
              <a16:creationId xmlns:a16="http://schemas.microsoft.com/office/drawing/2014/main" id="{37CE5F53-1915-4EFD-A46E-3C717DEF11E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6" name="テキスト ボックス 635">
          <a:extLst>
            <a:ext uri="{FF2B5EF4-FFF2-40B4-BE49-F238E27FC236}">
              <a16:creationId xmlns:a16="http://schemas.microsoft.com/office/drawing/2014/main" id="{21DC0F48-D8AF-4A6E-A177-78B319BE2B8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7" name="【児童館】&#10;有形固定資産減価償却率グラフ枠">
          <a:extLst>
            <a:ext uri="{FF2B5EF4-FFF2-40B4-BE49-F238E27FC236}">
              <a16:creationId xmlns:a16="http://schemas.microsoft.com/office/drawing/2014/main" id="{FE7813A2-908F-42D0-B42A-8A58FE89F86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32386</xdr:rowOff>
    </xdr:from>
    <xdr:to>
      <xdr:col>85</xdr:col>
      <xdr:colOff>126364</xdr:colOff>
      <xdr:row>86</xdr:row>
      <xdr:rowOff>89536</xdr:rowOff>
    </xdr:to>
    <xdr:cxnSp macro="">
      <xdr:nvCxnSpPr>
        <xdr:cNvPr id="638" name="直線コネクタ 637">
          <a:extLst>
            <a:ext uri="{FF2B5EF4-FFF2-40B4-BE49-F238E27FC236}">
              <a16:creationId xmlns:a16="http://schemas.microsoft.com/office/drawing/2014/main" id="{B403C604-5488-4B39-9EDE-A3004869116C}"/>
            </a:ext>
          </a:extLst>
        </xdr:cNvPr>
        <xdr:cNvCxnSpPr/>
      </xdr:nvCxnSpPr>
      <xdr:spPr>
        <a:xfrm flipV="1">
          <a:off x="16318864" y="135769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93363</xdr:rowOff>
    </xdr:from>
    <xdr:ext cx="405111" cy="259045"/>
    <xdr:sp macro="" textlink="">
      <xdr:nvSpPr>
        <xdr:cNvPr id="639" name="【児童館】&#10;有形固定資産減価償却率最小値テキスト">
          <a:extLst>
            <a:ext uri="{FF2B5EF4-FFF2-40B4-BE49-F238E27FC236}">
              <a16:creationId xmlns:a16="http://schemas.microsoft.com/office/drawing/2014/main" id="{8E240F1F-41C5-49D0-BA2A-852A016846AF}"/>
            </a:ext>
          </a:extLst>
        </xdr:cNvPr>
        <xdr:cNvSpPr txBox="1"/>
      </xdr:nvSpPr>
      <xdr:spPr>
        <a:xfrm>
          <a:off x="16357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89536</xdr:rowOff>
    </xdr:from>
    <xdr:to>
      <xdr:col>86</xdr:col>
      <xdr:colOff>25400</xdr:colOff>
      <xdr:row>86</xdr:row>
      <xdr:rowOff>89536</xdr:rowOff>
    </xdr:to>
    <xdr:cxnSp macro="">
      <xdr:nvCxnSpPr>
        <xdr:cNvPr id="640" name="直線コネクタ 639">
          <a:extLst>
            <a:ext uri="{FF2B5EF4-FFF2-40B4-BE49-F238E27FC236}">
              <a16:creationId xmlns:a16="http://schemas.microsoft.com/office/drawing/2014/main" id="{0EB5432F-51EC-4BD4-BC73-3A794D989210}"/>
            </a:ext>
          </a:extLst>
        </xdr:cNvPr>
        <xdr:cNvCxnSpPr/>
      </xdr:nvCxnSpPr>
      <xdr:spPr>
        <a:xfrm>
          <a:off x="16230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150513</xdr:rowOff>
    </xdr:from>
    <xdr:ext cx="405111" cy="259045"/>
    <xdr:sp macro="" textlink="">
      <xdr:nvSpPr>
        <xdr:cNvPr id="641" name="【児童館】&#10;有形固定資産減価償却率最大値テキスト">
          <a:extLst>
            <a:ext uri="{FF2B5EF4-FFF2-40B4-BE49-F238E27FC236}">
              <a16:creationId xmlns:a16="http://schemas.microsoft.com/office/drawing/2014/main" id="{A99C112D-B58B-475A-9820-18A98D07DAE8}"/>
            </a:ext>
          </a:extLst>
        </xdr:cNvPr>
        <xdr:cNvSpPr txBox="1"/>
      </xdr:nvSpPr>
      <xdr:spPr>
        <a:xfrm>
          <a:off x="16357600" y="1335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32386</xdr:rowOff>
    </xdr:from>
    <xdr:to>
      <xdr:col>86</xdr:col>
      <xdr:colOff>25400</xdr:colOff>
      <xdr:row>79</xdr:row>
      <xdr:rowOff>32386</xdr:rowOff>
    </xdr:to>
    <xdr:cxnSp macro="">
      <xdr:nvCxnSpPr>
        <xdr:cNvPr id="642" name="直線コネクタ 641">
          <a:extLst>
            <a:ext uri="{FF2B5EF4-FFF2-40B4-BE49-F238E27FC236}">
              <a16:creationId xmlns:a16="http://schemas.microsoft.com/office/drawing/2014/main" id="{FC6913FC-CDF5-48C8-B702-ED1CE9A3E88F}"/>
            </a:ext>
          </a:extLst>
        </xdr:cNvPr>
        <xdr:cNvCxnSpPr/>
      </xdr:nvCxnSpPr>
      <xdr:spPr>
        <a:xfrm>
          <a:off x="16230600" y="1357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126382</xdr:rowOff>
    </xdr:from>
    <xdr:ext cx="405111" cy="259045"/>
    <xdr:sp macro="" textlink="">
      <xdr:nvSpPr>
        <xdr:cNvPr id="643" name="【児童館】&#10;有形固定資産減価償却率平均値テキスト">
          <a:extLst>
            <a:ext uri="{FF2B5EF4-FFF2-40B4-BE49-F238E27FC236}">
              <a16:creationId xmlns:a16="http://schemas.microsoft.com/office/drawing/2014/main" id="{8294B226-6AFA-452A-8F3E-ADB8FCF4E4C1}"/>
            </a:ext>
          </a:extLst>
        </xdr:cNvPr>
        <xdr:cNvSpPr txBox="1"/>
      </xdr:nvSpPr>
      <xdr:spPr>
        <a:xfrm>
          <a:off x="16357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103505</xdr:rowOff>
    </xdr:from>
    <xdr:to>
      <xdr:col>85</xdr:col>
      <xdr:colOff>177800</xdr:colOff>
      <xdr:row>83</xdr:row>
      <xdr:rowOff>33655</xdr:rowOff>
    </xdr:to>
    <xdr:sp macro="" textlink="">
      <xdr:nvSpPr>
        <xdr:cNvPr id="644" name="フローチャート: 判断 643">
          <a:extLst>
            <a:ext uri="{FF2B5EF4-FFF2-40B4-BE49-F238E27FC236}">
              <a16:creationId xmlns:a16="http://schemas.microsoft.com/office/drawing/2014/main" id="{F1B71881-1DF1-46E6-A40E-F163483A69E3}"/>
            </a:ext>
          </a:extLst>
        </xdr:cNvPr>
        <xdr:cNvSpPr/>
      </xdr:nvSpPr>
      <xdr:spPr>
        <a:xfrm>
          <a:off x="16268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132080</xdr:rowOff>
    </xdr:from>
    <xdr:to>
      <xdr:col>81</xdr:col>
      <xdr:colOff>101600</xdr:colOff>
      <xdr:row>81</xdr:row>
      <xdr:rowOff>62230</xdr:rowOff>
    </xdr:to>
    <xdr:sp macro="" textlink="">
      <xdr:nvSpPr>
        <xdr:cNvPr id="645" name="フローチャート: 判断 644">
          <a:extLst>
            <a:ext uri="{FF2B5EF4-FFF2-40B4-BE49-F238E27FC236}">
              <a16:creationId xmlns:a16="http://schemas.microsoft.com/office/drawing/2014/main" id="{F1C93461-C46B-4D75-B599-CD97ADE800ED}"/>
            </a:ext>
          </a:extLst>
        </xdr:cNvPr>
        <xdr:cNvSpPr/>
      </xdr:nvSpPr>
      <xdr:spPr>
        <a:xfrm>
          <a:off x="15430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113030</xdr:rowOff>
    </xdr:from>
    <xdr:to>
      <xdr:col>76</xdr:col>
      <xdr:colOff>165100</xdr:colOff>
      <xdr:row>81</xdr:row>
      <xdr:rowOff>43180</xdr:rowOff>
    </xdr:to>
    <xdr:sp macro="" textlink="">
      <xdr:nvSpPr>
        <xdr:cNvPr id="646" name="フローチャート: 判断 645">
          <a:extLst>
            <a:ext uri="{FF2B5EF4-FFF2-40B4-BE49-F238E27FC236}">
              <a16:creationId xmlns:a16="http://schemas.microsoft.com/office/drawing/2014/main" id="{B4BBD9B1-C646-46F3-B7B1-86C33B0464C1}"/>
            </a:ext>
          </a:extLst>
        </xdr:cNvPr>
        <xdr:cNvSpPr/>
      </xdr:nvSpPr>
      <xdr:spPr>
        <a:xfrm>
          <a:off x="14541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116839</xdr:rowOff>
    </xdr:from>
    <xdr:to>
      <xdr:col>72</xdr:col>
      <xdr:colOff>38100</xdr:colOff>
      <xdr:row>81</xdr:row>
      <xdr:rowOff>46989</xdr:rowOff>
    </xdr:to>
    <xdr:sp macro="" textlink="">
      <xdr:nvSpPr>
        <xdr:cNvPr id="647" name="フローチャート: 判断 646">
          <a:extLst>
            <a:ext uri="{FF2B5EF4-FFF2-40B4-BE49-F238E27FC236}">
              <a16:creationId xmlns:a16="http://schemas.microsoft.com/office/drawing/2014/main" id="{AD9FBA05-89C6-4844-9E8F-2B660F2C9A1E}"/>
            </a:ext>
          </a:extLst>
        </xdr:cNvPr>
        <xdr:cNvSpPr/>
      </xdr:nvSpPr>
      <xdr:spPr>
        <a:xfrm>
          <a:off x="13652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93980</xdr:rowOff>
    </xdr:from>
    <xdr:to>
      <xdr:col>67</xdr:col>
      <xdr:colOff>101600</xdr:colOff>
      <xdr:row>81</xdr:row>
      <xdr:rowOff>24130</xdr:rowOff>
    </xdr:to>
    <xdr:sp macro="" textlink="">
      <xdr:nvSpPr>
        <xdr:cNvPr id="648" name="フローチャート: 判断 647">
          <a:extLst>
            <a:ext uri="{FF2B5EF4-FFF2-40B4-BE49-F238E27FC236}">
              <a16:creationId xmlns:a16="http://schemas.microsoft.com/office/drawing/2014/main" id="{225E9F55-7503-4C79-B4A4-FCF6E8857946}"/>
            </a:ext>
          </a:extLst>
        </xdr:cNvPr>
        <xdr:cNvSpPr/>
      </xdr:nvSpPr>
      <xdr:spPr>
        <a:xfrm>
          <a:off x="12763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E5C8138A-3ECA-4D95-98BC-7585B0FF122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6579FF03-6C1C-42DD-8ABC-FBD45124B29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6734B81E-AC5E-45E6-802D-42EE2467144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53CF3DAA-0A84-4CB2-A6EA-E9474E146C2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31855B77-89D3-4045-A4F0-3D7035D65CD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6350</xdr:rowOff>
    </xdr:from>
    <xdr:to>
      <xdr:col>85</xdr:col>
      <xdr:colOff>177800</xdr:colOff>
      <xdr:row>85</xdr:row>
      <xdr:rowOff>107950</xdr:rowOff>
    </xdr:to>
    <xdr:sp macro="" textlink="">
      <xdr:nvSpPr>
        <xdr:cNvPr id="654" name="楕円 653">
          <a:extLst>
            <a:ext uri="{FF2B5EF4-FFF2-40B4-BE49-F238E27FC236}">
              <a16:creationId xmlns:a16="http://schemas.microsoft.com/office/drawing/2014/main" id="{877B2F3A-58A7-4E2D-B37C-61EEEABF1195}"/>
            </a:ext>
          </a:extLst>
        </xdr:cNvPr>
        <xdr:cNvSpPr/>
      </xdr:nvSpPr>
      <xdr:spPr>
        <a:xfrm>
          <a:off x="16268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156227</xdr:rowOff>
    </xdr:from>
    <xdr:ext cx="405111" cy="259045"/>
    <xdr:sp macro="" textlink="">
      <xdr:nvSpPr>
        <xdr:cNvPr id="655" name="【児童館】&#10;有形固定資産減価償却率該当値テキスト">
          <a:extLst>
            <a:ext uri="{FF2B5EF4-FFF2-40B4-BE49-F238E27FC236}">
              <a16:creationId xmlns:a16="http://schemas.microsoft.com/office/drawing/2014/main" id="{919A85B3-9218-4E5D-9C99-39105319DD01}"/>
            </a:ext>
          </a:extLst>
        </xdr:cNvPr>
        <xdr:cNvSpPr txBox="1"/>
      </xdr:nvSpPr>
      <xdr:spPr>
        <a:xfrm>
          <a:off x="16357600"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154939</xdr:rowOff>
    </xdr:from>
    <xdr:to>
      <xdr:col>81</xdr:col>
      <xdr:colOff>101600</xdr:colOff>
      <xdr:row>85</xdr:row>
      <xdr:rowOff>85089</xdr:rowOff>
    </xdr:to>
    <xdr:sp macro="" textlink="">
      <xdr:nvSpPr>
        <xdr:cNvPr id="656" name="楕円 655">
          <a:extLst>
            <a:ext uri="{FF2B5EF4-FFF2-40B4-BE49-F238E27FC236}">
              <a16:creationId xmlns:a16="http://schemas.microsoft.com/office/drawing/2014/main" id="{4F05292F-9990-46DE-ADE5-219D93D15C82}"/>
            </a:ext>
          </a:extLst>
        </xdr:cNvPr>
        <xdr:cNvSpPr/>
      </xdr:nvSpPr>
      <xdr:spPr>
        <a:xfrm>
          <a:off x="15430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34289</xdr:rowOff>
    </xdr:from>
    <xdr:to>
      <xdr:col>85</xdr:col>
      <xdr:colOff>127000</xdr:colOff>
      <xdr:row>85</xdr:row>
      <xdr:rowOff>57150</xdr:rowOff>
    </xdr:to>
    <xdr:cxnSp macro="">
      <xdr:nvCxnSpPr>
        <xdr:cNvPr id="657" name="直線コネクタ 656">
          <a:extLst>
            <a:ext uri="{FF2B5EF4-FFF2-40B4-BE49-F238E27FC236}">
              <a16:creationId xmlns:a16="http://schemas.microsoft.com/office/drawing/2014/main" id="{B898F856-AB23-4000-BEED-162A6A054AC6}"/>
            </a:ext>
          </a:extLst>
        </xdr:cNvPr>
        <xdr:cNvCxnSpPr/>
      </xdr:nvCxnSpPr>
      <xdr:spPr>
        <a:xfrm>
          <a:off x="15481300" y="146075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132080</xdr:rowOff>
    </xdr:from>
    <xdr:to>
      <xdr:col>76</xdr:col>
      <xdr:colOff>165100</xdr:colOff>
      <xdr:row>85</xdr:row>
      <xdr:rowOff>62230</xdr:rowOff>
    </xdr:to>
    <xdr:sp macro="" textlink="">
      <xdr:nvSpPr>
        <xdr:cNvPr id="658" name="楕円 657">
          <a:extLst>
            <a:ext uri="{FF2B5EF4-FFF2-40B4-BE49-F238E27FC236}">
              <a16:creationId xmlns:a16="http://schemas.microsoft.com/office/drawing/2014/main" id="{81F105CA-AE07-4A00-88E7-8B7AA57C22ED}"/>
            </a:ext>
          </a:extLst>
        </xdr:cNvPr>
        <xdr:cNvSpPr/>
      </xdr:nvSpPr>
      <xdr:spPr>
        <a:xfrm>
          <a:off x="14541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11430</xdr:rowOff>
    </xdr:from>
    <xdr:to>
      <xdr:col>81</xdr:col>
      <xdr:colOff>50800</xdr:colOff>
      <xdr:row>85</xdr:row>
      <xdr:rowOff>34289</xdr:rowOff>
    </xdr:to>
    <xdr:cxnSp macro="">
      <xdr:nvCxnSpPr>
        <xdr:cNvPr id="659" name="直線コネクタ 658">
          <a:extLst>
            <a:ext uri="{FF2B5EF4-FFF2-40B4-BE49-F238E27FC236}">
              <a16:creationId xmlns:a16="http://schemas.microsoft.com/office/drawing/2014/main" id="{0815C890-3AB9-4E7E-84D6-E27870149C12}"/>
            </a:ext>
          </a:extLst>
        </xdr:cNvPr>
        <xdr:cNvCxnSpPr/>
      </xdr:nvCxnSpPr>
      <xdr:spPr>
        <a:xfrm>
          <a:off x="14592300" y="14584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107314</xdr:rowOff>
    </xdr:from>
    <xdr:to>
      <xdr:col>72</xdr:col>
      <xdr:colOff>38100</xdr:colOff>
      <xdr:row>85</xdr:row>
      <xdr:rowOff>37464</xdr:rowOff>
    </xdr:to>
    <xdr:sp macro="" textlink="">
      <xdr:nvSpPr>
        <xdr:cNvPr id="660" name="楕円 659">
          <a:extLst>
            <a:ext uri="{FF2B5EF4-FFF2-40B4-BE49-F238E27FC236}">
              <a16:creationId xmlns:a16="http://schemas.microsoft.com/office/drawing/2014/main" id="{38613CAC-D6BE-4008-8EA1-07F2DAD85F80}"/>
            </a:ext>
          </a:extLst>
        </xdr:cNvPr>
        <xdr:cNvSpPr/>
      </xdr:nvSpPr>
      <xdr:spPr>
        <a:xfrm>
          <a:off x="13652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158114</xdr:rowOff>
    </xdr:from>
    <xdr:to>
      <xdr:col>76</xdr:col>
      <xdr:colOff>114300</xdr:colOff>
      <xdr:row>85</xdr:row>
      <xdr:rowOff>11430</xdr:rowOff>
    </xdr:to>
    <xdr:cxnSp macro="">
      <xdr:nvCxnSpPr>
        <xdr:cNvPr id="661" name="直線コネクタ 660">
          <a:extLst>
            <a:ext uri="{FF2B5EF4-FFF2-40B4-BE49-F238E27FC236}">
              <a16:creationId xmlns:a16="http://schemas.microsoft.com/office/drawing/2014/main" id="{DB6D96A6-19B9-4F64-987C-FB74494DFBDE}"/>
            </a:ext>
          </a:extLst>
        </xdr:cNvPr>
        <xdr:cNvCxnSpPr/>
      </xdr:nvCxnSpPr>
      <xdr:spPr>
        <a:xfrm>
          <a:off x="13703300" y="1455991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84455</xdr:rowOff>
    </xdr:from>
    <xdr:to>
      <xdr:col>67</xdr:col>
      <xdr:colOff>101600</xdr:colOff>
      <xdr:row>85</xdr:row>
      <xdr:rowOff>14605</xdr:rowOff>
    </xdr:to>
    <xdr:sp macro="" textlink="">
      <xdr:nvSpPr>
        <xdr:cNvPr id="662" name="楕円 661">
          <a:extLst>
            <a:ext uri="{FF2B5EF4-FFF2-40B4-BE49-F238E27FC236}">
              <a16:creationId xmlns:a16="http://schemas.microsoft.com/office/drawing/2014/main" id="{6EC2D3C6-948A-499E-9D38-26E3665EC4F0}"/>
            </a:ext>
          </a:extLst>
        </xdr:cNvPr>
        <xdr:cNvSpPr/>
      </xdr:nvSpPr>
      <xdr:spPr>
        <a:xfrm>
          <a:off x="12763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135255</xdr:rowOff>
    </xdr:from>
    <xdr:to>
      <xdr:col>71</xdr:col>
      <xdr:colOff>177800</xdr:colOff>
      <xdr:row>84</xdr:row>
      <xdr:rowOff>158114</xdr:rowOff>
    </xdr:to>
    <xdr:cxnSp macro="">
      <xdr:nvCxnSpPr>
        <xdr:cNvPr id="663" name="直線コネクタ 662">
          <a:extLst>
            <a:ext uri="{FF2B5EF4-FFF2-40B4-BE49-F238E27FC236}">
              <a16:creationId xmlns:a16="http://schemas.microsoft.com/office/drawing/2014/main" id="{E1C8D63E-5854-4A97-8A72-4C32C7EED547}"/>
            </a:ext>
          </a:extLst>
        </xdr:cNvPr>
        <xdr:cNvCxnSpPr/>
      </xdr:nvCxnSpPr>
      <xdr:spPr>
        <a:xfrm>
          <a:off x="12814300" y="145370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78757</xdr:rowOff>
    </xdr:from>
    <xdr:ext cx="405111" cy="259045"/>
    <xdr:sp macro="" textlink="">
      <xdr:nvSpPr>
        <xdr:cNvPr id="664" name="n_1aveValue【児童館】&#10;有形固定資産減価償却率">
          <a:extLst>
            <a:ext uri="{FF2B5EF4-FFF2-40B4-BE49-F238E27FC236}">
              <a16:creationId xmlns:a16="http://schemas.microsoft.com/office/drawing/2014/main" id="{3EA77794-8047-43DC-94F5-EC1B6A7FA2F8}"/>
            </a:ext>
          </a:extLst>
        </xdr:cNvPr>
        <xdr:cNvSpPr txBox="1"/>
      </xdr:nvSpPr>
      <xdr:spPr>
        <a:xfrm>
          <a:off x="15266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59707</xdr:rowOff>
    </xdr:from>
    <xdr:ext cx="405111" cy="259045"/>
    <xdr:sp macro="" textlink="">
      <xdr:nvSpPr>
        <xdr:cNvPr id="665" name="n_2aveValue【児童館】&#10;有形固定資産減価償却率">
          <a:extLst>
            <a:ext uri="{FF2B5EF4-FFF2-40B4-BE49-F238E27FC236}">
              <a16:creationId xmlns:a16="http://schemas.microsoft.com/office/drawing/2014/main" id="{7A03D6BB-17B2-426A-BB40-8CAA3B0BCFC3}"/>
            </a:ext>
          </a:extLst>
        </xdr:cNvPr>
        <xdr:cNvSpPr txBox="1"/>
      </xdr:nvSpPr>
      <xdr:spPr>
        <a:xfrm>
          <a:off x="14389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63516</xdr:rowOff>
    </xdr:from>
    <xdr:ext cx="405111" cy="259045"/>
    <xdr:sp macro="" textlink="">
      <xdr:nvSpPr>
        <xdr:cNvPr id="666" name="n_3aveValue【児童館】&#10;有形固定資産減価償却率">
          <a:extLst>
            <a:ext uri="{FF2B5EF4-FFF2-40B4-BE49-F238E27FC236}">
              <a16:creationId xmlns:a16="http://schemas.microsoft.com/office/drawing/2014/main" id="{EF981D03-8438-4BBC-99F8-D77C195D5BEF}"/>
            </a:ext>
          </a:extLst>
        </xdr:cNvPr>
        <xdr:cNvSpPr txBox="1"/>
      </xdr:nvSpPr>
      <xdr:spPr>
        <a:xfrm>
          <a:off x="13500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40657</xdr:rowOff>
    </xdr:from>
    <xdr:ext cx="405111" cy="259045"/>
    <xdr:sp macro="" textlink="">
      <xdr:nvSpPr>
        <xdr:cNvPr id="667" name="n_4aveValue【児童館】&#10;有形固定資産減価償却率">
          <a:extLst>
            <a:ext uri="{FF2B5EF4-FFF2-40B4-BE49-F238E27FC236}">
              <a16:creationId xmlns:a16="http://schemas.microsoft.com/office/drawing/2014/main" id="{9E5650D2-7E90-4737-9772-71E57C56C8F4}"/>
            </a:ext>
          </a:extLst>
        </xdr:cNvPr>
        <xdr:cNvSpPr txBox="1"/>
      </xdr:nvSpPr>
      <xdr:spPr>
        <a:xfrm>
          <a:off x="12611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76216</xdr:rowOff>
    </xdr:from>
    <xdr:ext cx="405111" cy="259045"/>
    <xdr:sp macro="" textlink="">
      <xdr:nvSpPr>
        <xdr:cNvPr id="668" name="n_1mainValue【児童館】&#10;有形固定資産減価償却率">
          <a:extLst>
            <a:ext uri="{FF2B5EF4-FFF2-40B4-BE49-F238E27FC236}">
              <a16:creationId xmlns:a16="http://schemas.microsoft.com/office/drawing/2014/main" id="{AC651B37-AC98-4A9E-89E2-3F6B5A21D9B6}"/>
            </a:ext>
          </a:extLst>
        </xdr:cNvPr>
        <xdr:cNvSpPr txBox="1"/>
      </xdr:nvSpPr>
      <xdr:spPr>
        <a:xfrm>
          <a:off x="152660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53357</xdr:rowOff>
    </xdr:from>
    <xdr:ext cx="405111" cy="259045"/>
    <xdr:sp macro="" textlink="">
      <xdr:nvSpPr>
        <xdr:cNvPr id="669" name="n_2mainValue【児童館】&#10;有形固定資産減価償却率">
          <a:extLst>
            <a:ext uri="{FF2B5EF4-FFF2-40B4-BE49-F238E27FC236}">
              <a16:creationId xmlns:a16="http://schemas.microsoft.com/office/drawing/2014/main" id="{3C6BB36B-7E53-436E-B3D4-DEE170EE6CDA}"/>
            </a:ext>
          </a:extLst>
        </xdr:cNvPr>
        <xdr:cNvSpPr txBox="1"/>
      </xdr:nvSpPr>
      <xdr:spPr>
        <a:xfrm>
          <a:off x="143897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28591</xdr:rowOff>
    </xdr:from>
    <xdr:ext cx="405111" cy="259045"/>
    <xdr:sp macro="" textlink="">
      <xdr:nvSpPr>
        <xdr:cNvPr id="670" name="n_3mainValue【児童館】&#10;有形固定資産減価償却率">
          <a:extLst>
            <a:ext uri="{FF2B5EF4-FFF2-40B4-BE49-F238E27FC236}">
              <a16:creationId xmlns:a16="http://schemas.microsoft.com/office/drawing/2014/main" id="{EA01D438-D613-49FA-90B5-3B56ED6A0D0D}"/>
            </a:ext>
          </a:extLst>
        </xdr:cNvPr>
        <xdr:cNvSpPr txBox="1"/>
      </xdr:nvSpPr>
      <xdr:spPr>
        <a:xfrm>
          <a:off x="135007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5732</xdr:rowOff>
    </xdr:from>
    <xdr:ext cx="405111" cy="259045"/>
    <xdr:sp macro="" textlink="">
      <xdr:nvSpPr>
        <xdr:cNvPr id="671" name="n_4mainValue【児童館】&#10;有形固定資産減価償却率">
          <a:extLst>
            <a:ext uri="{FF2B5EF4-FFF2-40B4-BE49-F238E27FC236}">
              <a16:creationId xmlns:a16="http://schemas.microsoft.com/office/drawing/2014/main" id="{3AC35DBF-A3E9-4A4E-8F93-07D7B86DCB84}"/>
            </a:ext>
          </a:extLst>
        </xdr:cNvPr>
        <xdr:cNvSpPr txBox="1"/>
      </xdr:nvSpPr>
      <xdr:spPr>
        <a:xfrm>
          <a:off x="12611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06AF0BED-126C-49D9-A742-29FB0142E63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E9D3127E-4041-4876-8E73-87101840435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436F6CAC-FBF0-45BF-961F-6F673BF1C59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44C9D8E8-E985-4AB7-8363-7C200EC2408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183B5FB4-3C97-4108-BA74-8EF93D2B863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C8E7B7DA-3772-4E9C-AAF7-17F9DD44BA8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86068D3F-00C8-4BB0-B978-71B53C5CA87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1A16F57D-9BD1-4C56-BBE8-1290FAD48BD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a:extLst>
            <a:ext uri="{FF2B5EF4-FFF2-40B4-BE49-F238E27FC236}">
              <a16:creationId xmlns:a16="http://schemas.microsoft.com/office/drawing/2014/main" id="{D2578BCF-0197-4368-A4F3-783F7DDC216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7BC9F624-B841-429D-B6FE-D876594EBBA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2" name="直線コネクタ 681">
          <a:extLst>
            <a:ext uri="{FF2B5EF4-FFF2-40B4-BE49-F238E27FC236}">
              <a16:creationId xmlns:a16="http://schemas.microsoft.com/office/drawing/2014/main" id="{B93D5291-E731-4192-B859-C277B9E00A4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3" name="テキスト ボックス 682">
          <a:extLst>
            <a:ext uri="{FF2B5EF4-FFF2-40B4-BE49-F238E27FC236}">
              <a16:creationId xmlns:a16="http://schemas.microsoft.com/office/drawing/2014/main" id="{0BF16BF0-1719-4C3D-B381-6769CB43384E}"/>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4" name="直線コネクタ 683">
          <a:extLst>
            <a:ext uri="{FF2B5EF4-FFF2-40B4-BE49-F238E27FC236}">
              <a16:creationId xmlns:a16="http://schemas.microsoft.com/office/drawing/2014/main" id="{39630768-9ED7-4F60-AA20-9D329F164CE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5" name="テキスト ボックス 684">
          <a:extLst>
            <a:ext uri="{FF2B5EF4-FFF2-40B4-BE49-F238E27FC236}">
              <a16:creationId xmlns:a16="http://schemas.microsoft.com/office/drawing/2014/main" id="{28BFAD4F-421D-4414-B941-AA45D471F92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6" name="直線コネクタ 685">
          <a:extLst>
            <a:ext uri="{FF2B5EF4-FFF2-40B4-BE49-F238E27FC236}">
              <a16:creationId xmlns:a16="http://schemas.microsoft.com/office/drawing/2014/main" id="{94D7A1DE-ED38-4A5C-BB48-87C44E9B8FC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7" name="テキスト ボックス 686">
          <a:extLst>
            <a:ext uri="{FF2B5EF4-FFF2-40B4-BE49-F238E27FC236}">
              <a16:creationId xmlns:a16="http://schemas.microsoft.com/office/drawing/2014/main" id="{2EA2B2C6-3AF7-49C3-9AF0-E3A9D688455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8" name="直線コネクタ 687">
          <a:extLst>
            <a:ext uri="{FF2B5EF4-FFF2-40B4-BE49-F238E27FC236}">
              <a16:creationId xmlns:a16="http://schemas.microsoft.com/office/drawing/2014/main" id="{A0807628-7EAF-4C13-83D0-E0BEF4CEC04B}"/>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9" name="テキスト ボックス 688">
          <a:extLst>
            <a:ext uri="{FF2B5EF4-FFF2-40B4-BE49-F238E27FC236}">
              <a16:creationId xmlns:a16="http://schemas.microsoft.com/office/drawing/2014/main" id="{EEC9AC78-8C01-42A8-A060-3113967B9CC3}"/>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0" name="直線コネクタ 689">
          <a:extLst>
            <a:ext uri="{FF2B5EF4-FFF2-40B4-BE49-F238E27FC236}">
              <a16:creationId xmlns:a16="http://schemas.microsoft.com/office/drawing/2014/main" id="{B77C0754-A9C1-4940-A779-B0E18848693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1" name="テキスト ボックス 690">
          <a:extLst>
            <a:ext uri="{FF2B5EF4-FFF2-40B4-BE49-F238E27FC236}">
              <a16:creationId xmlns:a16="http://schemas.microsoft.com/office/drawing/2014/main" id="{6A098C35-899C-42C0-A640-3170A737FE9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2" name="直線コネクタ 691">
          <a:extLst>
            <a:ext uri="{FF2B5EF4-FFF2-40B4-BE49-F238E27FC236}">
              <a16:creationId xmlns:a16="http://schemas.microsoft.com/office/drawing/2014/main" id="{45651FE5-2F63-4CBD-930F-EF0041AD0EE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3" name="テキスト ボックス 692">
          <a:extLst>
            <a:ext uri="{FF2B5EF4-FFF2-40B4-BE49-F238E27FC236}">
              <a16:creationId xmlns:a16="http://schemas.microsoft.com/office/drawing/2014/main" id="{6AD0953B-95E2-4779-9E2F-33DD49344D6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0E53AC9F-0AE3-4618-9974-F344CF116F4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C3ED37A2-291C-41F2-A0A4-BF77E099997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a:extLst>
            <a:ext uri="{FF2B5EF4-FFF2-40B4-BE49-F238E27FC236}">
              <a16:creationId xmlns:a16="http://schemas.microsoft.com/office/drawing/2014/main" id="{9EB7E03D-986A-493B-82F5-7BDD1E95288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87086</xdr:rowOff>
    </xdr:to>
    <xdr:cxnSp macro="">
      <xdr:nvCxnSpPr>
        <xdr:cNvPr id="697" name="直線コネクタ 696">
          <a:extLst>
            <a:ext uri="{FF2B5EF4-FFF2-40B4-BE49-F238E27FC236}">
              <a16:creationId xmlns:a16="http://schemas.microsoft.com/office/drawing/2014/main" id="{22D13D28-69F0-4BC3-972B-34964B64FF44}"/>
            </a:ext>
          </a:extLst>
        </xdr:cNvPr>
        <xdr:cNvCxnSpPr/>
      </xdr:nvCxnSpPr>
      <xdr:spPr>
        <a:xfrm flipV="1">
          <a:off x="22160864" y="133948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98" name="【児童館】&#10;一人当たり面積最小値テキスト">
          <a:extLst>
            <a:ext uri="{FF2B5EF4-FFF2-40B4-BE49-F238E27FC236}">
              <a16:creationId xmlns:a16="http://schemas.microsoft.com/office/drawing/2014/main" id="{225A6943-18E2-4530-B46E-00A2B1565554}"/>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699" name="直線コネクタ 698">
          <a:extLst>
            <a:ext uri="{FF2B5EF4-FFF2-40B4-BE49-F238E27FC236}">
              <a16:creationId xmlns:a16="http://schemas.microsoft.com/office/drawing/2014/main" id="{8D991634-9A23-4238-96A8-0D72803215E5}"/>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700" name="【児童館】&#10;一人当たり面積最大値テキスト">
          <a:extLst>
            <a:ext uri="{FF2B5EF4-FFF2-40B4-BE49-F238E27FC236}">
              <a16:creationId xmlns:a16="http://schemas.microsoft.com/office/drawing/2014/main" id="{CD2E90F4-BD7E-4693-8420-0421875AA99E}"/>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701" name="直線コネクタ 700">
          <a:extLst>
            <a:ext uri="{FF2B5EF4-FFF2-40B4-BE49-F238E27FC236}">
              <a16:creationId xmlns:a16="http://schemas.microsoft.com/office/drawing/2014/main" id="{339A2974-0A0B-4674-A94B-49F5DCB6B38F}"/>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63698</xdr:rowOff>
    </xdr:from>
    <xdr:ext cx="469744" cy="259045"/>
    <xdr:sp macro="" textlink="">
      <xdr:nvSpPr>
        <xdr:cNvPr id="702" name="【児童館】&#10;一人当たり面積平均値テキスト">
          <a:extLst>
            <a:ext uri="{FF2B5EF4-FFF2-40B4-BE49-F238E27FC236}">
              <a16:creationId xmlns:a16="http://schemas.microsoft.com/office/drawing/2014/main" id="{A3FD9FEA-3616-49FF-A446-FB03094BE5EA}"/>
            </a:ext>
          </a:extLst>
        </xdr:cNvPr>
        <xdr:cNvSpPr txBox="1"/>
      </xdr:nvSpPr>
      <xdr:spPr>
        <a:xfrm>
          <a:off x="22199600" y="1446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03" name="フローチャート: 判断 702">
          <a:extLst>
            <a:ext uri="{FF2B5EF4-FFF2-40B4-BE49-F238E27FC236}">
              <a16:creationId xmlns:a16="http://schemas.microsoft.com/office/drawing/2014/main" id="{91D1A5C5-726B-4CCD-ADC8-FBD2806CD3A2}"/>
            </a:ext>
          </a:extLst>
        </xdr:cNvPr>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704" name="フローチャート: 判断 703">
          <a:extLst>
            <a:ext uri="{FF2B5EF4-FFF2-40B4-BE49-F238E27FC236}">
              <a16:creationId xmlns:a16="http://schemas.microsoft.com/office/drawing/2014/main" id="{420C5058-A787-402C-B33F-FF31DD8D98F4}"/>
            </a:ext>
          </a:extLst>
        </xdr:cNvPr>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134257</xdr:rowOff>
    </xdr:from>
    <xdr:to>
      <xdr:col>107</xdr:col>
      <xdr:colOff>101600</xdr:colOff>
      <xdr:row>83</xdr:row>
      <xdr:rowOff>64407</xdr:rowOff>
    </xdr:to>
    <xdr:sp macro="" textlink="">
      <xdr:nvSpPr>
        <xdr:cNvPr id="705" name="フローチャート: 判断 704">
          <a:extLst>
            <a:ext uri="{FF2B5EF4-FFF2-40B4-BE49-F238E27FC236}">
              <a16:creationId xmlns:a16="http://schemas.microsoft.com/office/drawing/2014/main" id="{3ECAEEBD-30C7-496E-BA70-64692C78C8F7}"/>
            </a:ext>
          </a:extLst>
        </xdr:cNvPr>
        <xdr:cNvSpPr/>
      </xdr:nvSpPr>
      <xdr:spPr>
        <a:xfrm>
          <a:off x="20383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706" name="フローチャート: 判断 705">
          <a:extLst>
            <a:ext uri="{FF2B5EF4-FFF2-40B4-BE49-F238E27FC236}">
              <a16:creationId xmlns:a16="http://schemas.microsoft.com/office/drawing/2014/main" id="{AF80FF46-4E80-4E2F-9B6E-1ACAA928EEEB}"/>
            </a:ext>
          </a:extLst>
        </xdr:cNvPr>
        <xdr:cNvSpPr/>
      </xdr:nvSpPr>
      <xdr:spPr>
        <a:xfrm>
          <a:off x="19494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707" name="フローチャート: 判断 706">
          <a:extLst>
            <a:ext uri="{FF2B5EF4-FFF2-40B4-BE49-F238E27FC236}">
              <a16:creationId xmlns:a16="http://schemas.microsoft.com/office/drawing/2014/main" id="{D2C9A000-876A-40D2-B70B-DC3C54BB4537}"/>
            </a:ext>
          </a:extLst>
        </xdr:cNvPr>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72772A81-941A-42D9-BA0D-782C43BB039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E42AAB05-B9EB-4FEA-BCD0-228730930A2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8F157B92-F20D-447B-B43A-4A6D2866BF7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FC468A86-B4EA-4103-AF64-FCF61A6DCA4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61242EBF-FB71-4326-8418-493949A384D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713" name="楕円 712">
          <a:extLst>
            <a:ext uri="{FF2B5EF4-FFF2-40B4-BE49-F238E27FC236}">
              <a16:creationId xmlns:a16="http://schemas.microsoft.com/office/drawing/2014/main" id="{6D04C04A-FD3A-4C3C-A4D8-62B90731C81C}"/>
            </a:ext>
          </a:extLst>
        </xdr:cNvPr>
        <xdr:cNvSpPr/>
      </xdr:nvSpPr>
      <xdr:spPr>
        <a:xfrm>
          <a:off x="22110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165298</xdr:rowOff>
    </xdr:from>
    <xdr:ext cx="469744" cy="259045"/>
    <xdr:sp macro="" textlink="">
      <xdr:nvSpPr>
        <xdr:cNvPr id="714" name="【児童館】&#10;一人当たり面積該当値テキスト">
          <a:extLst>
            <a:ext uri="{FF2B5EF4-FFF2-40B4-BE49-F238E27FC236}">
              <a16:creationId xmlns:a16="http://schemas.microsoft.com/office/drawing/2014/main" id="{937FE3BF-BA8F-41A2-8F67-DBCC52453DF4}"/>
            </a:ext>
          </a:extLst>
        </xdr:cNvPr>
        <xdr:cNvSpPr txBox="1"/>
      </xdr:nvSpPr>
      <xdr:spPr>
        <a:xfrm>
          <a:off x="22199600" y="142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715" name="楕円 714">
          <a:extLst>
            <a:ext uri="{FF2B5EF4-FFF2-40B4-BE49-F238E27FC236}">
              <a16:creationId xmlns:a16="http://schemas.microsoft.com/office/drawing/2014/main" id="{A8998842-5918-45C9-BE33-8D4431882896}"/>
            </a:ext>
          </a:extLst>
        </xdr:cNvPr>
        <xdr:cNvSpPr/>
      </xdr:nvSpPr>
      <xdr:spPr>
        <a:xfrm>
          <a:off x="2127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21771</xdr:rowOff>
    </xdr:from>
    <xdr:to>
      <xdr:col>116</xdr:col>
      <xdr:colOff>63500</xdr:colOff>
      <xdr:row>84</xdr:row>
      <xdr:rowOff>21771</xdr:rowOff>
    </xdr:to>
    <xdr:cxnSp macro="">
      <xdr:nvCxnSpPr>
        <xdr:cNvPr id="716" name="直線コネクタ 715">
          <a:extLst>
            <a:ext uri="{FF2B5EF4-FFF2-40B4-BE49-F238E27FC236}">
              <a16:creationId xmlns:a16="http://schemas.microsoft.com/office/drawing/2014/main" id="{D3FC3E8B-0D26-4BE0-979A-CC1601D637F3}"/>
            </a:ext>
          </a:extLst>
        </xdr:cNvPr>
        <xdr:cNvCxnSpPr/>
      </xdr:nvCxnSpPr>
      <xdr:spPr>
        <a:xfrm>
          <a:off x="21323300" y="14423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717" name="楕円 716">
          <a:extLst>
            <a:ext uri="{FF2B5EF4-FFF2-40B4-BE49-F238E27FC236}">
              <a16:creationId xmlns:a16="http://schemas.microsoft.com/office/drawing/2014/main" id="{3DA9F551-87AA-4F06-AD2C-785969EDB70B}"/>
            </a:ext>
          </a:extLst>
        </xdr:cNvPr>
        <xdr:cNvSpPr/>
      </xdr:nvSpPr>
      <xdr:spPr>
        <a:xfrm>
          <a:off x="20383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21771</xdr:rowOff>
    </xdr:from>
    <xdr:to>
      <xdr:col>111</xdr:col>
      <xdr:colOff>177800</xdr:colOff>
      <xdr:row>84</xdr:row>
      <xdr:rowOff>21771</xdr:rowOff>
    </xdr:to>
    <xdr:cxnSp macro="">
      <xdr:nvCxnSpPr>
        <xdr:cNvPr id="718" name="直線コネクタ 717">
          <a:extLst>
            <a:ext uri="{FF2B5EF4-FFF2-40B4-BE49-F238E27FC236}">
              <a16:creationId xmlns:a16="http://schemas.microsoft.com/office/drawing/2014/main" id="{50B0474A-4558-423D-A428-D6B52E187CA3}"/>
            </a:ext>
          </a:extLst>
        </xdr:cNvPr>
        <xdr:cNvCxnSpPr/>
      </xdr:nvCxnSpPr>
      <xdr:spPr>
        <a:xfrm>
          <a:off x="20434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9" name="楕円 718">
          <a:extLst>
            <a:ext uri="{FF2B5EF4-FFF2-40B4-BE49-F238E27FC236}">
              <a16:creationId xmlns:a16="http://schemas.microsoft.com/office/drawing/2014/main" id="{3875D8B7-A576-4255-A96E-9B16C4B0A591}"/>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38100</xdr:rowOff>
    </xdr:to>
    <xdr:cxnSp macro="">
      <xdr:nvCxnSpPr>
        <xdr:cNvPr id="720" name="直線コネクタ 719">
          <a:extLst>
            <a:ext uri="{FF2B5EF4-FFF2-40B4-BE49-F238E27FC236}">
              <a16:creationId xmlns:a16="http://schemas.microsoft.com/office/drawing/2014/main" id="{C710E8C3-1F4D-4B56-8B27-499DF583A3E5}"/>
            </a:ext>
          </a:extLst>
        </xdr:cNvPr>
        <xdr:cNvCxnSpPr/>
      </xdr:nvCxnSpPr>
      <xdr:spPr>
        <a:xfrm flipV="1">
          <a:off x="19545300" y="144235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21" name="楕円 720">
          <a:extLst>
            <a:ext uri="{FF2B5EF4-FFF2-40B4-BE49-F238E27FC236}">
              <a16:creationId xmlns:a16="http://schemas.microsoft.com/office/drawing/2014/main" id="{0BAA8C39-EFB3-4F16-A5AE-23FB1B425F74}"/>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722" name="直線コネクタ 721">
          <a:extLst>
            <a:ext uri="{FF2B5EF4-FFF2-40B4-BE49-F238E27FC236}">
              <a16:creationId xmlns:a16="http://schemas.microsoft.com/office/drawing/2014/main" id="{8665E17A-4A30-40AF-836C-A44A9AE2F043}"/>
            </a:ext>
          </a:extLst>
        </xdr:cNvPr>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129920</xdr:rowOff>
    </xdr:from>
    <xdr:ext cx="469744" cy="259045"/>
    <xdr:sp macro="" textlink="">
      <xdr:nvSpPr>
        <xdr:cNvPr id="723" name="n_1aveValue【児童館】&#10;一人当たり面積">
          <a:extLst>
            <a:ext uri="{FF2B5EF4-FFF2-40B4-BE49-F238E27FC236}">
              <a16:creationId xmlns:a16="http://schemas.microsoft.com/office/drawing/2014/main" id="{ED8636AA-7FCC-4042-B68B-386B4ED96959}"/>
            </a:ext>
          </a:extLst>
        </xdr:cNvPr>
        <xdr:cNvSpPr txBox="1"/>
      </xdr:nvSpPr>
      <xdr:spPr>
        <a:xfrm>
          <a:off x="21075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80934</xdr:rowOff>
    </xdr:from>
    <xdr:ext cx="469744" cy="259045"/>
    <xdr:sp macro="" textlink="">
      <xdr:nvSpPr>
        <xdr:cNvPr id="724" name="n_2aveValue【児童館】&#10;一人当たり面積">
          <a:extLst>
            <a:ext uri="{FF2B5EF4-FFF2-40B4-BE49-F238E27FC236}">
              <a16:creationId xmlns:a16="http://schemas.microsoft.com/office/drawing/2014/main" id="{688DB2D5-B9BD-4D89-91AE-3BA5FA1E69A2}"/>
            </a:ext>
          </a:extLst>
        </xdr:cNvPr>
        <xdr:cNvSpPr txBox="1"/>
      </xdr:nvSpPr>
      <xdr:spPr>
        <a:xfrm>
          <a:off x="20199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97263</xdr:rowOff>
    </xdr:from>
    <xdr:ext cx="469744" cy="259045"/>
    <xdr:sp macro="" textlink="">
      <xdr:nvSpPr>
        <xdr:cNvPr id="725" name="n_3aveValue【児童館】&#10;一人当たり面積">
          <a:extLst>
            <a:ext uri="{FF2B5EF4-FFF2-40B4-BE49-F238E27FC236}">
              <a16:creationId xmlns:a16="http://schemas.microsoft.com/office/drawing/2014/main" id="{5E995116-DBE3-48FC-B32A-29F282A88723}"/>
            </a:ext>
          </a:extLst>
        </xdr:cNvPr>
        <xdr:cNvSpPr txBox="1"/>
      </xdr:nvSpPr>
      <xdr:spPr>
        <a:xfrm>
          <a:off x="19310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80934</xdr:rowOff>
    </xdr:from>
    <xdr:ext cx="469744" cy="259045"/>
    <xdr:sp macro="" textlink="">
      <xdr:nvSpPr>
        <xdr:cNvPr id="726" name="n_4aveValue【児童館】&#10;一人当たり面積">
          <a:extLst>
            <a:ext uri="{FF2B5EF4-FFF2-40B4-BE49-F238E27FC236}">
              <a16:creationId xmlns:a16="http://schemas.microsoft.com/office/drawing/2014/main" id="{F30491E2-3252-4769-AB99-31427BDADF37}"/>
            </a:ext>
          </a:extLst>
        </xdr:cNvPr>
        <xdr:cNvSpPr txBox="1"/>
      </xdr:nvSpPr>
      <xdr:spPr>
        <a:xfrm>
          <a:off x="18421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63698</xdr:rowOff>
    </xdr:from>
    <xdr:ext cx="469744" cy="259045"/>
    <xdr:sp macro="" textlink="">
      <xdr:nvSpPr>
        <xdr:cNvPr id="727" name="n_1mainValue【児童館】&#10;一人当たり面積">
          <a:extLst>
            <a:ext uri="{FF2B5EF4-FFF2-40B4-BE49-F238E27FC236}">
              <a16:creationId xmlns:a16="http://schemas.microsoft.com/office/drawing/2014/main" id="{027196B5-DD3D-4AFF-AFDB-F27C93A3924F}"/>
            </a:ext>
          </a:extLst>
        </xdr:cNvPr>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28" name="n_2mainValue【児童館】&#10;一人当たり面積">
          <a:extLst>
            <a:ext uri="{FF2B5EF4-FFF2-40B4-BE49-F238E27FC236}">
              <a16:creationId xmlns:a16="http://schemas.microsoft.com/office/drawing/2014/main" id="{CCCD4840-A502-4110-8225-44C60E1A4CB3}"/>
            </a:ext>
          </a:extLst>
        </xdr:cNvPr>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29" name="n_3mainValue【児童館】&#10;一人当たり面積">
          <a:extLst>
            <a:ext uri="{FF2B5EF4-FFF2-40B4-BE49-F238E27FC236}">
              <a16:creationId xmlns:a16="http://schemas.microsoft.com/office/drawing/2014/main" id="{4C79BEEE-CAED-4B01-9769-D525F050D3D7}"/>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0" name="n_4mainValue【児童館】&#10;一人当たり面積">
          <a:extLst>
            <a:ext uri="{FF2B5EF4-FFF2-40B4-BE49-F238E27FC236}">
              <a16:creationId xmlns:a16="http://schemas.microsoft.com/office/drawing/2014/main" id="{78896EF6-7208-4F08-B12F-FDE1E64DE9C5}"/>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46DCE219-5C2A-42E5-B7AF-5689D59D148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DCB0F62E-E645-4703-8A71-67E9A03C4BD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D26F51F1-2F06-413D-ACEF-E354AFC2E52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8C09F50E-FC7D-4120-97B6-D6B283824FB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2B01EF96-DDD9-49DB-940D-9595CAD3594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C68CDBDC-509F-423F-8B10-1E2608DFB6E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7E12DDCD-71B4-46A0-86A7-F6B124B2584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957F02F4-7BAC-44F4-96E7-F1A235886BC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ADD87F0F-15AA-4C7D-9C7A-CF4A1401D88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F426A651-D25D-4933-A66E-EA9F668346B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4CC16F51-0D05-479D-9B39-DB066B81205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a:extLst>
            <a:ext uri="{FF2B5EF4-FFF2-40B4-BE49-F238E27FC236}">
              <a16:creationId xmlns:a16="http://schemas.microsoft.com/office/drawing/2014/main" id="{3AB379C6-9DB4-4E7B-A6DF-E1C6DF676B1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3" name="テキスト ボックス 742">
          <a:extLst>
            <a:ext uri="{FF2B5EF4-FFF2-40B4-BE49-F238E27FC236}">
              <a16:creationId xmlns:a16="http://schemas.microsoft.com/office/drawing/2014/main" id="{29ED3B48-BF2A-4C5C-AB59-A17CC368AD9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a:extLst>
            <a:ext uri="{FF2B5EF4-FFF2-40B4-BE49-F238E27FC236}">
              <a16:creationId xmlns:a16="http://schemas.microsoft.com/office/drawing/2014/main" id="{69FE2F51-1ABD-47DF-8723-411A6AA24BD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a:extLst>
            <a:ext uri="{FF2B5EF4-FFF2-40B4-BE49-F238E27FC236}">
              <a16:creationId xmlns:a16="http://schemas.microsoft.com/office/drawing/2014/main" id="{454AA10B-F70F-46D7-8FB8-8851FE86201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a:extLst>
            <a:ext uri="{FF2B5EF4-FFF2-40B4-BE49-F238E27FC236}">
              <a16:creationId xmlns:a16="http://schemas.microsoft.com/office/drawing/2014/main" id="{BD5F23F7-7366-4D4A-8659-D167899A185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a:extLst>
            <a:ext uri="{FF2B5EF4-FFF2-40B4-BE49-F238E27FC236}">
              <a16:creationId xmlns:a16="http://schemas.microsoft.com/office/drawing/2014/main" id="{062DAC62-D84C-4F73-854A-D1DCA2CB8D4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a:extLst>
            <a:ext uri="{FF2B5EF4-FFF2-40B4-BE49-F238E27FC236}">
              <a16:creationId xmlns:a16="http://schemas.microsoft.com/office/drawing/2014/main" id="{D11E3C91-D271-4F86-BC4E-DC3BE06223F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a:extLst>
            <a:ext uri="{FF2B5EF4-FFF2-40B4-BE49-F238E27FC236}">
              <a16:creationId xmlns:a16="http://schemas.microsoft.com/office/drawing/2014/main" id="{359DBB72-102C-41C0-97A3-FD196711F7F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a:extLst>
            <a:ext uri="{FF2B5EF4-FFF2-40B4-BE49-F238E27FC236}">
              <a16:creationId xmlns:a16="http://schemas.microsoft.com/office/drawing/2014/main" id="{2EFB4B96-57D7-4C96-8078-34E79A0CF9D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1" name="テキスト ボックス 750">
          <a:extLst>
            <a:ext uri="{FF2B5EF4-FFF2-40B4-BE49-F238E27FC236}">
              <a16:creationId xmlns:a16="http://schemas.microsoft.com/office/drawing/2014/main" id="{4CF00DFF-E2C1-4B0F-AC74-C3B3555EA1D2}"/>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DE0EB782-7FC0-40E7-990C-2E4C3255285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3" name="テキスト ボックス 752">
          <a:extLst>
            <a:ext uri="{FF2B5EF4-FFF2-40B4-BE49-F238E27FC236}">
              <a16:creationId xmlns:a16="http://schemas.microsoft.com/office/drawing/2014/main" id="{BE71E821-E84E-4920-8527-4FA8CF7CE51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a:extLst>
            <a:ext uri="{FF2B5EF4-FFF2-40B4-BE49-F238E27FC236}">
              <a16:creationId xmlns:a16="http://schemas.microsoft.com/office/drawing/2014/main" id="{AA733EE1-66B2-4A72-A376-EFD0BC437B3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755" name="直線コネクタ 754">
          <a:extLst>
            <a:ext uri="{FF2B5EF4-FFF2-40B4-BE49-F238E27FC236}">
              <a16:creationId xmlns:a16="http://schemas.microsoft.com/office/drawing/2014/main" id="{59EC8F08-FDCB-4B43-AECA-C5CF8F71CC4D}"/>
            </a:ext>
          </a:extLst>
        </xdr:cNvPr>
        <xdr:cNvCxnSpPr/>
      </xdr:nvCxnSpPr>
      <xdr:spPr>
        <a:xfrm flipV="1">
          <a:off x="16318864" y="17405986"/>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56" name="【公民館】&#10;有形固定資産減価償却率最小値テキスト">
          <a:extLst>
            <a:ext uri="{FF2B5EF4-FFF2-40B4-BE49-F238E27FC236}">
              <a16:creationId xmlns:a16="http://schemas.microsoft.com/office/drawing/2014/main" id="{CECD412C-85BA-467E-AB16-26D5C9555603}"/>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57" name="直線コネクタ 756">
          <a:extLst>
            <a:ext uri="{FF2B5EF4-FFF2-40B4-BE49-F238E27FC236}">
              <a16:creationId xmlns:a16="http://schemas.microsoft.com/office/drawing/2014/main" id="{0D94A414-6014-44C6-8A44-0C3D76EFCB24}"/>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758" name="【公民館】&#10;有形固定資産減価償却率最大値テキスト">
          <a:extLst>
            <a:ext uri="{FF2B5EF4-FFF2-40B4-BE49-F238E27FC236}">
              <a16:creationId xmlns:a16="http://schemas.microsoft.com/office/drawing/2014/main" id="{08FAB820-18AC-439C-8373-02380A48ED4E}"/>
            </a:ext>
          </a:extLst>
        </xdr:cNvPr>
        <xdr:cNvSpPr txBox="1"/>
      </xdr:nvSpPr>
      <xdr:spPr>
        <a:xfrm>
          <a:off x="16357600" y="1718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759" name="直線コネクタ 758">
          <a:extLst>
            <a:ext uri="{FF2B5EF4-FFF2-40B4-BE49-F238E27FC236}">
              <a16:creationId xmlns:a16="http://schemas.microsoft.com/office/drawing/2014/main" id="{4A39BC0E-A4F5-4CE5-A89E-7CEBA9FF400A}"/>
            </a:ext>
          </a:extLst>
        </xdr:cNvPr>
        <xdr:cNvCxnSpPr/>
      </xdr:nvCxnSpPr>
      <xdr:spPr>
        <a:xfrm>
          <a:off x="16230600" y="1740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760" name="【公民館】&#10;有形固定資産減価償却率平均値テキスト">
          <a:extLst>
            <a:ext uri="{FF2B5EF4-FFF2-40B4-BE49-F238E27FC236}">
              <a16:creationId xmlns:a16="http://schemas.microsoft.com/office/drawing/2014/main" id="{4F0A5E3F-2BE5-4483-A53A-E1E039D63538}"/>
            </a:ext>
          </a:extLst>
        </xdr:cNvPr>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61" name="フローチャート: 判断 760">
          <a:extLst>
            <a:ext uri="{FF2B5EF4-FFF2-40B4-BE49-F238E27FC236}">
              <a16:creationId xmlns:a16="http://schemas.microsoft.com/office/drawing/2014/main" id="{2DBA50ED-C0AE-4798-A25C-6E0F93809825}"/>
            </a:ext>
          </a:extLst>
        </xdr:cNvPr>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154939</xdr:rowOff>
    </xdr:from>
    <xdr:to>
      <xdr:col>81</xdr:col>
      <xdr:colOff>101600</xdr:colOff>
      <xdr:row>105</xdr:row>
      <xdr:rowOff>85089</xdr:rowOff>
    </xdr:to>
    <xdr:sp macro="" textlink="">
      <xdr:nvSpPr>
        <xdr:cNvPr id="762" name="フローチャート: 判断 761">
          <a:extLst>
            <a:ext uri="{FF2B5EF4-FFF2-40B4-BE49-F238E27FC236}">
              <a16:creationId xmlns:a16="http://schemas.microsoft.com/office/drawing/2014/main" id="{64CA95A6-08CA-40A0-A7C6-77556EC1D608}"/>
            </a:ext>
          </a:extLst>
        </xdr:cNvPr>
        <xdr:cNvSpPr/>
      </xdr:nvSpPr>
      <xdr:spPr>
        <a:xfrm>
          <a:off x="15430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763" name="フローチャート: 判断 762">
          <a:extLst>
            <a:ext uri="{FF2B5EF4-FFF2-40B4-BE49-F238E27FC236}">
              <a16:creationId xmlns:a16="http://schemas.microsoft.com/office/drawing/2014/main" id="{5194F073-AB6B-4A31-906E-A58EA1D0D2D3}"/>
            </a:ext>
          </a:extLst>
        </xdr:cNvPr>
        <xdr:cNvSpPr/>
      </xdr:nvSpPr>
      <xdr:spPr>
        <a:xfrm>
          <a:off x="1454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764" name="フローチャート: 判断 763">
          <a:extLst>
            <a:ext uri="{FF2B5EF4-FFF2-40B4-BE49-F238E27FC236}">
              <a16:creationId xmlns:a16="http://schemas.microsoft.com/office/drawing/2014/main" id="{0AD12F4F-3316-4B15-B480-4691FB1D55CC}"/>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95886</xdr:rowOff>
    </xdr:from>
    <xdr:to>
      <xdr:col>67</xdr:col>
      <xdr:colOff>101600</xdr:colOff>
      <xdr:row>105</xdr:row>
      <xdr:rowOff>26036</xdr:rowOff>
    </xdr:to>
    <xdr:sp macro="" textlink="">
      <xdr:nvSpPr>
        <xdr:cNvPr id="765" name="フローチャート: 判断 764">
          <a:extLst>
            <a:ext uri="{FF2B5EF4-FFF2-40B4-BE49-F238E27FC236}">
              <a16:creationId xmlns:a16="http://schemas.microsoft.com/office/drawing/2014/main" id="{D3B09CB0-93C3-43A2-B781-1C8D19C8CAEF}"/>
            </a:ext>
          </a:extLst>
        </xdr:cNvPr>
        <xdr:cNvSpPr/>
      </xdr:nvSpPr>
      <xdr:spPr>
        <a:xfrm>
          <a:off x="12763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AF9BE1E2-E084-41F8-BB45-3B350DE6DCF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97AD1FC9-6BE2-4709-B06A-8EC330D70A4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D76A1FBD-96D2-4198-86B3-43FB848767C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2C855CEB-A90D-4C33-9CED-567E5876D2B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E6C4BF9C-BDD3-4840-AAF9-F5BFE4146B3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126364</xdr:rowOff>
    </xdr:from>
    <xdr:to>
      <xdr:col>85</xdr:col>
      <xdr:colOff>177800</xdr:colOff>
      <xdr:row>103</xdr:row>
      <xdr:rowOff>56514</xdr:rowOff>
    </xdr:to>
    <xdr:sp macro="" textlink="">
      <xdr:nvSpPr>
        <xdr:cNvPr id="771" name="楕円 770">
          <a:extLst>
            <a:ext uri="{FF2B5EF4-FFF2-40B4-BE49-F238E27FC236}">
              <a16:creationId xmlns:a16="http://schemas.microsoft.com/office/drawing/2014/main" id="{B9FD084D-12A8-4921-99D5-F457012712BA}"/>
            </a:ext>
          </a:extLst>
        </xdr:cNvPr>
        <xdr:cNvSpPr/>
      </xdr:nvSpPr>
      <xdr:spPr>
        <a:xfrm>
          <a:off x="162687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149241</xdr:rowOff>
    </xdr:from>
    <xdr:ext cx="405111" cy="259045"/>
    <xdr:sp macro="" textlink="">
      <xdr:nvSpPr>
        <xdr:cNvPr id="772" name="【公民館】&#10;有形固定資産減価償却率該当値テキスト">
          <a:extLst>
            <a:ext uri="{FF2B5EF4-FFF2-40B4-BE49-F238E27FC236}">
              <a16:creationId xmlns:a16="http://schemas.microsoft.com/office/drawing/2014/main" id="{970584EA-563C-4090-BD6F-DC55A431301F}"/>
            </a:ext>
          </a:extLst>
        </xdr:cNvPr>
        <xdr:cNvSpPr txBox="1"/>
      </xdr:nvSpPr>
      <xdr:spPr>
        <a:xfrm>
          <a:off x="16357600"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636</xdr:rowOff>
    </xdr:from>
    <xdr:to>
      <xdr:col>81</xdr:col>
      <xdr:colOff>101600</xdr:colOff>
      <xdr:row>103</xdr:row>
      <xdr:rowOff>102236</xdr:rowOff>
    </xdr:to>
    <xdr:sp macro="" textlink="">
      <xdr:nvSpPr>
        <xdr:cNvPr id="773" name="楕円 772">
          <a:extLst>
            <a:ext uri="{FF2B5EF4-FFF2-40B4-BE49-F238E27FC236}">
              <a16:creationId xmlns:a16="http://schemas.microsoft.com/office/drawing/2014/main" id="{D8776D7E-D048-4805-8270-FA7EE52BFE23}"/>
            </a:ext>
          </a:extLst>
        </xdr:cNvPr>
        <xdr:cNvSpPr/>
      </xdr:nvSpPr>
      <xdr:spPr>
        <a:xfrm>
          <a:off x="15430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5714</xdr:rowOff>
    </xdr:from>
    <xdr:to>
      <xdr:col>85</xdr:col>
      <xdr:colOff>127000</xdr:colOff>
      <xdr:row>103</xdr:row>
      <xdr:rowOff>51436</xdr:rowOff>
    </xdr:to>
    <xdr:cxnSp macro="">
      <xdr:nvCxnSpPr>
        <xdr:cNvPr id="774" name="直線コネクタ 773">
          <a:extLst>
            <a:ext uri="{FF2B5EF4-FFF2-40B4-BE49-F238E27FC236}">
              <a16:creationId xmlns:a16="http://schemas.microsoft.com/office/drawing/2014/main" id="{3DA9C516-C5FA-45C5-AAC0-ACD11B6EE93D}"/>
            </a:ext>
          </a:extLst>
        </xdr:cNvPr>
        <xdr:cNvCxnSpPr/>
      </xdr:nvCxnSpPr>
      <xdr:spPr>
        <a:xfrm flipV="1">
          <a:off x="15481300" y="1766506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145414</xdr:rowOff>
    </xdr:from>
    <xdr:to>
      <xdr:col>76</xdr:col>
      <xdr:colOff>165100</xdr:colOff>
      <xdr:row>105</xdr:row>
      <xdr:rowOff>75564</xdr:rowOff>
    </xdr:to>
    <xdr:sp macro="" textlink="">
      <xdr:nvSpPr>
        <xdr:cNvPr id="775" name="楕円 774">
          <a:extLst>
            <a:ext uri="{FF2B5EF4-FFF2-40B4-BE49-F238E27FC236}">
              <a16:creationId xmlns:a16="http://schemas.microsoft.com/office/drawing/2014/main" id="{B030459A-AF8A-4302-B04F-B8166BF9E9D2}"/>
            </a:ext>
          </a:extLst>
        </xdr:cNvPr>
        <xdr:cNvSpPr/>
      </xdr:nvSpPr>
      <xdr:spPr>
        <a:xfrm>
          <a:off x="14541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51436</xdr:rowOff>
    </xdr:from>
    <xdr:to>
      <xdr:col>81</xdr:col>
      <xdr:colOff>50800</xdr:colOff>
      <xdr:row>105</xdr:row>
      <xdr:rowOff>24764</xdr:rowOff>
    </xdr:to>
    <xdr:cxnSp macro="">
      <xdr:nvCxnSpPr>
        <xdr:cNvPr id="776" name="直線コネクタ 775">
          <a:extLst>
            <a:ext uri="{FF2B5EF4-FFF2-40B4-BE49-F238E27FC236}">
              <a16:creationId xmlns:a16="http://schemas.microsoft.com/office/drawing/2014/main" id="{94E6E16D-852D-4283-8BF5-64B892EC6EEF}"/>
            </a:ext>
          </a:extLst>
        </xdr:cNvPr>
        <xdr:cNvCxnSpPr/>
      </xdr:nvCxnSpPr>
      <xdr:spPr>
        <a:xfrm flipV="1">
          <a:off x="14592300" y="17710786"/>
          <a:ext cx="889000" cy="31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77" name="楕円 776">
          <a:extLst>
            <a:ext uri="{FF2B5EF4-FFF2-40B4-BE49-F238E27FC236}">
              <a16:creationId xmlns:a16="http://schemas.microsoft.com/office/drawing/2014/main" id="{0EDB9A7A-026A-4D5F-B9FE-F01BB474F934}"/>
            </a:ext>
          </a:extLst>
        </xdr:cNvPr>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24764</xdr:rowOff>
    </xdr:to>
    <xdr:cxnSp macro="">
      <xdr:nvCxnSpPr>
        <xdr:cNvPr id="778" name="直線コネクタ 777">
          <a:extLst>
            <a:ext uri="{FF2B5EF4-FFF2-40B4-BE49-F238E27FC236}">
              <a16:creationId xmlns:a16="http://schemas.microsoft.com/office/drawing/2014/main" id="{3C3C7FA6-28FD-47CD-BFBB-9A1E957F4F4A}"/>
            </a:ext>
          </a:extLst>
        </xdr:cNvPr>
        <xdr:cNvCxnSpPr/>
      </xdr:nvCxnSpPr>
      <xdr:spPr>
        <a:xfrm>
          <a:off x="13703300" y="179870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15875</xdr:rowOff>
    </xdr:from>
    <xdr:to>
      <xdr:col>67</xdr:col>
      <xdr:colOff>101600</xdr:colOff>
      <xdr:row>105</xdr:row>
      <xdr:rowOff>117475</xdr:rowOff>
    </xdr:to>
    <xdr:sp macro="" textlink="">
      <xdr:nvSpPr>
        <xdr:cNvPr id="779" name="楕円 778">
          <a:extLst>
            <a:ext uri="{FF2B5EF4-FFF2-40B4-BE49-F238E27FC236}">
              <a16:creationId xmlns:a16="http://schemas.microsoft.com/office/drawing/2014/main" id="{EC126AD1-9F95-45F6-88C9-82441E3960CC}"/>
            </a:ext>
          </a:extLst>
        </xdr:cNvPr>
        <xdr:cNvSpPr/>
      </xdr:nvSpPr>
      <xdr:spPr>
        <a:xfrm>
          <a:off x="12763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156211</xdr:rowOff>
    </xdr:from>
    <xdr:to>
      <xdr:col>71</xdr:col>
      <xdr:colOff>177800</xdr:colOff>
      <xdr:row>105</xdr:row>
      <xdr:rowOff>66675</xdr:rowOff>
    </xdr:to>
    <xdr:cxnSp macro="">
      <xdr:nvCxnSpPr>
        <xdr:cNvPr id="780" name="直線コネクタ 779">
          <a:extLst>
            <a:ext uri="{FF2B5EF4-FFF2-40B4-BE49-F238E27FC236}">
              <a16:creationId xmlns:a16="http://schemas.microsoft.com/office/drawing/2014/main" id="{4F58C20E-6614-49C6-BF34-42683075C084}"/>
            </a:ext>
          </a:extLst>
        </xdr:cNvPr>
        <xdr:cNvCxnSpPr/>
      </xdr:nvCxnSpPr>
      <xdr:spPr>
        <a:xfrm flipV="1">
          <a:off x="12814300" y="17987011"/>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76216</xdr:rowOff>
    </xdr:from>
    <xdr:ext cx="405111" cy="259045"/>
    <xdr:sp macro="" textlink="">
      <xdr:nvSpPr>
        <xdr:cNvPr id="781" name="n_1aveValue【公民館】&#10;有形固定資産減価償却率">
          <a:extLst>
            <a:ext uri="{FF2B5EF4-FFF2-40B4-BE49-F238E27FC236}">
              <a16:creationId xmlns:a16="http://schemas.microsoft.com/office/drawing/2014/main" id="{4B414A18-5319-4293-8F59-E58C72D2866B}"/>
            </a:ext>
          </a:extLst>
        </xdr:cNvPr>
        <xdr:cNvSpPr txBox="1"/>
      </xdr:nvSpPr>
      <xdr:spPr>
        <a:xfrm>
          <a:off x="15266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86377</xdr:rowOff>
    </xdr:from>
    <xdr:ext cx="405111" cy="259045"/>
    <xdr:sp macro="" textlink="">
      <xdr:nvSpPr>
        <xdr:cNvPr id="782" name="n_2aveValue【公民館】&#10;有形固定資産減価償却率">
          <a:extLst>
            <a:ext uri="{FF2B5EF4-FFF2-40B4-BE49-F238E27FC236}">
              <a16:creationId xmlns:a16="http://schemas.microsoft.com/office/drawing/2014/main" id="{839447B0-7C61-46A8-B739-225ED81837EC}"/>
            </a:ext>
          </a:extLst>
        </xdr:cNvPr>
        <xdr:cNvSpPr txBox="1"/>
      </xdr:nvSpPr>
      <xdr:spPr>
        <a:xfrm>
          <a:off x="14389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783" name="n_3aveValue【公民館】&#10;有形固定資産減価償却率">
          <a:extLst>
            <a:ext uri="{FF2B5EF4-FFF2-40B4-BE49-F238E27FC236}">
              <a16:creationId xmlns:a16="http://schemas.microsoft.com/office/drawing/2014/main" id="{25EE38D6-97A9-47FA-899A-5E2145F4E0D5}"/>
            </a:ext>
          </a:extLst>
        </xdr:cNvPr>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42563</xdr:rowOff>
    </xdr:from>
    <xdr:ext cx="405111" cy="259045"/>
    <xdr:sp macro="" textlink="">
      <xdr:nvSpPr>
        <xdr:cNvPr id="784" name="n_4aveValue【公民館】&#10;有形固定資産減価償却率">
          <a:extLst>
            <a:ext uri="{FF2B5EF4-FFF2-40B4-BE49-F238E27FC236}">
              <a16:creationId xmlns:a16="http://schemas.microsoft.com/office/drawing/2014/main" id="{86539481-596A-4D63-9519-AB730CDB907D}"/>
            </a:ext>
          </a:extLst>
        </xdr:cNvPr>
        <xdr:cNvSpPr txBox="1"/>
      </xdr:nvSpPr>
      <xdr:spPr>
        <a:xfrm>
          <a:off x="12611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118763</xdr:rowOff>
    </xdr:from>
    <xdr:ext cx="405111" cy="259045"/>
    <xdr:sp macro="" textlink="">
      <xdr:nvSpPr>
        <xdr:cNvPr id="785" name="n_1mainValue【公民館】&#10;有形固定資産減価償却率">
          <a:extLst>
            <a:ext uri="{FF2B5EF4-FFF2-40B4-BE49-F238E27FC236}">
              <a16:creationId xmlns:a16="http://schemas.microsoft.com/office/drawing/2014/main" id="{ADCDAB2B-BAE2-4121-AD37-721E8F0987D7}"/>
            </a:ext>
          </a:extLst>
        </xdr:cNvPr>
        <xdr:cNvSpPr txBox="1"/>
      </xdr:nvSpPr>
      <xdr:spPr>
        <a:xfrm>
          <a:off x="152660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66691</xdr:rowOff>
    </xdr:from>
    <xdr:ext cx="405111" cy="259045"/>
    <xdr:sp macro="" textlink="">
      <xdr:nvSpPr>
        <xdr:cNvPr id="786" name="n_2mainValue【公民館】&#10;有形固定資産減価償却率">
          <a:extLst>
            <a:ext uri="{FF2B5EF4-FFF2-40B4-BE49-F238E27FC236}">
              <a16:creationId xmlns:a16="http://schemas.microsoft.com/office/drawing/2014/main" id="{1E7EB334-581F-497E-8D77-F5307B6C077E}"/>
            </a:ext>
          </a:extLst>
        </xdr:cNvPr>
        <xdr:cNvSpPr txBox="1"/>
      </xdr:nvSpPr>
      <xdr:spPr>
        <a:xfrm>
          <a:off x="14389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787" name="n_3mainValue【公民館】&#10;有形固定資産減価償却率">
          <a:extLst>
            <a:ext uri="{FF2B5EF4-FFF2-40B4-BE49-F238E27FC236}">
              <a16:creationId xmlns:a16="http://schemas.microsoft.com/office/drawing/2014/main" id="{EC5650DE-32F0-44B6-9B8B-CD77EC16229C}"/>
            </a:ext>
          </a:extLst>
        </xdr:cNvPr>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108602</xdr:rowOff>
    </xdr:from>
    <xdr:ext cx="405111" cy="259045"/>
    <xdr:sp macro="" textlink="">
      <xdr:nvSpPr>
        <xdr:cNvPr id="788" name="n_4mainValue【公民館】&#10;有形固定資産減価償却率">
          <a:extLst>
            <a:ext uri="{FF2B5EF4-FFF2-40B4-BE49-F238E27FC236}">
              <a16:creationId xmlns:a16="http://schemas.microsoft.com/office/drawing/2014/main" id="{DB19D8A2-BAE6-475C-9CE2-AB1D02572163}"/>
            </a:ext>
          </a:extLst>
        </xdr:cNvPr>
        <xdr:cNvSpPr txBox="1"/>
      </xdr:nvSpPr>
      <xdr:spPr>
        <a:xfrm>
          <a:off x="12611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28CA4D75-5AF5-45FD-86A7-04D090FC69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75BA4788-C311-4DCB-98C3-E626E328F94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899CB7D6-4F2B-4BF0-BCE3-814776D5B89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18153EBE-1F9D-4FD3-A1C2-25AD84F466F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2B7CCD88-BCEA-495C-8DCB-0F3F55F0F72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DEE3C92D-1D33-4EC1-82B4-30121CA7B70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D80F1892-5A72-4D97-9163-023D4ACDED1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057D3596-A35C-43EC-B95D-70490C755A3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4BB43E74-0928-488D-A730-9A0C727D53E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8AAF0088-2DFA-42E4-8698-65264E29FB0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9" name="直線コネクタ 798">
          <a:extLst>
            <a:ext uri="{FF2B5EF4-FFF2-40B4-BE49-F238E27FC236}">
              <a16:creationId xmlns:a16="http://schemas.microsoft.com/office/drawing/2014/main" id="{3FB38CDD-FDE5-4B82-9B67-9DC0975FBA9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0" name="テキスト ボックス 799">
          <a:extLst>
            <a:ext uri="{FF2B5EF4-FFF2-40B4-BE49-F238E27FC236}">
              <a16:creationId xmlns:a16="http://schemas.microsoft.com/office/drawing/2014/main" id="{BAC6154C-76AB-4BF6-93DD-300CA5B8630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1" name="直線コネクタ 800">
          <a:extLst>
            <a:ext uri="{FF2B5EF4-FFF2-40B4-BE49-F238E27FC236}">
              <a16:creationId xmlns:a16="http://schemas.microsoft.com/office/drawing/2014/main" id="{CAC70A96-C2E1-4176-98C0-5583C9D9260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2" name="テキスト ボックス 801">
          <a:extLst>
            <a:ext uri="{FF2B5EF4-FFF2-40B4-BE49-F238E27FC236}">
              <a16:creationId xmlns:a16="http://schemas.microsoft.com/office/drawing/2014/main" id="{939C295A-0088-4F0C-AA57-1A0F84F1B66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3" name="直線コネクタ 802">
          <a:extLst>
            <a:ext uri="{FF2B5EF4-FFF2-40B4-BE49-F238E27FC236}">
              <a16:creationId xmlns:a16="http://schemas.microsoft.com/office/drawing/2014/main" id="{E604CB59-F936-4601-A197-F344425AACD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4" name="テキスト ボックス 803">
          <a:extLst>
            <a:ext uri="{FF2B5EF4-FFF2-40B4-BE49-F238E27FC236}">
              <a16:creationId xmlns:a16="http://schemas.microsoft.com/office/drawing/2014/main" id="{76CE3E41-057B-4BD0-845F-BA3D494EA0C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5" name="直線コネクタ 804">
          <a:extLst>
            <a:ext uri="{FF2B5EF4-FFF2-40B4-BE49-F238E27FC236}">
              <a16:creationId xmlns:a16="http://schemas.microsoft.com/office/drawing/2014/main" id="{A53724B3-D1E3-4A05-9EED-26C468C3F4A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6" name="テキスト ボックス 805">
          <a:extLst>
            <a:ext uri="{FF2B5EF4-FFF2-40B4-BE49-F238E27FC236}">
              <a16:creationId xmlns:a16="http://schemas.microsoft.com/office/drawing/2014/main" id="{740F2124-B492-488F-93D5-6C8607DC816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a:extLst>
            <a:ext uri="{FF2B5EF4-FFF2-40B4-BE49-F238E27FC236}">
              <a16:creationId xmlns:a16="http://schemas.microsoft.com/office/drawing/2014/main" id="{51D553A1-2E45-45DC-B53B-1231EC7D9F5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a:extLst>
            <a:ext uri="{FF2B5EF4-FFF2-40B4-BE49-F238E27FC236}">
              <a16:creationId xmlns:a16="http://schemas.microsoft.com/office/drawing/2014/main" id="{E767EFB0-C251-446F-90B6-551A8D90756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公民館】&#10;一人当たり面積グラフ枠">
          <a:extLst>
            <a:ext uri="{FF2B5EF4-FFF2-40B4-BE49-F238E27FC236}">
              <a16:creationId xmlns:a16="http://schemas.microsoft.com/office/drawing/2014/main" id="{2D62F427-80D4-4F53-AB65-58F7ADCA18F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810" name="直線コネクタ 809">
          <a:extLst>
            <a:ext uri="{FF2B5EF4-FFF2-40B4-BE49-F238E27FC236}">
              <a16:creationId xmlns:a16="http://schemas.microsoft.com/office/drawing/2014/main" id="{A72A4665-A94A-4A8A-A9A2-60CAF53B8BFD}"/>
            </a:ext>
          </a:extLst>
        </xdr:cNvPr>
        <xdr:cNvCxnSpPr/>
      </xdr:nvCxnSpPr>
      <xdr:spPr>
        <a:xfrm flipV="1">
          <a:off x="22160864" y="1724177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811" name="【公民館】&#10;一人当たり面積最小値テキスト">
          <a:extLst>
            <a:ext uri="{FF2B5EF4-FFF2-40B4-BE49-F238E27FC236}">
              <a16:creationId xmlns:a16="http://schemas.microsoft.com/office/drawing/2014/main" id="{43919AF6-D395-40C5-B972-7DC7E48F3466}"/>
            </a:ext>
          </a:extLst>
        </xdr:cNvPr>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812" name="直線コネクタ 811">
          <a:extLst>
            <a:ext uri="{FF2B5EF4-FFF2-40B4-BE49-F238E27FC236}">
              <a16:creationId xmlns:a16="http://schemas.microsoft.com/office/drawing/2014/main" id="{97800F4F-A02E-4F05-822C-6E5A8B593FAF}"/>
            </a:ext>
          </a:extLst>
        </xdr:cNvPr>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813" name="【公民館】&#10;一人当たり面積最大値テキスト">
          <a:extLst>
            <a:ext uri="{FF2B5EF4-FFF2-40B4-BE49-F238E27FC236}">
              <a16:creationId xmlns:a16="http://schemas.microsoft.com/office/drawing/2014/main" id="{ED8AC305-0C62-41DA-9520-37BDE686EE45}"/>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14" name="直線コネクタ 813">
          <a:extLst>
            <a:ext uri="{FF2B5EF4-FFF2-40B4-BE49-F238E27FC236}">
              <a16:creationId xmlns:a16="http://schemas.microsoft.com/office/drawing/2014/main" id="{A1FCC4DB-67FF-4744-AD41-847CE455CBB3}"/>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154703</xdr:rowOff>
    </xdr:from>
    <xdr:ext cx="469744" cy="259045"/>
    <xdr:sp macro="" textlink="">
      <xdr:nvSpPr>
        <xdr:cNvPr id="815" name="【公民館】&#10;一人当たり面積平均値テキスト">
          <a:extLst>
            <a:ext uri="{FF2B5EF4-FFF2-40B4-BE49-F238E27FC236}">
              <a16:creationId xmlns:a16="http://schemas.microsoft.com/office/drawing/2014/main" id="{CB730210-23F4-412E-BCB4-A0CA5C5C0909}"/>
            </a:ext>
          </a:extLst>
        </xdr:cNvPr>
        <xdr:cNvSpPr txBox="1"/>
      </xdr:nvSpPr>
      <xdr:spPr>
        <a:xfrm>
          <a:off x="22199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816" name="フローチャート: 判断 815">
          <a:extLst>
            <a:ext uri="{FF2B5EF4-FFF2-40B4-BE49-F238E27FC236}">
              <a16:creationId xmlns:a16="http://schemas.microsoft.com/office/drawing/2014/main" id="{F44E02F0-9053-4B5A-97C6-A0AFB9091A1F}"/>
            </a:ext>
          </a:extLst>
        </xdr:cNvPr>
        <xdr:cNvSpPr/>
      </xdr:nvSpPr>
      <xdr:spPr>
        <a:xfrm>
          <a:off x="22110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817" name="フローチャート: 判断 816">
          <a:extLst>
            <a:ext uri="{FF2B5EF4-FFF2-40B4-BE49-F238E27FC236}">
              <a16:creationId xmlns:a16="http://schemas.microsoft.com/office/drawing/2014/main" id="{ABEC85D7-A670-435C-B912-D1D5C376D301}"/>
            </a:ext>
          </a:extLst>
        </xdr:cNvPr>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818" name="フローチャート: 判断 817">
          <a:extLst>
            <a:ext uri="{FF2B5EF4-FFF2-40B4-BE49-F238E27FC236}">
              <a16:creationId xmlns:a16="http://schemas.microsoft.com/office/drawing/2014/main" id="{B7FEFA56-1FCA-47E7-A8DF-012B482029F9}"/>
            </a:ext>
          </a:extLst>
        </xdr:cNvPr>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819" name="フローチャート: 判断 818">
          <a:extLst>
            <a:ext uri="{FF2B5EF4-FFF2-40B4-BE49-F238E27FC236}">
              <a16:creationId xmlns:a16="http://schemas.microsoft.com/office/drawing/2014/main" id="{FA9B3B85-14E1-4B3A-88F3-B63B4354EF7E}"/>
            </a:ext>
          </a:extLst>
        </xdr:cNvPr>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20" name="フローチャート: 判断 819">
          <a:extLst>
            <a:ext uri="{FF2B5EF4-FFF2-40B4-BE49-F238E27FC236}">
              <a16:creationId xmlns:a16="http://schemas.microsoft.com/office/drawing/2014/main" id="{2E3AE851-8859-4779-9B61-A23CB85CB653}"/>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42B70AD5-3886-4AFD-BF24-88116FD7B30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A3D5F2BA-31DE-4828-AE3F-9A9AECBDA95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871DC0A4-A634-41A5-A4DF-F9B6D94FB6B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1CF2E6A7-9076-4735-81D4-4C992886B5B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7787C6A3-9A15-40DC-AD05-9B065D25AEE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826" name="楕円 825">
          <a:extLst>
            <a:ext uri="{FF2B5EF4-FFF2-40B4-BE49-F238E27FC236}">
              <a16:creationId xmlns:a16="http://schemas.microsoft.com/office/drawing/2014/main" id="{0634D729-F2CA-47C4-9D2C-A6A695A6BD25}"/>
            </a:ext>
          </a:extLst>
        </xdr:cNvPr>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827" name="【公民館】&#10;一人当たり面積該当値テキスト">
          <a:extLst>
            <a:ext uri="{FF2B5EF4-FFF2-40B4-BE49-F238E27FC236}">
              <a16:creationId xmlns:a16="http://schemas.microsoft.com/office/drawing/2014/main" id="{52D84C3D-D4C5-4237-8934-70639B7BB33B}"/>
            </a:ext>
          </a:extLst>
        </xdr:cNvPr>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36830</xdr:rowOff>
    </xdr:from>
    <xdr:to>
      <xdr:col>112</xdr:col>
      <xdr:colOff>38100</xdr:colOff>
      <xdr:row>104</xdr:row>
      <xdr:rowOff>138430</xdr:rowOff>
    </xdr:to>
    <xdr:sp macro="" textlink="">
      <xdr:nvSpPr>
        <xdr:cNvPr id="828" name="楕円 827">
          <a:extLst>
            <a:ext uri="{FF2B5EF4-FFF2-40B4-BE49-F238E27FC236}">
              <a16:creationId xmlns:a16="http://schemas.microsoft.com/office/drawing/2014/main" id="{CD0B609C-5F98-464D-871C-30A2D59849E2}"/>
            </a:ext>
          </a:extLst>
        </xdr:cNvPr>
        <xdr:cNvSpPr/>
      </xdr:nvSpPr>
      <xdr:spPr>
        <a:xfrm>
          <a:off x="2127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87630</xdr:rowOff>
    </xdr:from>
    <xdr:to>
      <xdr:col>116</xdr:col>
      <xdr:colOff>63500</xdr:colOff>
      <xdr:row>104</xdr:row>
      <xdr:rowOff>144780</xdr:rowOff>
    </xdr:to>
    <xdr:cxnSp macro="">
      <xdr:nvCxnSpPr>
        <xdr:cNvPr id="829" name="直線コネクタ 828">
          <a:extLst>
            <a:ext uri="{FF2B5EF4-FFF2-40B4-BE49-F238E27FC236}">
              <a16:creationId xmlns:a16="http://schemas.microsoft.com/office/drawing/2014/main" id="{BE2DA4A8-EDCE-4CDA-BF0A-5F7D8C7A9ED1}"/>
            </a:ext>
          </a:extLst>
        </xdr:cNvPr>
        <xdr:cNvCxnSpPr/>
      </xdr:nvCxnSpPr>
      <xdr:spPr>
        <a:xfrm>
          <a:off x="21323300" y="179184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121413</xdr:rowOff>
    </xdr:from>
    <xdr:to>
      <xdr:col>107</xdr:col>
      <xdr:colOff>101600</xdr:colOff>
      <xdr:row>105</xdr:row>
      <xdr:rowOff>51563</xdr:rowOff>
    </xdr:to>
    <xdr:sp macro="" textlink="">
      <xdr:nvSpPr>
        <xdr:cNvPr id="830" name="楕円 829">
          <a:extLst>
            <a:ext uri="{FF2B5EF4-FFF2-40B4-BE49-F238E27FC236}">
              <a16:creationId xmlns:a16="http://schemas.microsoft.com/office/drawing/2014/main" id="{C9240FE1-093F-4E82-85BD-53451CE25426}"/>
            </a:ext>
          </a:extLst>
        </xdr:cNvPr>
        <xdr:cNvSpPr/>
      </xdr:nvSpPr>
      <xdr:spPr>
        <a:xfrm>
          <a:off x="20383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87630</xdr:rowOff>
    </xdr:from>
    <xdr:to>
      <xdr:col>111</xdr:col>
      <xdr:colOff>177800</xdr:colOff>
      <xdr:row>105</xdr:row>
      <xdr:rowOff>763</xdr:rowOff>
    </xdr:to>
    <xdr:cxnSp macro="">
      <xdr:nvCxnSpPr>
        <xdr:cNvPr id="831" name="直線コネクタ 830">
          <a:extLst>
            <a:ext uri="{FF2B5EF4-FFF2-40B4-BE49-F238E27FC236}">
              <a16:creationId xmlns:a16="http://schemas.microsoft.com/office/drawing/2014/main" id="{FDF188B7-4B3C-4287-BF4A-00EF17732172}"/>
            </a:ext>
          </a:extLst>
        </xdr:cNvPr>
        <xdr:cNvCxnSpPr/>
      </xdr:nvCxnSpPr>
      <xdr:spPr>
        <a:xfrm flipV="1">
          <a:off x="20434300" y="17918430"/>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130556</xdr:rowOff>
    </xdr:from>
    <xdr:to>
      <xdr:col>102</xdr:col>
      <xdr:colOff>165100</xdr:colOff>
      <xdr:row>105</xdr:row>
      <xdr:rowOff>60706</xdr:rowOff>
    </xdr:to>
    <xdr:sp macro="" textlink="">
      <xdr:nvSpPr>
        <xdr:cNvPr id="832" name="楕円 831">
          <a:extLst>
            <a:ext uri="{FF2B5EF4-FFF2-40B4-BE49-F238E27FC236}">
              <a16:creationId xmlns:a16="http://schemas.microsoft.com/office/drawing/2014/main" id="{FD8596B7-5973-4E99-9E21-615377D283E8}"/>
            </a:ext>
          </a:extLst>
        </xdr:cNvPr>
        <xdr:cNvSpPr/>
      </xdr:nvSpPr>
      <xdr:spPr>
        <a:xfrm>
          <a:off x="19494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763</xdr:rowOff>
    </xdr:from>
    <xdr:to>
      <xdr:col>107</xdr:col>
      <xdr:colOff>50800</xdr:colOff>
      <xdr:row>105</xdr:row>
      <xdr:rowOff>9906</xdr:rowOff>
    </xdr:to>
    <xdr:cxnSp macro="">
      <xdr:nvCxnSpPr>
        <xdr:cNvPr id="833" name="直線コネクタ 832">
          <a:extLst>
            <a:ext uri="{FF2B5EF4-FFF2-40B4-BE49-F238E27FC236}">
              <a16:creationId xmlns:a16="http://schemas.microsoft.com/office/drawing/2014/main" id="{AB568BDC-3944-4411-8C1F-19728366E01D}"/>
            </a:ext>
          </a:extLst>
        </xdr:cNvPr>
        <xdr:cNvCxnSpPr/>
      </xdr:nvCxnSpPr>
      <xdr:spPr>
        <a:xfrm flipV="1">
          <a:off x="19545300" y="180030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4826</xdr:rowOff>
    </xdr:from>
    <xdr:to>
      <xdr:col>98</xdr:col>
      <xdr:colOff>38100</xdr:colOff>
      <xdr:row>104</xdr:row>
      <xdr:rowOff>106426</xdr:rowOff>
    </xdr:to>
    <xdr:sp macro="" textlink="">
      <xdr:nvSpPr>
        <xdr:cNvPr id="834" name="楕円 833">
          <a:extLst>
            <a:ext uri="{FF2B5EF4-FFF2-40B4-BE49-F238E27FC236}">
              <a16:creationId xmlns:a16="http://schemas.microsoft.com/office/drawing/2014/main" id="{749AAD1D-D882-4F56-8438-0B0D23D2C8D0}"/>
            </a:ext>
          </a:extLst>
        </xdr:cNvPr>
        <xdr:cNvSpPr/>
      </xdr:nvSpPr>
      <xdr:spPr>
        <a:xfrm>
          <a:off x="18605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55626</xdr:rowOff>
    </xdr:from>
    <xdr:to>
      <xdr:col>102</xdr:col>
      <xdr:colOff>114300</xdr:colOff>
      <xdr:row>105</xdr:row>
      <xdr:rowOff>9906</xdr:rowOff>
    </xdr:to>
    <xdr:cxnSp macro="">
      <xdr:nvCxnSpPr>
        <xdr:cNvPr id="835" name="直線コネクタ 834">
          <a:extLst>
            <a:ext uri="{FF2B5EF4-FFF2-40B4-BE49-F238E27FC236}">
              <a16:creationId xmlns:a16="http://schemas.microsoft.com/office/drawing/2014/main" id="{B9A89AC3-AD4A-43FA-9D11-6BFAF37872B6}"/>
            </a:ext>
          </a:extLst>
        </xdr:cNvPr>
        <xdr:cNvCxnSpPr/>
      </xdr:nvCxnSpPr>
      <xdr:spPr>
        <a:xfrm>
          <a:off x="18656300" y="1788642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836" name="n_1aveValue【公民館】&#10;一人当たり面積">
          <a:extLst>
            <a:ext uri="{FF2B5EF4-FFF2-40B4-BE49-F238E27FC236}">
              <a16:creationId xmlns:a16="http://schemas.microsoft.com/office/drawing/2014/main" id="{9119B32A-A672-4E6D-BEB8-A8FA0A254845}"/>
            </a:ext>
          </a:extLst>
        </xdr:cNvPr>
        <xdr:cNvSpPr txBox="1"/>
      </xdr:nvSpPr>
      <xdr:spPr>
        <a:xfrm>
          <a:off x="21075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837" name="n_2aveValue【公民館】&#10;一人当たり面積">
          <a:extLst>
            <a:ext uri="{FF2B5EF4-FFF2-40B4-BE49-F238E27FC236}">
              <a16:creationId xmlns:a16="http://schemas.microsoft.com/office/drawing/2014/main" id="{1F27D29F-CEC9-46FA-821F-F745AC5812F4}"/>
            </a:ext>
          </a:extLst>
        </xdr:cNvPr>
        <xdr:cNvSpPr txBox="1"/>
      </xdr:nvSpPr>
      <xdr:spPr>
        <a:xfrm>
          <a:off x="201994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838" name="n_3aveValue【公民館】&#10;一人当たり面積">
          <a:extLst>
            <a:ext uri="{FF2B5EF4-FFF2-40B4-BE49-F238E27FC236}">
              <a16:creationId xmlns:a16="http://schemas.microsoft.com/office/drawing/2014/main" id="{FF1FBE93-AE8A-495B-8D64-E8855F3EA56A}"/>
            </a:ext>
          </a:extLst>
        </xdr:cNvPr>
        <xdr:cNvSpPr txBox="1"/>
      </xdr:nvSpPr>
      <xdr:spPr>
        <a:xfrm>
          <a:off x="19310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839" name="n_4aveValue【公民館】&#10;一人当たり面積">
          <a:extLst>
            <a:ext uri="{FF2B5EF4-FFF2-40B4-BE49-F238E27FC236}">
              <a16:creationId xmlns:a16="http://schemas.microsoft.com/office/drawing/2014/main" id="{01417D76-B147-475E-BF42-382D0E9BE29D}"/>
            </a:ext>
          </a:extLst>
        </xdr:cNvPr>
        <xdr:cNvSpPr txBox="1"/>
      </xdr:nvSpPr>
      <xdr:spPr>
        <a:xfrm>
          <a:off x="18421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154957</xdr:rowOff>
    </xdr:from>
    <xdr:ext cx="469744" cy="259045"/>
    <xdr:sp macro="" textlink="">
      <xdr:nvSpPr>
        <xdr:cNvPr id="840" name="n_1mainValue【公民館】&#10;一人当たり面積">
          <a:extLst>
            <a:ext uri="{FF2B5EF4-FFF2-40B4-BE49-F238E27FC236}">
              <a16:creationId xmlns:a16="http://schemas.microsoft.com/office/drawing/2014/main" id="{428F998D-846A-4C5D-8DF4-1AF82BFA342B}"/>
            </a:ext>
          </a:extLst>
        </xdr:cNvPr>
        <xdr:cNvSpPr txBox="1"/>
      </xdr:nvSpPr>
      <xdr:spPr>
        <a:xfrm>
          <a:off x="210757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68090</xdr:rowOff>
    </xdr:from>
    <xdr:ext cx="469744" cy="259045"/>
    <xdr:sp macro="" textlink="">
      <xdr:nvSpPr>
        <xdr:cNvPr id="841" name="n_2mainValue【公民館】&#10;一人当たり面積">
          <a:extLst>
            <a:ext uri="{FF2B5EF4-FFF2-40B4-BE49-F238E27FC236}">
              <a16:creationId xmlns:a16="http://schemas.microsoft.com/office/drawing/2014/main" id="{323DFE7C-EBA3-4336-A4C3-D722F2F6F6DB}"/>
            </a:ext>
          </a:extLst>
        </xdr:cNvPr>
        <xdr:cNvSpPr txBox="1"/>
      </xdr:nvSpPr>
      <xdr:spPr>
        <a:xfrm>
          <a:off x="20199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77233</xdr:rowOff>
    </xdr:from>
    <xdr:ext cx="469744" cy="259045"/>
    <xdr:sp macro="" textlink="">
      <xdr:nvSpPr>
        <xdr:cNvPr id="842" name="n_3mainValue【公民館】&#10;一人当たり面積">
          <a:extLst>
            <a:ext uri="{FF2B5EF4-FFF2-40B4-BE49-F238E27FC236}">
              <a16:creationId xmlns:a16="http://schemas.microsoft.com/office/drawing/2014/main" id="{878A4343-7464-4939-8DE7-F66F27F0B260}"/>
            </a:ext>
          </a:extLst>
        </xdr:cNvPr>
        <xdr:cNvSpPr txBox="1"/>
      </xdr:nvSpPr>
      <xdr:spPr>
        <a:xfrm>
          <a:off x="19310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122953</xdr:rowOff>
    </xdr:from>
    <xdr:ext cx="469744" cy="259045"/>
    <xdr:sp macro="" textlink="">
      <xdr:nvSpPr>
        <xdr:cNvPr id="843" name="n_4mainValue【公民館】&#10;一人当たり面積">
          <a:extLst>
            <a:ext uri="{FF2B5EF4-FFF2-40B4-BE49-F238E27FC236}">
              <a16:creationId xmlns:a16="http://schemas.microsoft.com/office/drawing/2014/main" id="{B1B87861-C5C4-4047-A3CC-128C8583F5D9}"/>
            </a:ext>
          </a:extLst>
        </xdr:cNvPr>
        <xdr:cNvSpPr txBox="1"/>
      </xdr:nvSpPr>
      <xdr:spPr>
        <a:xfrm>
          <a:off x="18421427" y="176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a:extLst>
            <a:ext uri="{FF2B5EF4-FFF2-40B4-BE49-F238E27FC236}">
              <a16:creationId xmlns:a16="http://schemas.microsoft.com/office/drawing/2014/main" id="{758B3E24-A61A-4995-B6F4-072E8D3C2BC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a:extLst>
            <a:ext uri="{FF2B5EF4-FFF2-40B4-BE49-F238E27FC236}">
              <a16:creationId xmlns:a16="http://schemas.microsoft.com/office/drawing/2014/main" id="{3FB42F8A-2001-4C13-8EA9-E012F29FE81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a:extLst>
            <a:ext uri="{FF2B5EF4-FFF2-40B4-BE49-F238E27FC236}">
              <a16:creationId xmlns:a16="http://schemas.microsoft.com/office/drawing/2014/main" id="{270DE5E0-EB16-4FFA-B456-DDA697BCB9F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道路、橋りょう・トンネル、公営住宅、児童館であり、低くなっている施設は公民館であった。また同水準の施設は認定こども園・幼稚園・保育所、学校施設であった。</a:t>
          </a:r>
        </a:p>
        <a:p>
          <a:r>
            <a:rPr kumimoji="1" lang="ja-JP" altLang="en-US" sz="1300">
              <a:latin typeface="ＭＳ Ｐゴシック" panose="020B0600070205080204" pitchFamily="50" charset="-128"/>
              <a:ea typeface="ＭＳ Ｐゴシック" panose="020B0600070205080204" pitchFamily="50" charset="-128"/>
            </a:rPr>
            <a:t>　道路については、耐用年数を経過したものが多く、予防保全の考え方に基づき適切な維持管理及び改修に努める。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橋りょう・トンネル、公営住宅については、それぞれに長寿命化計画を策定しており、同計画に基づいて長寿命化に取り組んでいく。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昭和５０年代に多くの施設が建設されており、耐用年数を迎えつつあり、類似団体内平均値との差が最も大きいものとなった。日常・定期的な点検を実施し、予防保全の考え方に基づき適切な維持管理及び修繕に努め、利用状況・老朽化等を考慮して、長寿命化・複合化に取り組んでいく。</a:t>
          </a:r>
        </a:p>
        <a:p>
          <a:r>
            <a:rPr kumimoji="1" lang="ja-JP" altLang="en-US" sz="1300">
              <a:latin typeface="ＭＳ Ｐゴシック" panose="020B0600070205080204" pitchFamily="50" charset="-128"/>
              <a:ea typeface="ＭＳ Ｐゴシック" panose="020B0600070205080204" pitchFamily="50" charset="-128"/>
            </a:rPr>
            <a:t>　公民館については、令和２年度に荏原公民館と県主公民館を整備し、令和３年度には出部公民館を整備したため有形固定資産減価償却率が類似団体より低い水準となった。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認定こども園・幼稚園・保育所については、平成１８年度に甲南保育園と西江原幼稚園と西江原公民館を複合化し、施設を建設したため、有形固定資産減価償却率が類似団体と同水準であった。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市内の小中学校は昭和４０・５０年代に建築された建物が多く老朽化が進んでいるが、市内の全中学校で耐震改修を完了させる等、老朽化対策を進めており、令和２年度に井原中学校の整備が完了したことにより、有形固定資産減価償却率が類似団体と同水準にまで改善され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BCC84E-EEE9-451A-9859-68677165F5B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E5CCE0-D6FC-4FA9-9244-FD0BCFD5190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9624CC-61C4-436A-BAF8-7A76A21CC1F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58E4577-C6BE-4E63-97E4-ED20E09D027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FAC4144-A71C-483E-AE3B-B50FDB274A8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242E48D-ACF3-4181-84B7-BCE8E2D7DA1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C9D5B7E-CFEA-4D24-8AD0-7E9D3B58AC2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BAC9AAA-34CA-4B57-AFA4-5C730BC7339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BF9E62-0AD5-4B89-8524-5B582319F0D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A7A15D2-4BB0-4A1B-AFDD-BF40FB551C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38,818
38,264
243.54
25,063,283
23,810,024
1,187,399
13,140,736
21,226,783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5CFF266-CC3D-4356-A1B6-4F474520DD7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0382C2F-70AE-4855-BA24-0DDD7E7DF38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4F436BE-B94A-4F8C-A5EA-1849582F8C4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17A9030-B306-4FE3-A53D-EB19732B027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FE2D5ED-B667-448C-91BA-64E9F6B032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2A01207-9B58-4810-8367-9F2BC808806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CB03C75-C475-47B8-A33B-4529BE449AA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4CA879A-2957-4937-A2D0-40DE5232C4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919084F-22C9-4A6F-8EFB-BA47846E4B5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D624B95-E15F-4D2B-B795-E175DF5E123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3878091-4488-4C06-A0FA-BD228E3AA4F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01C3E4-0DC7-4081-8D5E-C8141F1DA92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D9BE4E7-EEA2-4730-B159-97B2F1BEADF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D5CEB67-8791-46E4-9C1C-59291669B78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AF4741-5891-461E-821D-AFA033607FC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0283105-10FF-476B-8DAD-D9E493FBAD8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7E6F91-BF6C-4923-BFC3-7B89A2881A2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CB865E3-AD7F-40F6-A6FE-59FB1D69924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AE1D922-A3DB-452D-A6FB-DC2A56DF6FE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AC32C9A-A320-4F9B-B0ED-C52DE15E3A0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7F66FD8-58B3-4354-90C5-4B3768AE15A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2048025-1643-48AF-AFEA-6951DBD1D90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275AF17-7EFB-49A7-A387-96CA1CA3471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FE4F98C-71EE-4CE0-B22D-763C14123BB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8DF4C80-9981-4DD1-A17C-32C2B71B492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107E338-D581-4420-84B6-0D5B99AEF22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5675AF4-4A66-4566-9336-2DF413F8113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91129D7-D269-4884-99A5-7E3C8C52685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36FF79-9B78-4C01-9748-F6118358643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C52D3D6-9C38-42D1-BC16-9A452CC7336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A7C2C2A-A9DE-4536-AB19-8462536E813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7DFC7E8-2BC1-4CB3-90E3-DA028B84B11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D1480A0-2E89-4B62-9F65-FB2BE66AB5B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DB2D082-8D41-4E20-9CD4-2F3C6A51D59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4A63CD1-8B39-4A8D-9015-F4075B7370E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A687E17-1C00-4363-9CE5-4DFF0BBF3B3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9097C4D-E3AC-4A79-A6E8-B9FA63BF9D9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6AD5331-501B-4B56-AF2A-CAF0B6E6102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1D98A7F-2E98-4868-9895-31B2E93DAFA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FBF028E-37A6-4F33-A14B-EE07B0D3FC5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3853D01-4202-4238-BBD9-94AE6F2AF9D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3FB5AEE-4F34-4A92-9D88-7C4EEAFDAFF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FE6C2E7-2F7D-4DE2-BFD8-679C1525E89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C895BC4-86F5-4F9B-81E5-24C9831F6EF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24FB361-0D8A-4243-9DAC-5D003C4EF7F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27C6BFD-E321-4D88-9619-BE0BBBC6B8B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C90C00F-F902-46F5-9384-5D9C2B8373FD}"/>
            </a:ext>
          </a:extLst>
        </xdr:cNvPr>
        <xdr:cNvCxnSpPr/>
      </xdr:nvCxnSpPr>
      <xdr:spPr>
        <a:xfrm flipV="1">
          <a:off x="4634865" y="580916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FB92F2A3-6039-4889-85B0-687B4EFF9A31}"/>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58BB42AE-7128-48B5-B86F-3C946818BD32}"/>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図書館】&#10;有形固定資産減価償却率最大値テキスト">
          <a:extLst>
            <a:ext uri="{FF2B5EF4-FFF2-40B4-BE49-F238E27FC236}">
              <a16:creationId xmlns:a16="http://schemas.microsoft.com/office/drawing/2014/main" id="{6458372E-FBC4-48F9-A913-408734FF29BD}"/>
            </a:ext>
          </a:extLst>
        </xdr:cNvPr>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a:extLst>
            <a:ext uri="{FF2B5EF4-FFF2-40B4-BE49-F238E27FC236}">
              <a16:creationId xmlns:a16="http://schemas.microsoft.com/office/drawing/2014/main" id="{B37C7211-28CE-467B-8881-D0C6554A4D68}"/>
            </a:ext>
          </a:extLst>
        </xdr:cNvPr>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167476</xdr:rowOff>
    </xdr:from>
    <xdr:ext cx="405111" cy="259045"/>
    <xdr:sp macro="" textlink="">
      <xdr:nvSpPr>
        <xdr:cNvPr id="63" name="【図書館】&#10;有形固定資産減価償却率平均値テキスト">
          <a:extLst>
            <a:ext uri="{FF2B5EF4-FFF2-40B4-BE49-F238E27FC236}">
              <a16:creationId xmlns:a16="http://schemas.microsoft.com/office/drawing/2014/main" id="{79FED299-64CB-4644-A8E5-7A9BA449AC87}"/>
            </a:ext>
          </a:extLst>
        </xdr:cNvPr>
        <xdr:cNvSpPr txBox="1"/>
      </xdr:nvSpPr>
      <xdr:spPr>
        <a:xfrm>
          <a:off x="4673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64" name="フローチャート: 判断 63">
          <a:extLst>
            <a:ext uri="{FF2B5EF4-FFF2-40B4-BE49-F238E27FC236}">
              <a16:creationId xmlns:a16="http://schemas.microsoft.com/office/drawing/2014/main" id="{7E568792-2A02-4799-BD81-DBA77FDB598C}"/>
            </a:ext>
          </a:extLst>
        </xdr:cNvPr>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5841549F-F6F8-42C0-97FB-8BACFDBFC1BD}"/>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a:extLst>
            <a:ext uri="{FF2B5EF4-FFF2-40B4-BE49-F238E27FC236}">
              <a16:creationId xmlns:a16="http://schemas.microsoft.com/office/drawing/2014/main" id="{42114E48-7784-4152-9E8E-2A678AB91D8A}"/>
            </a:ext>
          </a:extLst>
        </xdr:cNvPr>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id="{2C27B915-06CB-4825-B924-BFC51A256764}"/>
            </a:ext>
          </a:extLst>
        </xdr:cNvPr>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4E274E32-4EBA-48C9-837A-55BE64CF14B6}"/>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11BD057-FC90-461A-B185-F57D0F4E506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D12497F-A3E4-40CB-8E2F-D966E4EABB6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4EE8DB3-9423-42E6-A73C-4E09F3A8276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52630D6-D4CA-4DB8-B2A4-77D5A832F53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3B35705-3A4E-49A0-98D5-8045D40C002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59690</xdr:rowOff>
    </xdr:from>
    <xdr:to>
      <xdr:col>24</xdr:col>
      <xdr:colOff>114300</xdr:colOff>
      <xdr:row>40</xdr:row>
      <xdr:rowOff>161290</xdr:rowOff>
    </xdr:to>
    <xdr:sp macro="" textlink="">
      <xdr:nvSpPr>
        <xdr:cNvPr id="74" name="楕円 73">
          <a:extLst>
            <a:ext uri="{FF2B5EF4-FFF2-40B4-BE49-F238E27FC236}">
              <a16:creationId xmlns:a16="http://schemas.microsoft.com/office/drawing/2014/main" id="{E38CB201-2F38-4710-9E4C-27AD21404A43}"/>
            </a:ext>
          </a:extLst>
        </xdr:cNvPr>
        <xdr:cNvSpPr/>
      </xdr:nvSpPr>
      <xdr:spPr>
        <a:xfrm>
          <a:off x="4584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38117</xdr:rowOff>
    </xdr:from>
    <xdr:ext cx="405111" cy="259045"/>
    <xdr:sp macro="" textlink="">
      <xdr:nvSpPr>
        <xdr:cNvPr id="75" name="【図書館】&#10;有形固定資産減価償却率該当値テキスト">
          <a:extLst>
            <a:ext uri="{FF2B5EF4-FFF2-40B4-BE49-F238E27FC236}">
              <a16:creationId xmlns:a16="http://schemas.microsoft.com/office/drawing/2014/main" id="{0FCE8C75-28FE-496C-826D-94135FCA5142}"/>
            </a:ext>
          </a:extLst>
        </xdr:cNvPr>
        <xdr:cNvSpPr txBox="1"/>
      </xdr:nvSpPr>
      <xdr:spPr>
        <a:xfrm>
          <a:off x="4673600"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46627</xdr:rowOff>
    </xdr:from>
    <xdr:to>
      <xdr:col>20</xdr:col>
      <xdr:colOff>38100</xdr:colOff>
      <xdr:row>40</xdr:row>
      <xdr:rowOff>148227</xdr:rowOff>
    </xdr:to>
    <xdr:sp macro="" textlink="">
      <xdr:nvSpPr>
        <xdr:cNvPr id="76" name="楕円 75">
          <a:extLst>
            <a:ext uri="{FF2B5EF4-FFF2-40B4-BE49-F238E27FC236}">
              <a16:creationId xmlns:a16="http://schemas.microsoft.com/office/drawing/2014/main" id="{68DA8F8C-2D5B-4843-B403-74AD72A3280D}"/>
            </a:ext>
          </a:extLst>
        </xdr:cNvPr>
        <xdr:cNvSpPr/>
      </xdr:nvSpPr>
      <xdr:spPr>
        <a:xfrm>
          <a:off x="3746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97427</xdr:rowOff>
    </xdr:from>
    <xdr:to>
      <xdr:col>24</xdr:col>
      <xdr:colOff>63500</xdr:colOff>
      <xdr:row>40</xdr:row>
      <xdr:rowOff>110490</xdr:rowOff>
    </xdr:to>
    <xdr:cxnSp macro="">
      <xdr:nvCxnSpPr>
        <xdr:cNvPr id="77" name="直線コネクタ 76">
          <a:extLst>
            <a:ext uri="{FF2B5EF4-FFF2-40B4-BE49-F238E27FC236}">
              <a16:creationId xmlns:a16="http://schemas.microsoft.com/office/drawing/2014/main" id="{64A10746-A2E7-40DF-8469-C12F2251B245}"/>
            </a:ext>
          </a:extLst>
        </xdr:cNvPr>
        <xdr:cNvCxnSpPr/>
      </xdr:nvCxnSpPr>
      <xdr:spPr>
        <a:xfrm>
          <a:off x="3797300" y="695542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38463</xdr:rowOff>
    </xdr:from>
    <xdr:to>
      <xdr:col>15</xdr:col>
      <xdr:colOff>101600</xdr:colOff>
      <xdr:row>40</xdr:row>
      <xdr:rowOff>140063</xdr:rowOff>
    </xdr:to>
    <xdr:sp macro="" textlink="">
      <xdr:nvSpPr>
        <xdr:cNvPr id="78" name="楕円 77">
          <a:extLst>
            <a:ext uri="{FF2B5EF4-FFF2-40B4-BE49-F238E27FC236}">
              <a16:creationId xmlns:a16="http://schemas.microsoft.com/office/drawing/2014/main" id="{BEAEBBAA-7A30-4010-9B5B-FC51E7EA475D}"/>
            </a:ext>
          </a:extLst>
        </xdr:cNvPr>
        <xdr:cNvSpPr/>
      </xdr:nvSpPr>
      <xdr:spPr>
        <a:xfrm>
          <a:off x="2857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89263</xdr:rowOff>
    </xdr:from>
    <xdr:to>
      <xdr:col>19</xdr:col>
      <xdr:colOff>177800</xdr:colOff>
      <xdr:row>40</xdr:row>
      <xdr:rowOff>97427</xdr:rowOff>
    </xdr:to>
    <xdr:cxnSp macro="">
      <xdr:nvCxnSpPr>
        <xdr:cNvPr id="79" name="直線コネクタ 78">
          <a:extLst>
            <a:ext uri="{FF2B5EF4-FFF2-40B4-BE49-F238E27FC236}">
              <a16:creationId xmlns:a16="http://schemas.microsoft.com/office/drawing/2014/main" id="{4AC653F5-9F45-48A8-925A-91A194E6EC53}"/>
            </a:ext>
          </a:extLst>
        </xdr:cNvPr>
        <xdr:cNvCxnSpPr/>
      </xdr:nvCxnSpPr>
      <xdr:spPr>
        <a:xfrm>
          <a:off x="2908300" y="69472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23767</xdr:rowOff>
    </xdr:from>
    <xdr:to>
      <xdr:col>10</xdr:col>
      <xdr:colOff>165100</xdr:colOff>
      <xdr:row>40</xdr:row>
      <xdr:rowOff>125367</xdr:rowOff>
    </xdr:to>
    <xdr:sp macro="" textlink="">
      <xdr:nvSpPr>
        <xdr:cNvPr id="80" name="楕円 79">
          <a:extLst>
            <a:ext uri="{FF2B5EF4-FFF2-40B4-BE49-F238E27FC236}">
              <a16:creationId xmlns:a16="http://schemas.microsoft.com/office/drawing/2014/main" id="{C3E92FE6-0789-4C53-BC6E-105E3054DBD1}"/>
            </a:ext>
          </a:extLst>
        </xdr:cNvPr>
        <xdr:cNvSpPr/>
      </xdr:nvSpPr>
      <xdr:spPr>
        <a:xfrm>
          <a:off x="1968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74567</xdr:rowOff>
    </xdr:from>
    <xdr:to>
      <xdr:col>15</xdr:col>
      <xdr:colOff>50800</xdr:colOff>
      <xdr:row>40</xdr:row>
      <xdr:rowOff>89263</xdr:rowOff>
    </xdr:to>
    <xdr:cxnSp macro="">
      <xdr:nvCxnSpPr>
        <xdr:cNvPr id="81" name="直線コネクタ 80">
          <a:extLst>
            <a:ext uri="{FF2B5EF4-FFF2-40B4-BE49-F238E27FC236}">
              <a16:creationId xmlns:a16="http://schemas.microsoft.com/office/drawing/2014/main" id="{08D30CAF-073A-4A88-BD9D-C3A84252903B}"/>
            </a:ext>
          </a:extLst>
        </xdr:cNvPr>
        <xdr:cNvCxnSpPr/>
      </xdr:nvCxnSpPr>
      <xdr:spPr>
        <a:xfrm>
          <a:off x="2019300" y="693256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10704</xdr:rowOff>
    </xdr:from>
    <xdr:to>
      <xdr:col>6</xdr:col>
      <xdr:colOff>38100</xdr:colOff>
      <xdr:row>40</xdr:row>
      <xdr:rowOff>112304</xdr:rowOff>
    </xdr:to>
    <xdr:sp macro="" textlink="">
      <xdr:nvSpPr>
        <xdr:cNvPr id="82" name="楕円 81">
          <a:extLst>
            <a:ext uri="{FF2B5EF4-FFF2-40B4-BE49-F238E27FC236}">
              <a16:creationId xmlns:a16="http://schemas.microsoft.com/office/drawing/2014/main" id="{E6305213-9868-4854-9F82-29FE264D5501}"/>
            </a:ext>
          </a:extLst>
        </xdr:cNvPr>
        <xdr:cNvSpPr/>
      </xdr:nvSpPr>
      <xdr:spPr>
        <a:xfrm>
          <a:off x="1079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61504</xdr:rowOff>
    </xdr:from>
    <xdr:to>
      <xdr:col>10</xdr:col>
      <xdr:colOff>114300</xdr:colOff>
      <xdr:row>40</xdr:row>
      <xdr:rowOff>74567</xdr:rowOff>
    </xdr:to>
    <xdr:cxnSp macro="">
      <xdr:nvCxnSpPr>
        <xdr:cNvPr id="83" name="直線コネクタ 82">
          <a:extLst>
            <a:ext uri="{FF2B5EF4-FFF2-40B4-BE49-F238E27FC236}">
              <a16:creationId xmlns:a16="http://schemas.microsoft.com/office/drawing/2014/main" id="{526092B2-F63C-4790-9703-E8E10FC9539B}"/>
            </a:ext>
          </a:extLst>
        </xdr:cNvPr>
        <xdr:cNvCxnSpPr/>
      </xdr:nvCxnSpPr>
      <xdr:spPr>
        <a:xfrm>
          <a:off x="1130300" y="691950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a:extLst>
            <a:ext uri="{FF2B5EF4-FFF2-40B4-BE49-F238E27FC236}">
              <a16:creationId xmlns:a16="http://schemas.microsoft.com/office/drawing/2014/main" id="{0DC37050-4D2E-4455-8079-2125331D3A80}"/>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a:extLst>
            <a:ext uri="{FF2B5EF4-FFF2-40B4-BE49-F238E27FC236}">
              <a16:creationId xmlns:a16="http://schemas.microsoft.com/office/drawing/2014/main" id="{A19F3A03-B41F-4B37-8261-2A392845F36B}"/>
            </a:ext>
          </a:extLst>
        </xdr:cNvPr>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a:extLst>
            <a:ext uri="{FF2B5EF4-FFF2-40B4-BE49-F238E27FC236}">
              <a16:creationId xmlns:a16="http://schemas.microsoft.com/office/drawing/2014/main" id="{F9B9C36A-27F0-401C-88FA-5D38A8C9FBFD}"/>
            </a:ext>
          </a:extLst>
        </xdr:cNvPr>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A8404216-37ED-40CD-8490-36C5FAA9A1E8}"/>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139354</xdr:rowOff>
    </xdr:from>
    <xdr:ext cx="405111" cy="259045"/>
    <xdr:sp macro="" textlink="">
      <xdr:nvSpPr>
        <xdr:cNvPr id="88" name="n_1mainValue【図書館】&#10;有形固定資産減価償却率">
          <a:extLst>
            <a:ext uri="{FF2B5EF4-FFF2-40B4-BE49-F238E27FC236}">
              <a16:creationId xmlns:a16="http://schemas.microsoft.com/office/drawing/2014/main" id="{A684CA56-D02B-4039-9CA4-E6022B0237C0}"/>
            </a:ext>
          </a:extLst>
        </xdr:cNvPr>
        <xdr:cNvSpPr txBox="1"/>
      </xdr:nvSpPr>
      <xdr:spPr>
        <a:xfrm>
          <a:off x="35820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131190</xdr:rowOff>
    </xdr:from>
    <xdr:ext cx="405111" cy="259045"/>
    <xdr:sp macro="" textlink="">
      <xdr:nvSpPr>
        <xdr:cNvPr id="89" name="n_2mainValue【図書館】&#10;有形固定資産減価償却率">
          <a:extLst>
            <a:ext uri="{FF2B5EF4-FFF2-40B4-BE49-F238E27FC236}">
              <a16:creationId xmlns:a16="http://schemas.microsoft.com/office/drawing/2014/main" id="{89848C41-A6CB-4390-9BDF-1782E498B687}"/>
            </a:ext>
          </a:extLst>
        </xdr:cNvPr>
        <xdr:cNvSpPr txBox="1"/>
      </xdr:nvSpPr>
      <xdr:spPr>
        <a:xfrm>
          <a:off x="27057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116494</xdr:rowOff>
    </xdr:from>
    <xdr:ext cx="405111" cy="259045"/>
    <xdr:sp macro="" textlink="">
      <xdr:nvSpPr>
        <xdr:cNvPr id="90" name="n_3mainValue【図書館】&#10;有形固定資産減価償却率">
          <a:extLst>
            <a:ext uri="{FF2B5EF4-FFF2-40B4-BE49-F238E27FC236}">
              <a16:creationId xmlns:a16="http://schemas.microsoft.com/office/drawing/2014/main" id="{31AF9532-A3A2-4D15-BF51-E5BD6A8873C1}"/>
            </a:ext>
          </a:extLst>
        </xdr:cNvPr>
        <xdr:cNvSpPr txBox="1"/>
      </xdr:nvSpPr>
      <xdr:spPr>
        <a:xfrm>
          <a:off x="1816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103431</xdr:rowOff>
    </xdr:from>
    <xdr:ext cx="405111" cy="259045"/>
    <xdr:sp macro="" textlink="">
      <xdr:nvSpPr>
        <xdr:cNvPr id="91" name="n_4mainValue【図書館】&#10;有形固定資産減価償却率">
          <a:extLst>
            <a:ext uri="{FF2B5EF4-FFF2-40B4-BE49-F238E27FC236}">
              <a16:creationId xmlns:a16="http://schemas.microsoft.com/office/drawing/2014/main" id="{1A888C3C-0EAB-46CE-8DB1-BC043A4C75CB}"/>
            </a:ext>
          </a:extLst>
        </xdr:cNvPr>
        <xdr:cNvSpPr txBox="1"/>
      </xdr:nvSpPr>
      <xdr:spPr>
        <a:xfrm>
          <a:off x="927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6859BA3-1FBA-4837-8A5A-C37A898C630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CF14948-6020-4A4D-92FF-B034A84F46D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2BD6AFE-568C-433B-80BE-A613FCF8A55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DB987C3-B0C0-485F-B51E-00DE6014931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BF5ACED-F426-43FE-B3C4-C142965816C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EE138A1-4D94-4283-8195-30C3C02D1B1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65C640B-94D5-40F3-9A00-E971678F187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574B53D-6198-42F0-A1E6-0263FA48DC8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8DF2756-8004-42BE-9FDC-29C209EFC44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9DB0EE9-A85B-4CB4-8B54-B1FDFBFB5EA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EB9445F5-1D15-4FAF-B47C-32D087F2CA6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45595867-2B58-464B-9539-0B2CC4D6445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3A199690-35B9-4596-91FC-75B2C5EBB28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1801141E-F1B9-4DBB-A366-0C83BF907C9E}"/>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1EBC4A6F-78D9-43C5-A7C9-E97F48E77D3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26BF24F1-F53D-4EDE-B350-D12299DD3DA2}"/>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17587604-D4D6-4A8B-AF5E-27CE068EF0F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3B07F7A9-E2CE-4C3F-BF31-2E49EB2EA314}"/>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E88B29E3-8ECA-4D5C-9461-133743F3972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3B29CCCB-75E2-4D1B-9392-4F1414983218}"/>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2F15D7EC-CE8F-4D6F-97A0-EF0E025DDA8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51908C3D-59B1-4D23-A750-BD3376B0A3B5}"/>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CB3C4E0C-B483-4C8E-B458-E7E271084C8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9A15F9EC-16BD-4E6A-83BD-286B73D00C7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EC197B1D-FC6C-4107-A321-E8DC88750CC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AED0FF21-09B3-4F86-A05F-CB51FBFCD814}"/>
            </a:ext>
          </a:extLst>
        </xdr:cNvPr>
        <xdr:cNvCxnSpPr/>
      </xdr:nvCxnSpPr>
      <xdr:spPr>
        <a:xfrm flipV="1">
          <a:off x="10476865" y="5725886"/>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DC311662-4733-4219-AD95-6B3CB5D72A22}"/>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75D15188-9E7F-4750-8A6F-C8601C103DAB}"/>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0" name="【図書館】&#10;一人当たり面積最大値テキスト">
          <a:extLst>
            <a:ext uri="{FF2B5EF4-FFF2-40B4-BE49-F238E27FC236}">
              <a16:creationId xmlns:a16="http://schemas.microsoft.com/office/drawing/2014/main" id="{D648AC13-2E5A-4BF6-96BC-3DF97D1391D2}"/>
            </a:ext>
          </a:extLst>
        </xdr:cNvPr>
        <xdr:cNvSpPr txBox="1"/>
      </xdr:nvSpPr>
      <xdr:spPr>
        <a:xfrm>
          <a:off x="10515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1" name="直線コネクタ 120">
          <a:extLst>
            <a:ext uri="{FF2B5EF4-FFF2-40B4-BE49-F238E27FC236}">
              <a16:creationId xmlns:a16="http://schemas.microsoft.com/office/drawing/2014/main" id="{154EE318-C794-46DB-906E-D126CE334E5C}"/>
            </a:ext>
          </a:extLst>
        </xdr:cNvPr>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150784</xdr:rowOff>
    </xdr:from>
    <xdr:ext cx="469744" cy="259045"/>
    <xdr:sp macro="" textlink="">
      <xdr:nvSpPr>
        <xdr:cNvPr id="122" name="【図書館】&#10;一人当たり面積平均値テキスト">
          <a:extLst>
            <a:ext uri="{FF2B5EF4-FFF2-40B4-BE49-F238E27FC236}">
              <a16:creationId xmlns:a16="http://schemas.microsoft.com/office/drawing/2014/main" id="{B44083B8-DDBD-45E3-9F57-A721FEB8E7A0}"/>
            </a:ext>
          </a:extLst>
        </xdr:cNvPr>
        <xdr:cNvSpPr txBox="1"/>
      </xdr:nvSpPr>
      <xdr:spPr>
        <a:xfrm>
          <a:off x="10515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A8ABE177-1EA1-4D4D-9277-BE63282F6317}"/>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74385</xdr:rowOff>
    </xdr:from>
    <xdr:to>
      <xdr:col>50</xdr:col>
      <xdr:colOff>165100</xdr:colOff>
      <xdr:row>39</xdr:row>
      <xdr:rowOff>4535</xdr:rowOff>
    </xdr:to>
    <xdr:sp macro="" textlink="">
      <xdr:nvSpPr>
        <xdr:cNvPr id="124" name="フローチャート: 判断 123">
          <a:extLst>
            <a:ext uri="{FF2B5EF4-FFF2-40B4-BE49-F238E27FC236}">
              <a16:creationId xmlns:a16="http://schemas.microsoft.com/office/drawing/2014/main" id="{93FB23D9-62BC-49F5-ACAF-D30788F9D5E7}"/>
            </a:ext>
          </a:extLst>
        </xdr:cNvPr>
        <xdr:cNvSpPr/>
      </xdr:nvSpPr>
      <xdr:spPr>
        <a:xfrm>
          <a:off x="9588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74385</xdr:rowOff>
    </xdr:from>
    <xdr:to>
      <xdr:col>46</xdr:col>
      <xdr:colOff>38100</xdr:colOff>
      <xdr:row>39</xdr:row>
      <xdr:rowOff>4535</xdr:rowOff>
    </xdr:to>
    <xdr:sp macro="" textlink="">
      <xdr:nvSpPr>
        <xdr:cNvPr id="125" name="フローチャート: 判断 124">
          <a:extLst>
            <a:ext uri="{FF2B5EF4-FFF2-40B4-BE49-F238E27FC236}">
              <a16:creationId xmlns:a16="http://schemas.microsoft.com/office/drawing/2014/main" id="{3CD3FEFB-2DB5-47BE-A0A8-D6E2DDEF3845}"/>
            </a:ext>
          </a:extLst>
        </xdr:cNvPr>
        <xdr:cNvSpPr/>
      </xdr:nvSpPr>
      <xdr:spPr>
        <a:xfrm>
          <a:off x="8699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96157</xdr:rowOff>
    </xdr:from>
    <xdr:to>
      <xdr:col>41</xdr:col>
      <xdr:colOff>101600</xdr:colOff>
      <xdr:row>39</xdr:row>
      <xdr:rowOff>26307</xdr:rowOff>
    </xdr:to>
    <xdr:sp macro="" textlink="">
      <xdr:nvSpPr>
        <xdr:cNvPr id="126" name="フローチャート: 判断 125">
          <a:extLst>
            <a:ext uri="{FF2B5EF4-FFF2-40B4-BE49-F238E27FC236}">
              <a16:creationId xmlns:a16="http://schemas.microsoft.com/office/drawing/2014/main" id="{94707F43-7CF7-4D22-A6D2-0C61D0C66E50}"/>
            </a:ext>
          </a:extLst>
        </xdr:cNvPr>
        <xdr:cNvSpPr/>
      </xdr:nvSpPr>
      <xdr:spPr>
        <a:xfrm>
          <a:off x="7810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117928</xdr:rowOff>
    </xdr:from>
    <xdr:to>
      <xdr:col>36</xdr:col>
      <xdr:colOff>165100</xdr:colOff>
      <xdr:row>39</xdr:row>
      <xdr:rowOff>48078</xdr:rowOff>
    </xdr:to>
    <xdr:sp macro="" textlink="">
      <xdr:nvSpPr>
        <xdr:cNvPr id="127" name="フローチャート: 判断 126">
          <a:extLst>
            <a:ext uri="{FF2B5EF4-FFF2-40B4-BE49-F238E27FC236}">
              <a16:creationId xmlns:a16="http://schemas.microsoft.com/office/drawing/2014/main" id="{C01FFC46-4D28-4ED0-8661-FE29C8DA1D1D}"/>
            </a:ext>
          </a:extLst>
        </xdr:cNvPr>
        <xdr:cNvSpPr/>
      </xdr:nvSpPr>
      <xdr:spPr>
        <a:xfrm>
          <a:off x="6921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1B3571C-33D8-49EA-B0EE-053AE53E5EB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FCA760B-36E3-434E-8CF4-0B7B5037AD1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E30A838-8774-47C2-A3F5-191E0790F88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4789601-AE7D-4DD6-B688-9E36DC9289A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476CD4C8-198D-492D-8023-9FA14915A35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33" name="楕円 132">
          <a:extLst>
            <a:ext uri="{FF2B5EF4-FFF2-40B4-BE49-F238E27FC236}">
              <a16:creationId xmlns:a16="http://schemas.microsoft.com/office/drawing/2014/main" id="{FCB7C065-8E0D-4297-8C49-91D46AB04E63}"/>
            </a:ext>
          </a:extLst>
        </xdr:cNvPr>
        <xdr:cNvSpPr/>
      </xdr:nvSpPr>
      <xdr:spPr>
        <a:xfrm>
          <a:off x="10426700" y="660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108149</xdr:rowOff>
    </xdr:from>
    <xdr:ext cx="469744" cy="259045"/>
    <xdr:sp macro="" textlink="">
      <xdr:nvSpPr>
        <xdr:cNvPr id="134" name="【図書館】&#10;一人当たり面積該当値テキスト">
          <a:extLst>
            <a:ext uri="{FF2B5EF4-FFF2-40B4-BE49-F238E27FC236}">
              <a16:creationId xmlns:a16="http://schemas.microsoft.com/office/drawing/2014/main" id="{545F4FBF-3C91-4AF1-81AC-D28A24776F9A}"/>
            </a:ext>
          </a:extLst>
        </xdr:cNvPr>
        <xdr:cNvSpPr txBox="1"/>
      </xdr:nvSpPr>
      <xdr:spPr>
        <a:xfrm>
          <a:off x="10515600"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96157</xdr:rowOff>
    </xdr:from>
    <xdr:to>
      <xdr:col>50</xdr:col>
      <xdr:colOff>165100</xdr:colOff>
      <xdr:row>39</xdr:row>
      <xdr:rowOff>26307</xdr:rowOff>
    </xdr:to>
    <xdr:sp macro="" textlink="">
      <xdr:nvSpPr>
        <xdr:cNvPr id="135" name="楕円 134">
          <a:extLst>
            <a:ext uri="{FF2B5EF4-FFF2-40B4-BE49-F238E27FC236}">
              <a16:creationId xmlns:a16="http://schemas.microsoft.com/office/drawing/2014/main" id="{804A6F74-C1C3-4CE7-84E2-1689FC81EA36}"/>
            </a:ext>
          </a:extLst>
        </xdr:cNvPr>
        <xdr:cNvSpPr/>
      </xdr:nvSpPr>
      <xdr:spPr>
        <a:xfrm>
          <a:off x="9588500" y="66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136072</xdr:rowOff>
    </xdr:from>
    <xdr:to>
      <xdr:col>55</xdr:col>
      <xdr:colOff>0</xdr:colOff>
      <xdr:row>38</xdr:row>
      <xdr:rowOff>146957</xdr:rowOff>
    </xdr:to>
    <xdr:cxnSp macro="">
      <xdr:nvCxnSpPr>
        <xdr:cNvPr id="136" name="直線コネクタ 135">
          <a:extLst>
            <a:ext uri="{FF2B5EF4-FFF2-40B4-BE49-F238E27FC236}">
              <a16:creationId xmlns:a16="http://schemas.microsoft.com/office/drawing/2014/main" id="{84254750-C046-47B0-A92B-59B4A093DA25}"/>
            </a:ext>
          </a:extLst>
        </xdr:cNvPr>
        <xdr:cNvCxnSpPr/>
      </xdr:nvCxnSpPr>
      <xdr:spPr>
        <a:xfrm flipV="1">
          <a:off x="9639300" y="66511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37" name="楕円 136">
          <a:extLst>
            <a:ext uri="{FF2B5EF4-FFF2-40B4-BE49-F238E27FC236}">
              <a16:creationId xmlns:a16="http://schemas.microsoft.com/office/drawing/2014/main" id="{94BD734C-E437-4730-9109-CBEB1FD2FD4C}"/>
            </a:ext>
          </a:extLst>
        </xdr:cNvPr>
        <xdr:cNvSpPr/>
      </xdr:nvSpPr>
      <xdr:spPr>
        <a:xfrm>
          <a:off x="869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146957</xdr:rowOff>
    </xdr:from>
    <xdr:to>
      <xdr:col>50</xdr:col>
      <xdr:colOff>114300</xdr:colOff>
      <xdr:row>38</xdr:row>
      <xdr:rowOff>157843</xdr:rowOff>
    </xdr:to>
    <xdr:cxnSp macro="">
      <xdr:nvCxnSpPr>
        <xdr:cNvPr id="138" name="直線コネクタ 137">
          <a:extLst>
            <a:ext uri="{FF2B5EF4-FFF2-40B4-BE49-F238E27FC236}">
              <a16:creationId xmlns:a16="http://schemas.microsoft.com/office/drawing/2014/main" id="{29FF1DA5-AB97-4079-B66A-AD12D64402DB}"/>
            </a:ext>
          </a:extLst>
        </xdr:cNvPr>
        <xdr:cNvCxnSpPr/>
      </xdr:nvCxnSpPr>
      <xdr:spPr>
        <a:xfrm flipV="1">
          <a:off x="8750300" y="6662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117928</xdr:rowOff>
    </xdr:from>
    <xdr:to>
      <xdr:col>41</xdr:col>
      <xdr:colOff>101600</xdr:colOff>
      <xdr:row>39</xdr:row>
      <xdr:rowOff>48078</xdr:rowOff>
    </xdr:to>
    <xdr:sp macro="" textlink="">
      <xdr:nvSpPr>
        <xdr:cNvPr id="139" name="楕円 138">
          <a:extLst>
            <a:ext uri="{FF2B5EF4-FFF2-40B4-BE49-F238E27FC236}">
              <a16:creationId xmlns:a16="http://schemas.microsoft.com/office/drawing/2014/main" id="{87380394-60F1-4790-81F6-ABF3906674F5}"/>
            </a:ext>
          </a:extLst>
        </xdr:cNvPr>
        <xdr:cNvSpPr/>
      </xdr:nvSpPr>
      <xdr:spPr>
        <a:xfrm>
          <a:off x="7810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157843</xdr:rowOff>
    </xdr:from>
    <xdr:to>
      <xdr:col>45</xdr:col>
      <xdr:colOff>177800</xdr:colOff>
      <xdr:row>38</xdr:row>
      <xdr:rowOff>168728</xdr:rowOff>
    </xdr:to>
    <xdr:cxnSp macro="">
      <xdr:nvCxnSpPr>
        <xdr:cNvPr id="140" name="直線コネクタ 139">
          <a:extLst>
            <a:ext uri="{FF2B5EF4-FFF2-40B4-BE49-F238E27FC236}">
              <a16:creationId xmlns:a16="http://schemas.microsoft.com/office/drawing/2014/main" id="{F69314FC-1348-4E7F-853D-03BCA386ADAB}"/>
            </a:ext>
          </a:extLst>
        </xdr:cNvPr>
        <xdr:cNvCxnSpPr/>
      </xdr:nvCxnSpPr>
      <xdr:spPr>
        <a:xfrm flipV="1">
          <a:off x="7861300" y="66729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128815</xdr:rowOff>
    </xdr:from>
    <xdr:to>
      <xdr:col>36</xdr:col>
      <xdr:colOff>165100</xdr:colOff>
      <xdr:row>39</xdr:row>
      <xdr:rowOff>58965</xdr:rowOff>
    </xdr:to>
    <xdr:sp macro="" textlink="">
      <xdr:nvSpPr>
        <xdr:cNvPr id="141" name="楕円 140">
          <a:extLst>
            <a:ext uri="{FF2B5EF4-FFF2-40B4-BE49-F238E27FC236}">
              <a16:creationId xmlns:a16="http://schemas.microsoft.com/office/drawing/2014/main" id="{B3DE797E-C030-4280-899E-CFA12B8AD464}"/>
            </a:ext>
          </a:extLst>
        </xdr:cNvPr>
        <xdr:cNvSpPr/>
      </xdr:nvSpPr>
      <xdr:spPr>
        <a:xfrm>
          <a:off x="69215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168728</xdr:rowOff>
    </xdr:from>
    <xdr:to>
      <xdr:col>41</xdr:col>
      <xdr:colOff>50800</xdr:colOff>
      <xdr:row>39</xdr:row>
      <xdr:rowOff>8165</xdr:rowOff>
    </xdr:to>
    <xdr:cxnSp macro="">
      <xdr:nvCxnSpPr>
        <xdr:cNvPr id="142" name="直線コネクタ 141">
          <a:extLst>
            <a:ext uri="{FF2B5EF4-FFF2-40B4-BE49-F238E27FC236}">
              <a16:creationId xmlns:a16="http://schemas.microsoft.com/office/drawing/2014/main" id="{9721D293-3C7E-47B5-9C00-5DA91ED75F02}"/>
            </a:ext>
          </a:extLst>
        </xdr:cNvPr>
        <xdr:cNvCxnSpPr/>
      </xdr:nvCxnSpPr>
      <xdr:spPr>
        <a:xfrm flipV="1">
          <a:off x="6972300" y="66838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21063</xdr:rowOff>
    </xdr:from>
    <xdr:ext cx="469744" cy="259045"/>
    <xdr:sp macro="" textlink="">
      <xdr:nvSpPr>
        <xdr:cNvPr id="143" name="n_1aveValue【図書館】&#10;一人当たり面積">
          <a:extLst>
            <a:ext uri="{FF2B5EF4-FFF2-40B4-BE49-F238E27FC236}">
              <a16:creationId xmlns:a16="http://schemas.microsoft.com/office/drawing/2014/main" id="{2DD40501-4145-4C92-B978-A687E635C497}"/>
            </a:ext>
          </a:extLst>
        </xdr:cNvPr>
        <xdr:cNvSpPr txBox="1"/>
      </xdr:nvSpPr>
      <xdr:spPr>
        <a:xfrm>
          <a:off x="93917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21063</xdr:rowOff>
    </xdr:from>
    <xdr:ext cx="469744" cy="259045"/>
    <xdr:sp macro="" textlink="">
      <xdr:nvSpPr>
        <xdr:cNvPr id="144" name="n_2aveValue【図書館】&#10;一人当たり面積">
          <a:extLst>
            <a:ext uri="{FF2B5EF4-FFF2-40B4-BE49-F238E27FC236}">
              <a16:creationId xmlns:a16="http://schemas.microsoft.com/office/drawing/2014/main" id="{53B89F50-A3AC-47D6-97E4-AD8EA53FFF4F}"/>
            </a:ext>
          </a:extLst>
        </xdr:cNvPr>
        <xdr:cNvSpPr txBox="1"/>
      </xdr:nvSpPr>
      <xdr:spPr>
        <a:xfrm>
          <a:off x="8515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42834</xdr:rowOff>
    </xdr:from>
    <xdr:ext cx="469744" cy="259045"/>
    <xdr:sp macro="" textlink="">
      <xdr:nvSpPr>
        <xdr:cNvPr id="145" name="n_3aveValue【図書館】&#10;一人当たり面積">
          <a:extLst>
            <a:ext uri="{FF2B5EF4-FFF2-40B4-BE49-F238E27FC236}">
              <a16:creationId xmlns:a16="http://schemas.microsoft.com/office/drawing/2014/main" id="{FF995BB1-6D00-4EE3-946A-76D536D528E8}"/>
            </a:ext>
          </a:extLst>
        </xdr:cNvPr>
        <xdr:cNvSpPr txBox="1"/>
      </xdr:nvSpPr>
      <xdr:spPr>
        <a:xfrm>
          <a:off x="76264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64605</xdr:rowOff>
    </xdr:from>
    <xdr:ext cx="469744" cy="259045"/>
    <xdr:sp macro="" textlink="">
      <xdr:nvSpPr>
        <xdr:cNvPr id="146" name="n_4aveValue【図書館】&#10;一人当たり面積">
          <a:extLst>
            <a:ext uri="{FF2B5EF4-FFF2-40B4-BE49-F238E27FC236}">
              <a16:creationId xmlns:a16="http://schemas.microsoft.com/office/drawing/2014/main" id="{92639D11-958F-4E26-A628-59CBD40EB77C}"/>
            </a:ext>
          </a:extLst>
        </xdr:cNvPr>
        <xdr:cNvSpPr txBox="1"/>
      </xdr:nvSpPr>
      <xdr:spPr>
        <a:xfrm>
          <a:off x="67374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17434</xdr:rowOff>
    </xdr:from>
    <xdr:ext cx="469744" cy="259045"/>
    <xdr:sp macro="" textlink="">
      <xdr:nvSpPr>
        <xdr:cNvPr id="147" name="n_1mainValue【図書館】&#10;一人当たり面積">
          <a:extLst>
            <a:ext uri="{FF2B5EF4-FFF2-40B4-BE49-F238E27FC236}">
              <a16:creationId xmlns:a16="http://schemas.microsoft.com/office/drawing/2014/main" id="{09D30FB4-E510-4554-89C2-5B49EBE6D597}"/>
            </a:ext>
          </a:extLst>
        </xdr:cNvPr>
        <xdr:cNvSpPr txBox="1"/>
      </xdr:nvSpPr>
      <xdr:spPr>
        <a:xfrm>
          <a:off x="9391727" y="67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28320</xdr:rowOff>
    </xdr:from>
    <xdr:ext cx="469744" cy="259045"/>
    <xdr:sp macro="" textlink="">
      <xdr:nvSpPr>
        <xdr:cNvPr id="148" name="n_2mainValue【図書館】&#10;一人当たり面積">
          <a:extLst>
            <a:ext uri="{FF2B5EF4-FFF2-40B4-BE49-F238E27FC236}">
              <a16:creationId xmlns:a16="http://schemas.microsoft.com/office/drawing/2014/main" id="{EA9B55C8-5DCF-4D54-A867-008F17D146CD}"/>
            </a:ext>
          </a:extLst>
        </xdr:cNvPr>
        <xdr:cNvSpPr txBox="1"/>
      </xdr:nvSpPr>
      <xdr:spPr>
        <a:xfrm>
          <a:off x="8515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39205</xdr:rowOff>
    </xdr:from>
    <xdr:ext cx="469744" cy="259045"/>
    <xdr:sp macro="" textlink="">
      <xdr:nvSpPr>
        <xdr:cNvPr id="149" name="n_3mainValue【図書館】&#10;一人当たり面積">
          <a:extLst>
            <a:ext uri="{FF2B5EF4-FFF2-40B4-BE49-F238E27FC236}">
              <a16:creationId xmlns:a16="http://schemas.microsoft.com/office/drawing/2014/main" id="{9BBBF7B8-AB05-445A-8E57-EDB2857FE2AD}"/>
            </a:ext>
          </a:extLst>
        </xdr:cNvPr>
        <xdr:cNvSpPr txBox="1"/>
      </xdr:nvSpPr>
      <xdr:spPr>
        <a:xfrm>
          <a:off x="76264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50092</xdr:rowOff>
    </xdr:from>
    <xdr:ext cx="469744" cy="259045"/>
    <xdr:sp macro="" textlink="">
      <xdr:nvSpPr>
        <xdr:cNvPr id="150" name="n_4mainValue【図書館】&#10;一人当たり面積">
          <a:extLst>
            <a:ext uri="{FF2B5EF4-FFF2-40B4-BE49-F238E27FC236}">
              <a16:creationId xmlns:a16="http://schemas.microsoft.com/office/drawing/2014/main" id="{A680DB0C-1F58-4005-A5F7-1D9B3BF9FACB}"/>
            </a:ext>
          </a:extLst>
        </xdr:cNvPr>
        <xdr:cNvSpPr txBox="1"/>
      </xdr:nvSpPr>
      <xdr:spPr>
        <a:xfrm>
          <a:off x="6737427" y="67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F016E55E-5DD5-4453-AECD-AF5E0BBDA98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473D38C4-4005-4D01-9538-8DC0FFC3AE2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160A48A5-ECE7-4449-B3A1-6DE17FB332B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A38E402C-58C8-4CF5-A72C-737D21ED277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57E61F4B-85A6-4C5B-B2CF-CF42766802B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FE532FD7-EFE2-4404-9011-6F842C98E71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F4DFDDEE-93CE-40F2-BA31-5C0A8977C69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2E4EDCBF-F112-493F-A86B-BD64CDEC766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C80CCF43-D86C-4656-91EA-99AF63AB46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13754E3C-04B8-4800-9C08-1FCEDD03AE1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D7B6F60A-989E-4398-B066-76413AFCBC3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1863D0F4-CC1A-497D-98E8-FB3402B6263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2014A2AC-691C-4445-9C7E-CA730F8C08E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71CA57F4-B0B8-457D-B35E-DFB446C57AE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5A569173-0DB3-447A-A930-B76CDD19639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B14AB2FC-8FD6-434E-A4C1-EC7A4964F6F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24288E8A-FE40-4433-824D-BF6C44C95B8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99892DA7-29FD-4B61-B6CB-B2588A06B88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2ED2D133-4BE6-4FE2-8E1A-918CCBF9FE7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375F251A-4179-4C04-98BE-03DAF6F1627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F5603F57-A521-4C14-B889-573FA62C99B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25BA883-946E-4F91-ACD9-F43C775B6A1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9D312B7A-3F2D-4068-BF3D-CBA6FCE30BB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A7B7BEC1-D8EC-43DD-831A-B2F341E0291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175" name="直線コネクタ 174">
          <a:extLst>
            <a:ext uri="{FF2B5EF4-FFF2-40B4-BE49-F238E27FC236}">
              <a16:creationId xmlns:a16="http://schemas.microsoft.com/office/drawing/2014/main" id="{7BDF6108-D350-4317-B2DA-972ACECC9667}"/>
            </a:ext>
          </a:extLst>
        </xdr:cNvPr>
        <xdr:cNvCxnSpPr/>
      </xdr:nvCxnSpPr>
      <xdr:spPr>
        <a:xfrm flipV="1">
          <a:off x="4634865" y="944689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8E37CDD3-A6FD-4E7E-AF81-ADAFBEAE4141}"/>
            </a:ext>
          </a:extLst>
        </xdr:cNvPr>
        <xdr:cNvSpPr txBox="1"/>
      </xdr:nvSpPr>
      <xdr:spPr>
        <a:xfrm>
          <a:off x="46736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177" name="直線コネクタ 176">
          <a:extLst>
            <a:ext uri="{FF2B5EF4-FFF2-40B4-BE49-F238E27FC236}">
              <a16:creationId xmlns:a16="http://schemas.microsoft.com/office/drawing/2014/main" id="{8BA3DBA1-8A3A-4BD5-A169-6566AD14C2F8}"/>
            </a:ext>
          </a:extLst>
        </xdr:cNvPr>
        <xdr:cNvCxnSpPr/>
      </xdr:nvCxnSpPr>
      <xdr:spPr>
        <a:xfrm>
          <a:off x="4546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28E8361B-7BA2-48E8-9636-9B83BD21C654}"/>
            </a:ext>
          </a:extLst>
        </xdr:cNvPr>
        <xdr:cNvSpPr txBox="1"/>
      </xdr:nvSpPr>
      <xdr:spPr>
        <a:xfrm>
          <a:off x="46736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179" name="直線コネクタ 178">
          <a:extLst>
            <a:ext uri="{FF2B5EF4-FFF2-40B4-BE49-F238E27FC236}">
              <a16:creationId xmlns:a16="http://schemas.microsoft.com/office/drawing/2014/main" id="{6E305A0B-C14D-463A-9A4C-3C318F02DD0C}"/>
            </a:ext>
          </a:extLst>
        </xdr:cNvPr>
        <xdr:cNvCxnSpPr/>
      </xdr:nvCxnSpPr>
      <xdr:spPr>
        <a:xfrm>
          <a:off x="4546600" y="94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38752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D5A44F55-64E0-428E-8302-66E4B1340DF1}"/>
            </a:ext>
          </a:extLst>
        </xdr:cNvPr>
        <xdr:cNvSpPr txBox="1"/>
      </xdr:nvSpPr>
      <xdr:spPr>
        <a:xfrm>
          <a:off x="4673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1" name="フローチャート: 判断 180">
          <a:extLst>
            <a:ext uri="{FF2B5EF4-FFF2-40B4-BE49-F238E27FC236}">
              <a16:creationId xmlns:a16="http://schemas.microsoft.com/office/drawing/2014/main" id="{65AA15FA-A0F2-466B-92C2-55DCF9F82DE0}"/>
            </a:ext>
          </a:extLst>
        </xdr:cNvPr>
        <xdr:cNvSpPr/>
      </xdr:nvSpPr>
      <xdr:spPr>
        <a:xfrm>
          <a:off x="4584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2" name="フローチャート: 判断 181">
          <a:extLst>
            <a:ext uri="{FF2B5EF4-FFF2-40B4-BE49-F238E27FC236}">
              <a16:creationId xmlns:a16="http://schemas.microsoft.com/office/drawing/2014/main" id="{4BE2B2D4-7879-4301-89B5-85BE6D392DA8}"/>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3" name="フローチャート: 判断 182">
          <a:extLst>
            <a:ext uri="{FF2B5EF4-FFF2-40B4-BE49-F238E27FC236}">
              <a16:creationId xmlns:a16="http://schemas.microsoft.com/office/drawing/2014/main" id="{D6516230-0FD8-4441-8F71-0D2B25A73290}"/>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4" name="フローチャート: 判断 183">
          <a:extLst>
            <a:ext uri="{FF2B5EF4-FFF2-40B4-BE49-F238E27FC236}">
              <a16:creationId xmlns:a16="http://schemas.microsoft.com/office/drawing/2014/main" id="{A0B681C5-C9A4-4E42-A742-0EA86A489FC5}"/>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5" name="フローチャート: 判断 184">
          <a:extLst>
            <a:ext uri="{FF2B5EF4-FFF2-40B4-BE49-F238E27FC236}">
              <a16:creationId xmlns:a16="http://schemas.microsoft.com/office/drawing/2014/main" id="{0C416161-AB2B-40D9-8856-B4CEE2CBB371}"/>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CC3DB1C-E632-41B8-99DE-275165DF6E4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F9A143B-C01C-4758-A30C-FA7C72DF86A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F332121-0D4C-42B9-9D02-6234293F47D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5CECDB2-BC6E-464A-A7FA-AEB92455612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6F077D50-60EC-45F8-A5F8-3A19053D042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44450</xdr:rowOff>
    </xdr:from>
    <xdr:to>
      <xdr:col>24</xdr:col>
      <xdr:colOff>114300</xdr:colOff>
      <xdr:row>61</xdr:row>
      <xdr:rowOff>146050</xdr:rowOff>
    </xdr:to>
    <xdr:sp macro="" textlink="">
      <xdr:nvSpPr>
        <xdr:cNvPr id="191" name="楕円 190">
          <a:extLst>
            <a:ext uri="{FF2B5EF4-FFF2-40B4-BE49-F238E27FC236}">
              <a16:creationId xmlns:a16="http://schemas.microsoft.com/office/drawing/2014/main" id="{A2578A2E-05C6-4EC3-AA92-8DBF0F10A9EC}"/>
            </a:ext>
          </a:extLst>
        </xdr:cNvPr>
        <xdr:cNvSpPr/>
      </xdr:nvSpPr>
      <xdr:spPr>
        <a:xfrm>
          <a:off x="4584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22877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5F501093-B8EF-4326-8E7F-6466F3B33275}"/>
            </a:ext>
          </a:extLst>
        </xdr:cNvPr>
        <xdr:cNvSpPr txBox="1"/>
      </xdr:nvSpPr>
      <xdr:spPr>
        <a:xfrm>
          <a:off x="4673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xdr:rowOff>
    </xdr:from>
    <xdr:to>
      <xdr:col>20</xdr:col>
      <xdr:colOff>38100</xdr:colOff>
      <xdr:row>61</xdr:row>
      <xdr:rowOff>106045</xdr:rowOff>
    </xdr:to>
    <xdr:sp macro="" textlink="">
      <xdr:nvSpPr>
        <xdr:cNvPr id="193" name="楕円 192">
          <a:extLst>
            <a:ext uri="{FF2B5EF4-FFF2-40B4-BE49-F238E27FC236}">
              <a16:creationId xmlns:a16="http://schemas.microsoft.com/office/drawing/2014/main" id="{C8FA79AF-E358-42FD-8C99-14453F50A5E5}"/>
            </a:ext>
          </a:extLst>
        </xdr:cNvPr>
        <xdr:cNvSpPr/>
      </xdr:nvSpPr>
      <xdr:spPr>
        <a:xfrm>
          <a:off x="3746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55245</xdr:rowOff>
    </xdr:from>
    <xdr:to>
      <xdr:col>24</xdr:col>
      <xdr:colOff>63500</xdr:colOff>
      <xdr:row>61</xdr:row>
      <xdr:rowOff>95250</xdr:rowOff>
    </xdr:to>
    <xdr:cxnSp macro="">
      <xdr:nvCxnSpPr>
        <xdr:cNvPr id="194" name="直線コネクタ 193">
          <a:extLst>
            <a:ext uri="{FF2B5EF4-FFF2-40B4-BE49-F238E27FC236}">
              <a16:creationId xmlns:a16="http://schemas.microsoft.com/office/drawing/2014/main" id="{1DAEFDDE-8F51-4235-A00E-7C89C805B687}"/>
            </a:ext>
          </a:extLst>
        </xdr:cNvPr>
        <xdr:cNvCxnSpPr/>
      </xdr:nvCxnSpPr>
      <xdr:spPr>
        <a:xfrm>
          <a:off x="3797300" y="105136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38735</xdr:rowOff>
    </xdr:from>
    <xdr:to>
      <xdr:col>15</xdr:col>
      <xdr:colOff>101600</xdr:colOff>
      <xdr:row>61</xdr:row>
      <xdr:rowOff>140335</xdr:rowOff>
    </xdr:to>
    <xdr:sp macro="" textlink="">
      <xdr:nvSpPr>
        <xdr:cNvPr id="195" name="楕円 194">
          <a:extLst>
            <a:ext uri="{FF2B5EF4-FFF2-40B4-BE49-F238E27FC236}">
              <a16:creationId xmlns:a16="http://schemas.microsoft.com/office/drawing/2014/main" id="{59ECE123-8A16-4748-9A13-9DC7CB85D46C}"/>
            </a:ext>
          </a:extLst>
        </xdr:cNvPr>
        <xdr:cNvSpPr/>
      </xdr:nvSpPr>
      <xdr:spPr>
        <a:xfrm>
          <a:off x="2857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55245</xdr:rowOff>
    </xdr:from>
    <xdr:to>
      <xdr:col>19</xdr:col>
      <xdr:colOff>177800</xdr:colOff>
      <xdr:row>61</xdr:row>
      <xdr:rowOff>89535</xdr:rowOff>
    </xdr:to>
    <xdr:cxnSp macro="">
      <xdr:nvCxnSpPr>
        <xdr:cNvPr id="196" name="直線コネクタ 195">
          <a:extLst>
            <a:ext uri="{FF2B5EF4-FFF2-40B4-BE49-F238E27FC236}">
              <a16:creationId xmlns:a16="http://schemas.microsoft.com/office/drawing/2014/main" id="{DEFF4CF2-2A44-4873-A993-4468B1DBE517}"/>
            </a:ext>
          </a:extLst>
        </xdr:cNvPr>
        <xdr:cNvCxnSpPr/>
      </xdr:nvCxnSpPr>
      <xdr:spPr>
        <a:xfrm flipV="1">
          <a:off x="2908300" y="105136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xdr:rowOff>
    </xdr:from>
    <xdr:to>
      <xdr:col>10</xdr:col>
      <xdr:colOff>165100</xdr:colOff>
      <xdr:row>61</xdr:row>
      <xdr:rowOff>115570</xdr:rowOff>
    </xdr:to>
    <xdr:sp macro="" textlink="">
      <xdr:nvSpPr>
        <xdr:cNvPr id="197" name="楕円 196">
          <a:extLst>
            <a:ext uri="{FF2B5EF4-FFF2-40B4-BE49-F238E27FC236}">
              <a16:creationId xmlns:a16="http://schemas.microsoft.com/office/drawing/2014/main" id="{61F8BC4C-2983-4777-ABE6-3008B7BC465E}"/>
            </a:ext>
          </a:extLst>
        </xdr:cNvPr>
        <xdr:cNvSpPr/>
      </xdr:nvSpPr>
      <xdr:spPr>
        <a:xfrm>
          <a:off x="1968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64770</xdr:rowOff>
    </xdr:from>
    <xdr:to>
      <xdr:col>15</xdr:col>
      <xdr:colOff>50800</xdr:colOff>
      <xdr:row>61</xdr:row>
      <xdr:rowOff>89535</xdr:rowOff>
    </xdr:to>
    <xdr:cxnSp macro="">
      <xdr:nvCxnSpPr>
        <xdr:cNvPr id="198" name="直線コネクタ 197">
          <a:extLst>
            <a:ext uri="{FF2B5EF4-FFF2-40B4-BE49-F238E27FC236}">
              <a16:creationId xmlns:a16="http://schemas.microsoft.com/office/drawing/2014/main" id="{A680F76B-636D-4038-8752-984F4B97ECE3}"/>
            </a:ext>
          </a:extLst>
        </xdr:cNvPr>
        <xdr:cNvCxnSpPr/>
      </xdr:nvCxnSpPr>
      <xdr:spPr>
        <a:xfrm>
          <a:off x="2019300" y="105232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99" name="楕円 198">
          <a:extLst>
            <a:ext uri="{FF2B5EF4-FFF2-40B4-BE49-F238E27FC236}">
              <a16:creationId xmlns:a16="http://schemas.microsoft.com/office/drawing/2014/main" id="{B71AB891-8D15-42DC-B5A7-EAE2D402EC0B}"/>
            </a:ext>
          </a:extLst>
        </xdr:cNvPr>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22860</xdr:rowOff>
    </xdr:from>
    <xdr:to>
      <xdr:col>10</xdr:col>
      <xdr:colOff>114300</xdr:colOff>
      <xdr:row>61</xdr:row>
      <xdr:rowOff>64770</xdr:rowOff>
    </xdr:to>
    <xdr:cxnSp macro="">
      <xdr:nvCxnSpPr>
        <xdr:cNvPr id="200" name="直線コネクタ 199">
          <a:extLst>
            <a:ext uri="{FF2B5EF4-FFF2-40B4-BE49-F238E27FC236}">
              <a16:creationId xmlns:a16="http://schemas.microsoft.com/office/drawing/2014/main" id="{71F5AFBD-DD6F-45DA-8DE6-89315659FB8A}"/>
            </a:ext>
          </a:extLst>
        </xdr:cNvPr>
        <xdr:cNvCxnSpPr/>
      </xdr:nvCxnSpPr>
      <xdr:spPr>
        <a:xfrm>
          <a:off x="1130300" y="10481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201" name="n_1aveValue【体育館・プール】&#10;有形固定資産減価償却率">
          <a:extLst>
            <a:ext uri="{FF2B5EF4-FFF2-40B4-BE49-F238E27FC236}">
              <a16:creationId xmlns:a16="http://schemas.microsoft.com/office/drawing/2014/main" id="{F99B3134-323B-4315-8A31-E3D8B2EE214E}"/>
            </a:ext>
          </a:extLst>
        </xdr:cNvPr>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2" name="n_2aveValue【体育館・プール】&#10;有形固定資産減価償却率">
          <a:extLst>
            <a:ext uri="{FF2B5EF4-FFF2-40B4-BE49-F238E27FC236}">
              <a16:creationId xmlns:a16="http://schemas.microsoft.com/office/drawing/2014/main" id="{CDB220E6-A9BC-423D-9A26-EC297397E503}"/>
            </a:ext>
          </a:extLst>
        </xdr:cNvPr>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3" name="n_3aveValue【体育館・プール】&#10;有形固定資産減価償却率">
          <a:extLst>
            <a:ext uri="{FF2B5EF4-FFF2-40B4-BE49-F238E27FC236}">
              <a16:creationId xmlns:a16="http://schemas.microsoft.com/office/drawing/2014/main" id="{73A1075B-F1A6-46F0-A98F-720171519CD8}"/>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4" name="n_4aveValue【体育館・プール】&#10;有形固定資産減価償却率">
          <a:extLst>
            <a:ext uri="{FF2B5EF4-FFF2-40B4-BE49-F238E27FC236}">
              <a16:creationId xmlns:a16="http://schemas.microsoft.com/office/drawing/2014/main" id="{0D5697CE-4AE8-4E9F-860A-EC2CE57B7D37}"/>
            </a:ext>
          </a:extLst>
        </xdr:cNvPr>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97172</xdr:rowOff>
    </xdr:from>
    <xdr:ext cx="405111" cy="259045"/>
    <xdr:sp macro="" textlink="">
      <xdr:nvSpPr>
        <xdr:cNvPr id="205" name="n_1mainValue【体育館・プール】&#10;有形固定資産減価償却率">
          <a:extLst>
            <a:ext uri="{FF2B5EF4-FFF2-40B4-BE49-F238E27FC236}">
              <a16:creationId xmlns:a16="http://schemas.microsoft.com/office/drawing/2014/main" id="{871D6D97-3E16-4A15-85F4-FE114F72E4FF}"/>
            </a:ext>
          </a:extLst>
        </xdr:cNvPr>
        <xdr:cNvSpPr txBox="1"/>
      </xdr:nvSpPr>
      <xdr:spPr>
        <a:xfrm>
          <a:off x="35820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131462</xdr:rowOff>
    </xdr:from>
    <xdr:ext cx="405111" cy="259045"/>
    <xdr:sp macro="" textlink="">
      <xdr:nvSpPr>
        <xdr:cNvPr id="206" name="n_2mainValue【体育館・プール】&#10;有形固定資産減価償却率">
          <a:extLst>
            <a:ext uri="{FF2B5EF4-FFF2-40B4-BE49-F238E27FC236}">
              <a16:creationId xmlns:a16="http://schemas.microsoft.com/office/drawing/2014/main" id="{7136A74D-2FD0-4A78-9BDE-5903E96FE846}"/>
            </a:ext>
          </a:extLst>
        </xdr:cNvPr>
        <xdr:cNvSpPr txBox="1"/>
      </xdr:nvSpPr>
      <xdr:spPr>
        <a:xfrm>
          <a:off x="2705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106697</xdr:rowOff>
    </xdr:from>
    <xdr:ext cx="405111" cy="259045"/>
    <xdr:sp macro="" textlink="">
      <xdr:nvSpPr>
        <xdr:cNvPr id="207" name="n_3mainValue【体育館・プール】&#10;有形固定資産減価償却率">
          <a:extLst>
            <a:ext uri="{FF2B5EF4-FFF2-40B4-BE49-F238E27FC236}">
              <a16:creationId xmlns:a16="http://schemas.microsoft.com/office/drawing/2014/main" id="{64346A51-2822-41F7-9158-DD5562CE0763}"/>
            </a:ext>
          </a:extLst>
        </xdr:cNvPr>
        <xdr:cNvSpPr txBox="1"/>
      </xdr:nvSpPr>
      <xdr:spPr>
        <a:xfrm>
          <a:off x="1816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208" name="n_4mainValue【体育館・プール】&#10;有形固定資産減価償却率">
          <a:extLst>
            <a:ext uri="{FF2B5EF4-FFF2-40B4-BE49-F238E27FC236}">
              <a16:creationId xmlns:a16="http://schemas.microsoft.com/office/drawing/2014/main" id="{12B347FE-F958-4344-8712-6E6DFAA9ED95}"/>
            </a:ext>
          </a:extLst>
        </xdr:cNvPr>
        <xdr:cNvSpPr txBox="1"/>
      </xdr:nvSpPr>
      <xdr:spPr>
        <a:xfrm>
          <a:off x="927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FD3EAD2A-C27E-4A6E-886B-A7091E71F15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B9E3BA30-7095-4B70-9075-363F3FC7D6D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FE71FDAE-084C-4F93-A1A7-85B74FC5754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4E465A47-8ECA-45F4-B6D1-20D62A0245C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198A65E4-5E13-4B07-A560-35D26676D3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18F2F61D-0A69-463E-A096-C8D4970EFC0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5E243910-5DCB-4F18-8298-5B11C23F96B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D96361E-56AC-4306-B441-17321E6EEC4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513DFF55-B2AC-432A-9DD2-07CDDCEFF30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60110EE5-F1AC-4612-A1D4-1CACB5209A8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478E8910-5C07-40C9-93B3-43B9B88E913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47C8AEFC-BF6D-4AF2-835E-59171B92C0C1}"/>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51F102F4-CA39-4BAB-B110-411AA8DDAEA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7662A858-ECB4-42B8-AA35-D7AD274BEEA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36C5BC16-703A-4C6C-B495-6EF3032F676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276CE966-58CF-47EF-9634-DBE2ED7908A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8DA76B37-DB7F-48CC-B2DD-DC61CC1F770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8FAA974E-B9F6-4903-B9C7-23151D8E0BE2}"/>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5B92EC44-4CEF-421A-A2F7-C81A35156CC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5FDC3191-803B-4727-942F-336B99892D2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1102FFF6-DFEF-4220-BEA4-82D2117A3C1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1A5456CD-0E28-4E62-BAD6-CF1FF58FBE0C}"/>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8544033B-E1A6-4582-9DC9-9599DDB988D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644CDEDC-6C3D-4B25-A1DC-C15DACE29F8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CE50871D-F8E0-478D-94AC-A2FC51509FB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234" name="直線コネクタ 233">
          <a:extLst>
            <a:ext uri="{FF2B5EF4-FFF2-40B4-BE49-F238E27FC236}">
              <a16:creationId xmlns:a16="http://schemas.microsoft.com/office/drawing/2014/main" id="{A34668EE-2BAA-4EE2-8FE7-395A487CD26C}"/>
            </a:ext>
          </a:extLst>
        </xdr:cNvPr>
        <xdr:cNvCxnSpPr/>
      </xdr:nvCxnSpPr>
      <xdr:spPr>
        <a:xfrm flipV="1">
          <a:off x="10476865" y="9646920"/>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235" name="【体育館・プール】&#10;一人当たり面積最小値テキスト">
          <a:extLst>
            <a:ext uri="{FF2B5EF4-FFF2-40B4-BE49-F238E27FC236}">
              <a16:creationId xmlns:a16="http://schemas.microsoft.com/office/drawing/2014/main" id="{1ABD77BF-31F8-45A2-B894-ADC105E88EB5}"/>
            </a:ext>
          </a:extLst>
        </xdr:cNvPr>
        <xdr:cNvSpPr txBox="1"/>
      </xdr:nvSpPr>
      <xdr:spPr>
        <a:xfrm>
          <a:off x="10515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236" name="直線コネクタ 235">
          <a:extLst>
            <a:ext uri="{FF2B5EF4-FFF2-40B4-BE49-F238E27FC236}">
              <a16:creationId xmlns:a16="http://schemas.microsoft.com/office/drawing/2014/main" id="{9D9CDE9C-2989-41EE-AC0F-E55D6C812751}"/>
            </a:ext>
          </a:extLst>
        </xdr:cNvPr>
        <xdr:cNvCxnSpPr/>
      </xdr:nvCxnSpPr>
      <xdr:spPr>
        <a:xfrm>
          <a:off x="10388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37" name="【体育館・プール】&#10;一人当たり面積最大値テキスト">
          <a:extLst>
            <a:ext uri="{FF2B5EF4-FFF2-40B4-BE49-F238E27FC236}">
              <a16:creationId xmlns:a16="http://schemas.microsoft.com/office/drawing/2014/main" id="{343AC733-2DC9-4E28-A568-7D233B152C28}"/>
            </a:ext>
          </a:extLst>
        </xdr:cNvPr>
        <xdr:cNvSpPr txBox="1"/>
      </xdr:nvSpPr>
      <xdr:spPr>
        <a:xfrm>
          <a:off x="105156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38" name="直線コネクタ 237">
          <a:extLst>
            <a:ext uri="{FF2B5EF4-FFF2-40B4-BE49-F238E27FC236}">
              <a16:creationId xmlns:a16="http://schemas.microsoft.com/office/drawing/2014/main" id="{54EB9FA7-0D51-45AE-841A-F44AC854FA31}"/>
            </a:ext>
          </a:extLst>
        </xdr:cNvPr>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39" name="【体育館・プール】&#10;一人当たり面積平均値テキスト">
          <a:extLst>
            <a:ext uri="{FF2B5EF4-FFF2-40B4-BE49-F238E27FC236}">
              <a16:creationId xmlns:a16="http://schemas.microsoft.com/office/drawing/2014/main" id="{44ABE733-92E9-4B55-8FE7-D02CDF115DD6}"/>
            </a:ext>
          </a:extLst>
        </xdr:cNvPr>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0" name="フローチャート: 判断 239">
          <a:extLst>
            <a:ext uri="{FF2B5EF4-FFF2-40B4-BE49-F238E27FC236}">
              <a16:creationId xmlns:a16="http://schemas.microsoft.com/office/drawing/2014/main" id="{3363CB7B-75D7-443C-AD00-0F98F828ACEB}"/>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41" name="フローチャート: 判断 240">
          <a:extLst>
            <a:ext uri="{FF2B5EF4-FFF2-40B4-BE49-F238E27FC236}">
              <a16:creationId xmlns:a16="http://schemas.microsoft.com/office/drawing/2014/main" id="{DC8D50ED-D021-4143-8E40-78C6C0555C75}"/>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2" name="フローチャート: 判断 241">
          <a:extLst>
            <a:ext uri="{FF2B5EF4-FFF2-40B4-BE49-F238E27FC236}">
              <a16:creationId xmlns:a16="http://schemas.microsoft.com/office/drawing/2014/main" id="{A33BA1DC-EA6C-43F6-BBEA-670560318670}"/>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3" name="フローチャート: 判断 242">
          <a:extLst>
            <a:ext uri="{FF2B5EF4-FFF2-40B4-BE49-F238E27FC236}">
              <a16:creationId xmlns:a16="http://schemas.microsoft.com/office/drawing/2014/main" id="{FBCB45B4-EE46-47E3-A539-46951D7E5AAA}"/>
            </a:ext>
          </a:extLst>
        </xdr:cNvPr>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4" name="フローチャート: 判断 243">
          <a:extLst>
            <a:ext uri="{FF2B5EF4-FFF2-40B4-BE49-F238E27FC236}">
              <a16:creationId xmlns:a16="http://schemas.microsoft.com/office/drawing/2014/main" id="{172DA414-2A50-41F8-93D8-1F2EFE1EAA7C}"/>
            </a:ext>
          </a:extLst>
        </xdr:cNvPr>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4614B56-3999-436D-8426-11DDC868434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E6318DD-EDA9-4F2F-965F-3EF103D3C06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5E63C0D-EC48-40E6-AE2D-1BD498FBE37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AD4E5183-B07B-4648-B890-FCC2E6AB973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75C49856-BD72-4B0F-A408-1AB3F2E9B73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45538</xdr:rowOff>
    </xdr:from>
    <xdr:to>
      <xdr:col>55</xdr:col>
      <xdr:colOff>50800</xdr:colOff>
      <xdr:row>61</xdr:row>
      <xdr:rowOff>147138</xdr:rowOff>
    </xdr:to>
    <xdr:sp macro="" textlink="">
      <xdr:nvSpPr>
        <xdr:cNvPr id="250" name="楕円 249">
          <a:extLst>
            <a:ext uri="{FF2B5EF4-FFF2-40B4-BE49-F238E27FC236}">
              <a16:creationId xmlns:a16="http://schemas.microsoft.com/office/drawing/2014/main" id="{4EC643E5-E6CA-4AFE-88B8-280FF06A7A62}"/>
            </a:ext>
          </a:extLst>
        </xdr:cNvPr>
        <xdr:cNvSpPr/>
      </xdr:nvSpPr>
      <xdr:spPr>
        <a:xfrm>
          <a:off x="10426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23965</xdr:rowOff>
    </xdr:from>
    <xdr:ext cx="469744" cy="259045"/>
    <xdr:sp macro="" textlink="">
      <xdr:nvSpPr>
        <xdr:cNvPr id="251" name="【体育館・プール】&#10;一人当たり面積該当値テキスト">
          <a:extLst>
            <a:ext uri="{FF2B5EF4-FFF2-40B4-BE49-F238E27FC236}">
              <a16:creationId xmlns:a16="http://schemas.microsoft.com/office/drawing/2014/main" id="{EA8BA626-D8F4-4C3A-B1C8-B3A7F50AED70}"/>
            </a:ext>
          </a:extLst>
        </xdr:cNvPr>
        <xdr:cNvSpPr txBox="1"/>
      </xdr:nvSpPr>
      <xdr:spPr>
        <a:xfrm>
          <a:off x="10515600" y="1048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52070</xdr:rowOff>
    </xdr:from>
    <xdr:to>
      <xdr:col>50</xdr:col>
      <xdr:colOff>165100</xdr:colOff>
      <xdr:row>61</xdr:row>
      <xdr:rowOff>153670</xdr:rowOff>
    </xdr:to>
    <xdr:sp macro="" textlink="">
      <xdr:nvSpPr>
        <xdr:cNvPr id="252" name="楕円 251">
          <a:extLst>
            <a:ext uri="{FF2B5EF4-FFF2-40B4-BE49-F238E27FC236}">
              <a16:creationId xmlns:a16="http://schemas.microsoft.com/office/drawing/2014/main" id="{C4E30226-AEB3-4240-A322-7F00E3F541D4}"/>
            </a:ext>
          </a:extLst>
        </xdr:cNvPr>
        <xdr:cNvSpPr/>
      </xdr:nvSpPr>
      <xdr:spPr>
        <a:xfrm>
          <a:off x="958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96338</xdr:rowOff>
    </xdr:from>
    <xdr:to>
      <xdr:col>55</xdr:col>
      <xdr:colOff>0</xdr:colOff>
      <xdr:row>61</xdr:row>
      <xdr:rowOff>102870</xdr:rowOff>
    </xdr:to>
    <xdr:cxnSp macro="">
      <xdr:nvCxnSpPr>
        <xdr:cNvPr id="253" name="直線コネクタ 252">
          <a:extLst>
            <a:ext uri="{FF2B5EF4-FFF2-40B4-BE49-F238E27FC236}">
              <a16:creationId xmlns:a16="http://schemas.microsoft.com/office/drawing/2014/main" id="{B30DAEFD-44C2-4E38-A8B3-2771CEADCE06}"/>
            </a:ext>
          </a:extLst>
        </xdr:cNvPr>
        <xdr:cNvCxnSpPr/>
      </xdr:nvCxnSpPr>
      <xdr:spPr>
        <a:xfrm flipV="1">
          <a:off x="9639300" y="105547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60234</xdr:rowOff>
    </xdr:from>
    <xdr:to>
      <xdr:col>46</xdr:col>
      <xdr:colOff>38100</xdr:colOff>
      <xdr:row>61</xdr:row>
      <xdr:rowOff>161834</xdr:rowOff>
    </xdr:to>
    <xdr:sp macro="" textlink="">
      <xdr:nvSpPr>
        <xdr:cNvPr id="254" name="楕円 253">
          <a:extLst>
            <a:ext uri="{FF2B5EF4-FFF2-40B4-BE49-F238E27FC236}">
              <a16:creationId xmlns:a16="http://schemas.microsoft.com/office/drawing/2014/main" id="{4741BFBE-FBA1-4BED-8C17-9D9A0E934FDC}"/>
            </a:ext>
          </a:extLst>
        </xdr:cNvPr>
        <xdr:cNvSpPr/>
      </xdr:nvSpPr>
      <xdr:spPr>
        <a:xfrm>
          <a:off x="8699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102870</xdr:rowOff>
    </xdr:from>
    <xdr:to>
      <xdr:col>50</xdr:col>
      <xdr:colOff>114300</xdr:colOff>
      <xdr:row>61</xdr:row>
      <xdr:rowOff>111034</xdr:rowOff>
    </xdr:to>
    <xdr:cxnSp macro="">
      <xdr:nvCxnSpPr>
        <xdr:cNvPr id="255" name="直線コネクタ 254">
          <a:extLst>
            <a:ext uri="{FF2B5EF4-FFF2-40B4-BE49-F238E27FC236}">
              <a16:creationId xmlns:a16="http://schemas.microsoft.com/office/drawing/2014/main" id="{2644A0CD-0FBC-4B13-9F1F-B608E67B3BC5}"/>
            </a:ext>
          </a:extLst>
        </xdr:cNvPr>
        <xdr:cNvCxnSpPr/>
      </xdr:nvCxnSpPr>
      <xdr:spPr>
        <a:xfrm flipV="1">
          <a:off x="8750300" y="1056132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70031</xdr:rowOff>
    </xdr:from>
    <xdr:to>
      <xdr:col>41</xdr:col>
      <xdr:colOff>101600</xdr:colOff>
      <xdr:row>62</xdr:row>
      <xdr:rowOff>181</xdr:rowOff>
    </xdr:to>
    <xdr:sp macro="" textlink="">
      <xdr:nvSpPr>
        <xdr:cNvPr id="256" name="楕円 255">
          <a:extLst>
            <a:ext uri="{FF2B5EF4-FFF2-40B4-BE49-F238E27FC236}">
              <a16:creationId xmlns:a16="http://schemas.microsoft.com/office/drawing/2014/main" id="{896FBEBB-A5F3-4152-88B1-726A01208D13}"/>
            </a:ext>
          </a:extLst>
        </xdr:cNvPr>
        <xdr:cNvSpPr/>
      </xdr:nvSpPr>
      <xdr:spPr>
        <a:xfrm>
          <a:off x="7810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111034</xdr:rowOff>
    </xdr:from>
    <xdr:to>
      <xdr:col>45</xdr:col>
      <xdr:colOff>177800</xdr:colOff>
      <xdr:row>61</xdr:row>
      <xdr:rowOff>120831</xdr:rowOff>
    </xdr:to>
    <xdr:cxnSp macro="">
      <xdr:nvCxnSpPr>
        <xdr:cNvPr id="257" name="直線コネクタ 256">
          <a:extLst>
            <a:ext uri="{FF2B5EF4-FFF2-40B4-BE49-F238E27FC236}">
              <a16:creationId xmlns:a16="http://schemas.microsoft.com/office/drawing/2014/main" id="{B1BF2DB3-C092-4D4D-9FDE-305DB077DFF1}"/>
            </a:ext>
          </a:extLst>
        </xdr:cNvPr>
        <xdr:cNvCxnSpPr/>
      </xdr:nvCxnSpPr>
      <xdr:spPr>
        <a:xfrm flipV="1">
          <a:off x="7861300" y="105694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76563</xdr:rowOff>
    </xdr:from>
    <xdr:to>
      <xdr:col>36</xdr:col>
      <xdr:colOff>165100</xdr:colOff>
      <xdr:row>62</xdr:row>
      <xdr:rowOff>6713</xdr:rowOff>
    </xdr:to>
    <xdr:sp macro="" textlink="">
      <xdr:nvSpPr>
        <xdr:cNvPr id="258" name="楕円 257">
          <a:extLst>
            <a:ext uri="{FF2B5EF4-FFF2-40B4-BE49-F238E27FC236}">
              <a16:creationId xmlns:a16="http://schemas.microsoft.com/office/drawing/2014/main" id="{FE258C33-60D5-4B02-9BB5-CFC165533423}"/>
            </a:ext>
          </a:extLst>
        </xdr:cNvPr>
        <xdr:cNvSpPr/>
      </xdr:nvSpPr>
      <xdr:spPr>
        <a:xfrm>
          <a:off x="6921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120831</xdr:rowOff>
    </xdr:from>
    <xdr:to>
      <xdr:col>41</xdr:col>
      <xdr:colOff>50800</xdr:colOff>
      <xdr:row>61</xdr:row>
      <xdr:rowOff>127363</xdr:rowOff>
    </xdr:to>
    <xdr:cxnSp macro="">
      <xdr:nvCxnSpPr>
        <xdr:cNvPr id="259" name="直線コネクタ 258">
          <a:extLst>
            <a:ext uri="{FF2B5EF4-FFF2-40B4-BE49-F238E27FC236}">
              <a16:creationId xmlns:a16="http://schemas.microsoft.com/office/drawing/2014/main" id="{6E4C36D7-FB33-4520-81AB-F111502DFDD6}"/>
            </a:ext>
          </a:extLst>
        </xdr:cNvPr>
        <xdr:cNvCxnSpPr/>
      </xdr:nvCxnSpPr>
      <xdr:spPr>
        <a:xfrm flipV="1">
          <a:off x="6972300" y="1057928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19067</xdr:rowOff>
    </xdr:from>
    <xdr:ext cx="469744" cy="259045"/>
    <xdr:sp macro="" textlink="">
      <xdr:nvSpPr>
        <xdr:cNvPr id="260" name="n_1aveValue【体育館・プール】&#10;一人当たり面積">
          <a:extLst>
            <a:ext uri="{FF2B5EF4-FFF2-40B4-BE49-F238E27FC236}">
              <a16:creationId xmlns:a16="http://schemas.microsoft.com/office/drawing/2014/main" id="{41CEA097-7417-49D5-930F-1C31103BCB45}"/>
            </a:ext>
          </a:extLst>
        </xdr:cNvPr>
        <xdr:cNvSpPr txBox="1"/>
      </xdr:nvSpPr>
      <xdr:spPr>
        <a:xfrm>
          <a:off x="9391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61" name="n_2aveValue【体育館・プール】&#10;一人当たり面積">
          <a:extLst>
            <a:ext uri="{FF2B5EF4-FFF2-40B4-BE49-F238E27FC236}">
              <a16:creationId xmlns:a16="http://schemas.microsoft.com/office/drawing/2014/main" id="{198AF00C-7647-4462-90C4-CD227A8CD8DF}"/>
            </a:ext>
          </a:extLst>
        </xdr:cNvPr>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56623</xdr:rowOff>
    </xdr:from>
    <xdr:ext cx="469744" cy="259045"/>
    <xdr:sp macro="" textlink="">
      <xdr:nvSpPr>
        <xdr:cNvPr id="262" name="n_3aveValue【体育館・プール】&#10;一人当たり面積">
          <a:extLst>
            <a:ext uri="{FF2B5EF4-FFF2-40B4-BE49-F238E27FC236}">
              <a16:creationId xmlns:a16="http://schemas.microsoft.com/office/drawing/2014/main" id="{EFBFD372-045E-428E-AE84-3821D3635718}"/>
            </a:ext>
          </a:extLst>
        </xdr:cNvPr>
        <xdr:cNvSpPr txBox="1"/>
      </xdr:nvSpPr>
      <xdr:spPr>
        <a:xfrm>
          <a:off x="7626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54990</xdr:rowOff>
    </xdr:from>
    <xdr:ext cx="469744" cy="259045"/>
    <xdr:sp macro="" textlink="">
      <xdr:nvSpPr>
        <xdr:cNvPr id="263" name="n_4aveValue【体育館・プール】&#10;一人当たり面積">
          <a:extLst>
            <a:ext uri="{FF2B5EF4-FFF2-40B4-BE49-F238E27FC236}">
              <a16:creationId xmlns:a16="http://schemas.microsoft.com/office/drawing/2014/main" id="{EE46BBA4-3436-43A6-B838-14E1D57A3062}"/>
            </a:ext>
          </a:extLst>
        </xdr:cNvPr>
        <xdr:cNvSpPr txBox="1"/>
      </xdr:nvSpPr>
      <xdr:spPr>
        <a:xfrm>
          <a:off x="6737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170197</xdr:rowOff>
    </xdr:from>
    <xdr:ext cx="469744" cy="259045"/>
    <xdr:sp macro="" textlink="">
      <xdr:nvSpPr>
        <xdr:cNvPr id="264" name="n_1mainValue【体育館・プール】&#10;一人当たり面積">
          <a:extLst>
            <a:ext uri="{FF2B5EF4-FFF2-40B4-BE49-F238E27FC236}">
              <a16:creationId xmlns:a16="http://schemas.microsoft.com/office/drawing/2014/main" id="{2FE56B88-BF89-420B-B789-64A266EBF2CE}"/>
            </a:ext>
          </a:extLst>
        </xdr:cNvPr>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6911</xdr:rowOff>
    </xdr:from>
    <xdr:ext cx="469744" cy="259045"/>
    <xdr:sp macro="" textlink="">
      <xdr:nvSpPr>
        <xdr:cNvPr id="265" name="n_2mainValue【体育館・プール】&#10;一人当たり面積">
          <a:extLst>
            <a:ext uri="{FF2B5EF4-FFF2-40B4-BE49-F238E27FC236}">
              <a16:creationId xmlns:a16="http://schemas.microsoft.com/office/drawing/2014/main" id="{DE8E7DBB-3C32-44AF-B90C-DEEE55C3B02F}"/>
            </a:ext>
          </a:extLst>
        </xdr:cNvPr>
        <xdr:cNvSpPr txBox="1"/>
      </xdr:nvSpPr>
      <xdr:spPr>
        <a:xfrm>
          <a:off x="8515427" y="1029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16708</xdr:rowOff>
    </xdr:from>
    <xdr:ext cx="469744" cy="259045"/>
    <xdr:sp macro="" textlink="">
      <xdr:nvSpPr>
        <xdr:cNvPr id="266" name="n_3mainValue【体育館・プール】&#10;一人当たり面積">
          <a:extLst>
            <a:ext uri="{FF2B5EF4-FFF2-40B4-BE49-F238E27FC236}">
              <a16:creationId xmlns:a16="http://schemas.microsoft.com/office/drawing/2014/main" id="{D037DA59-ECAF-4B75-B0C1-0DF41A5FC319}"/>
            </a:ext>
          </a:extLst>
        </xdr:cNvPr>
        <xdr:cNvSpPr txBox="1"/>
      </xdr:nvSpPr>
      <xdr:spPr>
        <a:xfrm>
          <a:off x="7626427" y="1030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23240</xdr:rowOff>
    </xdr:from>
    <xdr:ext cx="469744" cy="259045"/>
    <xdr:sp macro="" textlink="">
      <xdr:nvSpPr>
        <xdr:cNvPr id="267" name="n_4mainValue【体育館・プール】&#10;一人当たり面積">
          <a:extLst>
            <a:ext uri="{FF2B5EF4-FFF2-40B4-BE49-F238E27FC236}">
              <a16:creationId xmlns:a16="http://schemas.microsoft.com/office/drawing/2014/main" id="{3F5AD4FC-117D-4341-B4ED-8D9B39F1B202}"/>
            </a:ext>
          </a:extLst>
        </xdr:cNvPr>
        <xdr:cNvSpPr txBox="1"/>
      </xdr:nvSpPr>
      <xdr:spPr>
        <a:xfrm>
          <a:off x="6737427" y="103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E7BABDF5-2AB0-4072-BA87-640A33604CE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B5B722DC-60D8-42F7-AAD3-96B6FC0ABC4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2FC0E3CE-F432-4668-9286-9A8F0DB88A1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B205E692-2124-4CF6-99BF-6060D3397A8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377B9251-9E6A-4CE7-A3E2-576761166A2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2FD11822-003D-4AAC-957C-ECD5EDE339F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4AC07CAA-DBD8-4F15-8868-07860653939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5BCA17AE-2637-4B04-B664-FF21D4E34D2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A096084F-1DBC-4EB9-9E7C-8B808250221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DD8B30B2-55BB-49D4-AB3C-B61A3FACBF1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9623BBCD-76D9-450D-A690-4E0027F0219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E643FA9C-BCE5-4305-8109-F03E58767B1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3BE3A87B-FCC0-458B-A58A-855D384DBF35}"/>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B1759231-FB1E-4B13-A712-9272985DA46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A9CC587A-30EF-4CE2-A92A-09B5EB9A1A2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133F06DC-BACF-49BC-9D68-BC3576D7BBC2}"/>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FB65D20B-5E14-4FD5-B2E0-05BF2112873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A6909F7E-FB71-4E0D-BEC2-7477F5FEC4B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A4368FF2-B52A-4825-AC21-56BCEB8CA2CF}"/>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8661F34-CC4B-4CE9-8150-79F76944D15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198B6C9D-DCC7-4924-AEA7-E6BABC9C88D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C5E9981D-93C5-4ECD-A1BB-CE109B2E09B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124968</xdr:rowOff>
    </xdr:from>
    <xdr:to>
      <xdr:col>24</xdr:col>
      <xdr:colOff>62865</xdr:colOff>
      <xdr:row>85</xdr:row>
      <xdr:rowOff>143256</xdr:rowOff>
    </xdr:to>
    <xdr:cxnSp macro="">
      <xdr:nvCxnSpPr>
        <xdr:cNvPr id="290" name="直線コネクタ 289">
          <a:extLst>
            <a:ext uri="{FF2B5EF4-FFF2-40B4-BE49-F238E27FC236}">
              <a16:creationId xmlns:a16="http://schemas.microsoft.com/office/drawing/2014/main" id="{B87B873A-8023-43F8-B302-FD46130DFC2C}"/>
            </a:ext>
          </a:extLst>
        </xdr:cNvPr>
        <xdr:cNvCxnSpPr/>
      </xdr:nvCxnSpPr>
      <xdr:spPr>
        <a:xfrm flipV="1">
          <a:off x="4634865" y="13498068"/>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147083</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B6C019C7-D0EE-444B-AE3D-77DCCC3A146D}"/>
            </a:ext>
          </a:extLst>
        </xdr:cNvPr>
        <xdr:cNvSpPr txBox="1"/>
      </xdr:nvSpPr>
      <xdr:spPr>
        <a:xfrm>
          <a:off x="4673600" y="147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143256</xdr:rowOff>
    </xdr:from>
    <xdr:to>
      <xdr:col>24</xdr:col>
      <xdr:colOff>152400</xdr:colOff>
      <xdr:row>85</xdr:row>
      <xdr:rowOff>143256</xdr:rowOff>
    </xdr:to>
    <xdr:cxnSp macro="">
      <xdr:nvCxnSpPr>
        <xdr:cNvPr id="292" name="直線コネクタ 291">
          <a:extLst>
            <a:ext uri="{FF2B5EF4-FFF2-40B4-BE49-F238E27FC236}">
              <a16:creationId xmlns:a16="http://schemas.microsoft.com/office/drawing/2014/main" id="{FFBBACC3-04A9-4675-990F-ACC36FD19623}"/>
            </a:ext>
          </a:extLst>
        </xdr:cNvPr>
        <xdr:cNvCxnSpPr/>
      </xdr:nvCxnSpPr>
      <xdr:spPr>
        <a:xfrm>
          <a:off x="4546600" y="1471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71645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9CC690C6-EEA9-42D1-8002-5031E6776A06}"/>
            </a:ext>
          </a:extLst>
        </xdr:cNvPr>
        <xdr:cNvSpPr txBox="1"/>
      </xdr:nvSpPr>
      <xdr:spPr>
        <a:xfrm>
          <a:off x="4673600" y="1327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124968</xdr:rowOff>
    </xdr:from>
    <xdr:to>
      <xdr:col>24</xdr:col>
      <xdr:colOff>152400</xdr:colOff>
      <xdr:row>78</xdr:row>
      <xdr:rowOff>124968</xdr:rowOff>
    </xdr:to>
    <xdr:cxnSp macro="">
      <xdr:nvCxnSpPr>
        <xdr:cNvPr id="294" name="直線コネクタ 293">
          <a:extLst>
            <a:ext uri="{FF2B5EF4-FFF2-40B4-BE49-F238E27FC236}">
              <a16:creationId xmlns:a16="http://schemas.microsoft.com/office/drawing/2014/main" id="{8ACF3806-5714-4B3A-A47A-94EDBC2D2695}"/>
            </a:ext>
          </a:extLst>
        </xdr:cNvPr>
        <xdr:cNvCxnSpPr/>
      </xdr:nvCxnSpPr>
      <xdr:spPr>
        <a:xfrm>
          <a:off x="4546600" y="134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20590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30E035E3-3CCC-4ECB-91B0-C67DAB0E5F82}"/>
            </a:ext>
          </a:extLst>
        </xdr:cNvPr>
        <xdr:cNvSpPr txBox="1"/>
      </xdr:nvSpPr>
      <xdr:spPr>
        <a:xfrm>
          <a:off x="4673600" y="1390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296" name="フローチャート: 判断 295">
          <a:extLst>
            <a:ext uri="{FF2B5EF4-FFF2-40B4-BE49-F238E27FC236}">
              <a16:creationId xmlns:a16="http://schemas.microsoft.com/office/drawing/2014/main" id="{F155C350-8CA7-4E1E-A1C2-649F76892559}"/>
            </a:ext>
          </a:extLst>
        </xdr:cNvPr>
        <xdr:cNvSpPr/>
      </xdr:nvSpPr>
      <xdr:spPr>
        <a:xfrm>
          <a:off x="45847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30735</xdr:rowOff>
    </xdr:from>
    <xdr:to>
      <xdr:col>20</xdr:col>
      <xdr:colOff>38100</xdr:colOff>
      <xdr:row>80</xdr:row>
      <xdr:rowOff>132335</xdr:rowOff>
    </xdr:to>
    <xdr:sp macro="" textlink="">
      <xdr:nvSpPr>
        <xdr:cNvPr id="297" name="フローチャート: 判断 296">
          <a:extLst>
            <a:ext uri="{FF2B5EF4-FFF2-40B4-BE49-F238E27FC236}">
              <a16:creationId xmlns:a16="http://schemas.microsoft.com/office/drawing/2014/main" id="{38BEBBFB-DA12-4996-9EA0-E79392EE0ADF}"/>
            </a:ext>
          </a:extLst>
        </xdr:cNvPr>
        <xdr:cNvSpPr/>
      </xdr:nvSpPr>
      <xdr:spPr>
        <a:xfrm>
          <a:off x="3746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23876</xdr:rowOff>
    </xdr:from>
    <xdr:to>
      <xdr:col>15</xdr:col>
      <xdr:colOff>101600</xdr:colOff>
      <xdr:row>80</xdr:row>
      <xdr:rowOff>125476</xdr:rowOff>
    </xdr:to>
    <xdr:sp macro="" textlink="">
      <xdr:nvSpPr>
        <xdr:cNvPr id="298" name="フローチャート: 判断 297">
          <a:extLst>
            <a:ext uri="{FF2B5EF4-FFF2-40B4-BE49-F238E27FC236}">
              <a16:creationId xmlns:a16="http://schemas.microsoft.com/office/drawing/2014/main" id="{15EAC714-5322-4AE4-AFFC-90CE0D3B6D4F}"/>
            </a:ext>
          </a:extLst>
        </xdr:cNvPr>
        <xdr:cNvSpPr/>
      </xdr:nvSpPr>
      <xdr:spPr>
        <a:xfrm>
          <a:off x="2857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7874</xdr:rowOff>
    </xdr:from>
    <xdr:to>
      <xdr:col>10</xdr:col>
      <xdr:colOff>165100</xdr:colOff>
      <xdr:row>80</xdr:row>
      <xdr:rowOff>109474</xdr:rowOff>
    </xdr:to>
    <xdr:sp macro="" textlink="">
      <xdr:nvSpPr>
        <xdr:cNvPr id="299" name="フローチャート: 判断 298">
          <a:extLst>
            <a:ext uri="{FF2B5EF4-FFF2-40B4-BE49-F238E27FC236}">
              <a16:creationId xmlns:a16="http://schemas.microsoft.com/office/drawing/2014/main" id="{F0702439-597E-47EE-B7A9-BACF356FD68B}"/>
            </a:ext>
          </a:extLst>
        </xdr:cNvPr>
        <xdr:cNvSpPr/>
      </xdr:nvSpPr>
      <xdr:spPr>
        <a:xfrm>
          <a:off x="1968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106172</xdr:rowOff>
    </xdr:from>
    <xdr:to>
      <xdr:col>6</xdr:col>
      <xdr:colOff>38100</xdr:colOff>
      <xdr:row>80</xdr:row>
      <xdr:rowOff>36322</xdr:rowOff>
    </xdr:to>
    <xdr:sp macro="" textlink="">
      <xdr:nvSpPr>
        <xdr:cNvPr id="300" name="フローチャート: 判断 299">
          <a:extLst>
            <a:ext uri="{FF2B5EF4-FFF2-40B4-BE49-F238E27FC236}">
              <a16:creationId xmlns:a16="http://schemas.microsoft.com/office/drawing/2014/main" id="{463E920B-4C64-4E89-892B-3DCEC895C5D2}"/>
            </a:ext>
          </a:extLst>
        </xdr:cNvPr>
        <xdr:cNvSpPr/>
      </xdr:nvSpPr>
      <xdr:spPr>
        <a:xfrm>
          <a:off x="1079500" y="136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CD6948F-B973-4204-80E1-3A1E1A5575D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C627A8B-0EDE-45D1-81E1-B501B4DA181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6CC84C4-A3F7-4103-97E7-AC3BAE50471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7A3DE06-59DC-4575-9168-FD7702F6C21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D5ACB9C-08BE-435C-8D2D-69C77CA34DE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306" name="楕円 305">
          <a:extLst>
            <a:ext uri="{FF2B5EF4-FFF2-40B4-BE49-F238E27FC236}">
              <a16:creationId xmlns:a16="http://schemas.microsoft.com/office/drawing/2014/main" id="{B5FE9900-6655-4578-A54D-0ADCB05DABA4}"/>
            </a:ext>
          </a:extLst>
        </xdr:cNvPr>
        <xdr:cNvSpPr/>
      </xdr:nvSpPr>
      <xdr:spPr>
        <a:xfrm>
          <a:off x="4584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135907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96CCAD9A-25FA-4F82-88A6-DED3CDD39875}"/>
            </a:ext>
          </a:extLst>
        </xdr:cNvPr>
        <xdr:cNvSpPr txBox="1"/>
      </xdr:nvSpPr>
      <xdr:spPr>
        <a:xfrm>
          <a:off x="46736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53594</xdr:rowOff>
    </xdr:from>
    <xdr:to>
      <xdr:col>20</xdr:col>
      <xdr:colOff>38100</xdr:colOff>
      <xdr:row>79</xdr:row>
      <xdr:rowOff>155194</xdr:rowOff>
    </xdr:to>
    <xdr:sp macro="" textlink="">
      <xdr:nvSpPr>
        <xdr:cNvPr id="308" name="楕円 307">
          <a:extLst>
            <a:ext uri="{FF2B5EF4-FFF2-40B4-BE49-F238E27FC236}">
              <a16:creationId xmlns:a16="http://schemas.microsoft.com/office/drawing/2014/main" id="{852AF844-7CCB-4391-8AF1-3E4815593432}"/>
            </a:ext>
          </a:extLst>
        </xdr:cNvPr>
        <xdr:cNvSpPr/>
      </xdr:nvSpPr>
      <xdr:spPr>
        <a:xfrm>
          <a:off x="3746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104394</xdr:rowOff>
    </xdr:from>
    <xdr:to>
      <xdr:col>24</xdr:col>
      <xdr:colOff>63500</xdr:colOff>
      <xdr:row>79</xdr:row>
      <xdr:rowOff>163830</xdr:rowOff>
    </xdr:to>
    <xdr:cxnSp macro="">
      <xdr:nvCxnSpPr>
        <xdr:cNvPr id="309" name="直線コネクタ 308">
          <a:extLst>
            <a:ext uri="{FF2B5EF4-FFF2-40B4-BE49-F238E27FC236}">
              <a16:creationId xmlns:a16="http://schemas.microsoft.com/office/drawing/2014/main" id="{50D296DF-75A4-40FA-94B7-152CF33465BB}"/>
            </a:ext>
          </a:extLst>
        </xdr:cNvPr>
        <xdr:cNvCxnSpPr/>
      </xdr:nvCxnSpPr>
      <xdr:spPr>
        <a:xfrm>
          <a:off x="3797300" y="136489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131318</xdr:rowOff>
    </xdr:from>
    <xdr:to>
      <xdr:col>15</xdr:col>
      <xdr:colOff>101600</xdr:colOff>
      <xdr:row>80</xdr:row>
      <xdr:rowOff>61468</xdr:rowOff>
    </xdr:to>
    <xdr:sp macro="" textlink="">
      <xdr:nvSpPr>
        <xdr:cNvPr id="310" name="楕円 309">
          <a:extLst>
            <a:ext uri="{FF2B5EF4-FFF2-40B4-BE49-F238E27FC236}">
              <a16:creationId xmlns:a16="http://schemas.microsoft.com/office/drawing/2014/main" id="{89333FDF-30C3-4700-8D0A-5B8E23C257D3}"/>
            </a:ext>
          </a:extLst>
        </xdr:cNvPr>
        <xdr:cNvSpPr/>
      </xdr:nvSpPr>
      <xdr:spPr>
        <a:xfrm>
          <a:off x="2857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104394</xdr:rowOff>
    </xdr:from>
    <xdr:to>
      <xdr:col>19</xdr:col>
      <xdr:colOff>177800</xdr:colOff>
      <xdr:row>80</xdr:row>
      <xdr:rowOff>10668</xdr:rowOff>
    </xdr:to>
    <xdr:cxnSp macro="">
      <xdr:nvCxnSpPr>
        <xdr:cNvPr id="311" name="直線コネクタ 310">
          <a:extLst>
            <a:ext uri="{FF2B5EF4-FFF2-40B4-BE49-F238E27FC236}">
              <a16:creationId xmlns:a16="http://schemas.microsoft.com/office/drawing/2014/main" id="{20D3BC5A-5929-4FBA-83C1-5275D51F38A0}"/>
            </a:ext>
          </a:extLst>
        </xdr:cNvPr>
        <xdr:cNvCxnSpPr/>
      </xdr:nvCxnSpPr>
      <xdr:spPr>
        <a:xfrm flipV="1">
          <a:off x="2908300" y="136489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115315</xdr:rowOff>
    </xdr:from>
    <xdr:to>
      <xdr:col>10</xdr:col>
      <xdr:colOff>165100</xdr:colOff>
      <xdr:row>79</xdr:row>
      <xdr:rowOff>45465</xdr:rowOff>
    </xdr:to>
    <xdr:sp macro="" textlink="">
      <xdr:nvSpPr>
        <xdr:cNvPr id="312" name="楕円 311">
          <a:extLst>
            <a:ext uri="{FF2B5EF4-FFF2-40B4-BE49-F238E27FC236}">
              <a16:creationId xmlns:a16="http://schemas.microsoft.com/office/drawing/2014/main" id="{AFB5302D-6493-443B-8714-3F2AB61C3E1E}"/>
            </a:ext>
          </a:extLst>
        </xdr:cNvPr>
        <xdr:cNvSpPr/>
      </xdr:nvSpPr>
      <xdr:spPr>
        <a:xfrm>
          <a:off x="1968500" y="13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166115</xdr:rowOff>
    </xdr:from>
    <xdr:to>
      <xdr:col>15</xdr:col>
      <xdr:colOff>50800</xdr:colOff>
      <xdr:row>80</xdr:row>
      <xdr:rowOff>10668</xdr:rowOff>
    </xdr:to>
    <xdr:cxnSp macro="">
      <xdr:nvCxnSpPr>
        <xdr:cNvPr id="313" name="直線コネクタ 312">
          <a:extLst>
            <a:ext uri="{FF2B5EF4-FFF2-40B4-BE49-F238E27FC236}">
              <a16:creationId xmlns:a16="http://schemas.microsoft.com/office/drawing/2014/main" id="{448B6825-FA65-41F9-8E54-DEEF1FB615DA}"/>
            </a:ext>
          </a:extLst>
        </xdr:cNvPr>
        <xdr:cNvCxnSpPr/>
      </xdr:nvCxnSpPr>
      <xdr:spPr>
        <a:xfrm>
          <a:off x="2019300" y="13539215"/>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53594</xdr:rowOff>
    </xdr:from>
    <xdr:to>
      <xdr:col>6</xdr:col>
      <xdr:colOff>38100</xdr:colOff>
      <xdr:row>78</xdr:row>
      <xdr:rowOff>155194</xdr:rowOff>
    </xdr:to>
    <xdr:sp macro="" textlink="">
      <xdr:nvSpPr>
        <xdr:cNvPr id="314" name="楕円 313">
          <a:extLst>
            <a:ext uri="{FF2B5EF4-FFF2-40B4-BE49-F238E27FC236}">
              <a16:creationId xmlns:a16="http://schemas.microsoft.com/office/drawing/2014/main" id="{952C69B2-1C53-4729-A856-7756C7B4FA42}"/>
            </a:ext>
          </a:extLst>
        </xdr:cNvPr>
        <xdr:cNvSpPr/>
      </xdr:nvSpPr>
      <xdr:spPr>
        <a:xfrm>
          <a:off x="1079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104394</xdr:rowOff>
    </xdr:from>
    <xdr:to>
      <xdr:col>10</xdr:col>
      <xdr:colOff>114300</xdr:colOff>
      <xdr:row>78</xdr:row>
      <xdr:rowOff>166115</xdr:rowOff>
    </xdr:to>
    <xdr:cxnSp macro="">
      <xdr:nvCxnSpPr>
        <xdr:cNvPr id="315" name="直線コネクタ 314">
          <a:extLst>
            <a:ext uri="{FF2B5EF4-FFF2-40B4-BE49-F238E27FC236}">
              <a16:creationId xmlns:a16="http://schemas.microsoft.com/office/drawing/2014/main" id="{770CBC5A-3DAB-4ECB-8095-B64246921676}"/>
            </a:ext>
          </a:extLst>
        </xdr:cNvPr>
        <xdr:cNvCxnSpPr/>
      </xdr:nvCxnSpPr>
      <xdr:spPr>
        <a:xfrm>
          <a:off x="1130300" y="13477494"/>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123462</xdr:rowOff>
    </xdr:from>
    <xdr:ext cx="405111" cy="259045"/>
    <xdr:sp macro="" textlink="">
      <xdr:nvSpPr>
        <xdr:cNvPr id="316" name="n_1aveValue【福祉施設】&#10;有形固定資産減価償却率">
          <a:extLst>
            <a:ext uri="{FF2B5EF4-FFF2-40B4-BE49-F238E27FC236}">
              <a16:creationId xmlns:a16="http://schemas.microsoft.com/office/drawing/2014/main" id="{7DF409EA-FCCE-45E9-997A-8346E39F427D}"/>
            </a:ext>
          </a:extLst>
        </xdr:cNvPr>
        <xdr:cNvSpPr txBox="1"/>
      </xdr:nvSpPr>
      <xdr:spPr>
        <a:xfrm>
          <a:off x="3582044" y="138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116603</xdr:rowOff>
    </xdr:from>
    <xdr:ext cx="405111" cy="259045"/>
    <xdr:sp macro="" textlink="">
      <xdr:nvSpPr>
        <xdr:cNvPr id="317" name="n_2aveValue【福祉施設】&#10;有形固定資産減価償却率">
          <a:extLst>
            <a:ext uri="{FF2B5EF4-FFF2-40B4-BE49-F238E27FC236}">
              <a16:creationId xmlns:a16="http://schemas.microsoft.com/office/drawing/2014/main" id="{6CCB83B8-6353-4B8A-BD89-06BA99035369}"/>
            </a:ext>
          </a:extLst>
        </xdr:cNvPr>
        <xdr:cNvSpPr txBox="1"/>
      </xdr:nvSpPr>
      <xdr:spPr>
        <a:xfrm>
          <a:off x="27057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100601</xdr:rowOff>
    </xdr:from>
    <xdr:ext cx="405111" cy="259045"/>
    <xdr:sp macro="" textlink="">
      <xdr:nvSpPr>
        <xdr:cNvPr id="318" name="n_3aveValue【福祉施設】&#10;有形固定資産減価償却率">
          <a:extLst>
            <a:ext uri="{FF2B5EF4-FFF2-40B4-BE49-F238E27FC236}">
              <a16:creationId xmlns:a16="http://schemas.microsoft.com/office/drawing/2014/main" id="{E76EC866-7169-4111-A01C-E66EF9B751D4}"/>
            </a:ext>
          </a:extLst>
        </xdr:cNvPr>
        <xdr:cNvSpPr txBox="1"/>
      </xdr:nvSpPr>
      <xdr:spPr>
        <a:xfrm>
          <a:off x="1816744" y="138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27449</xdr:rowOff>
    </xdr:from>
    <xdr:ext cx="405111" cy="259045"/>
    <xdr:sp macro="" textlink="">
      <xdr:nvSpPr>
        <xdr:cNvPr id="319" name="n_4aveValue【福祉施設】&#10;有形固定資産減価償却率">
          <a:extLst>
            <a:ext uri="{FF2B5EF4-FFF2-40B4-BE49-F238E27FC236}">
              <a16:creationId xmlns:a16="http://schemas.microsoft.com/office/drawing/2014/main" id="{128EC895-2A6C-4F2E-9352-6B84ABDC1B19}"/>
            </a:ext>
          </a:extLst>
        </xdr:cNvPr>
        <xdr:cNvSpPr txBox="1"/>
      </xdr:nvSpPr>
      <xdr:spPr>
        <a:xfrm>
          <a:off x="927744" y="1374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271</xdr:rowOff>
    </xdr:from>
    <xdr:ext cx="405111" cy="259045"/>
    <xdr:sp macro="" textlink="">
      <xdr:nvSpPr>
        <xdr:cNvPr id="320" name="n_1mainValue【福祉施設】&#10;有形固定資産減価償却率">
          <a:extLst>
            <a:ext uri="{FF2B5EF4-FFF2-40B4-BE49-F238E27FC236}">
              <a16:creationId xmlns:a16="http://schemas.microsoft.com/office/drawing/2014/main" id="{2F9071A5-64FB-4693-B577-A0EF68D7A36E}"/>
            </a:ext>
          </a:extLst>
        </xdr:cNvPr>
        <xdr:cNvSpPr txBox="1"/>
      </xdr:nvSpPr>
      <xdr:spPr>
        <a:xfrm>
          <a:off x="35820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77995</xdr:rowOff>
    </xdr:from>
    <xdr:ext cx="405111" cy="259045"/>
    <xdr:sp macro="" textlink="">
      <xdr:nvSpPr>
        <xdr:cNvPr id="321" name="n_2mainValue【福祉施設】&#10;有形固定資産減価償却率">
          <a:extLst>
            <a:ext uri="{FF2B5EF4-FFF2-40B4-BE49-F238E27FC236}">
              <a16:creationId xmlns:a16="http://schemas.microsoft.com/office/drawing/2014/main" id="{59F407FF-B277-456F-8E78-913FDA3CF859}"/>
            </a:ext>
          </a:extLst>
        </xdr:cNvPr>
        <xdr:cNvSpPr txBox="1"/>
      </xdr:nvSpPr>
      <xdr:spPr>
        <a:xfrm>
          <a:off x="2705744" y="1345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61992</xdr:rowOff>
    </xdr:from>
    <xdr:ext cx="405111" cy="259045"/>
    <xdr:sp macro="" textlink="">
      <xdr:nvSpPr>
        <xdr:cNvPr id="322" name="n_3mainValue【福祉施設】&#10;有形固定資産減価償却率">
          <a:extLst>
            <a:ext uri="{FF2B5EF4-FFF2-40B4-BE49-F238E27FC236}">
              <a16:creationId xmlns:a16="http://schemas.microsoft.com/office/drawing/2014/main" id="{E37312F7-AD4F-4C39-87FD-A318904A9D18}"/>
            </a:ext>
          </a:extLst>
        </xdr:cNvPr>
        <xdr:cNvSpPr txBox="1"/>
      </xdr:nvSpPr>
      <xdr:spPr>
        <a:xfrm>
          <a:off x="1816744" y="1326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271</xdr:rowOff>
    </xdr:from>
    <xdr:ext cx="405111" cy="259045"/>
    <xdr:sp macro="" textlink="">
      <xdr:nvSpPr>
        <xdr:cNvPr id="323" name="n_4mainValue【福祉施設】&#10;有形固定資産減価償却率">
          <a:extLst>
            <a:ext uri="{FF2B5EF4-FFF2-40B4-BE49-F238E27FC236}">
              <a16:creationId xmlns:a16="http://schemas.microsoft.com/office/drawing/2014/main" id="{00C796AB-6DEC-4581-BF1D-93513AD15616}"/>
            </a:ext>
          </a:extLst>
        </xdr:cNvPr>
        <xdr:cNvSpPr txBox="1"/>
      </xdr:nvSpPr>
      <xdr:spPr>
        <a:xfrm>
          <a:off x="927744" y="1320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321D407D-9286-4D5C-B9D8-6321A231A5E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A05B02C-5BC1-47D4-B08D-0B2FCAF5E13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440C74D-E696-4C07-AED9-3241A698E9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7553489E-2EEF-473E-9263-6E2EC3E10D5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1ACC0F00-580D-424D-91A9-AABAC76452F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5F776389-14E6-42A1-AFB5-93C0894C3C0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92B4C616-81AE-483B-899A-69DCEFF2582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62AE3DEE-E3BE-4CF4-AE50-B90495EAF75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150CC7D5-BC15-4F85-AA9E-9E69D25DC13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CBE0BA4A-96D0-4BE6-97E3-5B4D67C0C8D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D60F858A-DE52-46EA-814D-7A393D54372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6956FB45-1E5E-4D0D-9C0C-3DAD431076C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53325A4F-49C8-40C6-95D6-0975F87C6A6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BE104EB2-F640-4AF9-B5D0-E82ED88F277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2CA66703-4494-48F0-8C5E-DCD204D3EC7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A1091D2E-BCB2-43CB-A58B-B986A1C237A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286B8306-2A31-4B02-9501-911C49799F4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643EF0D3-DC39-445F-AE05-256C89E4F81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28D4669-CF57-445B-88FF-480B67FCA2D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F361140E-8EA5-4EBD-B687-B7188F33236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6526FEE0-28DD-496B-9F51-909BF0E50F1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77F022D8-103F-493B-AFB9-D60A95CE4511}"/>
            </a:ext>
          </a:extLst>
        </xdr:cNvPr>
        <xdr:cNvCxnSpPr/>
      </xdr:nvCxnSpPr>
      <xdr:spPr>
        <a:xfrm flipV="1">
          <a:off x="10476865" y="13274039"/>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福祉施設】&#10;一人当たり面積最小値テキスト">
          <a:extLst>
            <a:ext uri="{FF2B5EF4-FFF2-40B4-BE49-F238E27FC236}">
              <a16:creationId xmlns:a16="http://schemas.microsoft.com/office/drawing/2014/main" id="{F4675A70-C864-4810-B30C-6D5BFD79050E}"/>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22F7EA83-C413-4481-805E-591646B849AC}"/>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8" name="【福祉施設】&#10;一人当たり面積最大値テキスト">
          <a:extLst>
            <a:ext uri="{FF2B5EF4-FFF2-40B4-BE49-F238E27FC236}">
              <a16:creationId xmlns:a16="http://schemas.microsoft.com/office/drawing/2014/main" id="{0F3F54DF-22B9-49D8-9118-2ED98EA3FAD9}"/>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9" name="直線コネクタ 348">
          <a:extLst>
            <a:ext uri="{FF2B5EF4-FFF2-40B4-BE49-F238E27FC236}">
              <a16:creationId xmlns:a16="http://schemas.microsoft.com/office/drawing/2014/main" id="{F7CE2A66-9091-4245-9C08-C47297BC95F5}"/>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350" name="【福祉施設】&#10;一人当たり面積平均値テキスト">
          <a:extLst>
            <a:ext uri="{FF2B5EF4-FFF2-40B4-BE49-F238E27FC236}">
              <a16:creationId xmlns:a16="http://schemas.microsoft.com/office/drawing/2014/main" id="{F11D1ADF-AAE9-4263-84CB-7E5ED659A222}"/>
            </a:ext>
          </a:extLst>
        </xdr:cNvPr>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51" name="フローチャート: 判断 350">
          <a:extLst>
            <a:ext uri="{FF2B5EF4-FFF2-40B4-BE49-F238E27FC236}">
              <a16:creationId xmlns:a16="http://schemas.microsoft.com/office/drawing/2014/main" id="{A06D161C-1C98-4754-AB52-981D33B04BD4}"/>
            </a:ext>
          </a:extLst>
        </xdr:cNvPr>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a:extLst>
            <a:ext uri="{FF2B5EF4-FFF2-40B4-BE49-F238E27FC236}">
              <a16:creationId xmlns:a16="http://schemas.microsoft.com/office/drawing/2014/main" id="{CFD6DC4D-6EFB-48E6-8BEF-1BB07B7D04F0}"/>
            </a:ext>
          </a:extLst>
        </xdr:cNvPr>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a:extLst>
            <a:ext uri="{FF2B5EF4-FFF2-40B4-BE49-F238E27FC236}">
              <a16:creationId xmlns:a16="http://schemas.microsoft.com/office/drawing/2014/main" id="{00C80824-655B-42A8-8577-CBBB74EBD6D9}"/>
            </a:ext>
          </a:extLst>
        </xdr:cNvPr>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a:extLst>
            <a:ext uri="{FF2B5EF4-FFF2-40B4-BE49-F238E27FC236}">
              <a16:creationId xmlns:a16="http://schemas.microsoft.com/office/drawing/2014/main" id="{0D576CC7-65A0-4DDF-AFC5-F922404221E8}"/>
            </a:ext>
          </a:extLst>
        </xdr:cNvPr>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a:extLst>
            <a:ext uri="{FF2B5EF4-FFF2-40B4-BE49-F238E27FC236}">
              <a16:creationId xmlns:a16="http://schemas.microsoft.com/office/drawing/2014/main" id="{317869D2-B44B-4526-9926-41C0D4D0EE18}"/>
            </a:ext>
          </a:extLst>
        </xdr:cNvPr>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941C128-6039-41CD-894D-8917FD24A72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BCEAC26-0BA7-4855-8521-D6B88388105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5A572FE-E5BE-4EFF-A8BF-57D059012EF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123ABD4-77BC-463E-9296-E25EE74060E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2C31FC4-967B-4139-9617-7EAF8D25C68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7874</xdr:rowOff>
    </xdr:from>
    <xdr:to>
      <xdr:col>55</xdr:col>
      <xdr:colOff>50800</xdr:colOff>
      <xdr:row>83</xdr:row>
      <xdr:rowOff>109474</xdr:rowOff>
    </xdr:to>
    <xdr:sp macro="" textlink="">
      <xdr:nvSpPr>
        <xdr:cNvPr id="361" name="楕円 360">
          <a:extLst>
            <a:ext uri="{FF2B5EF4-FFF2-40B4-BE49-F238E27FC236}">
              <a16:creationId xmlns:a16="http://schemas.microsoft.com/office/drawing/2014/main" id="{8817BBDD-6ABD-44DD-B3E5-54AC9E2B5BCD}"/>
            </a:ext>
          </a:extLst>
        </xdr:cNvPr>
        <xdr:cNvSpPr/>
      </xdr:nvSpPr>
      <xdr:spPr>
        <a:xfrm>
          <a:off x="104267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30751</xdr:rowOff>
    </xdr:from>
    <xdr:ext cx="469744" cy="259045"/>
    <xdr:sp macro="" textlink="">
      <xdr:nvSpPr>
        <xdr:cNvPr id="362" name="【福祉施設】&#10;一人当たり面積該当値テキスト">
          <a:extLst>
            <a:ext uri="{FF2B5EF4-FFF2-40B4-BE49-F238E27FC236}">
              <a16:creationId xmlns:a16="http://schemas.microsoft.com/office/drawing/2014/main" id="{55074340-E90D-4002-8318-5EE3628E792D}"/>
            </a:ext>
          </a:extLst>
        </xdr:cNvPr>
        <xdr:cNvSpPr txBox="1"/>
      </xdr:nvSpPr>
      <xdr:spPr>
        <a:xfrm>
          <a:off x="10515600" y="1408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14732</xdr:rowOff>
    </xdr:from>
    <xdr:to>
      <xdr:col>50</xdr:col>
      <xdr:colOff>165100</xdr:colOff>
      <xdr:row>83</xdr:row>
      <xdr:rowOff>116332</xdr:rowOff>
    </xdr:to>
    <xdr:sp macro="" textlink="">
      <xdr:nvSpPr>
        <xdr:cNvPr id="363" name="楕円 362">
          <a:extLst>
            <a:ext uri="{FF2B5EF4-FFF2-40B4-BE49-F238E27FC236}">
              <a16:creationId xmlns:a16="http://schemas.microsoft.com/office/drawing/2014/main" id="{F254CCE5-060A-4DC3-9154-CAE450BE2467}"/>
            </a:ext>
          </a:extLst>
        </xdr:cNvPr>
        <xdr:cNvSpPr/>
      </xdr:nvSpPr>
      <xdr:spPr>
        <a:xfrm>
          <a:off x="9588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58674</xdr:rowOff>
    </xdr:from>
    <xdr:to>
      <xdr:col>55</xdr:col>
      <xdr:colOff>0</xdr:colOff>
      <xdr:row>83</xdr:row>
      <xdr:rowOff>65532</xdr:rowOff>
    </xdr:to>
    <xdr:cxnSp macro="">
      <xdr:nvCxnSpPr>
        <xdr:cNvPr id="364" name="直線コネクタ 363">
          <a:extLst>
            <a:ext uri="{FF2B5EF4-FFF2-40B4-BE49-F238E27FC236}">
              <a16:creationId xmlns:a16="http://schemas.microsoft.com/office/drawing/2014/main" id="{5452F58D-B8F9-4B5F-A60A-3D723FABBC12}"/>
            </a:ext>
          </a:extLst>
        </xdr:cNvPr>
        <xdr:cNvCxnSpPr/>
      </xdr:nvCxnSpPr>
      <xdr:spPr>
        <a:xfrm flipV="1">
          <a:off x="9639300" y="1428902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65" name="楕円 364">
          <a:extLst>
            <a:ext uri="{FF2B5EF4-FFF2-40B4-BE49-F238E27FC236}">
              <a16:creationId xmlns:a16="http://schemas.microsoft.com/office/drawing/2014/main" id="{1832EA48-B6A2-42BB-B6B7-0A928D241A07}"/>
            </a:ext>
          </a:extLst>
        </xdr:cNvPr>
        <xdr:cNvSpPr/>
      </xdr:nvSpPr>
      <xdr:spPr>
        <a:xfrm>
          <a:off x="8699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65532</xdr:rowOff>
    </xdr:from>
    <xdr:to>
      <xdr:col>50</xdr:col>
      <xdr:colOff>114300</xdr:colOff>
      <xdr:row>83</xdr:row>
      <xdr:rowOff>72389</xdr:rowOff>
    </xdr:to>
    <xdr:cxnSp macro="">
      <xdr:nvCxnSpPr>
        <xdr:cNvPr id="366" name="直線コネクタ 365">
          <a:extLst>
            <a:ext uri="{FF2B5EF4-FFF2-40B4-BE49-F238E27FC236}">
              <a16:creationId xmlns:a16="http://schemas.microsoft.com/office/drawing/2014/main" id="{AD3FD66F-05D9-4852-BB53-FFEBD109076D}"/>
            </a:ext>
          </a:extLst>
        </xdr:cNvPr>
        <xdr:cNvCxnSpPr/>
      </xdr:nvCxnSpPr>
      <xdr:spPr>
        <a:xfrm flipV="1">
          <a:off x="8750300" y="1429588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69596</xdr:rowOff>
    </xdr:from>
    <xdr:to>
      <xdr:col>41</xdr:col>
      <xdr:colOff>101600</xdr:colOff>
      <xdr:row>83</xdr:row>
      <xdr:rowOff>171196</xdr:rowOff>
    </xdr:to>
    <xdr:sp macro="" textlink="">
      <xdr:nvSpPr>
        <xdr:cNvPr id="367" name="楕円 366">
          <a:extLst>
            <a:ext uri="{FF2B5EF4-FFF2-40B4-BE49-F238E27FC236}">
              <a16:creationId xmlns:a16="http://schemas.microsoft.com/office/drawing/2014/main" id="{0168F5D6-5C96-4EA1-9BAA-94E78EBF554E}"/>
            </a:ext>
          </a:extLst>
        </xdr:cNvPr>
        <xdr:cNvSpPr/>
      </xdr:nvSpPr>
      <xdr:spPr>
        <a:xfrm>
          <a:off x="7810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72389</xdr:rowOff>
    </xdr:from>
    <xdr:to>
      <xdr:col>45</xdr:col>
      <xdr:colOff>177800</xdr:colOff>
      <xdr:row>83</xdr:row>
      <xdr:rowOff>120396</xdr:rowOff>
    </xdr:to>
    <xdr:cxnSp macro="">
      <xdr:nvCxnSpPr>
        <xdr:cNvPr id="368" name="直線コネクタ 367">
          <a:extLst>
            <a:ext uri="{FF2B5EF4-FFF2-40B4-BE49-F238E27FC236}">
              <a16:creationId xmlns:a16="http://schemas.microsoft.com/office/drawing/2014/main" id="{9CB4767C-1475-42A5-A187-CBB1EC2E09D8}"/>
            </a:ext>
          </a:extLst>
        </xdr:cNvPr>
        <xdr:cNvCxnSpPr/>
      </xdr:nvCxnSpPr>
      <xdr:spPr>
        <a:xfrm flipV="1">
          <a:off x="7861300" y="1430273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76454</xdr:rowOff>
    </xdr:from>
    <xdr:to>
      <xdr:col>36</xdr:col>
      <xdr:colOff>165100</xdr:colOff>
      <xdr:row>84</xdr:row>
      <xdr:rowOff>6604</xdr:rowOff>
    </xdr:to>
    <xdr:sp macro="" textlink="">
      <xdr:nvSpPr>
        <xdr:cNvPr id="369" name="楕円 368">
          <a:extLst>
            <a:ext uri="{FF2B5EF4-FFF2-40B4-BE49-F238E27FC236}">
              <a16:creationId xmlns:a16="http://schemas.microsoft.com/office/drawing/2014/main" id="{B2D9DAD1-B646-4BF5-86AE-F63FA9C769A6}"/>
            </a:ext>
          </a:extLst>
        </xdr:cNvPr>
        <xdr:cNvSpPr/>
      </xdr:nvSpPr>
      <xdr:spPr>
        <a:xfrm>
          <a:off x="6921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120396</xdr:rowOff>
    </xdr:from>
    <xdr:to>
      <xdr:col>41</xdr:col>
      <xdr:colOff>50800</xdr:colOff>
      <xdr:row>83</xdr:row>
      <xdr:rowOff>127254</xdr:rowOff>
    </xdr:to>
    <xdr:cxnSp macro="">
      <xdr:nvCxnSpPr>
        <xdr:cNvPr id="370" name="直線コネクタ 369">
          <a:extLst>
            <a:ext uri="{FF2B5EF4-FFF2-40B4-BE49-F238E27FC236}">
              <a16:creationId xmlns:a16="http://schemas.microsoft.com/office/drawing/2014/main" id="{F02CD9DE-05DE-48F4-9ADC-A78F3FE12C21}"/>
            </a:ext>
          </a:extLst>
        </xdr:cNvPr>
        <xdr:cNvCxnSpPr/>
      </xdr:nvCxnSpPr>
      <xdr:spPr>
        <a:xfrm flipV="1">
          <a:off x="6972300" y="143507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61740</xdr:rowOff>
    </xdr:from>
    <xdr:ext cx="469744" cy="259045"/>
    <xdr:sp macro="" textlink="">
      <xdr:nvSpPr>
        <xdr:cNvPr id="371" name="n_1aveValue【福祉施設】&#10;一人当たり面積">
          <a:extLst>
            <a:ext uri="{FF2B5EF4-FFF2-40B4-BE49-F238E27FC236}">
              <a16:creationId xmlns:a16="http://schemas.microsoft.com/office/drawing/2014/main" id="{8C47A23C-6047-496F-9313-02C5832B61A7}"/>
            </a:ext>
          </a:extLst>
        </xdr:cNvPr>
        <xdr:cNvSpPr txBox="1"/>
      </xdr:nvSpPr>
      <xdr:spPr>
        <a:xfrm>
          <a:off x="93917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2" name="n_2aveValue【福祉施設】&#10;一人当たり面積">
          <a:extLst>
            <a:ext uri="{FF2B5EF4-FFF2-40B4-BE49-F238E27FC236}">
              <a16:creationId xmlns:a16="http://schemas.microsoft.com/office/drawing/2014/main" id="{CBC4F781-A32F-478E-9C2B-93C88D6A1000}"/>
            </a:ext>
          </a:extLst>
        </xdr:cNvPr>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123462</xdr:rowOff>
    </xdr:from>
    <xdr:ext cx="469744" cy="259045"/>
    <xdr:sp macro="" textlink="">
      <xdr:nvSpPr>
        <xdr:cNvPr id="373" name="n_3aveValue【福祉施設】&#10;一人当たり面積">
          <a:extLst>
            <a:ext uri="{FF2B5EF4-FFF2-40B4-BE49-F238E27FC236}">
              <a16:creationId xmlns:a16="http://schemas.microsoft.com/office/drawing/2014/main" id="{C1F961A1-4710-4166-91E0-265BF77ABE54}"/>
            </a:ext>
          </a:extLst>
        </xdr:cNvPr>
        <xdr:cNvSpPr txBox="1"/>
      </xdr:nvSpPr>
      <xdr:spPr>
        <a:xfrm>
          <a:off x="7626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112031</xdr:rowOff>
    </xdr:from>
    <xdr:ext cx="469744" cy="259045"/>
    <xdr:sp macro="" textlink="">
      <xdr:nvSpPr>
        <xdr:cNvPr id="374" name="n_4aveValue【福祉施設】&#10;一人当たり面積">
          <a:extLst>
            <a:ext uri="{FF2B5EF4-FFF2-40B4-BE49-F238E27FC236}">
              <a16:creationId xmlns:a16="http://schemas.microsoft.com/office/drawing/2014/main" id="{21167A9C-7A77-4D92-8BAD-C58F1FACAFE3}"/>
            </a:ext>
          </a:extLst>
        </xdr:cNvPr>
        <xdr:cNvSpPr txBox="1"/>
      </xdr:nvSpPr>
      <xdr:spPr>
        <a:xfrm>
          <a:off x="6737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132859</xdr:rowOff>
    </xdr:from>
    <xdr:ext cx="469744" cy="259045"/>
    <xdr:sp macro="" textlink="">
      <xdr:nvSpPr>
        <xdr:cNvPr id="375" name="n_1mainValue【福祉施設】&#10;一人当たり面積">
          <a:extLst>
            <a:ext uri="{FF2B5EF4-FFF2-40B4-BE49-F238E27FC236}">
              <a16:creationId xmlns:a16="http://schemas.microsoft.com/office/drawing/2014/main" id="{3F0859A9-2403-47F4-BBF1-DBCB91BC1D57}"/>
            </a:ext>
          </a:extLst>
        </xdr:cNvPr>
        <xdr:cNvSpPr txBox="1"/>
      </xdr:nvSpPr>
      <xdr:spPr>
        <a:xfrm>
          <a:off x="9391727" y="1402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76" name="n_2mainValue【福祉施設】&#10;一人当たり面積">
          <a:extLst>
            <a:ext uri="{FF2B5EF4-FFF2-40B4-BE49-F238E27FC236}">
              <a16:creationId xmlns:a16="http://schemas.microsoft.com/office/drawing/2014/main" id="{8D15CEF9-8F60-4D9E-BFB8-82F37FE8B233}"/>
            </a:ext>
          </a:extLst>
        </xdr:cNvPr>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16273</xdr:rowOff>
    </xdr:from>
    <xdr:ext cx="469744" cy="259045"/>
    <xdr:sp macro="" textlink="">
      <xdr:nvSpPr>
        <xdr:cNvPr id="377" name="n_3mainValue【福祉施設】&#10;一人当たり面積">
          <a:extLst>
            <a:ext uri="{FF2B5EF4-FFF2-40B4-BE49-F238E27FC236}">
              <a16:creationId xmlns:a16="http://schemas.microsoft.com/office/drawing/2014/main" id="{347A44FE-7413-46B4-96C2-78F1F3A6C990}"/>
            </a:ext>
          </a:extLst>
        </xdr:cNvPr>
        <xdr:cNvSpPr txBox="1"/>
      </xdr:nvSpPr>
      <xdr:spPr>
        <a:xfrm>
          <a:off x="76264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23131</xdr:rowOff>
    </xdr:from>
    <xdr:ext cx="469744" cy="259045"/>
    <xdr:sp macro="" textlink="">
      <xdr:nvSpPr>
        <xdr:cNvPr id="378" name="n_4mainValue【福祉施設】&#10;一人当たり面積">
          <a:extLst>
            <a:ext uri="{FF2B5EF4-FFF2-40B4-BE49-F238E27FC236}">
              <a16:creationId xmlns:a16="http://schemas.microsoft.com/office/drawing/2014/main" id="{06BB9362-041A-432C-9960-3CB69E494B30}"/>
            </a:ext>
          </a:extLst>
        </xdr:cNvPr>
        <xdr:cNvSpPr txBox="1"/>
      </xdr:nvSpPr>
      <xdr:spPr>
        <a:xfrm>
          <a:off x="6737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81007FF2-A33A-45F4-894B-631A6B917AF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F1C8E06-3DC6-4EA8-B07A-0484F329A1F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85B98DCF-F3F4-4067-97FD-D4AA460960B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58F3C2A-32C1-46DC-8F95-A44342988D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0035547-2DC6-4CF2-BF39-6C8CFE9C8D5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EF95FD4-EB41-4AFA-BA70-ECBC8FB9DEE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32DD46FA-F06E-479D-AD8F-C5223CEB663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66771B8-502A-420D-B797-B5556BD2035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C47C6353-DE20-4702-AD1E-0E1F20D39B3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BE1D153E-1C8C-492B-898D-B8E8ABA77C1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B2B4761-48C3-4C5F-A536-F52618479D2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BE10B038-9B08-4FD9-AB29-3835B233071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2E6AE6F5-DF25-4354-B1AC-901301B01F9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ECC8753F-9C53-495C-9AB0-9285CEED374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A476EB14-AA51-40B7-BC71-D6E5279C93E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8F237D6-F401-49D4-91B3-665F1E39E12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7BB04C7D-CAF2-4D58-B4D2-4B4001C9CB0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63E54450-1C1C-4D35-8745-0D9533695C6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23FF0A2F-48A1-4C47-B6BC-9F3C9CE1897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F07A4DF7-DC0F-44EF-8AE0-2353D23FF29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4AE4DAF-4113-430D-86E3-D58FA5F5DD9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AB2CF6B3-DC11-4B83-996E-0717A78351B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1F2714E9-72A8-4DB3-8894-E1F5FFEC9B4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795A037C-8BB2-4125-9239-934C84B3B90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D4420CAD-524B-4134-8212-8BC41110876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915829B-13B7-49D6-AAAD-04CF1E500B15}"/>
            </a:ext>
          </a:extLst>
        </xdr:cNvPr>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2FE1ADFA-0804-4414-BF52-2EBDD18F4809}"/>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CD55CFBE-87CE-40F5-A051-86575396BD7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B15C9B07-C8FF-4464-BE55-C82C3AAC56F6}"/>
            </a:ext>
          </a:extLst>
        </xdr:cNvPr>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8" name="直線コネクタ 407">
          <a:extLst>
            <a:ext uri="{FF2B5EF4-FFF2-40B4-BE49-F238E27FC236}">
              <a16:creationId xmlns:a16="http://schemas.microsoft.com/office/drawing/2014/main" id="{0D75B9B3-C33A-489E-B808-7BADEAEC74A7}"/>
            </a:ext>
          </a:extLst>
        </xdr:cNvPr>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139716</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FB2B47B7-9D1D-4575-8D45-616B22B02020}"/>
            </a:ext>
          </a:extLst>
        </xdr:cNvPr>
        <xdr:cNvSpPr txBox="1"/>
      </xdr:nvSpPr>
      <xdr:spPr>
        <a:xfrm>
          <a:off x="4673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0" name="フローチャート: 判断 409">
          <a:extLst>
            <a:ext uri="{FF2B5EF4-FFF2-40B4-BE49-F238E27FC236}">
              <a16:creationId xmlns:a16="http://schemas.microsoft.com/office/drawing/2014/main" id="{E21B3A60-A254-4F27-9F6A-808A8CD31495}"/>
            </a:ext>
          </a:extLst>
        </xdr:cNvPr>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a:extLst>
            <a:ext uri="{FF2B5EF4-FFF2-40B4-BE49-F238E27FC236}">
              <a16:creationId xmlns:a16="http://schemas.microsoft.com/office/drawing/2014/main" id="{66796639-E830-4AF9-83E4-BB316A2D874C}"/>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a:extLst>
            <a:ext uri="{FF2B5EF4-FFF2-40B4-BE49-F238E27FC236}">
              <a16:creationId xmlns:a16="http://schemas.microsoft.com/office/drawing/2014/main" id="{0F2BADFC-F5C8-4F89-B0A6-5C783EDC3EDB}"/>
            </a:ext>
          </a:extLst>
        </xdr:cNvPr>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a:extLst>
            <a:ext uri="{FF2B5EF4-FFF2-40B4-BE49-F238E27FC236}">
              <a16:creationId xmlns:a16="http://schemas.microsoft.com/office/drawing/2014/main" id="{9C58AA8B-053D-4E0A-9603-5FC7F9CE8BE8}"/>
            </a:ext>
          </a:extLst>
        </xdr:cNvPr>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a:extLst>
            <a:ext uri="{FF2B5EF4-FFF2-40B4-BE49-F238E27FC236}">
              <a16:creationId xmlns:a16="http://schemas.microsoft.com/office/drawing/2014/main" id="{D7F18FFF-D598-4F9B-9358-2965784F7359}"/>
            </a:ext>
          </a:extLst>
        </xdr:cNvPr>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A2FB87E-9FE8-47AB-8FFC-3F07B0A714E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E731C41-37F0-425A-B63C-10672D1647E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E78AD44-CCA8-431A-95AA-577B9463B08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AD25E12-0C6C-4C6E-8FFD-6121424E347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5C960F9-CA64-410D-8E61-3FA4FBF4926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170724</xdr:rowOff>
    </xdr:from>
    <xdr:to>
      <xdr:col>24</xdr:col>
      <xdr:colOff>114300</xdr:colOff>
      <xdr:row>106</xdr:row>
      <xdr:rowOff>100874</xdr:rowOff>
    </xdr:to>
    <xdr:sp macro="" textlink="">
      <xdr:nvSpPr>
        <xdr:cNvPr id="420" name="楕円 419">
          <a:extLst>
            <a:ext uri="{FF2B5EF4-FFF2-40B4-BE49-F238E27FC236}">
              <a16:creationId xmlns:a16="http://schemas.microsoft.com/office/drawing/2014/main" id="{4DB8E65B-B626-43EB-8AD7-681B77E23762}"/>
            </a:ext>
          </a:extLst>
        </xdr:cNvPr>
        <xdr:cNvSpPr/>
      </xdr:nvSpPr>
      <xdr:spPr>
        <a:xfrm>
          <a:off x="4584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149151</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136F0110-29C9-4A7C-84A3-E9D7949A0BDA}"/>
            </a:ext>
          </a:extLst>
        </xdr:cNvPr>
        <xdr:cNvSpPr txBox="1"/>
      </xdr:nvSpPr>
      <xdr:spPr>
        <a:xfrm>
          <a:off x="4673600"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146231</xdr:rowOff>
    </xdr:from>
    <xdr:to>
      <xdr:col>20</xdr:col>
      <xdr:colOff>38100</xdr:colOff>
      <xdr:row>106</xdr:row>
      <xdr:rowOff>76381</xdr:rowOff>
    </xdr:to>
    <xdr:sp macro="" textlink="">
      <xdr:nvSpPr>
        <xdr:cNvPr id="422" name="楕円 421">
          <a:extLst>
            <a:ext uri="{FF2B5EF4-FFF2-40B4-BE49-F238E27FC236}">
              <a16:creationId xmlns:a16="http://schemas.microsoft.com/office/drawing/2014/main" id="{9C0436D6-59B8-4DF0-822C-899F44D9AE23}"/>
            </a:ext>
          </a:extLst>
        </xdr:cNvPr>
        <xdr:cNvSpPr/>
      </xdr:nvSpPr>
      <xdr:spPr>
        <a:xfrm>
          <a:off x="3746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25581</xdr:rowOff>
    </xdr:from>
    <xdr:to>
      <xdr:col>24</xdr:col>
      <xdr:colOff>63500</xdr:colOff>
      <xdr:row>106</xdr:row>
      <xdr:rowOff>50074</xdr:rowOff>
    </xdr:to>
    <xdr:cxnSp macro="">
      <xdr:nvCxnSpPr>
        <xdr:cNvPr id="423" name="直線コネクタ 422">
          <a:extLst>
            <a:ext uri="{FF2B5EF4-FFF2-40B4-BE49-F238E27FC236}">
              <a16:creationId xmlns:a16="http://schemas.microsoft.com/office/drawing/2014/main" id="{B71A93FC-462C-4C3F-831A-25DBF00F944D}"/>
            </a:ext>
          </a:extLst>
        </xdr:cNvPr>
        <xdr:cNvCxnSpPr/>
      </xdr:nvCxnSpPr>
      <xdr:spPr>
        <a:xfrm>
          <a:off x="3797300" y="1819928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167458</xdr:rowOff>
    </xdr:from>
    <xdr:to>
      <xdr:col>15</xdr:col>
      <xdr:colOff>101600</xdr:colOff>
      <xdr:row>106</xdr:row>
      <xdr:rowOff>97608</xdr:rowOff>
    </xdr:to>
    <xdr:sp macro="" textlink="">
      <xdr:nvSpPr>
        <xdr:cNvPr id="424" name="楕円 423">
          <a:extLst>
            <a:ext uri="{FF2B5EF4-FFF2-40B4-BE49-F238E27FC236}">
              <a16:creationId xmlns:a16="http://schemas.microsoft.com/office/drawing/2014/main" id="{86F71639-14D6-47D5-A13D-98A3CAB632ED}"/>
            </a:ext>
          </a:extLst>
        </xdr:cNvPr>
        <xdr:cNvSpPr/>
      </xdr:nvSpPr>
      <xdr:spPr>
        <a:xfrm>
          <a:off x="2857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25581</xdr:rowOff>
    </xdr:from>
    <xdr:to>
      <xdr:col>19</xdr:col>
      <xdr:colOff>177800</xdr:colOff>
      <xdr:row>106</xdr:row>
      <xdr:rowOff>46808</xdr:rowOff>
    </xdr:to>
    <xdr:cxnSp macro="">
      <xdr:nvCxnSpPr>
        <xdr:cNvPr id="425" name="直線コネクタ 424">
          <a:extLst>
            <a:ext uri="{FF2B5EF4-FFF2-40B4-BE49-F238E27FC236}">
              <a16:creationId xmlns:a16="http://schemas.microsoft.com/office/drawing/2014/main" id="{D50B7902-3ECC-43D0-B386-4EBAD5DBD7BA}"/>
            </a:ext>
          </a:extLst>
        </xdr:cNvPr>
        <xdr:cNvCxnSpPr/>
      </xdr:nvCxnSpPr>
      <xdr:spPr>
        <a:xfrm flipV="1">
          <a:off x="2908300" y="1819928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7438</xdr:rowOff>
    </xdr:from>
    <xdr:to>
      <xdr:col>10</xdr:col>
      <xdr:colOff>165100</xdr:colOff>
      <xdr:row>106</xdr:row>
      <xdr:rowOff>109038</xdr:rowOff>
    </xdr:to>
    <xdr:sp macro="" textlink="">
      <xdr:nvSpPr>
        <xdr:cNvPr id="426" name="楕円 425">
          <a:extLst>
            <a:ext uri="{FF2B5EF4-FFF2-40B4-BE49-F238E27FC236}">
              <a16:creationId xmlns:a16="http://schemas.microsoft.com/office/drawing/2014/main" id="{9B7EBCCE-07AE-4EE3-8DC2-133B9B1EECBA}"/>
            </a:ext>
          </a:extLst>
        </xdr:cNvPr>
        <xdr:cNvSpPr/>
      </xdr:nvSpPr>
      <xdr:spPr>
        <a:xfrm>
          <a:off x="1968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46808</xdr:rowOff>
    </xdr:from>
    <xdr:to>
      <xdr:col>15</xdr:col>
      <xdr:colOff>50800</xdr:colOff>
      <xdr:row>106</xdr:row>
      <xdr:rowOff>58238</xdr:rowOff>
    </xdr:to>
    <xdr:cxnSp macro="">
      <xdr:nvCxnSpPr>
        <xdr:cNvPr id="427" name="直線コネクタ 426">
          <a:extLst>
            <a:ext uri="{FF2B5EF4-FFF2-40B4-BE49-F238E27FC236}">
              <a16:creationId xmlns:a16="http://schemas.microsoft.com/office/drawing/2014/main" id="{1A49EC5E-331A-4930-B5EA-6191C333DBFA}"/>
            </a:ext>
          </a:extLst>
        </xdr:cNvPr>
        <xdr:cNvCxnSpPr/>
      </xdr:nvCxnSpPr>
      <xdr:spPr>
        <a:xfrm flipV="1">
          <a:off x="2019300" y="182205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152763</xdr:rowOff>
    </xdr:from>
    <xdr:to>
      <xdr:col>6</xdr:col>
      <xdr:colOff>38100</xdr:colOff>
      <xdr:row>106</xdr:row>
      <xdr:rowOff>82913</xdr:rowOff>
    </xdr:to>
    <xdr:sp macro="" textlink="">
      <xdr:nvSpPr>
        <xdr:cNvPr id="428" name="楕円 427">
          <a:extLst>
            <a:ext uri="{FF2B5EF4-FFF2-40B4-BE49-F238E27FC236}">
              <a16:creationId xmlns:a16="http://schemas.microsoft.com/office/drawing/2014/main" id="{60A18571-BD51-42D2-89D9-B89F67FE5E59}"/>
            </a:ext>
          </a:extLst>
        </xdr:cNvPr>
        <xdr:cNvSpPr/>
      </xdr:nvSpPr>
      <xdr:spPr>
        <a:xfrm>
          <a:off x="1079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32113</xdr:rowOff>
    </xdr:from>
    <xdr:to>
      <xdr:col>10</xdr:col>
      <xdr:colOff>114300</xdr:colOff>
      <xdr:row>106</xdr:row>
      <xdr:rowOff>58238</xdr:rowOff>
    </xdr:to>
    <xdr:cxnSp macro="">
      <xdr:nvCxnSpPr>
        <xdr:cNvPr id="429" name="直線コネクタ 428">
          <a:extLst>
            <a:ext uri="{FF2B5EF4-FFF2-40B4-BE49-F238E27FC236}">
              <a16:creationId xmlns:a16="http://schemas.microsoft.com/office/drawing/2014/main" id="{1B546130-C67F-477B-94CE-2581E558A9C0}"/>
            </a:ext>
          </a:extLst>
        </xdr:cNvPr>
        <xdr:cNvCxnSpPr/>
      </xdr:nvCxnSpPr>
      <xdr:spPr>
        <a:xfrm>
          <a:off x="1130300" y="182058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a:extLst>
            <a:ext uri="{FF2B5EF4-FFF2-40B4-BE49-F238E27FC236}">
              <a16:creationId xmlns:a16="http://schemas.microsoft.com/office/drawing/2014/main" id="{DD39C80B-EA3E-41E9-9DF0-1B84772E810B}"/>
            </a:ext>
          </a:extLst>
        </xdr:cNvPr>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a:extLst>
            <a:ext uri="{FF2B5EF4-FFF2-40B4-BE49-F238E27FC236}">
              <a16:creationId xmlns:a16="http://schemas.microsoft.com/office/drawing/2014/main" id="{977B6773-7ED7-4618-B344-0C36418D0A6E}"/>
            </a:ext>
          </a:extLst>
        </xdr:cNvPr>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a:extLst>
            <a:ext uri="{FF2B5EF4-FFF2-40B4-BE49-F238E27FC236}">
              <a16:creationId xmlns:a16="http://schemas.microsoft.com/office/drawing/2014/main" id="{47D48401-5B89-49B5-9C49-7B263E39AF2E}"/>
            </a:ext>
          </a:extLst>
        </xdr:cNvPr>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a:extLst>
            <a:ext uri="{FF2B5EF4-FFF2-40B4-BE49-F238E27FC236}">
              <a16:creationId xmlns:a16="http://schemas.microsoft.com/office/drawing/2014/main" id="{6CE910E7-D5BB-4112-86F4-BAF504586783}"/>
            </a:ext>
          </a:extLst>
        </xdr:cNvPr>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67508</xdr:rowOff>
    </xdr:from>
    <xdr:ext cx="405111" cy="259045"/>
    <xdr:sp macro="" textlink="">
      <xdr:nvSpPr>
        <xdr:cNvPr id="434" name="n_1mainValue【市民会館】&#10;有形固定資産減価償却率">
          <a:extLst>
            <a:ext uri="{FF2B5EF4-FFF2-40B4-BE49-F238E27FC236}">
              <a16:creationId xmlns:a16="http://schemas.microsoft.com/office/drawing/2014/main" id="{D4553AA6-6621-49A3-8398-C9C5A2161A07}"/>
            </a:ext>
          </a:extLst>
        </xdr:cNvPr>
        <xdr:cNvSpPr txBox="1"/>
      </xdr:nvSpPr>
      <xdr:spPr>
        <a:xfrm>
          <a:off x="35820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88735</xdr:rowOff>
    </xdr:from>
    <xdr:ext cx="405111" cy="259045"/>
    <xdr:sp macro="" textlink="">
      <xdr:nvSpPr>
        <xdr:cNvPr id="435" name="n_2mainValue【市民会館】&#10;有形固定資産減価償却率">
          <a:extLst>
            <a:ext uri="{FF2B5EF4-FFF2-40B4-BE49-F238E27FC236}">
              <a16:creationId xmlns:a16="http://schemas.microsoft.com/office/drawing/2014/main" id="{3C126E32-1B9D-4553-A0DF-F7DDE482892C}"/>
            </a:ext>
          </a:extLst>
        </xdr:cNvPr>
        <xdr:cNvSpPr txBox="1"/>
      </xdr:nvSpPr>
      <xdr:spPr>
        <a:xfrm>
          <a:off x="2705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100165</xdr:rowOff>
    </xdr:from>
    <xdr:ext cx="405111" cy="259045"/>
    <xdr:sp macro="" textlink="">
      <xdr:nvSpPr>
        <xdr:cNvPr id="436" name="n_3mainValue【市民会館】&#10;有形固定資産減価償却率">
          <a:extLst>
            <a:ext uri="{FF2B5EF4-FFF2-40B4-BE49-F238E27FC236}">
              <a16:creationId xmlns:a16="http://schemas.microsoft.com/office/drawing/2014/main" id="{4AA4C294-11B2-4C0D-AA88-A97941819620}"/>
            </a:ext>
          </a:extLst>
        </xdr:cNvPr>
        <xdr:cNvSpPr txBox="1"/>
      </xdr:nvSpPr>
      <xdr:spPr>
        <a:xfrm>
          <a:off x="1816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74040</xdr:rowOff>
    </xdr:from>
    <xdr:ext cx="405111" cy="259045"/>
    <xdr:sp macro="" textlink="">
      <xdr:nvSpPr>
        <xdr:cNvPr id="437" name="n_4mainValue【市民会館】&#10;有形固定資産減価償却率">
          <a:extLst>
            <a:ext uri="{FF2B5EF4-FFF2-40B4-BE49-F238E27FC236}">
              <a16:creationId xmlns:a16="http://schemas.microsoft.com/office/drawing/2014/main" id="{C02D9105-6650-42AC-9F82-38BB3208A8B2}"/>
            </a:ext>
          </a:extLst>
        </xdr:cNvPr>
        <xdr:cNvSpPr txBox="1"/>
      </xdr:nvSpPr>
      <xdr:spPr>
        <a:xfrm>
          <a:off x="927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8014A43F-09D6-46E0-A37D-7E65170E5AA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4DD58359-AA47-4C52-8C95-B5B46A2BD16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2A7D82C2-D390-42D4-A30D-7E1A737894B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C49445F3-B437-4A60-A1F9-8C85B6A8357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992A2E21-1858-41DD-91CB-BEA394D7EF0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2046899B-2FE2-4B87-BD71-EEBE1649D66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7FA6F598-DA27-4AAB-9E6A-47CD3ECA752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9A27EBE1-4034-4FFD-AE2F-77090517297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C089B217-6BD2-4CA7-A8FA-1D303758036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F5F164C9-9A46-4F01-A340-5E1A92DAFEB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2B31DC9-D5F5-4E73-BC5A-7D7A51C7378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A570C9C1-6F0B-48CD-A28F-2CCAFC0ED9E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FBCF02F3-6BDD-4372-849F-2557E37FE9C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C00509E1-37FE-4924-A0EE-A9E880BC4F0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836E377D-D4AE-4BC9-AF83-A9E5349B1E7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DABEABBC-00C2-4374-90D5-1C1BF81C489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2AC40D24-0673-466B-8134-FB8E5CC3A4F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A134105-8738-4853-8335-93673AB4DCF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864CD4AF-AAEF-4B3F-AFC6-4C5EC374A6C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CAB00D62-EB85-4E40-80B4-8CB43B9BF4F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35261E4B-0964-4FCF-A87D-0A5B54C7DCE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94040115-EA2C-4334-A650-7F4470F23BE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E21297D2-18B7-4884-8E8B-878C7882696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83820</xdr:rowOff>
    </xdr:to>
    <xdr:cxnSp macro="">
      <xdr:nvCxnSpPr>
        <xdr:cNvPr id="461" name="直線コネクタ 460">
          <a:extLst>
            <a:ext uri="{FF2B5EF4-FFF2-40B4-BE49-F238E27FC236}">
              <a16:creationId xmlns:a16="http://schemas.microsoft.com/office/drawing/2014/main" id="{AED13A55-34F5-463D-99A5-6A4DF2B920BE}"/>
            </a:ext>
          </a:extLst>
        </xdr:cNvPr>
        <xdr:cNvCxnSpPr/>
      </xdr:nvCxnSpPr>
      <xdr:spPr>
        <a:xfrm flipV="1">
          <a:off x="10476865" y="17122139"/>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2" name="【市民会館】&#10;一人当たり面積最小値テキスト">
          <a:extLst>
            <a:ext uri="{FF2B5EF4-FFF2-40B4-BE49-F238E27FC236}">
              <a16:creationId xmlns:a16="http://schemas.microsoft.com/office/drawing/2014/main" id="{1D3BC422-D935-413A-A5E4-34C5F709DCFA}"/>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3" name="直線コネクタ 462">
          <a:extLst>
            <a:ext uri="{FF2B5EF4-FFF2-40B4-BE49-F238E27FC236}">
              <a16:creationId xmlns:a16="http://schemas.microsoft.com/office/drawing/2014/main" id="{FD6887F9-FA63-4445-9F57-CE15AF117087}"/>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64" name="【市民会館】&#10;一人当たり面積最大値テキスト">
          <a:extLst>
            <a:ext uri="{FF2B5EF4-FFF2-40B4-BE49-F238E27FC236}">
              <a16:creationId xmlns:a16="http://schemas.microsoft.com/office/drawing/2014/main" id="{FEEFF70C-D08B-451B-8E26-B488784E8204}"/>
            </a:ext>
          </a:extLst>
        </xdr:cNvPr>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65" name="直線コネクタ 464">
          <a:extLst>
            <a:ext uri="{FF2B5EF4-FFF2-40B4-BE49-F238E27FC236}">
              <a16:creationId xmlns:a16="http://schemas.microsoft.com/office/drawing/2014/main" id="{A46564E6-2296-4339-9539-581242BDE4CF}"/>
            </a:ext>
          </a:extLst>
        </xdr:cNvPr>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66" name="【市民会館】&#10;一人当たり面積平均値テキスト">
          <a:extLst>
            <a:ext uri="{FF2B5EF4-FFF2-40B4-BE49-F238E27FC236}">
              <a16:creationId xmlns:a16="http://schemas.microsoft.com/office/drawing/2014/main" id="{CCB8C194-E760-404C-BBC3-F35A9A2DAAAF}"/>
            </a:ext>
          </a:extLst>
        </xdr:cNvPr>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7" name="フローチャート: 判断 466">
          <a:extLst>
            <a:ext uri="{FF2B5EF4-FFF2-40B4-BE49-F238E27FC236}">
              <a16:creationId xmlns:a16="http://schemas.microsoft.com/office/drawing/2014/main" id="{EE3C9137-FF1E-42FD-8413-95F1C1A46A03}"/>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67311</xdr:rowOff>
    </xdr:from>
    <xdr:to>
      <xdr:col>50</xdr:col>
      <xdr:colOff>165100</xdr:colOff>
      <xdr:row>104</xdr:row>
      <xdr:rowOff>168911</xdr:rowOff>
    </xdr:to>
    <xdr:sp macro="" textlink="">
      <xdr:nvSpPr>
        <xdr:cNvPr id="468" name="フローチャート: 判断 467">
          <a:extLst>
            <a:ext uri="{FF2B5EF4-FFF2-40B4-BE49-F238E27FC236}">
              <a16:creationId xmlns:a16="http://schemas.microsoft.com/office/drawing/2014/main" id="{AC3A75DE-E96A-43B2-9740-88130D0FD6A4}"/>
            </a:ext>
          </a:extLst>
        </xdr:cNvPr>
        <xdr:cNvSpPr/>
      </xdr:nvSpPr>
      <xdr:spPr>
        <a:xfrm>
          <a:off x="9588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101600</xdr:rowOff>
    </xdr:from>
    <xdr:to>
      <xdr:col>46</xdr:col>
      <xdr:colOff>38100</xdr:colOff>
      <xdr:row>105</xdr:row>
      <xdr:rowOff>31750</xdr:rowOff>
    </xdr:to>
    <xdr:sp macro="" textlink="">
      <xdr:nvSpPr>
        <xdr:cNvPr id="469" name="フローチャート: 判断 468">
          <a:extLst>
            <a:ext uri="{FF2B5EF4-FFF2-40B4-BE49-F238E27FC236}">
              <a16:creationId xmlns:a16="http://schemas.microsoft.com/office/drawing/2014/main" id="{6438D69B-824F-4B4F-AE52-477968B97CF9}"/>
            </a:ext>
          </a:extLst>
        </xdr:cNvPr>
        <xdr:cNvSpPr/>
      </xdr:nvSpPr>
      <xdr:spPr>
        <a:xfrm>
          <a:off x="8699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78739</xdr:rowOff>
    </xdr:from>
    <xdr:to>
      <xdr:col>41</xdr:col>
      <xdr:colOff>101600</xdr:colOff>
      <xdr:row>105</xdr:row>
      <xdr:rowOff>8889</xdr:rowOff>
    </xdr:to>
    <xdr:sp macro="" textlink="">
      <xdr:nvSpPr>
        <xdr:cNvPr id="470" name="フローチャート: 判断 469">
          <a:extLst>
            <a:ext uri="{FF2B5EF4-FFF2-40B4-BE49-F238E27FC236}">
              <a16:creationId xmlns:a16="http://schemas.microsoft.com/office/drawing/2014/main" id="{C4AD2E57-8B75-43F6-864F-E2A7B4F39BB9}"/>
            </a:ext>
          </a:extLst>
        </xdr:cNvPr>
        <xdr:cNvSpPr/>
      </xdr:nvSpPr>
      <xdr:spPr>
        <a:xfrm>
          <a:off x="7810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82550</xdr:rowOff>
    </xdr:from>
    <xdr:to>
      <xdr:col>36</xdr:col>
      <xdr:colOff>165100</xdr:colOff>
      <xdr:row>105</xdr:row>
      <xdr:rowOff>12700</xdr:rowOff>
    </xdr:to>
    <xdr:sp macro="" textlink="">
      <xdr:nvSpPr>
        <xdr:cNvPr id="471" name="フローチャート: 判断 470">
          <a:extLst>
            <a:ext uri="{FF2B5EF4-FFF2-40B4-BE49-F238E27FC236}">
              <a16:creationId xmlns:a16="http://schemas.microsoft.com/office/drawing/2014/main" id="{978F754C-785B-4F35-8039-B3BD31E131B1}"/>
            </a:ext>
          </a:extLst>
        </xdr:cNvPr>
        <xdr:cNvSpPr/>
      </xdr:nvSpPr>
      <xdr:spPr>
        <a:xfrm>
          <a:off x="692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F1E5D6B-95D1-4B9A-B1E7-3683B276089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462D76A-795B-4536-86D6-9F11638F86F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FF5EC53-B028-4E63-9E1F-74FEBD80434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4DF8929-3209-4BFD-9A77-294041FB8E3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FE27436-B09D-4E44-B4AD-B978F9379D9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25400</xdr:rowOff>
    </xdr:from>
    <xdr:to>
      <xdr:col>55</xdr:col>
      <xdr:colOff>50800</xdr:colOff>
      <xdr:row>102</xdr:row>
      <xdr:rowOff>127000</xdr:rowOff>
    </xdr:to>
    <xdr:sp macro="" textlink="">
      <xdr:nvSpPr>
        <xdr:cNvPr id="477" name="楕円 476">
          <a:extLst>
            <a:ext uri="{FF2B5EF4-FFF2-40B4-BE49-F238E27FC236}">
              <a16:creationId xmlns:a16="http://schemas.microsoft.com/office/drawing/2014/main" id="{D2B3B962-9081-42FA-AD5E-2436792995E3}"/>
            </a:ext>
          </a:extLst>
        </xdr:cNvPr>
        <xdr:cNvSpPr/>
      </xdr:nvSpPr>
      <xdr:spPr>
        <a:xfrm>
          <a:off x="10426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48277</xdr:rowOff>
    </xdr:from>
    <xdr:ext cx="469744" cy="259045"/>
    <xdr:sp macro="" textlink="">
      <xdr:nvSpPr>
        <xdr:cNvPr id="478" name="【市民会館】&#10;一人当たり面積該当値テキスト">
          <a:extLst>
            <a:ext uri="{FF2B5EF4-FFF2-40B4-BE49-F238E27FC236}">
              <a16:creationId xmlns:a16="http://schemas.microsoft.com/office/drawing/2014/main" id="{5E1AF0A6-9C71-4A82-9399-58D51DB96541}"/>
            </a:ext>
          </a:extLst>
        </xdr:cNvPr>
        <xdr:cNvSpPr txBox="1"/>
      </xdr:nvSpPr>
      <xdr:spPr>
        <a:xfrm>
          <a:off x="10515600"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36830</xdr:rowOff>
    </xdr:from>
    <xdr:to>
      <xdr:col>50</xdr:col>
      <xdr:colOff>165100</xdr:colOff>
      <xdr:row>102</xdr:row>
      <xdr:rowOff>138430</xdr:rowOff>
    </xdr:to>
    <xdr:sp macro="" textlink="">
      <xdr:nvSpPr>
        <xdr:cNvPr id="479" name="楕円 478">
          <a:extLst>
            <a:ext uri="{FF2B5EF4-FFF2-40B4-BE49-F238E27FC236}">
              <a16:creationId xmlns:a16="http://schemas.microsoft.com/office/drawing/2014/main" id="{59183232-56DB-4CC5-AF12-8D7C11EAEC30}"/>
            </a:ext>
          </a:extLst>
        </xdr:cNvPr>
        <xdr:cNvSpPr/>
      </xdr:nvSpPr>
      <xdr:spPr>
        <a:xfrm>
          <a:off x="9588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76200</xdr:rowOff>
    </xdr:from>
    <xdr:to>
      <xdr:col>55</xdr:col>
      <xdr:colOff>0</xdr:colOff>
      <xdr:row>102</xdr:row>
      <xdr:rowOff>87630</xdr:rowOff>
    </xdr:to>
    <xdr:cxnSp macro="">
      <xdr:nvCxnSpPr>
        <xdr:cNvPr id="480" name="直線コネクタ 479">
          <a:extLst>
            <a:ext uri="{FF2B5EF4-FFF2-40B4-BE49-F238E27FC236}">
              <a16:creationId xmlns:a16="http://schemas.microsoft.com/office/drawing/2014/main" id="{3C969D2A-3311-48D2-8094-016AB9709CAE}"/>
            </a:ext>
          </a:extLst>
        </xdr:cNvPr>
        <xdr:cNvCxnSpPr/>
      </xdr:nvCxnSpPr>
      <xdr:spPr>
        <a:xfrm flipV="1">
          <a:off x="9639300" y="175641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55880</xdr:rowOff>
    </xdr:from>
    <xdr:to>
      <xdr:col>46</xdr:col>
      <xdr:colOff>38100</xdr:colOff>
      <xdr:row>102</xdr:row>
      <xdr:rowOff>157480</xdr:rowOff>
    </xdr:to>
    <xdr:sp macro="" textlink="">
      <xdr:nvSpPr>
        <xdr:cNvPr id="481" name="楕円 480">
          <a:extLst>
            <a:ext uri="{FF2B5EF4-FFF2-40B4-BE49-F238E27FC236}">
              <a16:creationId xmlns:a16="http://schemas.microsoft.com/office/drawing/2014/main" id="{A8E893B2-3CD1-40F3-A1D7-E7E5CC36D575}"/>
            </a:ext>
          </a:extLst>
        </xdr:cNvPr>
        <xdr:cNvSpPr/>
      </xdr:nvSpPr>
      <xdr:spPr>
        <a:xfrm>
          <a:off x="8699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87630</xdr:rowOff>
    </xdr:from>
    <xdr:to>
      <xdr:col>50</xdr:col>
      <xdr:colOff>114300</xdr:colOff>
      <xdr:row>102</xdr:row>
      <xdr:rowOff>106680</xdr:rowOff>
    </xdr:to>
    <xdr:cxnSp macro="">
      <xdr:nvCxnSpPr>
        <xdr:cNvPr id="482" name="直線コネクタ 481">
          <a:extLst>
            <a:ext uri="{FF2B5EF4-FFF2-40B4-BE49-F238E27FC236}">
              <a16:creationId xmlns:a16="http://schemas.microsoft.com/office/drawing/2014/main" id="{BBB47AB6-9875-450C-A4A6-253A4BBBFC89}"/>
            </a:ext>
          </a:extLst>
        </xdr:cNvPr>
        <xdr:cNvCxnSpPr/>
      </xdr:nvCxnSpPr>
      <xdr:spPr>
        <a:xfrm flipV="1">
          <a:off x="8750300" y="17575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74930</xdr:rowOff>
    </xdr:from>
    <xdr:to>
      <xdr:col>41</xdr:col>
      <xdr:colOff>101600</xdr:colOff>
      <xdr:row>103</xdr:row>
      <xdr:rowOff>5080</xdr:rowOff>
    </xdr:to>
    <xdr:sp macro="" textlink="">
      <xdr:nvSpPr>
        <xdr:cNvPr id="483" name="楕円 482">
          <a:extLst>
            <a:ext uri="{FF2B5EF4-FFF2-40B4-BE49-F238E27FC236}">
              <a16:creationId xmlns:a16="http://schemas.microsoft.com/office/drawing/2014/main" id="{03E241E9-916F-43A6-BD42-21F8AA80D487}"/>
            </a:ext>
          </a:extLst>
        </xdr:cNvPr>
        <xdr:cNvSpPr/>
      </xdr:nvSpPr>
      <xdr:spPr>
        <a:xfrm>
          <a:off x="7810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106680</xdr:rowOff>
    </xdr:from>
    <xdr:to>
      <xdr:col>45</xdr:col>
      <xdr:colOff>177800</xdr:colOff>
      <xdr:row>102</xdr:row>
      <xdr:rowOff>125730</xdr:rowOff>
    </xdr:to>
    <xdr:cxnSp macro="">
      <xdr:nvCxnSpPr>
        <xdr:cNvPr id="484" name="直線コネクタ 483">
          <a:extLst>
            <a:ext uri="{FF2B5EF4-FFF2-40B4-BE49-F238E27FC236}">
              <a16:creationId xmlns:a16="http://schemas.microsoft.com/office/drawing/2014/main" id="{2B9DE5C6-7341-4753-8297-DECECDF72D2C}"/>
            </a:ext>
          </a:extLst>
        </xdr:cNvPr>
        <xdr:cNvCxnSpPr/>
      </xdr:nvCxnSpPr>
      <xdr:spPr>
        <a:xfrm flipV="1">
          <a:off x="7861300" y="17594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86361</xdr:rowOff>
    </xdr:from>
    <xdr:to>
      <xdr:col>36</xdr:col>
      <xdr:colOff>165100</xdr:colOff>
      <xdr:row>103</xdr:row>
      <xdr:rowOff>16511</xdr:rowOff>
    </xdr:to>
    <xdr:sp macro="" textlink="">
      <xdr:nvSpPr>
        <xdr:cNvPr id="485" name="楕円 484">
          <a:extLst>
            <a:ext uri="{FF2B5EF4-FFF2-40B4-BE49-F238E27FC236}">
              <a16:creationId xmlns:a16="http://schemas.microsoft.com/office/drawing/2014/main" id="{E4BF7E46-6E18-4607-8798-6993CB0D70CF}"/>
            </a:ext>
          </a:extLst>
        </xdr:cNvPr>
        <xdr:cNvSpPr/>
      </xdr:nvSpPr>
      <xdr:spPr>
        <a:xfrm>
          <a:off x="6921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125730</xdr:rowOff>
    </xdr:from>
    <xdr:to>
      <xdr:col>41</xdr:col>
      <xdr:colOff>50800</xdr:colOff>
      <xdr:row>102</xdr:row>
      <xdr:rowOff>137161</xdr:rowOff>
    </xdr:to>
    <xdr:cxnSp macro="">
      <xdr:nvCxnSpPr>
        <xdr:cNvPr id="486" name="直線コネクタ 485">
          <a:extLst>
            <a:ext uri="{FF2B5EF4-FFF2-40B4-BE49-F238E27FC236}">
              <a16:creationId xmlns:a16="http://schemas.microsoft.com/office/drawing/2014/main" id="{2AE6DA04-3E07-42DA-82D3-14B371F9B964}"/>
            </a:ext>
          </a:extLst>
        </xdr:cNvPr>
        <xdr:cNvCxnSpPr/>
      </xdr:nvCxnSpPr>
      <xdr:spPr>
        <a:xfrm flipV="1">
          <a:off x="6972300" y="176136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160038</xdr:rowOff>
    </xdr:from>
    <xdr:ext cx="469744" cy="259045"/>
    <xdr:sp macro="" textlink="">
      <xdr:nvSpPr>
        <xdr:cNvPr id="487" name="n_1aveValue【市民会館】&#10;一人当たり面積">
          <a:extLst>
            <a:ext uri="{FF2B5EF4-FFF2-40B4-BE49-F238E27FC236}">
              <a16:creationId xmlns:a16="http://schemas.microsoft.com/office/drawing/2014/main" id="{C2F0FF9B-B8EC-4DEC-98DC-5232A5B91CF3}"/>
            </a:ext>
          </a:extLst>
        </xdr:cNvPr>
        <xdr:cNvSpPr txBox="1"/>
      </xdr:nvSpPr>
      <xdr:spPr>
        <a:xfrm>
          <a:off x="9391727" y="179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22877</xdr:rowOff>
    </xdr:from>
    <xdr:ext cx="469744" cy="259045"/>
    <xdr:sp macro="" textlink="">
      <xdr:nvSpPr>
        <xdr:cNvPr id="488" name="n_2aveValue【市民会館】&#10;一人当たり面積">
          <a:extLst>
            <a:ext uri="{FF2B5EF4-FFF2-40B4-BE49-F238E27FC236}">
              <a16:creationId xmlns:a16="http://schemas.microsoft.com/office/drawing/2014/main" id="{606A98DF-742A-4883-96EB-43F72DC85915}"/>
            </a:ext>
          </a:extLst>
        </xdr:cNvPr>
        <xdr:cNvSpPr txBox="1"/>
      </xdr:nvSpPr>
      <xdr:spPr>
        <a:xfrm>
          <a:off x="8515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xdr:rowOff>
    </xdr:from>
    <xdr:ext cx="469744" cy="259045"/>
    <xdr:sp macro="" textlink="">
      <xdr:nvSpPr>
        <xdr:cNvPr id="489" name="n_3aveValue【市民会館】&#10;一人当たり面積">
          <a:extLst>
            <a:ext uri="{FF2B5EF4-FFF2-40B4-BE49-F238E27FC236}">
              <a16:creationId xmlns:a16="http://schemas.microsoft.com/office/drawing/2014/main" id="{97CAB284-FE6A-43B5-8AB8-9487D3C04004}"/>
            </a:ext>
          </a:extLst>
        </xdr:cNvPr>
        <xdr:cNvSpPr txBox="1"/>
      </xdr:nvSpPr>
      <xdr:spPr>
        <a:xfrm>
          <a:off x="76264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3827</xdr:rowOff>
    </xdr:from>
    <xdr:ext cx="469744" cy="259045"/>
    <xdr:sp macro="" textlink="">
      <xdr:nvSpPr>
        <xdr:cNvPr id="490" name="n_4aveValue【市民会館】&#10;一人当たり面積">
          <a:extLst>
            <a:ext uri="{FF2B5EF4-FFF2-40B4-BE49-F238E27FC236}">
              <a16:creationId xmlns:a16="http://schemas.microsoft.com/office/drawing/2014/main" id="{295EFC02-D45F-4D84-A6F8-55A9E5BE6D05}"/>
            </a:ext>
          </a:extLst>
        </xdr:cNvPr>
        <xdr:cNvSpPr txBox="1"/>
      </xdr:nvSpPr>
      <xdr:spPr>
        <a:xfrm>
          <a:off x="6737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154957</xdr:rowOff>
    </xdr:from>
    <xdr:ext cx="469744" cy="259045"/>
    <xdr:sp macro="" textlink="">
      <xdr:nvSpPr>
        <xdr:cNvPr id="491" name="n_1mainValue【市民会館】&#10;一人当たり面積">
          <a:extLst>
            <a:ext uri="{FF2B5EF4-FFF2-40B4-BE49-F238E27FC236}">
              <a16:creationId xmlns:a16="http://schemas.microsoft.com/office/drawing/2014/main" id="{D2637077-5DD5-45B0-BCF6-0527D7BF5D02}"/>
            </a:ext>
          </a:extLst>
        </xdr:cNvPr>
        <xdr:cNvSpPr txBox="1"/>
      </xdr:nvSpPr>
      <xdr:spPr>
        <a:xfrm>
          <a:off x="9391727" y="172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2557</xdr:rowOff>
    </xdr:from>
    <xdr:ext cx="469744" cy="259045"/>
    <xdr:sp macro="" textlink="">
      <xdr:nvSpPr>
        <xdr:cNvPr id="492" name="n_2mainValue【市民会館】&#10;一人当たり面積">
          <a:extLst>
            <a:ext uri="{FF2B5EF4-FFF2-40B4-BE49-F238E27FC236}">
              <a16:creationId xmlns:a16="http://schemas.microsoft.com/office/drawing/2014/main" id="{F6F5978C-411C-4DA0-BBE7-3A19156C580A}"/>
            </a:ext>
          </a:extLst>
        </xdr:cNvPr>
        <xdr:cNvSpPr txBox="1"/>
      </xdr:nvSpPr>
      <xdr:spPr>
        <a:xfrm>
          <a:off x="8515427"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21607</xdr:rowOff>
    </xdr:from>
    <xdr:ext cx="469744" cy="259045"/>
    <xdr:sp macro="" textlink="">
      <xdr:nvSpPr>
        <xdr:cNvPr id="493" name="n_3mainValue【市民会館】&#10;一人当たり面積">
          <a:extLst>
            <a:ext uri="{FF2B5EF4-FFF2-40B4-BE49-F238E27FC236}">
              <a16:creationId xmlns:a16="http://schemas.microsoft.com/office/drawing/2014/main" id="{496CF408-A48D-4244-BB3A-5DB3D9D8B05A}"/>
            </a:ext>
          </a:extLst>
        </xdr:cNvPr>
        <xdr:cNvSpPr txBox="1"/>
      </xdr:nvSpPr>
      <xdr:spPr>
        <a:xfrm>
          <a:off x="76264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33038</xdr:rowOff>
    </xdr:from>
    <xdr:ext cx="469744" cy="259045"/>
    <xdr:sp macro="" textlink="">
      <xdr:nvSpPr>
        <xdr:cNvPr id="494" name="n_4mainValue【市民会館】&#10;一人当たり面積">
          <a:extLst>
            <a:ext uri="{FF2B5EF4-FFF2-40B4-BE49-F238E27FC236}">
              <a16:creationId xmlns:a16="http://schemas.microsoft.com/office/drawing/2014/main" id="{0CE99CE3-95AB-43EB-B25B-34C6752C0433}"/>
            </a:ext>
          </a:extLst>
        </xdr:cNvPr>
        <xdr:cNvSpPr txBox="1"/>
      </xdr:nvSpPr>
      <xdr:spPr>
        <a:xfrm>
          <a:off x="673742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27F91691-E363-4DA3-974C-162C18FF957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217BDA7E-292F-4BD1-9174-1EE9EE2D774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4A4C8FB4-67B3-47EF-8F77-604189C93B4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7DCBE114-DD2E-4092-AB28-770BA91709E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A99817E5-DC01-4FB2-926E-DC612487898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1AF916F9-8703-465F-9D05-C43E96EB3E5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C5FEAAC-45DE-489E-A135-F8A6E4892F6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7CF60178-DF78-4517-9994-C83512790FF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94CB5501-4640-42F7-A8FB-7E99B083E75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C8D7DE2B-BB1C-4EAB-9749-81BCC69F74B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57B8B8A7-A16C-4051-A423-B2E16F70623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187936BF-3019-4E2A-9CF7-268261375B2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F272463B-7650-4D6E-8B24-8228F722AA2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D11183F-E4F6-4304-9120-DF0AE7B5E64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F077067B-1A6B-42F7-BAC0-8C99227355B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A45E108E-1699-49B7-B283-CCF74AAB3F3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3955EF2A-2D8B-4508-9EE6-9DCABFDD4C4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88BFD411-5051-49D3-BCCC-603FF71C0AF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C574CEB2-C0FE-4B6F-B18E-806E8603F4E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7C982275-FD7C-49E9-B0A6-3B8F9D51E8B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8B571018-F558-461A-81CF-FB19B14A2B8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7F0F87EC-A7DF-4AE0-BFF3-1425FA54C49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A01A7D86-5DA4-4F0D-BA22-7C77C51981A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BB84B75A-1B51-47A0-B5CC-F4861D0CB89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519" name="直線コネクタ 518">
          <a:extLst>
            <a:ext uri="{FF2B5EF4-FFF2-40B4-BE49-F238E27FC236}">
              <a16:creationId xmlns:a16="http://schemas.microsoft.com/office/drawing/2014/main" id="{1C821805-322F-4608-9593-F1C927220221}"/>
            </a:ext>
          </a:extLst>
        </xdr:cNvPr>
        <xdr:cNvCxnSpPr/>
      </xdr:nvCxnSpPr>
      <xdr:spPr>
        <a:xfrm flipV="1">
          <a:off x="16318864" y="592455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47284C07-7E43-46E0-AC86-B6F76F78A928}"/>
            </a:ext>
          </a:extLst>
        </xdr:cNvPr>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21" name="直線コネクタ 520">
          <a:extLst>
            <a:ext uri="{FF2B5EF4-FFF2-40B4-BE49-F238E27FC236}">
              <a16:creationId xmlns:a16="http://schemas.microsoft.com/office/drawing/2014/main" id="{51D8865E-DA09-489A-8627-9AB615AABCD6}"/>
            </a:ext>
          </a:extLst>
        </xdr:cNvPr>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33657D8D-9259-461E-AC28-FCD9947AA170}"/>
            </a:ext>
          </a:extLst>
        </xdr:cNvPr>
        <xdr:cNvSpPr txBox="1"/>
      </xdr:nvSpPr>
      <xdr:spPr>
        <a:xfrm>
          <a:off x="16357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523" name="直線コネクタ 522">
          <a:extLst>
            <a:ext uri="{FF2B5EF4-FFF2-40B4-BE49-F238E27FC236}">
              <a16:creationId xmlns:a16="http://schemas.microsoft.com/office/drawing/2014/main" id="{F195C44D-FF11-4743-8EBF-186E4351DA1A}"/>
            </a:ext>
          </a:extLst>
        </xdr:cNvPr>
        <xdr:cNvCxnSpPr/>
      </xdr:nvCxnSpPr>
      <xdr:spPr>
        <a:xfrm>
          <a:off x="16230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61612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9A59C5FC-076D-48A9-A6D3-63E45DE069EE}"/>
            </a:ext>
          </a:extLst>
        </xdr:cNvPr>
        <xdr:cNvSpPr txBox="1"/>
      </xdr:nvSpPr>
      <xdr:spPr>
        <a:xfrm>
          <a:off x="16357600" y="6233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525" name="フローチャート: 判断 524">
          <a:extLst>
            <a:ext uri="{FF2B5EF4-FFF2-40B4-BE49-F238E27FC236}">
              <a16:creationId xmlns:a16="http://schemas.microsoft.com/office/drawing/2014/main" id="{84044922-9D63-498F-A60E-D3024659764B}"/>
            </a:ext>
          </a:extLst>
        </xdr:cNvPr>
        <xdr:cNvSpPr/>
      </xdr:nvSpPr>
      <xdr:spPr>
        <a:xfrm>
          <a:off x="16268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a:extLst>
            <a:ext uri="{FF2B5EF4-FFF2-40B4-BE49-F238E27FC236}">
              <a16:creationId xmlns:a16="http://schemas.microsoft.com/office/drawing/2014/main" id="{36730F1F-E7B0-4733-9DD9-985B087AEEB7}"/>
            </a:ext>
          </a:extLst>
        </xdr:cNvPr>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a:extLst>
            <a:ext uri="{FF2B5EF4-FFF2-40B4-BE49-F238E27FC236}">
              <a16:creationId xmlns:a16="http://schemas.microsoft.com/office/drawing/2014/main" id="{2DF4D1EA-3BDB-4850-B434-EEEB489C9823}"/>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a:extLst>
            <a:ext uri="{FF2B5EF4-FFF2-40B4-BE49-F238E27FC236}">
              <a16:creationId xmlns:a16="http://schemas.microsoft.com/office/drawing/2014/main" id="{3C0C928A-8529-4EDC-B86C-2C1F2AA7EB8B}"/>
            </a:ext>
          </a:extLst>
        </xdr:cNvPr>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a:extLst>
            <a:ext uri="{FF2B5EF4-FFF2-40B4-BE49-F238E27FC236}">
              <a16:creationId xmlns:a16="http://schemas.microsoft.com/office/drawing/2014/main" id="{B847FCC5-ABCF-44A1-963B-30574E5281BE}"/>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1FBFDA0-6E75-435C-8618-45A9E7560EB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F8D23E7-D0C8-4D64-B0FA-8359EF364D8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AF0ECDC-D5FF-47E7-B442-9C8FC8FCB72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6B97CD3-E600-4F84-BEDA-F68BF196722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2B37B9A-D7E2-4DB5-8990-81F40F3AF56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158750</xdr:rowOff>
    </xdr:from>
    <xdr:to>
      <xdr:col>85</xdr:col>
      <xdr:colOff>177800</xdr:colOff>
      <xdr:row>39</xdr:row>
      <xdr:rowOff>88900</xdr:rowOff>
    </xdr:to>
    <xdr:sp macro="" textlink="">
      <xdr:nvSpPr>
        <xdr:cNvPr id="535" name="楕円 534">
          <a:extLst>
            <a:ext uri="{FF2B5EF4-FFF2-40B4-BE49-F238E27FC236}">
              <a16:creationId xmlns:a16="http://schemas.microsoft.com/office/drawing/2014/main" id="{9BFD8DDE-45B1-4644-8DA5-C7290EA884F0}"/>
            </a:ext>
          </a:extLst>
        </xdr:cNvPr>
        <xdr:cNvSpPr/>
      </xdr:nvSpPr>
      <xdr:spPr>
        <a:xfrm>
          <a:off x="16268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137177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47B2DD80-7366-46A2-A834-4659BAA79C18}"/>
            </a:ext>
          </a:extLst>
        </xdr:cNvPr>
        <xdr:cNvSpPr txBox="1"/>
      </xdr:nvSpPr>
      <xdr:spPr>
        <a:xfrm>
          <a:off x="16357600"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147320</xdr:rowOff>
    </xdr:from>
    <xdr:to>
      <xdr:col>81</xdr:col>
      <xdr:colOff>101600</xdr:colOff>
      <xdr:row>41</xdr:row>
      <xdr:rowOff>77470</xdr:rowOff>
    </xdr:to>
    <xdr:sp macro="" textlink="">
      <xdr:nvSpPr>
        <xdr:cNvPr id="537" name="楕円 536">
          <a:extLst>
            <a:ext uri="{FF2B5EF4-FFF2-40B4-BE49-F238E27FC236}">
              <a16:creationId xmlns:a16="http://schemas.microsoft.com/office/drawing/2014/main" id="{D4B9003E-77A4-42DF-A4C5-3D4A325567EB}"/>
            </a:ext>
          </a:extLst>
        </xdr:cNvPr>
        <xdr:cNvSpPr/>
      </xdr:nvSpPr>
      <xdr:spPr>
        <a:xfrm>
          <a:off x="15430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38100</xdr:rowOff>
    </xdr:from>
    <xdr:to>
      <xdr:col>85</xdr:col>
      <xdr:colOff>127000</xdr:colOff>
      <xdr:row>41</xdr:row>
      <xdr:rowOff>26670</xdr:rowOff>
    </xdr:to>
    <xdr:cxnSp macro="">
      <xdr:nvCxnSpPr>
        <xdr:cNvPr id="538" name="直線コネクタ 537">
          <a:extLst>
            <a:ext uri="{FF2B5EF4-FFF2-40B4-BE49-F238E27FC236}">
              <a16:creationId xmlns:a16="http://schemas.microsoft.com/office/drawing/2014/main" id="{720821F2-DB77-4361-8C16-3C11104BA6FD}"/>
            </a:ext>
          </a:extLst>
        </xdr:cNvPr>
        <xdr:cNvCxnSpPr/>
      </xdr:nvCxnSpPr>
      <xdr:spPr>
        <a:xfrm flipV="1">
          <a:off x="15481300" y="6724650"/>
          <a:ext cx="8382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126365</xdr:rowOff>
    </xdr:from>
    <xdr:to>
      <xdr:col>76</xdr:col>
      <xdr:colOff>165100</xdr:colOff>
      <xdr:row>41</xdr:row>
      <xdr:rowOff>56515</xdr:rowOff>
    </xdr:to>
    <xdr:sp macro="" textlink="">
      <xdr:nvSpPr>
        <xdr:cNvPr id="539" name="楕円 538">
          <a:extLst>
            <a:ext uri="{FF2B5EF4-FFF2-40B4-BE49-F238E27FC236}">
              <a16:creationId xmlns:a16="http://schemas.microsoft.com/office/drawing/2014/main" id="{B89FE9AF-FDF2-4351-B81C-F4E4FF01E278}"/>
            </a:ext>
          </a:extLst>
        </xdr:cNvPr>
        <xdr:cNvSpPr/>
      </xdr:nvSpPr>
      <xdr:spPr>
        <a:xfrm>
          <a:off x="14541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5715</xdr:rowOff>
    </xdr:from>
    <xdr:to>
      <xdr:col>81</xdr:col>
      <xdr:colOff>50800</xdr:colOff>
      <xdr:row>41</xdr:row>
      <xdr:rowOff>26670</xdr:rowOff>
    </xdr:to>
    <xdr:cxnSp macro="">
      <xdr:nvCxnSpPr>
        <xdr:cNvPr id="540" name="直線コネクタ 539">
          <a:extLst>
            <a:ext uri="{FF2B5EF4-FFF2-40B4-BE49-F238E27FC236}">
              <a16:creationId xmlns:a16="http://schemas.microsoft.com/office/drawing/2014/main" id="{26036022-CA48-4D62-9B7C-002A834A3EA9}"/>
            </a:ext>
          </a:extLst>
        </xdr:cNvPr>
        <xdr:cNvCxnSpPr/>
      </xdr:nvCxnSpPr>
      <xdr:spPr>
        <a:xfrm>
          <a:off x="14592300" y="70351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105410</xdr:rowOff>
    </xdr:from>
    <xdr:to>
      <xdr:col>72</xdr:col>
      <xdr:colOff>38100</xdr:colOff>
      <xdr:row>41</xdr:row>
      <xdr:rowOff>35560</xdr:rowOff>
    </xdr:to>
    <xdr:sp macro="" textlink="">
      <xdr:nvSpPr>
        <xdr:cNvPr id="541" name="楕円 540">
          <a:extLst>
            <a:ext uri="{FF2B5EF4-FFF2-40B4-BE49-F238E27FC236}">
              <a16:creationId xmlns:a16="http://schemas.microsoft.com/office/drawing/2014/main" id="{1CB8A4C3-EAE7-49F2-9EBC-81D3289329B6}"/>
            </a:ext>
          </a:extLst>
        </xdr:cNvPr>
        <xdr:cNvSpPr/>
      </xdr:nvSpPr>
      <xdr:spPr>
        <a:xfrm>
          <a:off x="13652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156210</xdr:rowOff>
    </xdr:from>
    <xdr:to>
      <xdr:col>76</xdr:col>
      <xdr:colOff>114300</xdr:colOff>
      <xdr:row>41</xdr:row>
      <xdr:rowOff>5715</xdr:rowOff>
    </xdr:to>
    <xdr:cxnSp macro="">
      <xdr:nvCxnSpPr>
        <xdr:cNvPr id="542" name="直線コネクタ 541">
          <a:extLst>
            <a:ext uri="{FF2B5EF4-FFF2-40B4-BE49-F238E27FC236}">
              <a16:creationId xmlns:a16="http://schemas.microsoft.com/office/drawing/2014/main" id="{26458F2D-CDE5-4A2C-A912-FF4B02B4A321}"/>
            </a:ext>
          </a:extLst>
        </xdr:cNvPr>
        <xdr:cNvCxnSpPr/>
      </xdr:nvCxnSpPr>
      <xdr:spPr>
        <a:xfrm>
          <a:off x="13703300" y="70142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84455</xdr:rowOff>
    </xdr:from>
    <xdr:to>
      <xdr:col>67</xdr:col>
      <xdr:colOff>101600</xdr:colOff>
      <xdr:row>41</xdr:row>
      <xdr:rowOff>14605</xdr:rowOff>
    </xdr:to>
    <xdr:sp macro="" textlink="">
      <xdr:nvSpPr>
        <xdr:cNvPr id="543" name="楕円 542">
          <a:extLst>
            <a:ext uri="{FF2B5EF4-FFF2-40B4-BE49-F238E27FC236}">
              <a16:creationId xmlns:a16="http://schemas.microsoft.com/office/drawing/2014/main" id="{687DA82E-B0B6-4EA4-81B6-9CAB4AE8A6C5}"/>
            </a:ext>
          </a:extLst>
        </xdr:cNvPr>
        <xdr:cNvSpPr/>
      </xdr:nvSpPr>
      <xdr:spPr>
        <a:xfrm>
          <a:off x="12763500" y="69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135255</xdr:rowOff>
    </xdr:from>
    <xdr:to>
      <xdr:col>71</xdr:col>
      <xdr:colOff>177800</xdr:colOff>
      <xdr:row>40</xdr:row>
      <xdr:rowOff>156210</xdr:rowOff>
    </xdr:to>
    <xdr:cxnSp macro="">
      <xdr:nvCxnSpPr>
        <xdr:cNvPr id="544" name="直線コネクタ 543">
          <a:extLst>
            <a:ext uri="{FF2B5EF4-FFF2-40B4-BE49-F238E27FC236}">
              <a16:creationId xmlns:a16="http://schemas.microsoft.com/office/drawing/2014/main" id="{B1875832-E705-4961-99CD-F7148C471DEB}"/>
            </a:ext>
          </a:extLst>
        </xdr:cNvPr>
        <xdr:cNvCxnSpPr/>
      </xdr:nvCxnSpPr>
      <xdr:spPr>
        <a:xfrm>
          <a:off x="12814300" y="69932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CAE93BB6-BB63-48A3-92F6-65E9F5524793}"/>
            </a:ext>
          </a:extLst>
        </xdr:cNvPr>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55A24764-356A-44DF-B22C-3575746CBECB}"/>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781B6263-70B9-40BA-B7B7-28B3F2257447}"/>
            </a:ext>
          </a:extLst>
        </xdr:cNvPr>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4CDEE37F-4F55-4097-94D3-7E4CB0F7C36E}"/>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68597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207DA457-3FDC-4001-8592-1DD0B5DF62EA}"/>
            </a:ext>
          </a:extLst>
        </xdr:cNvPr>
        <xdr:cNvSpPr txBox="1"/>
      </xdr:nvSpPr>
      <xdr:spPr>
        <a:xfrm>
          <a:off x="15266044"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47642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2C4E6471-068B-4630-88B5-F1AED20A27FD}"/>
            </a:ext>
          </a:extLst>
        </xdr:cNvPr>
        <xdr:cNvSpPr txBox="1"/>
      </xdr:nvSpPr>
      <xdr:spPr>
        <a:xfrm>
          <a:off x="143897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26687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7242F6B3-7E0A-42AE-9346-9249E43314BF}"/>
            </a:ext>
          </a:extLst>
        </xdr:cNvPr>
        <xdr:cNvSpPr txBox="1"/>
      </xdr:nvSpPr>
      <xdr:spPr>
        <a:xfrm>
          <a:off x="13500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5732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AB379BC5-C9A4-4A45-8EE3-2F0316ABEC5F}"/>
            </a:ext>
          </a:extLst>
        </xdr:cNvPr>
        <xdr:cNvSpPr txBox="1"/>
      </xdr:nvSpPr>
      <xdr:spPr>
        <a:xfrm>
          <a:off x="12611744"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6D4AA1C0-7418-48FA-A539-BDF9886AF57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A593A640-1BDA-46FD-A346-C5562D9C5DC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FF381F4B-326A-461D-B716-D531A5173D6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FED74A1-7EB8-4621-B155-C7EC4140028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C0AD0BBD-3894-48F3-9DB1-4BBCD8D2D5E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39CB6208-015E-41AA-A6DF-A9551E8366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6D73DC22-5AE0-4448-9D96-94A9D42B356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34D993A6-AE51-4C84-9D43-D3DA13801CD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4825443F-B179-4BEC-A4E2-BE4A034887D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34393904-49D6-4840-A45A-102C8F8A284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5B690EFA-3DF7-4C90-A78F-0020B9C4C31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F84775BA-B391-44D2-9F12-BB7A88928DC8}"/>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C5C1EF4C-9388-47D5-B64C-B2B801AAA3E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90311AE4-360D-461B-BD85-6225C3DFFF3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2EFEDF75-BEE2-45F9-A6AB-4EEDCB93481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44A696DD-C169-479E-B690-0B0BCE2CD55D}"/>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2D0EC15E-14E3-4859-B518-10A75BEA002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AAB1993E-97F4-4ECB-9455-E5B0B62492C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F5086D59-6098-4256-959B-DC5D8CDF347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3D8CDF0F-99BB-4446-85C5-B9D1B5E10AD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FF161854-1BC0-4AB4-B4D8-389C84F7BE4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574" name="直線コネクタ 573">
          <a:extLst>
            <a:ext uri="{FF2B5EF4-FFF2-40B4-BE49-F238E27FC236}">
              <a16:creationId xmlns:a16="http://schemas.microsoft.com/office/drawing/2014/main" id="{40E227F3-D4C2-4213-ACA8-ACA4F78D169F}"/>
            </a:ext>
          </a:extLst>
        </xdr:cNvPr>
        <xdr:cNvCxnSpPr/>
      </xdr:nvCxnSpPr>
      <xdr:spPr>
        <a:xfrm flipV="1">
          <a:off x="22160864" y="5727398"/>
          <a:ext cx="0" cy="141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04DEA4AB-D7C6-4C5E-8CDE-D749550A03CB}"/>
            </a:ext>
          </a:extLst>
        </xdr:cNvPr>
        <xdr:cNvSpPr txBox="1"/>
      </xdr:nvSpPr>
      <xdr:spPr>
        <a:xfrm>
          <a:off x="22199600" y="714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576" name="直線コネクタ 575">
          <a:extLst>
            <a:ext uri="{FF2B5EF4-FFF2-40B4-BE49-F238E27FC236}">
              <a16:creationId xmlns:a16="http://schemas.microsoft.com/office/drawing/2014/main" id="{78AB6DA9-90D0-4E83-95EC-69C0816B5C0F}"/>
            </a:ext>
          </a:extLst>
        </xdr:cNvPr>
        <xdr:cNvCxnSpPr/>
      </xdr:nvCxnSpPr>
      <xdr:spPr>
        <a:xfrm>
          <a:off x="22072600" y="71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7011BDED-B931-4E84-979E-C493972D5501}"/>
            </a:ext>
          </a:extLst>
        </xdr:cNvPr>
        <xdr:cNvSpPr txBox="1"/>
      </xdr:nvSpPr>
      <xdr:spPr>
        <a:xfrm>
          <a:off x="22199600" y="550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578" name="直線コネクタ 577">
          <a:extLst>
            <a:ext uri="{FF2B5EF4-FFF2-40B4-BE49-F238E27FC236}">
              <a16:creationId xmlns:a16="http://schemas.microsoft.com/office/drawing/2014/main" id="{ED9CC929-2B77-48DF-8333-52BE8C672408}"/>
            </a:ext>
          </a:extLst>
        </xdr:cNvPr>
        <xdr:cNvCxnSpPr/>
      </xdr:nvCxnSpPr>
      <xdr:spPr>
        <a:xfrm>
          <a:off x="22072600" y="57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119806</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F464D50C-D462-4E85-A414-48FF953D8A01}"/>
            </a:ext>
          </a:extLst>
        </xdr:cNvPr>
        <xdr:cNvSpPr txBox="1"/>
      </xdr:nvSpPr>
      <xdr:spPr>
        <a:xfrm>
          <a:off x="22199600" y="6463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580" name="フローチャート: 判断 579">
          <a:extLst>
            <a:ext uri="{FF2B5EF4-FFF2-40B4-BE49-F238E27FC236}">
              <a16:creationId xmlns:a16="http://schemas.microsoft.com/office/drawing/2014/main" id="{A378E97F-3559-434A-BFC5-D76E1620DBB2}"/>
            </a:ext>
          </a:extLst>
        </xdr:cNvPr>
        <xdr:cNvSpPr/>
      </xdr:nvSpPr>
      <xdr:spPr>
        <a:xfrm>
          <a:off x="22110700" y="661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145109</xdr:rowOff>
    </xdr:from>
    <xdr:to>
      <xdr:col>112</xdr:col>
      <xdr:colOff>38100</xdr:colOff>
      <xdr:row>39</xdr:row>
      <xdr:rowOff>75259</xdr:rowOff>
    </xdr:to>
    <xdr:sp macro="" textlink="">
      <xdr:nvSpPr>
        <xdr:cNvPr id="581" name="フローチャート: 判断 580">
          <a:extLst>
            <a:ext uri="{FF2B5EF4-FFF2-40B4-BE49-F238E27FC236}">
              <a16:creationId xmlns:a16="http://schemas.microsoft.com/office/drawing/2014/main" id="{EF8F96D0-50AF-4181-A312-B664088A7B7D}"/>
            </a:ext>
          </a:extLst>
        </xdr:cNvPr>
        <xdr:cNvSpPr/>
      </xdr:nvSpPr>
      <xdr:spPr>
        <a:xfrm>
          <a:off x="21272500" y="666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15488</xdr:rowOff>
    </xdr:from>
    <xdr:to>
      <xdr:col>107</xdr:col>
      <xdr:colOff>101600</xdr:colOff>
      <xdr:row>39</xdr:row>
      <xdr:rowOff>117088</xdr:rowOff>
    </xdr:to>
    <xdr:sp macro="" textlink="">
      <xdr:nvSpPr>
        <xdr:cNvPr id="582" name="フローチャート: 判断 581">
          <a:extLst>
            <a:ext uri="{FF2B5EF4-FFF2-40B4-BE49-F238E27FC236}">
              <a16:creationId xmlns:a16="http://schemas.microsoft.com/office/drawing/2014/main" id="{700B2192-8C37-4067-9403-93D202147D0D}"/>
            </a:ext>
          </a:extLst>
        </xdr:cNvPr>
        <xdr:cNvSpPr/>
      </xdr:nvSpPr>
      <xdr:spPr>
        <a:xfrm>
          <a:off x="20383500" y="6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60540</xdr:rowOff>
    </xdr:from>
    <xdr:to>
      <xdr:col>102</xdr:col>
      <xdr:colOff>165100</xdr:colOff>
      <xdr:row>39</xdr:row>
      <xdr:rowOff>162140</xdr:rowOff>
    </xdr:to>
    <xdr:sp macro="" textlink="">
      <xdr:nvSpPr>
        <xdr:cNvPr id="583" name="フローチャート: 判断 582">
          <a:extLst>
            <a:ext uri="{FF2B5EF4-FFF2-40B4-BE49-F238E27FC236}">
              <a16:creationId xmlns:a16="http://schemas.microsoft.com/office/drawing/2014/main" id="{8313DA45-9F62-4937-8BDC-D148E862251E}"/>
            </a:ext>
          </a:extLst>
        </xdr:cNvPr>
        <xdr:cNvSpPr/>
      </xdr:nvSpPr>
      <xdr:spPr>
        <a:xfrm>
          <a:off x="19494500" y="67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82417</xdr:rowOff>
    </xdr:from>
    <xdr:to>
      <xdr:col>98</xdr:col>
      <xdr:colOff>38100</xdr:colOff>
      <xdr:row>40</xdr:row>
      <xdr:rowOff>12567</xdr:rowOff>
    </xdr:to>
    <xdr:sp macro="" textlink="">
      <xdr:nvSpPr>
        <xdr:cNvPr id="584" name="フローチャート: 判断 583">
          <a:extLst>
            <a:ext uri="{FF2B5EF4-FFF2-40B4-BE49-F238E27FC236}">
              <a16:creationId xmlns:a16="http://schemas.microsoft.com/office/drawing/2014/main" id="{68DCD8D8-9F44-473E-A815-288A94A346FE}"/>
            </a:ext>
          </a:extLst>
        </xdr:cNvPr>
        <xdr:cNvSpPr/>
      </xdr:nvSpPr>
      <xdr:spPr>
        <a:xfrm>
          <a:off x="18605500" y="676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D64F5454-1417-4769-8DA5-C8A89DD81C8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0F0B1CC-5517-4477-A806-97464C7A86E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61F201D1-9A91-47CD-B196-07C9B61E5DE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AAF095E-8360-4F58-B1D5-E7455323964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8CBC944-B452-4409-BA80-3B0D042D8D5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33493</xdr:rowOff>
    </xdr:from>
    <xdr:to>
      <xdr:col>116</xdr:col>
      <xdr:colOff>114300</xdr:colOff>
      <xdr:row>40</xdr:row>
      <xdr:rowOff>135093</xdr:rowOff>
    </xdr:to>
    <xdr:sp macro="" textlink="">
      <xdr:nvSpPr>
        <xdr:cNvPr id="590" name="楕円 589">
          <a:extLst>
            <a:ext uri="{FF2B5EF4-FFF2-40B4-BE49-F238E27FC236}">
              <a16:creationId xmlns:a16="http://schemas.microsoft.com/office/drawing/2014/main" id="{5EC39882-06C4-4964-B5B1-9E42C032ACE4}"/>
            </a:ext>
          </a:extLst>
        </xdr:cNvPr>
        <xdr:cNvSpPr/>
      </xdr:nvSpPr>
      <xdr:spPr>
        <a:xfrm>
          <a:off x="22110700" y="68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11920</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A79BAA1B-515F-4590-8A6E-9E801DB23C7A}"/>
            </a:ext>
          </a:extLst>
        </xdr:cNvPr>
        <xdr:cNvSpPr txBox="1"/>
      </xdr:nvSpPr>
      <xdr:spPr>
        <a:xfrm>
          <a:off x="22199600" y="686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75719</xdr:rowOff>
    </xdr:from>
    <xdr:to>
      <xdr:col>112</xdr:col>
      <xdr:colOff>38100</xdr:colOff>
      <xdr:row>41</xdr:row>
      <xdr:rowOff>5869</xdr:rowOff>
    </xdr:to>
    <xdr:sp macro="" textlink="">
      <xdr:nvSpPr>
        <xdr:cNvPr id="592" name="楕円 591">
          <a:extLst>
            <a:ext uri="{FF2B5EF4-FFF2-40B4-BE49-F238E27FC236}">
              <a16:creationId xmlns:a16="http://schemas.microsoft.com/office/drawing/2014/main" id="{A2C42AD9-00A2-42E6-A451-E80836EF414A}"/>
            </a:ext>
          </a:extLst>
        </xdr:cNvPr>
        <xdr:cNvSpPr/>
      </xdr:nvSpPr>
      <xdr:spPr>
        <a:xfrm>
          <a:off x="21272500" y="693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84293</xdr:rowOff>
    </xdr:from>
    <xdr:to>
      <xdr:col>116</xdr:col>
      <xdr:colOff>63500</xdr:colOff>
      <xdr:row>40</xdr:row>
      <xdr:rowOff>126519</xdr:rowOff>
    </xdr:to>
    <xdr:cxnSp macro="">
      <xdr:nvCxnSpPr>
        <xdr:cNvPr id="593" name="直線コネクタ 592">
          <a:extLst>
            <a:ext uri="{FF2B5EF4-FFF2-40B4-BE49-F238E27FC236}">
              <a16:creationId xmlns:a16="http://schemas.microsoft.com/office/drawing/2014/main" id="{64430400-58EE-4B6B-BF6E-D0E4838787B7}"/>
            </a:ext>
          </a:extLst>
        </xdr:cNvPr>
        <xdr:cNvCxnSpPr/>
      </xdr:nvCxnSpPr>
      <xdr:spPr>
        <a:xfrm flipV="1">
          <a:off x="21323300" y="6942293"/>
          <a:ext cx="8382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71285</xdr:rowOff>
    </xdr:from>
    <xdr:to>
      <xdr:col>107</xdr:col>
      <xdr:colOff>101600</xdr:colOff>
      <xdr:row>41</xdr:row>
      <xdr:rowOff>1435</xdr:rowOff>
    </xdr:to>
    <xdr:sp macro="" textlink="">
      <xdr:nvSpPr>
        <xdr:cNvPr id="594" name="楕円 593">
          <a:extLst>
            <a:ext uri="{FF2B5EF4-FFF2-40B4-BE49-F238E27FC236}">
              <a16:creationId xmlns:a16="http://schemas.microsoft.com/office/drawing/2014/main" id="{A8844781-F292-4E46-8A57-5FC9A2DE97D9}"/>
            </a:ext>
          </a:extLst>
        </xdr:cNvPr>
        <xdr:cNvSpPr/>
      </xdr:nvSpPr>
      <xdr:spPr>
        <a:xfrm>
          <a:off x="20383500" y="69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122085</xdr:rowOff>
    </xdr:from>
    <xdr:to>
      <xdr:col>111</xdr:col>
      <xdr:colOff>177800</xdr:colOff>
      <xdr:row>40</xdr:row>
      <xdr:rowOff>126519</xdr:rowOff>
    </xdr:to>
    <xdr:cxnSp macro="">
      <xdr:nvCxnSpPr>
        <xdr:cNvPr id="595" name="直線コネクタ 594">
          <a:extLst>
            <a:ext uri="{FF2B5EF4-FFF2-40B4-BE49-F238E27FC236}">
              <a16:creationId xmlns:a16="http://schemas.microsoft.com/office/drawing/2014/main" id="{4316E3EC-28BA-4E6A-94D8-1FCDD95E3FE0}"/>
            </a:ext>
          </a:extLst>
        </xdr:cNvPr>
        <xdr:cNvCxnSpPr/>
      </xdr:nvCxnSpPr>
      <xdr:spPr>
        <a:xfrm>
          <a:off x="20434300" y="6980085"/>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77891</xdr:rowOff>
    </xdr:from>
    <xdr:to>
      <xdr:col>102</xdr:col>
      <xdr:colOff>165100</xdr:colOff>
      <xdr:row>41</xdr:row>
      <xdr:rowOff>8041</xdr:rowOff>
    </xdr:to>
    <xdr:sp macro="" textlink="">
      <xdr:nvSpPr>
        <xdr:cNvPr id="596" name="楕円 595">
          <a:extLst>
            <a:ext uri="{FF2B5EF4-FFF2-40B4-BE49-F238E27FC236}">
              <a16:creationId xmlns:a16="http://schemas.microsoft.com/office/drawing/2014/main" id="{54917121-9DB3-49BF-9418-B68CEE7FE61E}"/>
            </a:ext>
          </a:extLst>
        </xdr:cNvPr>
        <xdr:cNvSpPr/>
      </xdr:nvSpPr>
      <xdr:spPr>
        <a:xfrm>
          <a:off x="19494500" y="693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122085</xdr:rowOff>
    </xdr:from>
    <xdr:to>
      <xdr:col>107</xdr:col>
      <xdr:colOff>50800</xdr:colOff>
      <xdr:row>40</xdr:row>
      <xdr:rowOff>128691</xdr:rowOff>
    </xdr:to>
    <xdr:cxnSp macro="">
      <xdr:nvCxnSpPr>
        <xdr:cNvPr id="597" name="直線コネクタ 596">
          <a:extLst>
            <a:ext uri="{FF2B5EF4-FFF2-40B4-BE49-F238E27FC236}">
              <a16:creationId xmlns:a16="http://schemas.microsoft.com/office/drawing/2014/main" id="{A9484B4E-CCFF-4E8E-AD60-F4A3AF814A81}"/>
            </a:ext>
          </a:extLst>
        </xdr:cNvPr>
        <xdr:cNvCxnSpPr/>
      </xdr:nvCxnSpPr>
      <xdr:spPr>
        <a:xfrm flipV="1">
          <a:off x="19545300" y="6980085"/>
          <a:ext cx="889000" cy="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81544</xdr:rowOff>
    </xdr:from>
    <xdr:to>
      <xdr:col>98</xdr:col>
      <xdr:colOff>38100</xdr:colOff>
      <xdr:row>41</xdr:row>
      <xdr:rowOff>11694</xdr:rowOff>
    </xdr:to>
    <xdr:sp macro="" textlink="">
      <xdr:nvSpPr>
        <xdr:cNvPr id="598" name="楕円 597">
          <a:extLst>
            <a:ext uri="{FF2B5EF4-FFF2-40B4-BE49-F238E27FC236}">
              <a16:creationId xmlns:a16="http://schemas.microsoft.com/office/drawing/2014/main" id="{0C023892-C1E1-4AE1-BE77-D9233C8264E8}"/>
            </a:ext>
          </a:extLst>
        </xdr:cNvPr>
        <xdr:cNvSpPr/>
      </xdr:nvSpPr>
      <xdr:spPr>
        <a:xfrm>
          <a:off x="18605500" y="693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128691</xdr:rowOff>
    </xdr:from>
    <xdr:to>
      <xdr:col>102</xdr:col>
      <xdr:colOff>114300</xdr:colOff>
      <xdr:row>40</xdr:row>
      <xdr:rowOff>132344</xdr:rowOff>
    </xdr:to>
    <xdr:cxnSp macro="">
      <xdr:nvCxnSpPr>
        <xdr:cNvPr id="599" name="直線コネクタ 598">
          <a:extLst>
            <a:ext uri="{FF2B5EF4-FFF2-40B4-BE49-F238E27FC236}">
              <a16:creationId xmlns:a16="http://schemas.microsoft.com/office/drawing/2014/main" id="{6742039D-B4DC-4360-9740-51B64FD7E453}"/>
            </a:ext>
          </a:extLst>
        </xdr:cNvPr>
        <xdr:cNvCxnSpPr/>
      </xdr:nvCxnSpPr>
      <xdr:spPr>
        <a:xfrm flipV="1">
          <a:off x="18656300" y="6986691"/>
          <a:ext cx="889000" cy="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91786</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E812D3BC-1176-462D-B800-91C0299C4E9F}"/>
            </a:ext>
          </a:extLst>
        </xdr:cNvPr>
        <xdr:cNvSpPr txBox="1"/>
      </xdr:nvSpPr>
      <xdr:spPr>
        <a:xfrm>
          <a:off x="21043411" y="643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133615</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55158CE6-0898-4A60-BAB4-84B65070E787}"/>
            </a:ext>
          </a:extLst>
        </xdr:cNvPr>
        <xdr:cNvSpPr txBox="1"/>
      </xdr:nvSpPr>
      <xdr:spPr>
        <a:xfrm>
          <a:off x="20167111" y="64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7217</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DD489BDC-347C-45AC-83D0-281102A441E0}"/>
            </a:ext>
          </a:extLst>
        </xdr:cNvPr>
        <xdr:cNvSpPr txBox="1"/>
      </xdr:nvSpPr>
      <xdr:spPr>
        <a:xfrm>
          <a:off x="19278111" y="652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29094</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04D19245-E237-45AB-981D-D868E22CBF6C}"/>
            </a:ext>
          </a:extLst>
        </xdr:cNvPr>
        <xdr:cNvSpPr txBox="1"/>
      </xdr:nvSpPr>
      <xdr:spPr>
        <a:xfrm>
          <a:off x="18389111" y="65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168446</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C4B58694-8F8D-4312-A63A-1D3869C270CB}"/>
            </a:ext>
          </a:extLst>
        </xdr:cNvPr>
        <xdr:cNvSpPr txBox="1"/>
      </xdr:nvSpPr>
      <xdr:spPr>
        <a:xfrm>
          <a:off x="21043411" y="70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164012</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21EBD433-B62C-4AEC-923F-854F61B66B83}"/>
            </a:ext>
          </a:extLst>
        </xdr:cNvPr>
        <xdr:cNvSpPr txBox="1"/>
      </xdr:nvSpPr>
      <xdr:spPr>
        <a:xfrm>
          <a:off x="20167111" y="70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170618</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E628D3D5-FC7A-481E-A9CA-096473CFD384}"/>
            </a:ext>
          </a:extLst>
        </xdr:cNvPr>
        <xdr:cNvSpPr txBox="1"/>
      </xdr:nvSpPr>
      <xdr:spPr>
        <a:xfrm>
          <a:off x="19278111" y="70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2821</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48BA6801-8597-4A21-A3AF-DD7452171316}"/>
            </a:ext>
          </a:extLst>
        </xdr:cNvPr>
        <xdr:cNvSpPr txBox="1"/>
      </xdr:nvSpPr>
      <xdr:spPr>
        <a:xfrm>
          <a:off x="18389111" y="70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B88DC00A-77C3-4058-9D84-4FDF4012F62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C16CE8AA-5221-45BB-A378-2C5AFBE40E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33CB96DC-870B-4808-97A7-4C44EF7AB3E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15244739-E62A-47C9-A5AD-05A03373627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7FAAE1F3-E854-4423-BE42-F103198CCEB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62AD9CF1-08DA-4A8D-917E-F125041520D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5BF95EEF-8CE7-4C86-8332-0A8CBE18314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D7547204-6316-4125-A781-3F8B596FD7F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C9578608-E444-4304-99B9-3A97D652E11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A6F4E3BD-10CE-4FB7-8382-BA69D5385E2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5BD6F6C1-495A-4AB4-9932-9272CF0800F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16F85130-863C-41F5-B7A6-935D9930C6F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C41BAC25-0D34-4BD1-93EC-5C54EDD864F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CEF0FCCC-4AB6-4BA6-9F90-49E463689B5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F5E82DFF-A352-444A-ABD4-E4C38A04E7A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C73B50EE-3AF6-4B6A-A60A-A68FA480B92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D715567C-19DD-4647-BD6E-2F801501EEE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B619B440-F579-4C15-869F-0A9C9291794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6D07DEF7-9161-4DD8-928C-D1481A44240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D83DFA72-E723-41C9-8FA7-F0C2C3967F5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3587E759-D8B0-4A5D-85AE-E753D02C16D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6F9CDD2C-8DC2-4718-BF11-FD85BE8AA4E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97D3DA05-04F1-4172-A806-D56C661ADAB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15D639E9-913D-4D71-93D9-DEA50974DF3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41910</xdr:rowOff>
    </xdr:to>
    <xdr:cxnSp macro="">
      <xdr:nvCxnSpPr>
        <xdr:cNvPr id="632" name="直線コネクタ 631">
          <a:extLst>
            <a:ext uri="{FF2B5EF4-FFF2-40B4-BE49-F238E27FC236}">
              <a16:creationId xmlns:a16="http://schemas.microsoft.com/office/drawing/2014/main" id="{BD9ED811-DB65-475E-B879-370A67798E76}"/>
            </a:ext>
          </a:extLst>
        </xdr:cNvPr>
        <xdr:cNvCxnSpPr/>
      </xdr:nvCxnSpPr>
      <xdr:spPr>
        <a:xfrm flipV="1">
          <a:off x="16318864" y="976122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45737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482DA9F4-1295-4957-BF0D-45899E98FF47}"/>
            </a:ext>
          </a:extLst>
        </xdr:cNvPr>
        <xdr:cNvSpPr txBox="1"/>
      </xdr:nvSpPr>
      <xdr:spPr>
        <a:xfrm>
          <a:off x="16357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41910</xdr:rowOff>
    </xdr:from>
    <xdr:to>
      <xdr:col>86</xdr:col>
      <xdr:colOff>25400</xdr:colOff>
      <xdr:row>64</xdr:row>
      <xdr:rowOff>41910</xdr:rowOff>
    </xdr:to>
    <xdr:cxnSp macro="">
      <xdr:nvCxnSpPr>
        <xdr:cNvPr id="634" name="直線コネクタ 633">
          <a:extLst>
            <a:ext uri="{FF2B5EF4-FFF2-40B4-BE49-F238E27FC236}">
              <a16:creationId xmlns:a16="http://schemas.microsoft.com/office/drawing/2014/main" id="{68917849-CD28-4F62-B52B-62871032E2B1}"/>
            </a:ext>
          </a:extLst>
        </xdr:cNvPr>
        <xdr:cNvCxnSpPr/>
      </xdr:nvCxnSpPr>
      <xdr:spPr>
        <a:xfrm>
          <a:off x="16230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DE050C8A-21C9-4EC3-9B7E-8A5BFBFF8548}"/>
            </a:ext>
          </a:extLst>
        </xdr:cNvPr>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36" name="直線コネクタ 635">
          <a:extLst>
            <a:ext uri="{FF2B5EF4-FFF2-40B4-BE49-F238E27FC236}">
              <a16:creationId xmlns:a16="http://schemas.microsoft.com/office/drawing/2014/main" id="{FF05A20F-1220-4C23-98A7-C16005C3C6BC}"/>
            </a:ext>
          </a:extLst>
        </xdr:cNvPr>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A377A337-2DAD-4222-B725-1BEF4898D7BA}"/>
            </a:ext>
          </a:extLst>
        </xdr:cNvPr>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38" name="フローチャート: 判断 637">
          <a:extLst>
            <a:ext uri="{FF2B5EF4-FFF2-40B4-BE49-F238E27FC236}">
              <a16:creationId xmlns:a16="http://schemas.microsoft.com/office/drawing/2014/main" id="{74D83B98-8DBB-47B4-B8FA-3AB33ED5CFA3}"/>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67310</xdr:rowOff>
    </xdr:from>
    <xdr:to>
      <xdr:col>81</xdr:col>
      <xdr:colOff>101600</xdr:colOff>
      <xdr:row>58</xdr:row>
      <xdr:rowOff>168910</xdr:rowOff>
    </xdr:to>
    <xdr:sp macro="" textlink="">
      <xdr:nvSpPr>
        <xdr:cNvPr id="639" name="フローチャート: 判断 638">
          <a:extLst>
            <a:ext uri="{FF2B5EF4-FFF2-40B4-BE49-F238E27FC236}">
              <a16:creationId xmlns:a16="http://schemas.microsoft.com/office/drawing/2014/main" id="{12205B32-7670-4795-8280-75FA235CC310}"/>
            </a:ext>
          </a:extLst>
        </xdr:cNvPr>
        <xdr:cNvSpPr/>
      </xdr:nvSpPr>
      <xdr:spPr>
        <a:xfrm>
          <a:off x="15430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67310</xdr:rowOff>
    </xdr:from>
    <xdr:to>
      <xdr:col>76</xdr:col>
      <xdr:colOff>165100</xdr:colOff>
      <xdr:row>58</xdr:row>
      <xdr:rowOff>168910</xdr:rowOff>
    </xdr:to>
    <xdr:sp macro="" textlink="">
      <xdr:nvSpPr>
        <xdr:cNvPr id="640" name="フローチャート: 判断 639">
          <a:extLst>
            <a:ext uri="{FF2B5EF4-FFF2-40B4-BE49-F238E27FC236}">
              <a16:creationId xmlns:a16="http://schemas.microsoft.com/office/drawing/2014/main" id="{BD3670A7-AA2A-472D-8042-4A868912B937}"/>
            </a:ext>
          </a:extLst>
        </xdr:cNvPr>
        <xdr:cNvSpPr/>
      </xdr:nvSpPr>
      <xdr:spPr>
        <a:xfrm>
          <a:off x="14541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59690</xdr:rowOff>
    </xdr:from>
    <xdr:to>
      <xdr:col>72</xdr:col>
      <xdr:colOff>38100</xdr:colOff>
      <xdr:row>58</xdr:row>
      <xdr:rowOff>161290</xdr:rowOff>
    </xdr:to>
    <xdr:sp macro="" textlink="">
      <xdr:nvSpPr>
        <xdr:cNvPr id="641" name="フローチャート: 判断 640">
          <a:extLst>
            <a:ext uri="{FF2B5EF4-FFF2-40B4-BE49-F238E27FC236}">
              <a16:creationId xmlns:a16="http://schemas.microsoft.com/office/drawing/2014/main" id="{7E8BEBCD-1A04-4532-AD38-9F0D6819F8F2}"/>
            </a:ext>
          </a:extLst>
        </xdr:cNvPr>
        <xdr:cNvSpPr/>
      </xdr:nvSpPr>
      <xdr:spPr>
        <a:xfrm>
          <a:off x="13652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46355</xdr:rowOff>
    </xdr:from>
    <xdr:to>
      <xdr:col>67</xdr:col>
      <xdr:colOff>101600</xdr:colOff>
      <xdr:row>58</xdr:row>
      <xdr:rowOff>147955</xdr:rowOff>
    </xdr:to>
    <xdr:sp macro="" textlink="">
      <xdr:nvSpPr>
        <xdr:cNvPr id="642" name="フローチャート: 判断 641">
          <a:extLst>
            <a:ext uri="{FF2B5EF4-FFF2-40B4-BE49-F238E27FC236}">
              <a16:creationId xmlns:a16="http://schemas.microsoft.com/office/drawing/2014/main" id="{09C62D17-0E33-4ACB-A1C4-C233A0326FFC}"/>
            </a:ext>
          </a:extLst>
        </xdr:cNvPr>
        <xdr:cNvSpPr/>
      </xdr:nvSpPr>
      <xdr:spPr>
        <a:xfrm>
          <a:off x="12763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6D1546B-1021-4157-A5A2-BD85921938C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BEFC853A-711C-4B52-804C-BA42AFE02C2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3741A66C-7F8B-4DB3-AD72-5FDCC46202F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70409D56-F762-4A03-83E7-911DB4D4982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3265362C-9451-4236-874B-BD371400D48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57785</xdr:rowOff>
    </xdr:from>
    <xdr:to>
      <xdr:col>85</xdr:col>
      <xdr:colOff>177800</xdr:colOff>
      <xdr:row>62</xdr:row>
      <xdr:rowOff>159385</xdr:rowOff>
    </xdr:to>
    <xdr:sp macro="" textlink="">
      <xdr:nvSpPr>
        <xdr:cNvPr id="648" name="楕円 647">
          <a:extLst>
            <a:ext uri="{FF2B5EF4-FFF2-40B4-BE49-F238E27FC236}">
              <a16:creationId xmlns:a16="http://schemas.microsoft.com/office/drawing/2014/main" id="{FEC0463E-AFB2-4EC0-987E-849161DABEFC}"/>
            </a:ext>
          </a:extLst>
        </xdr:cNvPr>
        <xdr:cNvSpPr/>
      </xdr:nvSpPr>
      <xdr:spPr>
        <a:xfrm>
          <a:off x="162687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36212</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B5F0A76D-F87F-4BF8-9D84-13C868DA5AB3}"/>
            </a:ext>
          </a:extLst>
        </xdr:cNvPr>
        <xdr:cNvSpPr txBox="1"/>
      </xdr:nvSpPr>
      <xdr:spPr>
        <a:xfrm>
          <a:off x="16357600"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149225</xdr:rowOff>
    </xdr:from>
    <xdr:to>
      <xdr:col>81</xdr:col>
      <xdr:colOff>101600</xdr:colOff>
      <xdr:row>63</xdr:row>
      <xdr:rowOff>79375</xdr:rowOff>
    </xdr:to>
    <xdr:sp macro="" textlink="">
      <xdr:nvSpPr>
        <xdr:cNvPr id="650" name="楕円 649">
          <a:extLst>
            <a:ext uri="{FF2B5EF4-FFF2-40B4-BE49-F238E27FC236}">
              <a16:creationId xmlns:a16="http://schemas.microsoft.com/office/drawing/2014/main" id="{AD06D212-2859-4E24-8EDB-B722C6477C2C}"/>
            </a:ext>
          </a:extLst>
        </xdr:cNvPr>
        <xdr:cNvSpPr/>
      </xdr:nvSpPr>
      <xdr:spPr>
        <a:xfrm>
          <a:off x="15430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108585</xdr:rowOff>
    </xdr:from>
    <xdr:to>
      <xdr:col>85</xdr:col>
      <xdr:colOff>127000</xdr:colOff>
      <xdr:row>63</xdr:row>
      <xdr:rowOff>28575</xdr:rowOff>
    </xdr:to>
    <xdr:cxnSp macro="">
      <xdr:nvCxnSpPr>
        <xdr:cNvPr id="651" name="直線コネクタ 650">
          <a:extLst>
            <a:ext uri="{FF2B5EF4-FFF2-40B4-BE49-F238E27FC236}">
              <a16:creationId xmlns:a16="http://schemas.microsoft.com/office/drawing/2014/main" id="{ABCC4ADD-BA72-4FA8-831B-B36E2A271D70}"/>
            </a:ext>
          </a:extLst>
        </xdr:cNvPr>
        <xdr:cNvCxnSpPr/>
      </xdr:nvCxnSpPr>
      <xdr:spPr>
        <a:xfrm flipV="1">
          <a:off x="15481300" y="1073848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103505</xdr:rowOff>
    </xdr:from>
    <xdr:to>
      <xdr:col>76</xdr:col>
      <xdr:colOff>165100</xdr:colOff>
      <xdr:row>63</xdr:row>
      <xdr:rowOff>33655</xdr:rowOff>
    </xdr:to>
    <xdr:sp macro="" textlink="">
      <xdr:nvSpPr>
        <xdr:cNvPr id="652" name="楕円 651">
          <a:extLst>
            <a:ext uri="{FF2B5EF4-FFF2-40B4-BE49-F238E27FC236}">
              <a16:creationId xmlns:a16="http://schemas.microsoft.com/office/drawing/2014/main" id="{32FF1E11-E614-41E6-BBE5-225E2CCC3C78}"/>
            </a:ext>
          </a:extLst>
        </xdr:cNvPr>
        <xdr:cNvSpPr/>
      </xdr:nvSpPr>
      <xdr:spPr>
        <a:xfrm>
          <a:off x="14541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154305</xdr:rowOff>
    </xdr:from>
    <xdr:to>
      <xdr:col>81</xdr:col>
      <xdr:colOff>50800</xdr:colOff>
      <xdr:row>63</xdr:row>
      <xdr:rowOff>28575</xdr:rowOff>
    </xdr:to>
    <xdr:cxnSp macro="">
      <xdr:nvCxnSpPr>
        <xdr:cNvPr id="653" name="直線コネクタ 652">
          <a:extLst>
            <a:ext uri="{FF2B5EF4-FFF2-40B4-BE49-F238E27FC236}">
              <a16:creationId xmlns:a16="http://schemas.microsoft.com/office/drawing/2014/main" id="{5E5A7B2F-6DB1-4791-9BAD-C5B982C7DE5C}"/>
            </a:ext>
          </a:extLst>
        </xdr:cNvPr>
        <xdr:cNvCxnSpPr/>
      </xdr:nvCxnSpPr>
      <xdr:spPr>
        <a:xfrm>
          <a:off x="14592300" y="107842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101600</xdr:rowOff>
    </xdr:from>
    <xdr:to>
      <xdr:col>72</xdr:col>
      <xdr:colOff>38100</xdr:colOff>
      <xdr:row>63</xdr:row>
      <xdr:rowOff>31750</xdr:rowOff>
    </xdr:to>
    <xdr:sp macro="" textlink="">
      <xdr:nvSpPr>
        <xdr:cNvPr id="654" name="楕円 653">
          <a:extLst>
            <a:ext uri="{FF2B5EF4-FFF2-40B4-BE49-F238E27FC236}">
              <a16:creationId xmlns:a16="http://schemas.microsoft.com/office/drawing/2014/main" id="{31F739EC-662A-4F34-97C3-961CED68A4D4}"/>
            </a:ext>
          </a:extLst>
        </xdr:cNvPr>
        <xdr:cNvSpPr/>
      </xdr:nvSpPr>
      <xdr:spPr>
        <a:xfrm>
          <a:off x="1365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152400</xdr:rowOff>
    </xdr:from>
    <xdr:to>
      <xdr:col>76</xdr:col>
      <xdr:colOff>114300</xdr:colOff>
      <xdr:row>62</xdr:row>
      <xdr:rowOff>154305</xdr:rowOff>
    </xdr:to>
    <xdr:cxnSp macro="">
      <xdr:nvCxnSpPr>
        <xdr:cNvPr id="655" name="直線コネクタ 654">
          <a:extLst>
            <a:ext uri="{FF2B5EF4-FFF2-40B4-BE49-F238E27FC236}">
              <a16:creationId xmlns:a16="http://schemas.microsoft.com/office/drawing/2014/main" id="{2649088C-E1D6-4583-AA62-75CE5146B748}"/>
            </a:ext>
          </a:extLst>
        </xdr:cNvPr>
        <xdr:cNvCxnSpPr/>
      </xdr:nvCxnSpPr>
      <xdr:spPr>
        <a:xfrm>
          <a:off x="13703300" y="107823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59690</xdr:rowOff>
    </xdr:from>
    <xdr:to>
      <xdr:col>67</xdr:col>
      <xdr:colOff>101600</xdr:colOff>
      <xdr:row>62</xdr:row>
      <xdr:rowOff>161290</xdr:rowOff>
    </xdr:to>
    <xdr:sp macro="" textlink="">
      <xdr:nvSpPr>
        <xdr:cNvPr id="656" name="楕円 655">
          <a:extLst>
            <a:ext uri="{FF2B5EF4-FFF2-40B4-BE49-F238E27FC236}">
              <a16:creationId xmlns:a16="http://schemas.microsoft.com/office/drawing/2014/main" id="{DC7C436F-0AD2-4495-B812-6AC39A58D31B}"/>
            </a:ext>
          </a:extLst>
        </xdr:cNvPr>
        <xdr:cNvSpPr/>
      </xdr:nvSpPr>
      <xdr:spPr>
        <a:xfrm>
          <a:off x="12763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110490</xdr:rowOff>
    </xdr:from>
    <xdr:to>
      <xdr:col>71</xdr:col>
      <xdr:colOff>177800</xdr:colOff>
      <xdr:row>62</xdr:row>
      <xdr:rowOff>152400</xdr:rowOff>
    </xdr:to>
    <xdr:cxnSp macro="">
      <xdr:nvCxnSpPr>
        <xdr:cNvPr id="657" name="直線コネクタ 656">
          <a:extLst>
            <a:ext uri="{FF2B5EF4-FFF2-40B4-BE49-F238E27FC236}">
              <a16:creationId xmlns:a16="http://schemas.microsoft.com/office/drawing/2014/main" id="{625E2926-E073-4DA0-8120-C0A65812EFAE}"/>
            </a:ext>
          </a:extLst>
        </xdr:cNvPr>
        <xdr:cNvCxnSpPr/>
      </xdr:nvCxnSpPr>
      <xdr:spPr>
        <a:xfrm>
          <a:off x="12814300" y="107403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13987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2EE5DC48-B716-438C-A87B-9F2555E9C65D}"/>
            </a:ext>
          </a:extLst>
        </xdr:cNvPr>
        <xdr:cNvSpPr txBox="1"/>
      </xdr:nvSpPr>
      <xdr:spPr>
        <a:xfrm>
          <a:off x="152660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13987</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33E3FDDF-6BF3-4AC9-B0D8-AAB7C36FE699}"/>
            </a:ext>
          </a:extLst>
        </xdr:cNvPr>
        <xdr:cNvSpPr txBox="1"/>
      </xdr:nvSpPr>
      <xdr:spPr>
        <a:xfrm>
          <a:off x="14389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6367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A40BB3C-28E8-4E5C-AB8F-02E49DD0D4DF}"/>
            </a:ext>
          </a:extLst>
        </xdr:cNvPr>
        <xdr:cNvSpPr txBox="1"/>
      </xdr:nvSpPr>
      <xdr:spPr>
        <a:xfrm>
          <a:off x="13500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164482</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3940B44F-A73E-412E-8511-B3C2BE1F32C2}"/>
            </a:ext>
          </a:extLst>
        </xdr:cNvPr>
        <xdr:cNvSpPr txBox="1"/>
      </xdr:nvSpPr>
      <xdr:spPr>
        <a:xfrm>
          <a:off x="126117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70502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12F3AE46-9FEF-4818-A114-6045DBBE5F16}"/>
            </a:ext>
          </a:extLst>
        </xdr:cNvPr>
        <xdr:cNvSpPr txBox="1"/>
      </xdr:nvSpPr>
      <xdr:spPr>
        <a:xfrm>
          <a:off x="15266044"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24782</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A67974A5-86A2-4E32-8F1B-3DA616943CA2}"/>
            </a:ext>
          </a:extLst>
        </xdr:cNvPr>
        <xdr:cNvSpPr txBox="1"/>
      </xdr:nvSpPr>
      <xdr:spPr>
        <a:xfrm>
          <a:off x="143897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22877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B4814799-4D81-4289-A815-A294A877819E}"/>
            </a:ext>
          </a:extLst>
        </xdr:cNvPr>
        <xdr:cNvSpPr txBox="1"/>
      </xdr:nvSpPr>
      <xdr:spPr>
        <a:xfrm>
          <a:off x="13500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152417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37B59354-4B5B-4E56-9401-CB299537AB3F}"/>
            </a:ext>
          </a:extLst>
        </xdr:cNvPr>
        <xdr:cNvSpPr txBox="1"/>
      </xdr:nvSpPr>
      <xdr:spPr>
        <a:xfrm>
          <a:off x="12611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1CB04CDB-9412-4067-AA40-FC78C9EE2B4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AE7E4233-50BA-4ADF-9A14-AB2BDF7D606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1FC8455C-8DD2-4387-8F43-4D876FE5526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8169072B-6330-4854-A2B5-4B2E5FBF1B2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70E3C611-78BF-4AF1-A1F6-C20EF1D94BF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46E00E90-060E-4EF6-8F87-EEBAE8E131A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68454911-194D-4460-895C-0413407E6E7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882F71D2-5CF9-4633-A62E-69AA8BC59B1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51708C10-0F56-4414-B0BA-0811764A659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CE255116-0314-45B4-BC5B-80604A11AEA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B64578EC-EB15-475D-96E8-5C95DA403B5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245905F6-AC55-49CA-8191-1B654A8CED5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A26ECF6F-1D39-4AF1-A061-60F266591F0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578D0EA9-6542-4606-8979-910E4BD8437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F3233D81-A44D-4169-BB2D-8E40C5702A3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D9DBC321-4217-418E-87FA-F2237063F09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0D6376F6-282B-441A-ACD6-2C434B1CB99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92772D30-A1A9-4296-980D-4A966079FB2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A0E5A5B7-44F0-4A9F-890A-9F7A84E653B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E2E63686-F76F-460A-83FE-6702EF10BD9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2145518D-EC68-4272-928C-F4903B8E144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54864</xdr:rowOff>
    </xdr:from>
    <xdr:to>
      <xdr:col>116</xdr:col>
      <xdr:colOff>62864</xdr:colOff>
      <xdr:row>63</xdr:row>
      <xdr:rowOff>162306</xdr:rowOff>
    </xdr:to>
    <xdr:cxnSp macro="">
      <xdr:nvCxnSpPr>
        <xdr:cNvPr id="687" name="直線コネクタ 686">
          <a:extLst>
            <a:ext uri="{FF2B5EF4-FFF2-40B4-BE49-F238E27FC236}">
              <a16:creationId xmlns:a16="http://schemas.microsoft.com/office/drawing/2014/main" id="{1A8712AC-23E6-455E-B274-294BAE83318B}"/>
            </a:ext>
          </a:extLst>
        </xdr:cNvPr>
        <xdr:cNvCxnSpPr/>
      </xdr:nvCxnSpPr>
      <xdr:spPr>
        <a:xfrm flipV="1">
          <a:off x="22160864" y="965606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141F865E-AD83-4C87-8173-BC26E7027B66}"/>
            </a:ext>
          </a:extLst>
        </xdr:cNvPr>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a:extLst>
            <a:ext uri="{FF2B5EF4-FFF2-40B4-BE49-F238E27FC236}">
              <a16:creationId xmlns:a16="http://schemas.microsoft.com/office/drawing/2014/main" id="{D6F50EC0-0B35-4921-8EE4-D8CF702DC6F3}"/>
            </a:ext>
          </a:extLst>
        </xdr:cNvPr>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1541</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EA0C1A99-8074-4504-A6FC-8157D76FCD20}"/>
            </a:ext>
          </a:extLst>
        </xdr:cNvPr>
        <xdr:cNvSpPr txBox="1"/>
      </xdr:nvSpPr>
      <xdr:spPr>
        <a:xfrm>
          <a:off x="2219960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54864</xdr:rowOff>
    </xdr:from>
    <xdr:to>
      <xdr:col>116</xdr:col>
      <xdr:colOff>152400</xdr:colOff>
      <xdr:row>56</xdr:row>
      <xdr:rowOff>54864</xdr:rowOff>
    </xdr:to>
    <xdr:cxnSp macro="">
      <xdr:nvCxnSpPr>
        <xdr:cNvPr id="691" name="直線コネクタ 690">
          <a:extLst>
            <a:ext uri="{FF2B5EF4-FFF2-40B4-BE49-F238E27FC236}">
              <a16:creationId xmlns:a16="http://schemas.microsoft.com/office/drawing/2014/main" id="{6FAA37F6-5E08-43D8-B6A4-FEDCF0F1710C}"/>
            </a:ext>
          </a:extLst>
        </xdr:cNvPr>
        <xdr:cNvCxnSpPr/>
      </xdr:nvCxnSpPr>
      <xdr:spPr>
        <a:xfrm>
          <a:off x="22072600" y="965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125239</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E07FD4C2-A3C6-4054-A092-1206453F22D1}"/>
            </a:ext>
          </a:extLst>
        </xdr:cNvPr>
        <xdr:cNvSpPr txBox="1"/>
      </xdr:nvSpPr>
      <xdr:spPr>
        <a:xfrm>
          <a:off x="22199600" y="1041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93" name="フローチャート: 判断 692">
          <a:extLst>
            <a:ext uri="{FF2B5EF4-FFF2-40B4-BE49-F238E27FC236}">
              <a16:creationId xmlns:a16="http://schemas.microsoft.com/office/drawing/2014/main" id="{8298A74F-820E-45BB-A28B-7B2576C61B26}"/>
            </a:ext>
          </a:extLst>
        </xdr:cNvPr>
        <xdr:cNvSpPr/>
      </xdr:nvSpPr>
      <xdr:spPr>
        <a:xfrm>
          <a:off x="22110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694" name="フローチャート: 判断 693">
          <a:extLst>
            <a:ext uri="{FF2B5EF4-FFF2-40B4-BE49-F238E27FC236}">
              <a16:creationId xmlns:a16="http://schemas.microsoft.com/office/drawing/2014/main" id="{0CA40DE1-C5E4-4F3F-816C-3F6438E941DA}"/>
            </a:ext>
          </a:extLst>
        </xdr:cNvPr>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49784</xdr:rowOff>
    </xdr:from>
    <xdr:to>
      <xdr:col>107</xdr:col>
      <xdr:colOff>101600</xdr:colOff>
      <xdr:row>62</xdr:row>
      <xdr:rowOff>151384</xdr:rowOff>
    </xdr:to>
    <xdr:sp macro="" textlink="">
      <xdr:nvSpPr>
        <xdr:cNvPr id="695" name="フローチャート: 判断 694">
          <a:extLst>
            <a:ext uri="{FF2B5EF4-FFF2-40B4-BE49-F238E27FC236}">
              <a16:creationId xmlns:a16="http://schemas.microsoft.com/office/drawing/2014/main" id="{836F0671-2230-4812-8A39-5AD00033744C}"/>
            </a:ext>
          </a:extLst>
        </xdr:cNvPr>
        <xdr:cNvSpPr/>
      </xdr:nvSpPr>
      <xdr:spPr>
        <a:xfrm>
          <a:off x="20383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72644</xdr:rowOff>
    </xdr:from>
    <xdr:to>
      <xdr:col>102</xdr:col>
      <xdr:colOff>165100</xdr:colOff>
      <xdr:row>63</xdr:row>
      <xdr:rowOff>2794</xdr:rowOff>
    </xdr:to>
    <xdr:sp macro="" textlink="">
      <xdr:nvSpPr>
        <xdr:cNvPr id="696" name="フローチャート: 判断 695">
          <a:extLst>
            <a:ext uri="{FF2B5EF4-FFF2-40B4-BE49-F238E27FC236}">
              <a16:creationId xmlns:a16="http://schemas.microsoft.com/office/drawing/2014/main" id="{FF29CA2A-F3DA-4825-BE1C-F1FDBB2E5D02}"/>
            </a:ext>
          </a:extLst>
        </xdr:cNvPr>
        <xdr:cNvSpPr/>
      </xdr:nvSpPr>
      <xdr:spPr>
        <a:xfrm>
          <a:off x="19494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77216</xdr:rowOff>
    </xdr:from>
    <xdr:to>
      <xdr:col>98</xdr:col>
      <xdr:colOff>38100</xdr:colOff>
      <xdr:row>63</xdr:row>
      <xdr:rowOff>7366</xdr:rowOff>
    </xdr:to>
    <xdr:sp macro="" textlink="">
      <xdr:nvSpPr>
        <xdr:cNvPr id="697" name="フローチャート: 判断 696">
          <a:extLst>
            <a:ext uri="{FF2B5EF4-FFF2-40B4-BE49-F238E27FC236}">
              <a16:creationId xmlns:a16="http://schemas.microsoft.com/office/drawing/2014/main" id="{4E0AB9A9-42C2-4B5D-BF6E-862488D31E47}"/>
            </a:ext>
          </a:extLst>
        </xdr:cNvPr>
        <xdr:cNvSpPr/>
      </xdr:nvSpPr>
      <xdr:spPr>
        <a:xfrm>
          <a:off x="18605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E1526834-2BED-4D9C-AC27-70F6DD880BF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BAD0ED5E-6F97-4212-8E0F-AF55C271541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C57FBCD4-B5BC-44DB-A448-E7A5BEDBD51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D4183FE-2766-4FA5-83D3-DA93A8932EA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24D7D7A-6D0C-4575-869E-B31C2F5C955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703" name="楕円 702">
          <a:extLst>
            <a:ext uri="{FF2B5EF4-FFF2-40B4-BE49-F238E27FC236}">
              <a16:creationId xmlns:a16="http://schemas.microsoft.com/office/drawing/2014/main" id="{39B1E1D9-987B-48E9-BCAC-DEA8BF9A8CBD}"/>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101C432C-9C77-48DA-AF26-5DC1CC27CEFD}"/>
            </a:ext>
          </a:extLst>
        </xdr:cNvPr>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705" name="楕円 704">
          <a:extLst>
            <a:ext uri="{FF2B5EF4-FFF2-40B4-BE49-F238E27FC236}">
              <a16:creationId xmlns:a16="http://schemas.microsoft.com/office/drawing/2014/main" id="{96FC54A1-59DE-41C4-85F4-C6EB4C482BE6}"/>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706" name="直線コネクタ 705">
          <a:extLst>
            <a:ext uri="{FF2B5EF4-FFF2-40B4-BE49-F238E27FC236}">
              <a16:creationId xmlns:a16="http://schemas.microsoft.com/office/drawing/2014/main" id="{F029B8B0-CDF8-449F-A3E8-4784504E1485}"/>
            </a:ext>
          </a:extLst>
        </xdr:cNvPr>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707" name="楕円 706">
          <a:extLst>
            <a:ext uri="{FF2B5EF4-FFF2-40B4-BE49-F238E27FC236}">
              <a16:creationId xmlns:a16="http://schemas.microsoft.com/office/drawing/2014/main" id="{19A390D6-A978-41F0-BD9A-07A96B45A089}"/>
            </a:ext>
          </a:extLst>
        </xdr:cNvPr>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708" name="直線コネクタ 707">
          <a:extLst>
            <a:ext uri="{FF2B5EF4-FFF2-40B4-BE49-F238E27FC236}">
              <a16:creationId xmlns:a16="http://schemas.microsoft.com/office/drawing/2014/main" id="{6590D904-AFDA-428B-B52F-8DC102F41509}"/>
            </a:ext>
          </a:extLst>
        </xdr:cNvPr>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709" name="楕円 708">
          <a:extLst>
            <a:ext uri="{FF2B5EF4-FFF2-40B4-BE49-F238E27FC236}">
              <a16:creationId xmlns:a16="http://schemas.microsoft.com/office/drawing/2014/main" id="{2E0476E5-3D7E-46B4-856F-6EDA85ED1A01}"/>
            </a:ext>
          </a:extLst>
        </xdr:cNvPr>
        <xdr:cNvSpPr/>
      </xdr:nvSpPr>
      <xdr:spPr>
        <a:xfrm>
          <a:off x="19494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80010</xdr:rowOff>
    </xdr:from>
    <xdr:to>
      <xdr:col>107</xdr:col>
      <xdr:colOff>50800</xdr:colOff>
      <xdr:row>63</xdr:row>
      <xdr:rowOff>84582</xdr:rowOff>
    </xdr:to>
    <xdr:cxnSp macro="">
      <xdr:nvCxnSpPr>
        <xdr:cNvPr id="710" name="直線コネクタ 709">
          <a:extLst>
            <a:ext uri="{FF2B5EF4-FFF2-40B4-BE49-F238E27FC236}">
              <a16:creationId xmlns:a16="http://schemas.microsoft.com/office/drawing/2014/main" id="{B81D4C68-E106-4F48-AE52-521B3060CE7B}"/>
            </a:ext>
          </a:extLst>
        </xdr:cNvPr>
        <xdr:cNvCxnSpPr/>
      </xdr:nvCxnSpPr>
      <xdr:spPr>
        <a:xfrm flipV="1">
          <a:off x="19545300" y="10881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33782</xdr:rowOff>
    </xdr:from>
    <xdr:to>
      <xdr:col>98</xdr:col>
      <xdr:colOff>38100</xdr:colOff>
      <xdr:row>63</xdr:row>
      <xdr:rowOff>135382</xdr:rowOff>
    </xdr:to>
    <xdr:sp macro="" textlink="">
      <xdr:nvSpPr>
        <xdr:cNvPr id="711" name="楕円 710">
          <a:extLst>
            <a:ext uri="{FF2B5EF4-FFF2-40B4-BE49-F238E27FC236}">
              <a16:creationId xmlns:a16="http://schemas.microsoft.com/office/drawing/2014/main" id="{DF57B00A-F9E8-4776-AA50-D94564CFF8F7}"/>
            </a:ext>
          </a:extLst>
        </xdr:cNvPr>
        <xdr:cNvSpPr/>
      </xdr:nvSpPr>
      <xdr:spPr>
        <a:xfrm>
          <a:off x="18605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84582</xdr:rowOff>
    </xdr:from>
    <xdr:to>
      <xdr:col>102</xdr:col>
      <xdr:colOff>114300</xdr:colOff>
      <xdr:row>63</xdr:row>
      <xdr:rowOff>84582</xdr:rowOff>
    </xdr:to>
    <xdr:cxnSp macro="">
      <xdr:nvCxnSpPr>
        <xdr:cNvPr id="712" name="直線コネクタ 711">
          <a:extLst>
            <a:ext uri="{FF2B5EF4-FFF2-40B4-BE49-F238E27FC236}">
              <a16:creationId xmlns:a16="http://schemas.microsoft.com/office/drawing/2014/main" id="{B95DB6AB-2C49-4B40-907C-C4AE2FAFD111}"/>
            </a:ext>
          </a:extLst>
        </xdr:cNvPr>
        <xdr:cNvCxnSpPr/>
      </xdr:nvCxnSpPr>
      <xdr:spPr>
        <a:xfrm>
          <a:off x="18656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713" name="n_1aveValue【保健センター・保健所】&#10;一人当たり面積">
          <a:extLst>
            <a:ext uri="{FF2B5EF4-FFF2-40B4-BE49-F238E27FC236}">
              <a16:creationId xmlns:a16="http://schemas.microsoft.com/office/drawing/2014/main" id="{35998BBC-C557-4FF3-9E8A-0D08C882E4A0}"/>
            </a:ext>
          </a:extLst>
        </xdr:cNvPr>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167911</xdr:rowOff>
    </xdr:from>
    <xdr:ext cx="469744" cy="259045"/>
    <xdr:sp macro="" textlink="">
      <xdr:nvSpPr>
        <xdr:cNvPr id="714" name="n_2aveValue【保健センター・保健所】&#10;一人当たり面積">
          <a:extLst>
            <a:ext uri="{FF2B5EF4-FFF2-40B4-BE49-F238E27FC236}">
              <a16:creationId xmlns:a16="http://schemas.microsoft.com/office/drawing/2014/main" id="{2A32B479-A9F5-4F9F-97EC-BD9FA7238FD1}"/>
            </a:ext>
          </a:extLst>
        </xdr:cNvPr>
        <xdr:cNvSpPr txBox="1"/>
      </xdr:nvSpPr>
      <xdr:spPr>
        <a:xfrm>
          <a:off x="20199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19321</xdr:rowOff>
    </xdr:from>
    <xdr:ext cx="469744" cy="259045"/>
    <xdr:sp macro="" textlink="">
      <xdr:nvSpPr>
        <xdr:cNvPr id="715" name="n_3aveValue【保健センター・保健所】&#10;一人当たり面積">
          <a:extLst>
            <a:ext uri="{FF2B5EF4-FFF2-40B4-BE49-F238E27FC236}">
              <a16:creationId xmlns:a16="http://schemas.microsoft.com/office/drawing/2014/main" id="{FC799162-F151-41B9-A3EB-3A7F09E52D79}"/>
            </a:ext>
          </a:extLst>
        </xdr:cNvPr>
        <xdr:cNvSpPr txBox="1"/>
      </xdr:nvSpPr>
      <xdr:spPr>
        <a:xfrm>
          <a:off x="19310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23893</xdr:rowOff>
    </xdr:from>
    <xdr:ext cx="469744" cy="259045"/>
    <xdr:sp macro="" textlink="">
      <xdr:nvSpPr>
        <xdr:cNvPr id="716" name="n_4aveValue【保健センター・保健所】&#10;一人当たり面積">
          <a:extLst>
            <a:ext uri="{FF2B5EF4-FFF2-40B4-BE49-F238E27FC236}">
              <a16:creationId xmlns:a16="http://schemas.microsoft.com/office/drawing/2014/main" id="{19A917EA-D536-4479-8D3A-C262A8AA5833}"/>
            </a:ext>
          </a:extLst>
        </xdr:cNvPr>
        <xdr:cNvSpPr txBox="1"/>
      </xdr:nvSpPr>
      <xdr:spPr>
        <a:xfrm>
          <a:off x="18421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717" name="n_1mainValue【保健センター・保健所】&#10;一人当たり面積">
          <a:extLst>
            <a:ext uri="{FF2B5EF4-FFF2-40B4-BE49-F238E27FC236}">
              <a16:creationId xmlns:a16="http://schemas.microsoft.com/office/drawing/2014/main" id="{856B5CA0-3949-44AF-909D-7E3704307875}"/>
            </a:ext>
          </a:extLst>
        </xdr:cNvPr>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718" name="n_2mainValue【保健センター・保健所】&#10;一人当たり面積">
          <a:extLst>
            <a:ext uri="{FF2B5EF4-FFF2-40B4-BE49-F238E27FC236}">
              <a16:creationId xmlns:a16="http://schemas.microsoft.com/office/drawing/2014/main" id="{1E5C4E9B-2FB2-40BE-B642-1814ABA4BA36}"/>
            </a:ext>
          </a:extLst>
        </xdr:cNvPr>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719" name="n_3mainValue【保健センター・保健所】&#10;一人当たり面積">
          <a:extLst>
            <a:ext uri="{FF2B5EF4-FFF2-40B4-BE49-F238E27FC236}">
              <a16:creationId xmlns:a16="http://schemas.microsoft.com/office/drawing/2014/main" id="{35C49998-5C73-4DD5-B15B-61089BA43470}"/>
            </a:ext>
          </a:extLst>
        </xdr:cNvPr>
        <xdr:cNvSpPr txBox="1"/>
      </xdr:nvSpPr>
      <xdr:spPr>
        <a:xfrm>
          <a:off x="19310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126509</xdr:rowOff>
    </xdr:from>
    <xdr:ext cx="469744" cy="259045"/>
    <xdr:sp macro="" textlink="">
      <xdr:nvSpPr>
        <xdr:cNvPr id="720" name="n_4mainValue【保健センター・保健所】&#10;一人当たり面積">
          <a:extLst>
            <a:ext uri="{FF2B5EF4-FFF2-40B4-BE49-F238E27FC236}">
              <a16:creationId xmlns:a16="http://schemas.microsoft.com/office/drawing/2014/main" id="{8358680D-BA55-4AC5-ABF1-E0EB1CA369B7}"/>
            </a:ext>
          </a:extLst>
        </xdr:cNvPr>
        <xdr:cNvSpPr txBox="1"/>
      </xdr:nvSpPr>
      <xdr:spPr>
        <a:xfrm>
          <a:off x="18421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EB330710-6DD0-47F9-BD57-3A15038674F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B50DF702-440C-469C-A1F6-C579F6BEE38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93E60C0D-EC86-40F5-9AF8-029B078F3F5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31E86EEF-064F-44F4-B918-A818EB3ED85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241F3E1D-F454-4670-927B-64EDEB3EEB2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C28F1568-7F8B-4F99-A59E-364F0BC5609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CB294F53-34F2-4537-90DF-46B6F65D05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34B22086-A3AE-487E-8F6D-56A072379E8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9D335C85-4720-4346-AA02-FA1C6A0AC7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A0C33C99-4BC3-4B6C-8AA3-D557A02DBF4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7298802F-8B68-4EEC-A7B1-D45773F5284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a:extLst>
            <a:ext uri="{FF2B5EF4-FFF2-40B4-BE49-F238E27FC236}">
              <a16:creationId xmlns:a16="http://schemas.microsoft.com/office/drawing/2014/main" id="{5F271B54-3D18-4722-9669-CC74CB03CB6E}"/>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3" name="テキスト ボックス 732">
          <a:extLst>
            <a:ext uri="{FF2B5EF4-FFF2-40B4-BE49-F238E27FC236}">
              <a16:creationId xmlns:a16="http://schemas.microsoft.com/office/drawing/2014/main" id="{AD8D3749-3B54-46D9-AAFD-C1DFC30FE697}"/>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a:extLst>
            <a:ext uri="{FF2B5EF4-FFF2-40B4-BE49-F238E27FC236}">
              <a16:creationId xmlns:a16="http://schemas.microsoft.com/office/drawing/2014/main" id="{BCBC0A89-39C9-4146-9DDC-A5215E588DA2}"/>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a:extLst>
            <a:ext uri="{FF2B5EF4-FFF2-40B4-BE49-F238E27FC236}">
              <a16:creationId xmlns:a16="http://schemas.microsoft.com/office/drawing/2014/main" id="{FC27D7A0-CDCC-4592-8364-B98B537AA08F}"/>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a:extLst>
            <a:ext uri="{FF2B5EF4-FFF2-40B4-BE49-F238E27FC236}">
              <a16:creationId xmlns:a16="http://schemas.microsoft.com/office/drawing/2014/main" id="{A3E91468-6F25-4F71-9DDB-6F41AB2C32D6}"/>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a:extLst>
            <a:ext uri="{FF2B5EF4-FFF2-40B4-BE49-F238E27FC236}">
              <a16:creationId xmlns:a16="http://schemas.microsoft.com/office/drawing/2014/main" id="{A06B1851-5C83-435A-8834-6375488C134C}"/>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a:extLst>
            <a:ext uri="{FF2B5EF4-FFF2-40B4-BE49-F238E27FC236}">
              <a16:creationId xmlns:a16="http://schemas.microsoft.com/office/drawing/2014/main" id="{679222C0-6F03-473A-9003-B7DEFBD024E6}"/>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a:extLst>
            <a:ext uri="{FF2B5EF4-FFF2-40B4-BE49-F238E27FC236}">
              <a16:creationId xmlns:a16="http://schemas.microsoft.com/office/drawing/2014/main" id="{DA7EE571-AC81-465F-8E62-8BB5C0D11791}"/>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FB322603-F80C-4E33-A0CF-2A4F4BC695B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1" name="テキスト ボックス 740">
          <a:extLst>
            <a:ext uri="{FF2B5EF4-FFF2-40B4-BE49-F238E27FC236}">
              <a16:creationId xmlns:a16="http://schemas.microsoft.com/office/drawing/2014/main" id="{F6958498-1DD0-465B-B16B-868AA554927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7DA74EE5-0A7A-4984-A15F-4677BDA2C24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84</xdr:row>
      <xdr:rowOff>161544</xdr:rowOff>
    </xdr:to>
    <xdr:cxnSp macro="">
      <xdr:nvCxnSpPr>
        <xdr:cNvPr id="743" name="直線コネクタ 742">
          <a:extLst>
            <a:ext uri="{FF2B5EF4-FFF2-40B4-BE49-F238E27FC236}">
              <a16:creationId xmlns:a16="http://schemas.microsoft.com/office/drawing/2014/main" id="{277F07A0-8A7D-4484-9496-C870EB61099F}"/>
            </a:ext>
          </a:extLst>
        </xdr:cNvPr>
        <xdr:cNvCxnSpPr/>
      </xdr:nvCxnSpPr>
      <xdr:spPr>
        <a:xfrm flipV="1">
          <a:off x="16318864" y="1336548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165371</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2265194F-1A37-40C2-928E-DDB7E93F3B5A}"/>
            </a:ext>
          </a:extLst>
        </xdr:cNvPr>
        <xdr:cNvSpPr txBox="1"/>
      </xdr:nvSpPr>
      <xdr:spPr>
        <a:xfrm>
          <a:off x="16357600" y="145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161544</xdr:rowOff>
    </xdr:from>
    <xdr:to>
      <xdr:col>86</xdr:col>
      <xdr:colOff>25400</xdr:colOff>
      <xdr:row>84</xdr:row>
      <xdr:rowOff>161544</xdr:rowOff>
    </xdr:to>
    <xdr:cxnSp macro="">
      <xdr:nvCxnSpPr>
        <xdr:cNvPr id="745" name="直線コネクタ 744">
          <a:extLst>
            <a:ext uri="{FF2B5EF4-FFF2-40B4-BE49-F238E27FC236}">
              <a16:creationId xmlns:a16="http://schemas.microsoft.com/office/drawing/2014/main" id="{AE7E92E3-9A6A-4E5A-8A4B-859823F5AE4A}"/>
            </a:ext>
          </a:extLst>
        </xdr:cNvPr>
        <xdr:cNvCxnSpPr/>
      </xdr:nvCxnSpPr>
      <xdr:spPr>
        <a:xfrm>
          <a:off x="16230600" y="1456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81BA32C0-D504-40DB-B901-2A1C55EDE346}"/>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7" name="直線コネクタ 746">
          <a:extLst>
            <a:ext uri="{FF2B5EF4-FFF2-40B4-BE49-F238E27FC236}">
              <a16:creationId xmlns:a16="http://schemas.microsoft.com/office/drawing/2014/main" id="{B4E8BE1F-6377-4EFE-947B-A1C5159DBEED}"/>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162323</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39AA5863-9AC2-4642-8D14-75638F92F19F}"/>
            </a:ext>
          </a:extLst>
        </xdr:cNvPr>
        <xdr:cNvSpPr txBox="1"/>
      </xdr:nvSpPr>
      <xdr:spPr>
        <a:xfrm>
          <a:off x="16357600" y="13878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749" name="フローチャート: 判断 748">
          <a:extLst>
            <a:ext uri="{FF2B5EF4-FFF2-40B4-BE49-F238E27FC236}">
              <a16:creationId xmlns:a16="http://schemas.microsoft.com/office/drawing/2014/main" id="{B7322826-70FA-4555-B08E-FE7192425107}"/>
            </a:ext>
          </a:extLst>
        </xdr:cNvPr>
        <xdr:cNvSpPr/>
      </xdr:nvSpPr>
      <xdr:spPr>
        <a:xfrm>
          <a:off x="162687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92456</xdr:rowOff>
    </xdr:from>
    <xdr:to>
      <xdr:col>81</xdr:col>
      <xdr:colOff>101600</xdr:colOff>
      <xdr:row>81</xdr:row>
      <xdr:rowOff>22606</xdr:rowOff>
    </xdr:to>
    <xdr:sp macro="" textlink="">
      <xdr:nvSpPr>
        <xdr:cNvPr id="750" name="フローチャート: 判断 749">
          <a:extLst>
            <a:ext uri="{FF2B5EF4-FFF2-40B4-BE49-F238E27FC236}">
              <a16:creationId xmlns:a16="http://schemas.microsoft.com/office/drawing/2014/main" id="{E86602C8-B1D5-4E50-8BBF-50A719948FA8}"/>
            </a:ext>
          </a:extLst>
        </xdr:cNvPr>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33020</xdr:rowOff>
    </xdr:from>
    <xdr:to>
      <xdr:col>76</xdr:col>
      <xdr:colOff>165100</xdr:colOff>
      <xdr:row>80</xdr:row>
      <xdr:rowOff>134620</xdr:rowOff>
    </xdr:to>
    <xdr:sp macro="" textlink="">
      <xdr:nvSpPr>
        <xdr:cNvPr id="751" name="フローチャート: 判断 750">
          <a:extLst>
            <a:ext uri="{FF2B5EF4-FFF2-40B4-BE49-F238E27FC236}">
              <a16:creationId xmlns:a16="http://schemas.microsoft.com/office/drawing/2014/main" id="{E04213CC-1FB2-42E8-884A-1C160AEF4900}"/>
            </a:ext>
          </a:extLst>
        </xdr:cNvPr>
        <xdr:cNvSpPr/>
      </xdr:nvSpPr>
      <xdr:spPr>
        <a:xfrm>
          <a:off x="14541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151892</xdr:rowOff>
    </xdr:from>
    <xdr:to>
      <xdr:col>72</xdr:col>
      <xdr:colOff>38100</xdr:colOff>
      <xdr:row>80</xdr:row>
      <xdr:rowOff>82042</xdr:rowOff>
    </xdr:to>
    <xdr:sp macro="" textlink="">
      <xdr:nvSpPr>
        <xdr:cNvPr id="752" name="フローチャート: 判断 751">
          <a:extLst>
            <a:ext uri="{FF2B5EF4-FFF2-40B4-BE49-F238E27FC236}">
              <a16:creationId xmlns:a16="http://schemas.microsoft.com/office/drawing/2014/main" id="{9456B735-1DFB-4D64-A864-3F22C893D3D7}"/>
            </a:ext>
          </a:extLst>
        </xdr:cNvPr>
        <xdr:cNvSpPr/>
      </xdr:nvSpPr>
      <xdr:spPr>
        <a:xfrm>
          <a:off x="13652500" y="1369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158750</xdr:rowOff>
    </xdr:from>
    <xdr:to>
      <xdr:col>67</xdr:col>
      <xdr:colOff>101600</xdr:colOff>
      <xdr:row>80</xdr:row>
      <xdr:rowOff>88900</xdr:rowOff>
    </xdr:to>
    <xdr:sp macro="" textlink="">
      <xdr:nvSpPr>
        <xdr:cNvPr id="753" name="フローチャート: 判断 752">
          <a:extLst>
            <a:ext uri="{FF2B5EF4-FFF2-40B4-BE49-F238E27FC236}">
              <a16:creationId xmlns:a16="http://schemas.microsoft.com/office/drawing/2014/main" id="{87B4459C-66F4-4BC6-82B4-AC4E83E08514}"/>
            </a:ext>
          </a:extLst>
        </xdr:cNvPr>
        <xdr:cNvSpPr/>
      </xdr:nvSpPr>
      <xdr:spPr>
        <a:xfrm>
          <a:off x="12763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35839155-EFE0-42AB-8C2B-C84DB934366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184F1EAC-A870-4600-912A-EAEBD317BDD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72E7109-5E10-45DD-8128-6C5EAEC79D2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26B1E265-3612-4D9C-ACE6-C2EC7583F33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CDC58B59-6576-45D3-9638-511EC2CE9F8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30735</xdr:rowOff>
    </xdr:from>
    <xdr:to>
      <xdr:col>85</xdr:col>
      <xdr:colOff>177800</xdr:colOff>
      <xdr:row>79</xdr:row>
      <xdr:rowOff>132335</xdr:rowOff>
    </xdr:to>
    <xdr:sp macro="" textlink="">
      <xdr:nvSpPr>
        <xdr:cNvPr id="759" name="楕円 758">
          <a:extLst>
            <a:ext uri="{FF2B5EF4-FFF2-40B4-BE49-F238E27FC236}">
              <a16:creationId xmlns:a16="http://schemas.microsoft.com/office/drawing/2014/main" id="{33BE40D3-BF9C-4130-B271-E14644070FB2}"/>
            </a:ext>
          </a:extLst>
        </xdr:cNvPr>
        <xdr:cNvSpPr/>
      </xdr:nvSpPr>
      <xdr:spPr>
        <a:xfrm>
          <a:off x="162687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53612</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E0767BF3-3FD8-4F11-98E1-C21FEB0B6121}"/>
            </a:ext>
          </a:extLst>
        </xdr:cNvPr>
        <xdr:cNvSpPr txBox="1"/>
      </xdr:nvSpPr>
      <xdr:spPr>
        <a:xfrm>
          <a:off x="16357600" y="1342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94742</xdr:rowOff>
    </xdr:from>
    <xdr:to>
      <xdr:col>81</xdr:col>
      <xdr:colOff>101600</xdr:colOff>
      <xdr:row>80</xdr:row>
      <xdr:rowOff>24892</xdr:rowOff>
    </xdr:to>
    <xdr:sp macro="" textlink="">
      <xdr:nvSpPr>
        <xdr:cNvPr id="761" name="楕円 760">
          <a:extLst>
            <a:ext uri="{FF2B5EF4-FFF2-40B4-BE49-F238E27FC236}">
              <a16:creationId xmlns:a16="http://schemas.microsoft.com/office/drawing/2014/main" id="{492BE4E1-587E-4A14-99BC-506C7A97C6C7}"/>
            </a:ext>
          </a:extLst>
        </xdr:cNvPr>
        <xdr:cNvSpPr/>
      </xdr:nvSpPr>
      <xdr:spPr>
        <a:xfrm>
          <a:off x="154305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81535</xdr:rowOff>
    </xdr:from>
    <xdr:to>
      <xdr:col>85</xdr:col>
      <xdr:colOff>127000</xdr:colOff>
      <xdr:row>79</xdr:row>
      <xdr:rowOff>145542</xdr:rowOff>
    </xdr:to>
    <xdr:cxnSp macro="">
      <xdr:nvCxnSpPr>
        <xdr:cNvPr id="762" name="直線コネクタ 761">
          <a:extLst>
            <a:ext uri="{FF2B5EF4-FFF2-40B4-BE49-F238E27FC236}">
              <a16:creationId xmlns:a16="http://schemas.microsoft.com/office/drawing/2014/main" id="{A8FCA3DE-EB10-4CFB-B6C1-BF84DD5293E7}"/>
            </a:ext>
          </a:extLst>
        </xdr:cNvPr>
        <xdr:cNvCxnSpPr/>
      </xdr:nvCxnSpPr>
      <xdr:spPr>
        <a:xfrm flipV="1">
          <a:off x="15481300" y="13626085"/>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76454</xdr:rowOff>
    </xdr:from>
    <xdr:to>
      <xdr:col>76</xdr:col>
      <xdr:colOff>165100</xdr:colOff>
      <xdr:row>79</xdr:row>
      <xdr:rowOff>6604</xdr:rowOff>
    </xdr:to>
    <xdr:sp macro="" textlink="">
      <xdr:nvSpPr>
        <xdr:cNvPr id="763" name="楕円 762">
          <a:extLst>
            <a:ext uri="{FF2B5EF4-FFF2-40B4-BE49-F238E27FC236}">
              <a16:creationId xmlns:a16="http://schemas.microsoft.com/office/drawing/2014/main" id="{19DF7C0E-BFF6-45C1-83FB-817F34BCF720}"/>
            </a:ext>
          </a:extLst>
        </xdr:cNvPr>
        <xdr:cNvSpPr/>
      </xdr:nvSpPr>
      <xdr:spPr>
        <a:xfrm>
          <a:off x="14541500" y="134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127254</xdr:rowOff>
    </xdr:from>
    <xdr:to>
      <xdr:col>81</xdr:col>
      <xdr:colOff>50800</xdr:colOff>
      <xdr:row>79</xdr:row>
      <xdr:rowOff>145542</xdr:rowOff>
    </xdr:to>
    <xdr:cxnSp macro="">
      <xdr:nvCxnSpPr>
        <xdr:cNvPr id="764" name="直線コネクタ 763">
          <a:extLst>
            <a:ext uri="{FF2B5EF4-FFF2-40B4-BE49-F238E27FC236}">
              <a16:creationId xmlns:a16="http://schemas.microsoft.com/office/drawing/2014/main" id="{1596F643-2BA3-4CC7-9E96-36404F699944}"/>
            </a:ext>
          </a:extLst>
        </xdr:cNvPr>
        <xdr:cNvCxnSpPr/>
      </xdr:nvCxnSpPr>
      <xdr:spPr>
        <a:xfrm>
          <a:off x="14592300" y="13500354"/>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142748</xdr:rowOff>
    </xdr:from>
    <xdr:to>
      <xdr:col>72</xdr:col>
      <xdr:colOff>38100</xdr:colOff>
      <xdr:row>79</xdr:row>
      <xdr:rowOff>72898</xdr:rowOff>
    </xdr:to>
    <xdr:sp macro="" textlink="">
      <xdr:nvSpPr>
        <xdr:cNvPr id="765" name="楕円 764">
          <a:extLst>
            <a:ext uri="{FF2B5EF4-FFF2-40B4-BE49-F238E27FC236}">
              <a16:creationId xmlns:a16="http://schemas.microsoft.com/office/drawing/2014/main" id="{C43E4A11-BA2E-4066-AE80-4F4A96607CC7}"/>
            </a:ext>
          </a:extLst>
        </xdr:cNvPr>
        <xdr:cNvSpPr/>
      </xdr:nvSpPr>
      <xdr:spPr>
        <a:xfrm>
          <a:off x="13652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127254</xdr:rowOff>
    </xdr:from>
    <xdr:to>
      <xdr:col>76</xdr:col>
      <xdr:colOff>114300</xdr:colOff>
      <xdr:row>79</xdr:row>
      <xdr:rowOff>22098</xdr:rowOff>
    </xdr:to>
    <xdr:cxnSp macro="">
      <xdr:nvCxnSpPr>
        <xdr:cNvPr id="766" name="直線コネクタ 765">
          <a:extLst>
            <a:ext uri="{FF2B5EF4-FFF2-40B4-BE49-F238E27FC236}">
              <a16:creationId xmlns:a16="http://schemas.microsoft.com/office/drawing/2014/main" id="{AEC5B96E-263E-4B5A-AE43-572671428185}"/>
            </a:ext>
          </a:extLst>
        </xdr:cNvPr>
        <xdr:cNvCxnSpPr/>
      </xdr:nvCxnSpPr>
      <xdr:spPr>
        <a:xfrm flipV="1">
          <a:off x="13703300" y="1350035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133604</xdr:rowOff>
    </xdr:from>
    <xdr:to>
      <xdr:col>67</xdr:col>
      <xdr:colOff>101600</xdr:colOff>
      <xdr:row>79</xdr:row>
      <xdr:rowOff>63754</xdr:rowOff>
    </xdr:to>
    <xdr:sp macro="" textlink="">
      <xdr:nvSpPr>
        <xdr:cNvPr id="767" name="楕円 766">
          <a:extLst>
            <a:ext uri="{FF2B5EF4-FFF2-40B4-BE49-F238E27FC236}">
              <a16:creationId xmlns:a16="http://schemas.microsoft.com/office/drawing/2014/main" id="{358E00D0-5B99-438E-BB7B-6AD0F815E7F1}"/>
            </a:ext>
          </a:extLst>
        </xdr:cNvPr>
        <xdr:cNvSpPr/>
      </xdr:nvSpPr>
      <xdr:spPr>
        <a:xfrm>
          <a:off x="12763500" y="135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12954</xdr:rowOff>
    </xdr:from>
    <xdr:to>
      <xdr:col>71</xdr:col>
      <xdr:colOff>177800</xdr:colOff>
      <xdr:row>79</xdr:row>
      <xdr:rowOff>22098</xdr:rowOff>
    </xdr:to>
    <xdr:cxnSp macro="">
      <xdr:nvCxnSpPr>
        <xdr:cNvPr id="768" name="直線コネクタ 767">
          <a:extLst>
            <a:ext uri="{FF2B5EF4-FFF2-40B4-BE49-F238E27FC236}">
              <a16:creationId xmlns:a16="http://schemas.microsoft.com/office/drawing/2014/main" id="{0FD4F193-A4F3-4B68-8A83-9189E28E2480}"/>
            </a:ext>
          </a:extLst>
        </xdr:cNvPr>
        <xdr:cNvCxnSpPr/>
      </xdr:nvCxnSpPr>
      <xdr:spPr>
        <a:xfrm>
          <a:off x="12814300" y="13557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13733</xdr:rowOff>
    </xdr:from>
    <xdr:ext cx="405111" cy="259045"/>
    <xdr:sp macro="" textlink="">
      <xdr:nvSpPr>
        <xdr:cNvPr id="769" name="n_1aveValue【消防施設】&#10;有形固定資産減価償却率">
          <a:extLst>
            <a:ext uri="{FF2B5EF4-FFF2-40B4-BE49-F238E27FC236}">
              <a16:creationId xmlns:a16="http://schemas.microsoft.com/office/drawing/2014/main" id="{EAB5875E-DED6-43B8-9309-75CB9AA5BC52}"/>
            </a:ext>
          </a:extLst>
        </xdr:cNvPr>
        <xdr:cNvSpPr txBox="1"/>
      </xdr:nvSpPr>
      <xdr:spPr>
        <a:xfrm>
          <a:off x="152660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125747</xdr:rowOff>
    </xdr:from>
    <xdr:ext cx="405111" cy="259045"/>
    <xdr:sp macro="" textlink="">
      <xdr:nvSpPr>
        <xdr:cNvPr id="770" name="n_2aveValue【消防施設】&#10;有形固定資産減価償却率">
          <a:extLst>
            <a:ext uri="{FF2B5EF4-FFF2-40B4-BE49-F238E27FC236}">
              <a16:creationId xmlns:a16="http://schemas.microsoft.com/office/drawing/2014/main" id="{5715D55D-0976-4B89-BE73-CD370412BD60}"/>
            </a:ext>
          </a:extLst>
        </xdr:cNvPr>
        <xdr:cNvSpPr txBox="1"/>
      </xdr:nvSpPr>
      <xdr:spPr>
        <a:xfrm>
          <a:off x="14389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73169</xdr:rowOff>
    </xdr:from>
    <xdr:ext cx="405111" cy="259045"/>
    <xdr:sp macro="" textlink="">
      <xdr:nvSpPr>
        <xdr:cNvPr id="771" name="n_3aveValue【消防施設】&#10;有形固定資産減価償却率">
          <a:extLst>
            <a:ext uri="{FF2B5EF4-FFF2-40B4-BE49-F238E27FC236}">
              <a16:creationId xmlns:a16="http://schemas.microsoft.com/office/drawing/2014/main" id="{32F39444-4D1F-4D5E-A74B-CB7E19A20DE8}"/>
            </a:ext>
          </a:extLst>
        </xdr:cNvPr>
        <xdr:cNvSpPr txBox="1"/>
      </xdr:nvSpPr>
      <xdr:spPr>
        <a:xfrm>
          <a:off x="13500744" y="1378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772" name="n_4aveValue【消防施設】&#10;有形固定資産減価償却率">
          <a:extLst>
            <a:ext uri="{FF2B5EF4-FFF2-40B4-BE49-F238E27FC236}">
              <a16:creationId xmlns:a16="http://schemas.microsoft.com/office/drawing/2014/main" id="{C93AD298-6B88-467A-B378-245806D6EFB5}"/>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41419</xdr:rowOff>
    </xdr:from>
    <xdr:ext cx="405111" cy="259045"/>
    <xdr:sp macro="" textlink="">
      <xdr:nvSpPr>
        <xdr:cNvPr id="773" name="n_1mainValue【消防施設】&#10;有形固定資産減価償却率">
          <a:extLst>
            <a:ext uri="{FF2B5EF4-FFF2-40B4-BE49-F238E27FC236}">
              <a16:creationId xmlns:a16="http://schemas.microsoft.com/office/drawing/2014/main" id="{942F54E7-0AB7-44E7-911A-751120446077}"/>
            </a:ext>
          </a:extLst>
        </xdr:cNvPr>
        <xdr:cNvSpPr txBox="1"/>
      </xdr:nvSpPr>
      <xdr:spPr>
        <a:xfrm>
          <a:off x="152660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23131</xdr:rowOff>
    </xdr:from>
    <xdr:ext cx="405111" cy="259045"/>
    <xdr:sp macro="" textlink="">
      <xdr:nvSpPr>
        <xdr:cNvPr id="774" name="n_2mainValue【消防施設】&#10;有形固定資産減価償却率">
          <a:extLst>
            <a:ext uri="{FF2B5EF4-FFF2-40B4-BE49-F238E27FC236}">
              <a16:creationId xmlns:a16="http://schemas.microsoft.com/office/drawing/2014/main" id="{7C96FAA4-7AEF-4D35-BFB1-01B0E75D27B9}"/>
            </a:ext>
          </a:extLst>
        </xdr:cNvPr>
        <xdr:cNvSpPr txBox="1"/>
      </xdr:nvSpPr>
      <xdr:spPr>
        <a:xfrm>
          <a:off x="14389744" y="132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89425</xdr:rowOff>
    </xdr:from>
    <xdr:ext cx="405111" cy="259045"/>
    <xdr:sp macro="" textlink="">
      <xdr:nvSpPr>
        <xdr:cNvPr id="775" name="n_3mainValue【消防施設】&#10;有形固定資産減価償却率">
          <a:extLst>
            <a:ext uri="{FF2B5EF4-FFF2-40B4-BE49-F238E27FC236}">
              <a16:creationId xmlns:a16="http://schemas.microsoft.com/office/drawing/2014/main" id="{4E6B5F3B-02F2-449D-8FE1-962FD63C8DF2}"/>
            </a:ext>
          </a:extLst>
        </xdr:cNvPr>
        <xdr:cNvSpPr txBox="1"/>
      </xdr:nvSpPr>
      <xdr:spPr>
        <a:xfrm>
          <a:off x="13500744" y="1329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80281</xdr:rowOff>
    </xdr:from>
    <xdr:ext cx="405111" cy="259045"/>
    <xdr:sp macro="" textlink="">
      <xdr:nvSpPr>
        <xdr:cNvPr id="776" name="n_4mainValue【消防施設】&#10;有形固定資産減価償却率">
          <a:extLst>
            <a:ext uri="{FF2B5EF4-FFF2-40B4-BE49-F238E27FC236}">
              <a16:creationId xmlns:a16="http://schemas.microsoft.com/office/drawing/2014/main" id="{6B79D987-1876-4178-A184-D2366FD958D3}"/>
            </a:ext>
          </a:extLst>
        </xdr:cNvPr>
        <xdr:cNvSpPr txBox="1"/>
      </xdr:nvSpPr>
      <xdr:spPr>
        <a:xfrm>
          <a:off x="12611744" y="1328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778CFC70-06A5-4AE5-97A8-97686A84E94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310DE99B-A0A1-44FF-9632-0F41FB48D03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357AC3DA-BB44-4B05-860A-5CB12661E77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F49DAAFB-5D0A-4DB7-94C6-E783D3C394C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DD8E38C7-880B-4B98-9569-22AD4A2FD2F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A7AA012F-0FAA-46D6-A645-63188EA71C1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9ABBEF72-7888-497F-9FF4-0F638C0E9BA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E7314120-AD40-4CD5-87FF-6E42ABF47F6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25688EE-2A13-436C-B693-541847BEC83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8D705264-682B-499D-BE55-EF335DADA35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a:extLst>
            <a:ext uri="{FF2B5EF4-FFF2-40B4-BE49-F238E27FC236}">
              <a16:creationId xmlns:a16="http://schemas.microsoft.com/office/drawing/2014/main" id="{1633BD4C-56A7-444D-B7DD-A265272EAE8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a:extLst>
            <a:ext uri="{FF2B5EF4-FFF2-40B4-BE49-F238E27FC236}">
              <a16:creationId xmlns:a16="http://schemas.microsoft.com/office/drawing/2014/main" id="{DB67B6CE-7619-4149-9FE2-299F6A4065A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a:extLst>
            <a:ext uri="{FF2B5EF4-FFF2-40B4-BE49-F238E27FC236}">
              <a16:creationId xmlns:a16="http://schemas.microsoft.com/office/drawing/2014/main" id="{39525729-123B-4AFE-B70C-6D57329D888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a:extLst>
            <a:ext uri="{FF2B5EF4-FFF2-40B4-BE49-F238E27FC236}">
              <a16:creationId xmlns:a16="http://schemas.microsoft.com/office/drawing/2014/main" id="{956ADB2B-ECC5-497C-98CD-36B53355B90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a:extLst>
            <a:ext uri="{FF2B5EF4-FFF2-40B4-BE49-F238E27FC236}">
              <a16:creationId xmlns:a16="http://schemas.microsoft.com/office/drawing/2014/main" id="{AAFA39A5-054C-4660-9205-9932703754C8}"/>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a:extLst>
            <a:ext uri="{FF2B5EF4-FFF2-40B4-BE49-F238E27FC236}">
              <a16:creationId xmlns:a16="http://schemas.microsoft.com/office/drawing/2014/main" id="{24E653C1-792D-4C14-8146-0BABF6F0389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a:extLst>
            <a:ext uri="{FF2B5EF4-FFF2-40B4-BE49-F238E27FC236}">
              <a16:creationId xmlns:a16="http://schemas.microsoft.com/office/drawing/2014/main" id="{61C33EFC-D93A-4F6D-BBEB-7C54F2DBA21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a:extLst>
            <a:ext uri="{FF2B5EF4-FFF2-40B4-BE49-F238E27FC236}">
              <a16:creationId xmlns:a16="http://schemas.microsoft.com/office/drawing/2014/main" id="{311E0123-77DB-4DBC-AEE1-E368C04488E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a:extLst>
            <a:ext uri="{FF2B5EF4-FFF2-40B4-BE49-F238E27FC236}">
              <a16:creationId xmlns:a16="http://schemas.microsoft.com/office/drawing/2014/main" id="{7C150F24-CD67-4FA8-927A-DDC93741DFD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a:extLst>
            <a:ext uri="{FF2B5EF4-FFF2-40B4-BE49-F238E27FC236}">
              <a16:creationId xmlns:a16="http://schemas.microsoft.com/office/drawing/2014/main" id="{2CD5BB4F-1E43-4184-8FBE-039F33F2C41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a:extLst>
            <a:ext uri="{FF2B5EF4-FFF2-40B4-BE49-F238E27FC236}">
              <a16:creationId xmlns:a16="http://schemas.microsoft.com/office/drawing/2014/main" id="{60119D37-D2C2-4C2E-B5B5-5CC09088812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a:extLst>
            <a:ext uri="{FF2B5EF4-FFF2-40B4-BE49-F238E27FC236}">
              <a16:creationId xmlns:a16="http://schemas.microsoft.com/office/drawing/2014/main" id="{20DE6C1D-9FAC-45F3-8059-E39EAC1BA1F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797FC59F-469D-4E91-8941-E099CEEF474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63A83D0D-638B-4C74-B11C-6105B69C27A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A284CA67-195C-4086-8421-A94F15C58B2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23405</xdr:rowOff>
    </xdr:from>
    <xdr:to>
      <xdr:col>116</xdr:col>
      <xdr:colOff>62864</xdr:colOff>
      <xdr:row>86</xdr:row>
      <xdr:rowOff>41366</xdr:rowOff>
    </xdr:to>
    <xdr:cxnSp macro="">
      <xdr:nvCxnSpPr>
        <xdr:cNvPr id="802" name="直線コネクタ 801">
          <a:extLst>
            <a:ext uri="{FF2B5EF4-FFF2-40B4-BE49-F238E27FC236}">
              <a16:creationId xmlns:a16="http://schemas.microsoft.com/office/drawing/2014/main" id="{7DD73382-2600-40C8-8C0D-28ABB92A732D}"/>
            </a:ext>
          </a:extLst>
        </xdr:cNvPr>
        <xdr:cNvCxnSpPr/>
      </xdr:nvCxnSpPr>
      <xdr:spPr>
        <a:xfrm flipV="1">
          <a:off x="22160864" y="13225055"/>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3" name="【消防施設】&#10;一人当たり面積最小値テキスト">
          <a:extLst>
            <a:ext uri="{FF2B5EF4-FFF2-40B4-BE49-F238E27FC236}">
              <a16:creationId xmlns:a16="http://schemas.microsoft.com/office/drawing/2014/main" id="{82D83AB3-12BC-46BF-819A-60BBF4C497A8}"/>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4" name="直線コネクタ 803">
          <a:extLst>
            <a:ext uri="{FF2B5EF4-FFF2-40B4-BE49-F238E27FC236}">
              <a16:creationId xmlns:a16="http://schemas.microsoft.com/office/drawing/2014/main" id="{C8BCE137-B900-4EC1-AA9C-A6CFC41A00EB}"/>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141532</xdr:rowOff>
    </xdr:from>
    <xdr:ext cx="469744" cy="259045"/>
    <xdr:sp macro="" textlink="">
      <xdr:nvSpPr>
        <xdr:cNvPr id="805" name="【消防施設】&#10;一人当たり面積最大値テキスト">
          <a:extLst>
            <a:ext uri="{FF2B5EF4-FFF2-40B4-BE49-F238E27FC236}">
              <a16:creationId xmlns:a16="http://schemas.microsoft.com/office/drawing/2014/main" id="{F67AA5B8-1162-4875-9A0E-E9F9E1132631}"/>
            </a:ext>
          </a:extLst>
        </xdr:cNvPr>
        <xdr:cNvSpPr txBox="1"/>
      </xdr:nvSpPr>
      <xdr:spPr>
        <a:xfrm>
          <a:off x="22199600" y="1300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23405</xdr:rowOff>
    </xdr:from>
    <xdr:to>
      <xdr:col>116</xdr:col>
      <xdr:colOff>152400</xdr:colOff>
      <xdr:row>77</xdr:row>
      <xdr:rowOff>23405</xdr:rowOff>
    </xdr:to>
    <xdr:cxnSp macro="">
      <xdr:nvCxnSpPr>
        <xdr:cNvPr id="806" name="直線コネクタ 805">
          <a:extLst>
            <a:ext uri="{FF2B5EF4-FFF2-40B4-BE49-F238E27FC236}">
              <a16:creationId xmlns:a16="http://schemas.microsoft.com/office/drawing/2014/main" id="{C8933099-A26C-49E8-97A2-FA96CF72F863}"/>
            </a:ext>
          </a:extLst>
        </xdr:cNvPr>
        <xdr:cNvCxnSpPr/>
      </xdr:nvCxnSpPr>
      <xdr:spPr>
        <a:xfrm>
          <a:off x="22072600" y="132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8545</xdr:rowOff>
    </xdr:from>
    <xdr:ext cx="469744" cy="259045"/>
    <xdr:sp macro="" textlink="">
      <xdr:nvSpPr>
        <xdr:cNvPr id="807" name="【消防施設】&#10;一人当たり面積平均値テキスト">
          <a:extLst>
            <a:ext uri="{FF2B5EF4-FFF2-40B4-BE49-F238E27FC236}">
              <a16:creationId xmlns:a16="http://schemas.microsoft.com/office/drawing/2014/main" id="{6EB86CEE-9DEA-4DB7-BC84-B1666D1283D2}"/>
            </a:ext>
          </a:extLst>
        </xdr:cNvPr>
        <xdr:cNvSpPr txBox="1"/>
      </xdr:nvSpPr>
      <xdr:spPr>
        <a:xfrm>
          <a:off x="22199600" y="1406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157118</xdr:rowOff>
    </xdr:from>
    <xdr:to>
      <xdr:col>116</xdr:col>
      <xdr:colOff>114300</xdr:colOff>
      <xdr:row>83</xdr:row>
      <xdr:rowOff>87268</xdr:rowOff>
    </xdr:to>
    <xdr:sp macro="" textlink="">
      <xdr:nvSpPr>
        <xdr:cNvPr id="808" name="フローチャート: 判断 807">
          <a:extLst>
            <a:ext uri="{FF2B5EF4-FFF2-40B4-BE49-F238E27FC236}">
              <a16:creationId xmlns:a16="http://schemas.microsoft.com/office/drawing/2014/main" id="{89DC732B-4028-4D59-8FFC-DD2238F3A60C}"/>
            </a:ext>
          </a:extLst>
        </xdr:cNvPr>
        <xdr:cNvSpPr/>
      </xdr:nvSpPr>
      <xdr:spPr>
        <a:xfrm>
          <a:off x="22110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809" name="フローチャート: 判断 808">
          <a:extLst>
            <a:ext uri="{FF2B5EF4-FFF2-40B4-BE49-F238E27FC236}">
              <a16:creationId xmlns:a16="http://schemas.microsoft.com/office/drawing/2014/main" id="{FD55C1CE-B38A-42B1-8ECC-783CEBF82068}"/>
            </a:ext>
          </a:extLst>
        </xdr:cNvPr>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78739</xdr:rowOff>
    </xdr:from>
    <xdr:to>
      <xdr:col>107</xdr:col>
      <xdr:colOff>101600</xdr:colOff>
      <xdr:row>85</xdr:row>
      <xdr:rowOff>8889</xdr:rowOff>
    </xdr:to>
    <xdr:sp macro="" textlink="">
      <xdr:nvSpPr>
        <xdr:cNvPr id="810" name="フローチャート: 判断 809">
          <a:extLst>
            <a:ext uri="{FF2B5EF4-FFF2-40B4-BE49-F238E27FC236}">
              <a16:creationId xmlns:a16="http://schemas.microsoft.com/office/drawing/2014/main" id="{F5A7808C-EE25-4FB4-9DB3-8883E8B58517}"/>
            </a:ext>
          </a:extLst>
        </xdr:cNvPr>
        <xdr:cNvSpPr/>
      </xdr:nvSpPr>
      <xdr:spPr>
        <a:xfrm>
          <a:off x="20383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82006</xdr:rowOff>
    </xdr:from>
    <xdr:to>
      <xdr:col>102</xdr:col>
      <xdr:colOff>165100</xdr:colOff>
      <xdr:row>85</xdr:row>
      <xdr:rowOff>12156</xdr:rowOff>
    </xdr:to>
    <xdr:sp macro="" textlink="">
      <xdr:nvSpPr>
        <xdr:cNvPr id="811" name="フローチャート: 判断 810">
          <a:extLst>
            <a:ext uri="{FF2B5EF4-FFF2-40B4-BE49-F238E27FC236}">
              <a16:creationId xmlns:a16="http://schemas.microsoft.com/office/drawing/2014/main" id="{AE89F09D-274B-4EF0-BEBE-793207F63F35}"/>
            </a:ext>
          </a:extLst>
        </xdr:cNvPr>
        <xdr:cNvSpPr/>
      </xdr:nvSpPr>
      <xdr:spPr>
        <a:xfrm>
          <a:off x="19494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812" name="フローチャート: 判断 811">
          <a:extLst>
            <a:ext uri="{FF2B5EF4-FFF2-40B4-BE49-F238E27FC236}">
              <a16:creationId xmlns:a16="http://schemas.microsoft.com/office/drawing/2014/main" id="{1D201408-F41A-4159-9E6B-87ECB053D61C}"/>
            </a:ext>
          </a:extLst>
        </xdr:cNvPr>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79D3AB6-9916-444F-B466-312365E4A0C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7F6E73CF-3D13-4A8C-A0EB-FB174DA3748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3CB2D5AB-8F37-41E0-8571-DF803E63D6B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A010F78-2617-4A6E-A117-FEB2C287D54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276EF923-3102-4EC8-A876-A3240EE6FCE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50981</xdr:rowOff>
    </xdr:from>
    <xdr:to>
      <xdr:col>116</xdr:col>
      <xdr:colOff>114300</xdr:colOff>
      <xdr:row>83</xdr:row>
      <xdr:rowOff>152581</xdr:rowOff>
    </xdr:to>
    <xdr:sp macro="" textlink="">
      <xdr:nvSpPr>
        <xdr:cNvPr id="818" name="楕円 817">
          <a:extLst>
            <a:ext uri="{FF2B5EF4-FFF2-40B4-BE49-F238E27FC236}">
              <a16:creationId xmlns:a16="http://schemas.microsoft.com/office/drawing/2014/main" id="{A5AF2073-B2F6-4857-AFC0-BA1799D218A5}"/>
            </a:ext>
          </a:extLst>
        </xdr:cNvPr>
        <xdr:cNvSpPr/>
      </xdr:nvSpPr>
      <xdr:spPr>
        <a:xfrm>
          <a:off x="221107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29408</xdr:rowOff>
    </xdr:from>
    <xdr:ext cx="469744" cy="259045"/>
    <xdr:sp macro="" textlink="">
      <xdr:nvSpPr>
        <xdr:cNvPr id="819" name="【消防施設】&#10;一人当たり面積該当値テキスト">
          <a:extLst>
            <a:ext uri="{FF2B5EF4-FFF2-40B4-BE49-F238E27FC236}">
              <a16:creationId xmlns:a16="http://schemas.microsoft.com/office/drawing/2014/main" id="{8983D7CB-AC2F-4B5A-B7D7-2D8CB088345A}"/>
            </a:ext>
          </a:extLst>
        </xdr:cNvPr>
        <xdr:cNvSpPr txBox="1"/>
      </xdr:nvSpPr>
      <xdr:spPr>
        <a:xfrm>
          <a:off x="22199600" y="1425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41184</xdr:rowOff>
    </xdr:from>
    <xdr:to>
      <xdr:col>112</xdr:col>
      <xdr:colOff>38100</xdr:colOff>
      <xdr:row>83</xdr:row>
      <xdr:rowOff>142784</xdr:rowOff>
    </xdr:to>
    <xdr:sp macro="" textlink="">
      <xdr:nvSpPr>
        <xdr:cNvPr id="820" name="楕円 819">
          <a:extLst>
            <a:ext uri="{FF2B5EF4-FFF2-40B4-BE49-F238E27FC236}">
              <a16:creationId xmlns:a16="http://schemas.microsoft.com/office/drawing/2014/main" id="{F9367980-BB49-4719-B09E-CA291949479A}"/>
            </a:ext>
          </a:extLst>
        </xdr:cNvPr>
        <xdr:cNvSpPr/>
      </xdr:nvSpPr>
      <xdr:spPr>
        <a:xfrm>
          <a:off x="21272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91984</xdr:rowOff>
    </xdr:from>
    <xdr:to>
      <xdr:col>116</xdr:col>
      <xdr:colOff>63500</xdr:colOff>
      <xdr:row>83</xdr:row>
      <xdr:rowOff>101781</xdr:rowOff>
    </xdr:to>
    <xdr:cxnSp macro="">
      <xdr:nvCxnSpPr>
        <xdr:cNvPr id="821" name="直線コネクタ 820">
          <a:extLst>
            <a:ext uri="{FF2B5EF4-FFF2-40B4-BE49-F238E27FC236}">
              <a16:creationId xmlns:a16="http://schemas.microsoft.com/office/drawing/2014/main" id="{5BEA9583-7113-4DEE-A7E7-9D382B9BE6C5}"/>
            </a:ext>
          </a:extLst>
        </xdr:cNvPr>
        <xdr:cNvCxnSpPr/>
      </xdr:nvCxnSpPr>
      <xdr:spPr>
        <a:xfrm>
          <a:off x="21323300" y="1432233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37919</xdr:rowOff>
    </xdr:from>
    <xdr:to>
      <xdr:col>107</xdr:col>
      <xdr:colOff>101600</xdr:colOff>
      <xdr:row>83</xdr:row>
      <xdr:rowOff>139519</xdr:rowOff>
    </xdr:to>
    <xdr:sp macro="" textlink="">
      <xdr:nvSpPr>
        <xdr:cNvPr id="822" name="楕円 821">
          <a:extLst>
            <a:ext uri="{FF2B5EF4-FFF2-40B4-BE49-F238E27FC236}">
              <a16:creationId xmlns:a16="http://schemas.microsoft.com/office/drawing/2014/main" id="{6E0D9407-4CC2-4E54-B361-BAAB7C190C13}"/>
            </a:ext>
          </a:extLst>
        </xdr:cNvPr>
        <xdr:cNvSpPr/>
      </xdr:nvSpPr>
      <xdr:spPr>
        <a:xfrm>
          <a:off x="20383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88719</xdr:rowOff>
    </xdr:from>
    <xdr:to>
      <xdr:col>111</xdr:col>
      <xdr:colOff>177800</xdr:colOff>
      <xdr:row>83</xdr:row>
      <xdr:rowOff>91984</xdr:rowOff>
    </xdr:to>
    <xdr:cxnSp macro="">
      <xdr:nvCxnSpPr>
        <xdr:cNvPr id="823" name="直線コネクタ 822">
          <a:extLst>
            <a:ext uri="{FF2B5EF4-FFF2-40B4-BE49-F238E27FC236}">
              <a16:creationId xmlns:a16="http://schemas.microsoft.com/office/drawing/2014/main" id="{5416F7F0-5687-450D-8D02-FA8353A0A361}"/>
            </a:ext>
          </a:extLst>
        </xdr:cNvPr>
        <xdr:cNvCxnSpPr/>
      </xdr:nvCxnSpPr>
      <xdr:spPr>
        <a:xfrm>
          <a:off x="20434300" y="143190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68943</xdr:rowOff>
    </xdr:from>
    <xdr:to>
      <xdr:col>102</xdr:col>
      <xdr:colOff>165100</xdr:colOff>
      <xdr:row>82</xdr:row>
      <xdr:rowOff>170543</xdr:rowOff>
    </xdr:to>
    <xdr:sp macro="" textlink="">
      <xdr:nvSpPr>
        <xdr:cNvPr id="824" name="楕円 823">
          <a:extLst>
            <a:ext uri="{FF2B5EF4-FFF2-40B4-BE49-F238E27FC236}">
              <a16:creationId xmlns:a16="http://schemas.microsoft.com/office/drawing/2014/main" id="{D4203441-62F1-40D4-98C6-9A4C5C1ADB45}"/>
            </a:ext>
          </a:extLst>
        </xdr:cNvPr>
        <xdr:cNvSpPr/>
      </xdr:nvSpPr>
      <xdr:spPr>
        <a:xfrm>
          <a:off x="19494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119743</xdr:rowOff>
    </xdr:from>
    <xdr:to>
      <xdr:col>107</xdr:col>
      <xdr:colOff>50800</xdr:colOff>
      <xdr:row>83</xdr:row>
      <xdr:rowOff>88719</xdr:rowOff>
    </xdr:to>
    <xdr:cxnSp macro="">
      <xdr:nvCxnSpPr>
        <xdr:cNvPr id="825" name="直線コネクタ 824">
          <a:extLst>
            <a:ext uri="{FF2B5EF4-FFF2-40B4-BE49-F238E27FC236}">
              <a16:creationId xmlns:a16="http://schemas.microsoft.com/office/drawing/2014/main" id="{1B2E2E8B-0CBC-4ED3-8B90-BBCADA17340C}"/>
            </a:ext>
          </a:extLst>
        </xdr:cNvPr>
        <xdr:cNvCxnSpPr/>
      </xdr:nvCxnSpPr>
      <xdr:spPr>
        <a:xfrm>
          <a:off x="19545300" y="14178643"/>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72208</xdr:rowOff>
    </xdr:from>
    <xdr:to>
      <xdr:col>98</xdr:col>
      <xdr:colOff>38100</xdr:colOff>
      <xdr:row>83</xdr:row>
      <xdr:rowOff>2358</xdr:rowOff>
    </xdr:to>
    <xdr:sp macro="" textlink="">
      <xdr:nvSpPr>
        <xdr:cNvPr id="826" name="楕円 825">
          <a:extLst>
            <a:ext uri="{FF2B5EF4-FFF2-40B4-BE49-F238E27FC236}">
              <a16:creationId xmlns:a16="http://schemas.microsoft.com/office/drawing/2014/main" id="{42313A97-5791-4487-881B-0B81675A482B}"/>
            </a:ext>
          </a:extLst>
        </xdr:cNvPr>
        <xdr:cNvSpPr/>
      </xdr:nvSpPr>
      <xdr:spPr>
        <a:xfrm>
          <a:off x="18605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119743</xdr:rowOff>
    </xdr:from>
    <xdr:to>
      <xdr:col>102</xdr:col>
      <xdr:colOff>114300</xdr:colOff>
      <xdr:row>82</xdr:row>
      <xdr:rowOff>123008</xdr:rowOff>
    </xdr:to>
    <xdr:cxnSp macro="">
      <xdr:nvCxnSpPr>
        <xdr:cNvPr id="827" name="直線コネクタ 826">
          <a:extLst>
            <a:ext uri="{FF2B5EF4-FFF2-40B4-BE49-F238E27FC236}">
              <a16:creationId xmlns:a16="http://schemas.microsoft.com/office/drawing/2014/main" id="{121903AB-AB89-42BE-A97C-B221938FC1B1}"/>
            </a:ext>
          </a:extLst>
        </xdr:cNvPr>
        <xdr:cNvCxnSpPr/>
      </xdr:nvCxnSpPr>
      <xdr:spPr>
        <a:xfrm flipV="1">
          <a:off x="18656300" y="141786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145341</xdr:rowOff>
    </xdr:from>
    <xdr:ext cx="469744" cy="259045"/>
    <xdr:sp macro="" textlink="">
      <xdr:nvSpPr>
        <xdr:cNvPr id="828" name="n_1aveValue【消防施設】&#10;一人当たり面積">
          <a:extLst>
            <a:ext uri="{FF2B5EF4-FFF2-40B4-BE49-F238E27FC236}">
              <a16:creationId xmlns:a16="http://schemas.microsoft.com/office/drawing/2014/main" id="{FA03810C-71BA-4532-AB14-547092167820}"/>
            </a:ext>
          </a:extLst>
        </xdr:cNvPr>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829" name="n_2aveValue【消防施設】&#10;一人当たり面積">
          <a:extLst>
            <a:ext uri="{FF2B5EF4-FFF2-40B4-BE49-F238E27FC236}">
              <a16:creationId xmlns:a16="http://schemas.microsoft.com/office/drawing/2014/main" id="{5F2B4E04-775C-49B7-A85A-4201CE248A01}"/>
            </a:ext>
          </a:extLst>
        </xdr:cNvPr>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3283</xdr:rowOff>
    </xdr:from>
    <xdr:ext cx="469744" cy="259045"/>
    <xdr:sp macro="" textlink="">
      <xdr:nvSpPr>
        <xdr:cNvPr id="830" name="n_3aveValue【消防施設】&#10;一人当たり面積">
          <a:extLst>
            <a:ext uri="{FF2B5EF4-FFF2-40B4-BE49-F238E27FC236}">
              <a16:creationId xmlns:a16="http://schemas.microsoft.com/office/drawing/2014/main" id="{05574D9B-1779-4D90-8F39-C2FF71CF09BE}"/>
            </a:ext>
          </a:extLst>
        </xdr:cNvPr>
        <xdr:cNvSpPr txBox="1"/>
      </xdr:nvSpPr>
      <xdr:spPr>
        <a:xfrm>
          <a:off x="19310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168201</xdr:rowOff>
    </xdr:from>
    <xdr:ext cx="469744" cy="259045"/>
    <xdr:sp macro="" textlink="">
      <xdr:nvSpPr>
        <xdr:cNvPr id="831" name="n_4aveValue【消防施設】&#10;一人当たり面積">
          <a:extLst>
            <a:ext uri="{FF2B5EF4-FFF2-40B4-BE49-F238E27FC236}">
              <a16:creationId xmlns:a16="http://schemas.microsoft.com/office/drawing/2014/main" id="{36F1A255-0A7B-4829-B9CD-908F9F4B0CB1}"/>
            </a:ext>
          </a:extLst>
        </xdr:cNvPr>
        <xdr:cNvSpPr txBox="1"/>
      </xdr:nvSpPr>
      <xdr:spPr>
        <a:xfrm>
          <a:off x="18421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159311</xdr:rowOff>
    </xdr:from>
    <xdr:ext cx="469744" cy="259045"/>
    <xdr:sp macro="" textlink="">
      <xdr:nvSpPr>
        <xdr:cNvPr id="832" name="n_1mainValue【消防施設】&#10;一人当たり面積">
          <a:extLst>
            <a:ext uri="{FF2B5EF4-FFF2-40B4-BE49-F238E27FC236}">
              <a16:creationId xmlns:a16="http://schemas.microsoft.com/office/drawing/2014/main" id="{45F508E9-88C2-44FD-9073-4CFD7168177B}"/>
            </a:ext>
          </a:extLst>
        </xdr:cNvPr>
        <xdr:cNvSpPr txBox="1"/>
      </xdr:nvSpPr>
      <xdr:spPr>
        <a:xfrm>
          <a:off x="21075727" y="1404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156046</xdr:rowOff>
    </xdr:from>
    <xdr:ext cx="469744" cy="259045"/>
    <xdr:sp macro="" textlink="">
      <xdr:nvSpPr>
        <xdr:cNvPr id="833" name="n_2mainValue【消防施設】&#10;一人当たり面積">
          <a:extLst>
            <a:ext uri="{FF2B5EF4-FFF2-40B4-BE49-F238E27FC236}">
              <a16:creationId xmlns:a16="http://schemas.microsoft.com/office/drawing/2014/main" id="{705434F7-BF0B-4771-B9E8-C35E62743108}"/>
            </a:ext>
          </a:extLst>
        </xdr:cNvPr>
        <xdr:cNvSpPr txBox="1"/>
      </xdr:nvSpPr>
      <xdr:spPr>
        <a:xfrm>
          <a:off x="20199427" y="1404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15620</xdr:rowOff>
    </xdr:from>
    <xdr:ext cx="469744" cy="259045"/>
    <xdr:sp macro="" textlink="">
      <xdr:nvSpPr>
        <xdr:cNvPr id="834" name="n_3mainValue【消防施設】&#10;一人当たり面積">
          <a:extLst>
            <a:ext uri="{FF2B5EF4-FFF2-40B4-BE49-F238E27FC236}">
              <a16:creationId xmlns:a16="http://schemas.microsoft.com/office/drawing/2014/main" id="{3EF917D1-ACC9-4131-9CCE-59AAC00E167E}"/>
            </a:ext>
          </a:extLst>
        </xdr:cNvPr>
        <xdr:cNvSpPr txBox="1"/>
      </xdr:nvSpPr>
      <xdr:spPr>
        <a:xfrm>
          <a:off x="19310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18885</xdr:rowOff>
    </xdr:from>
    <xdr:ext cx="469744" cy="259045"/>
    <xdr:sp macro="" textlink="">
      <xdr:nvSpPr>
        <xdr:cNvPr id="835" name="n_4mainValue【消防施設】&#10;一人当たり面積">
          <a:extLst>
            <a:ext uri="{FF2B5EF4-FFF2-40B4-BE49-F238E27FC236}">
              <a16:creationId xmlns:a16="http://schemas.microsoft.com/office/drawing/2014/main" id="{9A8384A4-240B-47F2-AB2F-684B45192A28}"/>
            </a:ext>
          </a:extLst>
        </xdr:cNvPr>
        <xdr:cNvSpPr txBox="1"/>
      </xdr:nvSpPr>
      <xdr:spPr>
        <a:xfrm>
          <a:off x="18421427" y="13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F872734A-3DBC-4539-B5B7-D83E872C6E2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CAE0D409-A800-4FFB-98A3-5E4557FF293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AC4C173B-FCE1-41F9-B867-A22E9D1E4B7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F0A82EA7-2CE4-44A2-A8B7-EBA9DF88044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0152B215-EA93-46A9-924A-663613202AD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4DD6543C-8CC2-4F5C-A730-04F754345BF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E9E866AE-F2B4-4CEC-92C3-356CC078D10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B685719F-94D1-4701-B0E2-AA8EA06BA5D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F8EBC8F0-DA88-4F1B-B86F-8E195584C41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6092BB8E-3D0C-4D1A-BF50-80963358CE3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EDF45E64-9871-42A1-BD41-28B3B755EA2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240B8376-C5BD-406C-8FF0-49E467DF553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8" name="テキスト ボックス 847">
          <a:extLst>
            <a:ext uri="{FF2B5EF4-FFF2-40B4-BE49-F238E27FC236}">
              <a16:creationId xmlns:a16="http://schemas.microsoft.com/office/drawing/2014/main" id="{CB3722E8-9297-4E8D-BBCD-0EC8622F99A9}"/>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BC8374CA-7540-4343-99E9-2D86C171B00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F41609AB-6CF2-4A75-8021-7C4AFE6B8B6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62A7FCA2-2284-40C5-9044-86100FDE3C0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A549A430-A28D-4FA5-83DE-0674698204D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1BFEC150-AB4F-4E13-9F86-DE1421125E8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3B1C4C8D-F3CF-4122-A9D9-52A46C38D35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E4BCFDA4-E532-453C-9585-FED1275592D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6" name="テキスト ボックス 855">
          <a:extLst>
            <a:ext uri="{FF2B5EF4-FFF2-40B4-BE49-F238E27FC236}">
              <a16:creationId xmlns:a16="http://schemas.microsoft.com/office/drawing/2014/main" id="{B574EEDE-3176-4097-9E28-07615EAE0EB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2998DFC0-408E-4A2E-A4CF-112B0F44FE1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846EB729-6AD5-4A81-A511-CFDFE32C691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109</xdr:row>
      <xdr:rowOff>60961</xdr:rowOff>
    </xdr:to>
    <xdr:cxnSp macro="">
      <xdr:nvCxnSpPr>
        <xdr:cNvPr id="859" name="直線コネクタ 858">
          <a:extLst>
            <a:ext uri="{FF2B5EF4-FFF2-40B4-BE49-F238E27FC236}">
              <a16:creationId xmlns:a16="http://schemas.microsoft.com/office/drawing/2014/main" id="{FB43ABA5-475D-484A-B9A9-19960738EB90}"/>
            </a:ext>
          </a:extLst>
        </xdr:cNvPr>
        <xdr:cNvCxnSpPr/>
      </xdr:nvCxnSpPr>
      <xdr:spPr>
        <a:xfrm flipV="1">
          <a:off x="16318864" y="17291686"/>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60" name="【庁舎】&#10;有形固定資産減価償却率最小値テキスト">
          <a:extLst>
            <a:ext uri="{FF2B5EF4-FFF2-40B4-BE49-F238E27FC236}">
              <a16:creationId xmlns:a16="http://schemas.microsoft.com/office/drawing/2014/main" id="{0002426C-73DD-47B2-B4E7-C49E54B7ADB8}"/>
            </a:ext>
          </a:extLst>
        </xdr:cNvPr>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61" name="直線コネクタ 860">
          <a:extLst>
            <a:ext uri="{FF2B5EF4-FFF2-40B4-BE49-F238E27FC236}">
              <a16:creationId xmlns:a16="http://schemas.microsoft.com/office/drawing/2014/main" id="{5D9E9C41-77DE-43B8-933A-D0FC453718AA}"/>
            </a:ext>
          </a:extLst>
        </xdr:cNvPr>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340478" cy="259045"/>
    <xdr:sp macro="" textlink="">
      <xdr:nvSpPr>
        <xdr:cNvPr id="862" name="【庁舎】&#10;有形固定資産減価償却率最大値テキスト">
          <a:extLst>
            <a:ext uri="{FF2B5EF4-FFF2-40B4-BE49-F238E27FC236}">
              <a16:creationId xmlns:a16="http://schemas.microsoft.com/office/drawing/2014/main" id="{A9667665-54AD-43CC-A28A-84D3A3ABDDE0}"/>
            </a:ext>
          </a:extLst>
        </xdr:cNvPr>
        <xdr:cNvSpPr txBox="1"/>
      </xdr:nvSpPr>
      <xdr:spPr>
        <a:xfrm>
          <a:off x="16357600" y="17066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863" name="直線コネクタ 862">
          <a:extLst>
            <a:ext uri="{FF2B5EF4-FFF2-40B4-BE49-F238E27FC236}">
              <a16:creationId xmlns:a16="http://schemas.microsoft.com/office/drawing/2014/main" id="{CBA2604B-402D-453E-8990-1E0074DAAEE0}"/>
            </a:ext>
          </a:extLst>
        </xdr:cNvPr>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137177</xdr:rowOff>
    </xdr:from>
    <xdr:ext cx="405111" cy="259045"/>
    <xdr:sp macro="" textlink="">
      <xdr:nvSpPr>
        <xdr:cNvPr id="864" name="【庁舎】&#10;有形固定資産減価償却率平均値テキスト">
          <a:extLst>
            <a:ext uri="{FF2B5EF4-FFF2-40B4-BE49-F238E27FC236}">
              <a16:creationId xmlns:a16="http://schemas.microsoft.com/office/drawing/2014/main" id="{18542C33-07F7-4553-9C8F-3E90E48553EA}"/>
            </a:ext>
          </a:extLst>
        </xdr:cNvPr>
        <xdr:cNvSpPr txBox="1"/>
      </xdr:nvSpPr>
      <xdr:spPr>
        <a:xfrm>
          <a:off x="16357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865" name="フローチャート: 判断 864">
          <a:extLst>
            <a:ext uri="{FF2B5EF4-FFF2-40B4-BE49-F238E27FC236}">
              <a16:creationId xmlns:a16="http://schemas.microsoft.com/office/drawing/2014/main" id="{241192FF-9ECF-4A64-9C6C-AA10525AFBE7}"/>
            </a:ext>
          </a:extLst>
        </xdr:cNvPr>
        <xdr:cNvSpPr/>
      </xdr:nvSpPr>
      <xdr:spPr>
        <a:xfrm>
          <a:off x="16268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66" name="フローチャート: 判断 865">
          <a:extLst>
            <a:ext uri="{FF2B5EF4-FFF2-40B4-BE49-F238E27FC236}">
              <a16:creationId xmlns:a16="http://schemas.microsoft.com/office/drawing/2014/main" id="{93F755CF-572F-4AD9-BA19-2B3FF35FB27A}"/>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69214</xdr:rowOff>
    </xdr:from>
    <xdr:to>
      <xdr:col>76</xdr:col>
      <xdr:colOff>165100</xdr:colOff>
      <xdr:row>105</xdr:row>
      <xdr:rowOff>170814</xdr:rowOff>
    </xdr:to>
    <xdr:sp macro="" textlink="">
      <xdr:nvSpPr>
        <xdr:cNvPr id="867" name="フローチャート: 判断 866">
          <a:extLst>
            <a:ext uri="{FF2B5EF4-FFF2-40B4-BE49-F238E27FC236}">
              <a16:creationId xmlns:a16="http://schemas.microsoft.com/office/drawing/2014/main" id="{4AC74CD2-7581-440B-8B35-4B03D499C849}"/>
            </a:ext>
          </a:extLst>
        </xdr:cNvPr>
        <xdr:cNvSpPr/>
      </xdr:nvSpPr>
      <xdr:spPr>
        <a:xfrm>
          <a:off x="14541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74930</xdr:rowOff>
    </xdr:from>
    <xdr:to>
      <xdr:col>72</xdr:col>
      <xdr:colOff>38100</xdr:colOff>
      <xdr:row>107</xdr:row>
      <xdr:rowOff>5080</xdr:rowOff>
    </xdr:to>
    <xdr:sp macro="" textlink="">
      <xdr:nvSpPr>
        <xdr:cNvPr id="868" name="フローチャート: 判断 867">
          <a:extLst>
            <a:ext uri="{FF2B5EF4-FFF2-40B4-BE49-F238E27FC236}">
              <a16:creationId xmlns:a16="http://schemas.microsoft.com/office/drawing/2014/main" id="{40E31C04-D722-45B5-B912-4F8565486B25}"/>
            </a:ext>
          </a:extLst>
        </xdr:cNvPr>
        <xdr:cNvSpPr/>
      </xdr:nvSpPr>
      <xdr:spPr>
        <a:xfrm>
          <a:off x="13652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50164</xdr:rowOff>
    </xdr:from>
    <xdr:to>
      <xdr:col>67</xdr:col>
      <xdr:colOff>101600</xdr:colOff>
      <xdr:row>106</xdr:row>
      <xdr:rowOff>151764</xdr:rowOff>
    </xdr:to>
    <xdr:sp macro="" textlink="">
      <xdr:nvSpPr>
        <xdr:cNvPr id="869" name="フローチャート: 判断 868">
          <a:extLst>
            <a:ext uri="{FF2B5EF4-FFF2-40B4-BE49-F238E27FC236}">
              <a16:creationId xmlns:a16="http://schemas.microsoft.com/office/drawing/2014/main" id="{4564B4AE-114C-4E58-8CC3-0F2E8E8F101E}"/>
            </a:ext>
          </a:extLst>
        </xdr:cNvPr>
        <xdr:cNvSpPr/>
      </xdr:nvSpPr>
      <xdr:spPr>
        <a:xfrm>
          <a:off x="12763500" y="1822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EC468D2A-471B-47F2-B97A-7569E83611B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DDDC975E-9FC7-4C3A-9B6B-3765B922789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E80A94E6-8B61-42BB-A5DA-37BCC5F86CE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8A2A1871-D130-45D7-802C-3921B86DDF3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470A0DEE-254C-4588-BC37-AC81170A7A0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875" name="楕円 874">
          <a:extLst>
            <a:ext uri="{FF2B5EF4-FFF2-40B4-BE49-F238E27FC236}">
              <a16:creationId xmlns:a16="http://schemas.microsoft.com/office/drawing/2014/main" id="{5ACA510E-E325-4774-8F5F-531FFA676423}"/>
            </a:ext>
          </a:extLst>
        </xdr:cNvPr>
        <xdr:cNvSpPr/>
      </xdr:nvSpPr>
      <xdr:spPr>
        <a:xfrm>
          <a:off x="16268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78757</xdr:rowOff>
    </xdr:from>
    <xdr:ext cx="405111" cy="259045"/>
    <xdr:sp macro="" textlink="">
      <xdr:nvSpPr>
        <xdr:cNvPr id="876" name="【庁舎】&#10;有形固定資産減価償却率該当値テキスト">
          <a:extLst>
            <a:ext uri="{FF2B5EF4-FFF2-40B4-BE49-F238E27FC236}">
              <a16:creationId xmlns:a16="http://schemas.microsoft.com/office/drawing/2014/main" id="{C3C44168-6708-4D41-A6B3-8D97E19FBF73}"/>
            </a:ext>
          </a:extLst>
        </xdr:cNvPr>
        <xdr:cNvSpPr txBox="1"/>
      </xdr:nvSpPr>
      <xdr:spPr>
        <a:xfrm>
          <a:off x="16357600"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17780</xdr:rowOff>
    </xdr:from>
    <xdr:to>
      <xdr:col>81</xdr:col>
      <xdr:colOff>101600</xdr:colOff>
      <xdr:row>104</xdr:row>
      <xdr:rowOff>119380</xdr:rowOff>
    </xdr:to>
    <xdr:sp macro="" textlink="">
      <xdr:nvSpPr>
        <xdr:cNvPr id="877" name="楕円 876">
          <a:extLst>
            <a:ext uri="{FF2B5EF4-FFF2-40B4-BE49-F238E27FC236}">
              <a16:creationId xmlns:a16="http://schemas.microsoft.com/office/drawing/2014/main" id="{CB7520FD-7C21-476D-8926-4D034CD20D4A}"/>
            </a:ext>
          </a:extLst>
        </xdr:cNvPr>
        <xdr:cNvSpPr/>
      </xdr:nvSpPr>
      <xdr:spPr>
        <a:xfrm>
          <a:off x="15430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68580</xdr:rowOff>
    </xdr:from>
    <xdr:to>
      <xdr:col>85</xdr:col>
      <xdr:colOff>127000</xdr:colOff>
      <xdr:row>104</xdr:row>
      <xdr:rowOff>106680</xdr:rowOff>
    </xdr:to>
    <xdr:cxnSp macro="">
      <xdr:nvCxnSpPr>
        <xdr:cNvPr id="878" name="直線コネクタ 877">
          <a:extLst>
            <a:ext uri="{FF2B5EF4-FFF2-40B4-BE49-F238E27FC236}">
              <a16:creationId xmlns:a16="http://schemas.microsoft.com/office/drawing/2014/main" id="{18F19134-A77E-4F52-AF8A-9EC2DB20A98D}"/>
            </a:ext>
          </a:extLst>
        </xdr:cNvPr>
        <xdr:cNvCxnSpPr/>
      </xdr:nvCxnSpPr>
      <xdr:spPr>
        <a:xfrm>
          <a:off x="15481300" y="17899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73025</xdr:rowOff>
    </xdr:from>
    <xdr:to>
      <xdr:col>76</xdr:col>
      <xdr:colOff>165100</xdr:colOff>
      <xdr:row>105</xdr:row>
      <xdr:rowOff>3175</xdr:rowOff>
    </xdr:to>
    <xdr:sp macro="" textlink="">
      <xdr:nvSpPr>
        <xdr:cNvPr id="879" name="楕円 878">
          <a:extLst>
            <a:ext uri="{FF2B5EF4-FFF2-40B4-BE49-F238E27FC236}">
              <a16:creationId xmlns:a16="http://schemas.microsoft.com/office/drawing/2014/main" id="{B88F5EA9-8886-4341-A937-986FC6AA3337}"/>
            </a:ext>
          </a:extLst>
        </xdr:cNvPr>
        <xdr:cNvSpPr/>
      </xdr:nvSpPr>
      <xdr:spPr>
        <a:xfrm>
          <a:off x="14541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68580</xdr:rowOff>
    </xdr:from>
    <xdr:to>
      <xdr:col>81</xdr:col>
      <xdr:colOff>50800</xdr:colOff>
      <xdr:row>104</xdr:row>
      <xdr:rowOff>123825</xdr:rowOff>
    </xdr:to>
    <xdr:cxnSp macro="">
      <xdr:nvCxnSpPr>
        <xdr:cNvPr id="880" name="直線コネクタ 879">
          <a:extLst>
            <a:ext uri="{FF2B5EF4-FFF2-40B4-BE49-F238E27FC236}">
              <a16:creationId xmlns:a16="http://schemas.microsoft.com/office/drawing/2014/main" id="{5608252F-F5C1-4AAC-A559-FAD00B97E446}"/>
            </a:ext>
          </a:extLst>
        </xdr:cNvPr>
        <xdr:cNvCxnSpPr/>
      </xdr:nvCxnSpPr>
      <xdr:spPr>
        <a:xfrm flipV="1">
          <a:off x="14592300" y="178993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15875</xdr:rowOff>
    </xdr:from>
    <xdr:to>
      <xdr:col>72</xdr:col>
      <xdr:colOff>38100</xdr:colOff>
      <xdr:row>104</xdr:row>
      <xdr:rowOff>117475</xdr:rowOff>
    </xdr:to>
    <xdr:sp macro="" textlink="">
      <xdr:nvSpPr>
        <xdr:cNvPr id="881" name="楕円 880">
          <a:extLst>
            <a:ext uri="{FF2B5EF4-FFF2-40B4-BE49-F238E27FC236}">
              <a16:creationId xmlns:a16="http://schemas.microsoft.com/office/drawing/2014/main" id="{25EAD3B3-4F4E-492E-AF9F-9F8FD488043D}"/>
            </a:ext>
          </a:extLst>
        </xdr:cNvPr>
        <xdr:cNvSpPr/>
      </xdr:nvSpPr>
      <xdr:spPr>
        <a:xfrm>
          <a:off x="13652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66675</xdr:rowOff>
    </xdr:from>
    <xdr:to>
      <xdr:col>76</xdr:col>
      <xdr:colOff>114300</xdr:colOff>
      <xdr:row>104</xdr:row>
      <xdr:rowOff>123825</xdr:rowOff>
    </xdr:to>
    <xdr:cxnSp macro="">
      <xdr:nvCxnSpPr>
        <xdr:cNvPr id="882" name="直線コネクタ 881">
          <a:extLst>
            <a:ext uri="{FF2B5EF4-FFF2-40B4-BE49-F238E27FC236}">
              <a16:creationId xmlns:a16="http://schemas.microsoft.com/office/drawing/2014/main" id="{ABF61684-62BD-4348-A621-A729F2ECC3AE}"/>
            </a:ext>
          </a:extLst>
        </xdr:cNvPr>
        <xdr:cNvCxnSpPr/>
      </xdr:nvCxnSpPr>
      <xdr:spPr>
        <a:xfrm>
          <a:off x="13703300" y="178974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15875</xdr:rowOff>
    </xdr:from>
    <xdr:to>
      <xdr:col>67</xdr:col>
      <xdr:colOff>101600</xdr:colOff>
      <xdr:row>104</xdr:row>
      <xdr:rowOff>117475</xdr:rowOff>
    </xdr:to>
    <xdr:sp macro="" textlink="">
      <xdr:nvSpPr>
        <xdr:cNvPr id="883" name="楕円 882">
          <a:extLst>
            <a:ext uri="{FF2B5EF4-FFF2-40B4-BE49-F238E27FC236}">
              <a16:creationId xmlns:a16="http://schemas.microsoft.com/office/drawing/2014/main" id="{BD33212D-9E99-40E0-97ED-5B90D56D09A7}"/>
            </a:ext>
          </a:extLst>
        </xdr:cNvPr>
        <xdr:cNvSpPr/>
      </xdr:nvSpPr>
      <xdr:spPr>
        <a:xfrm>
          <a:off x="12763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66675</xdr:rowOff>
    </xdr:from>
    <xdr:to>
      <xdr:col>71</xdr:col>
      <xdr:colOff>177800</xdr:colOff>
      <xdr:row>104</xdr:row>
      <xdr:rowOff>66675</xdr:rowOff>
    </xdr:to>
    <xdr:cxnSp macro="">
      <xdr:nvCxnSpPr>
        <xdr:cNvPr id="884" name="直線コネクタ 883">
          <a:extLst>
            <a:ext uri="{FF2B5EF4-FFF2-40B4-BE49-F238E27FC236}">
              <a16:creationId xmlns:a16="http://schemas.microsoft.com/office/drawing/2014/main" id="{AD6A664F-E70B-44AA-8F35-C42A0E46145C}"/>
            </a:ext>
          </a:extLst>
        </xdr:cNvPr>
        <xdr:cNvCxnSpPr/>
      </xdr:nvCxnSpPr>
      <xdr:spPr>
        <a:xfrm>
          <a:off x="12814300" y="17897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885" name="n_1aveValue【庁舎】&#10;有形固定資産減価償却率">
          <a:extLst>
            <a:ext uri="{FF2B5EF4-FFF2-40B4-BE49-F238E27FC236}">
              <a16:creationId xmlns:a16="http://schemas.microsoft.com/office/drawing/2014/main" id="{17ED29BB-0898-428B-A182-12803714F630}"/>
            </a:ext>
          </a:extLst>
        </xdr:cNvPr>
        <xdr:cNvSpPr txBox="1"/>
      </xdr:nvSpPr>
      <xdr:spPr>
        <a:xfrm>
          <a:off x="15266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161941</xdr:rowOff>
    </xdr:from>
    <xdr:ext cx="405111" cy="259045"/>
    <xdr:sp macro="" textlink="">
      <xdr:nvSpPr>
        <xdr:cNvPr id="886" name="n_2aveValue【庁舎】&#10;有形固定資産減価償却率">
          <a:extLst>
            <a:ext uri="{FF2B5EF4-FFF2-40B4-BE49-F238E27FC236}">
              <a16:creationId xmlns:a16="http://schemas.microsoft.com/office/drawing/2014/main" id="{D23D163A-8F8E-4BAC-AE7E-8127F007833F}"/>
            </a:ext>
          </a:extLst>
        </xdr:cNvPr>
        <xdr:cNvSpPr txBox="1"/>
      </xdr:nvSpPr>
      <xdr:spPr>
        <a:xfrm>
          <a:off x="143897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167657</xdr:rowOff>
    </xdr:from>
    <xdr:ext cx="405111" cy="259045"/>
    <xdr:sp macro="" textlink="">
      <xdr:nvSpPr>
        <xdr:cNvPr id="887" name="n_3aveValue【庁舎】&#10;有形固定資産減価償却率">
          <a:extLst>
            <a:ext uri="{FF2B5EF4-FFF2-40B4-BE49-F238E27FC236}">
              <a16:creationId xmlns:a16="http://schemas.microsoft.com/office/drawing/2014/main" id="{7EDC6B83-C886-4E99-8F27-4C6614894D04}"/>
            </a:ext>
          </a:extLst>
        </xdr:cNvPr>
        <xdr:cNvSpPr txBox="1"/>
      </xdr:nvSpPr>
      <xdr:spPr>
        <a:xfrm>
          <a:off x="1350074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142891</xdr:rowOff>
    </xdr:from>
    <xdr:ext cx="405111" cy="259045"/>
    <xdr:sp macro="" textlink="">
      <xdr:nvSpPr>
        <xdr:cNvPr id="888" name="n_4aveValue【庁舎】&#10;有形固定資産減価償却率">
          <a:extLst>
            <a:ext uri="{FF2B5EF4-FFF2-40B4-BE49-F238E27FC236}">
              <a16:creationId xmlns:a16="http://schemas.microsoft.com/office/drawing/2014/main" id="{35C9A9D4-07D6-4539-9B0A-FD565E9192FA}"/>
            </a:ext>
          </a:extLst>
        </xdr:cNvPr>
        <xdr:cNvSpPr txBox="1"/>
      </xdr:nvSpPr>
      <xdr:spPr>
        <a:xfrm>
          <a:off x="12611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135907</xdr:rowOff>
    </xdr:from>
    <xdr:ext cx="405111" cy="259045"/>
    <xdr:sp macro="" textlink="">
      <xdr:nvSpPr>
        <xdr:cNvPr id="889" name="n_1mainValue【庁舎】&#10;有形固定資産減価償却率">
          <a:extLst>
            <a:ext uri="{FF2B5EF4-FFF2-40B4-BE49-F238E27FC236}">
              <a16:creationId xmlns:a16="http://schemas.microsoft.com/office/drawing/2014/main" id="{9F5BDC39-64F3-4310-8C42-7FEA6B95A349}"/>
            </a:ext>
          </a:extLst>
        </xdr:cNvPr>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19702</xdr:rowOff>
    </xdr:from>
    <xdr:ext cx="405111" cy="259045"/>
    <xdr:sp macro="" textlink="">
      <xdr:nvSpPr>
        <xdr:cNvPr id="890" name="n_2mainValue【庁舎】&#10;有形固定資産減価償却率">
          <a:extLst>
            <a:ext uri="{FF2B5EF4-FFF2-40B4-BE49-F238E27FC236}">
              <a16:creationId xmlns:a16="http://schemas.microsoft.com/office/drawing/2014/main" id="{46D51CFC-FB2A-4372-A4C8-C3D53EE722EA}"/>
            </a:ext>
          </a:extLst>
        </xdr:cNvPr>
        <xdr:cNvSpPr txBox="1"/>
      </xdr:nvSpPr>
      <xdr:spPr>
        <a:xfrm>
          <a:off x="14389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134002</xdr:rowOff>
    </xdr:from>
    <xdr:ext cx="405111" cy="259045"/>
    <xdr:sp macro="" textlink="">
      <xdr:nvSpPr>
        <xdr:cNvPr id="891" name="n_3mainValue【庁舎】&#10;有形固定資産減価償却率">
          <a:extLst>
            <a:ext uri="{FF2B5EF4-FFF2-40B4-BE49-F238E27FC236}">
              <a16:creationId xmlns:a16="http://schemas.microsoft.com/office/drawing/2014/main" id="{47A9545B-0485-4240-B44C-D3A8F6A216E1}"/>
            </a:ext>
          </a:extLst>
        </xdr:cNvPr>
        <xdr:cNvSpPr txBox="1"/>
      </xdr:nvSpPr>
      <xdr:spPr>
        <a:xfrm>
          <a:off x="13500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892" name="n_4mainValue【庁舎】&#10;有形固定資産減価償却率">
          <a:extLst>
            <a:ext uri="{FF2B5EF4-FFF2-40B4-BE49-F238E27FC236}">
              <a16:creationId xmlns:a16="http://schemas.microsoft.com/office/drawing/2014/main" id="{87324DEB-B522-40A6-AE35-2E6D02B61AD9}"/>
            </a:ext>
          </a:extLst>
        </xdr:cNvPr>
        <xdr:cNvSpPr txBox="1"/>
      </xdr:nvSpPr>
      <xdr:spPr>
        <a:xfrm>
          <a:off x="12611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F3DA6C3B-D181-41D6-A387-22319555B55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3115197-FB2D-4E49-BD37-71C9A4F2710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81ADA733-DB19-4CAE-9F90-9F9449CD721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14AF3C39-4223-4EFD-84BC-112C3CBBB2C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45547C0D-42C4-4249-A490-640AA92486D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38DA2EB7-131B-4920-9038-A4F6B00659B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9C593E00-84E0-44CF-91D1-BA671AC38E7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71A51D63-F510-4D75-992B-CFA9AE98593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A7026726-8F4E-495C-8FFF-3FCB3853341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49F05552-EAF6-4DAA-B78D-43F15F1B6DA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a:extLst>
            <a:ext uri="{FF2B5EF4-FFF2-40B4-BE49-F238E27FC236}">
              <a16:creationId xmlns:a16="http://schemas.microsoft.com/office/drawing/2014/main" id="{028C7925-C30E-4481-8225-11B121C3F74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a:extLst>
            <a:ext uri="{FF2B5EF4-FFF2-40B4-BE49-F238E27FC236}">
              <a16:creationId xmlns:a16="http://schemas.microsoft.com/office/drawing/2014/main" id="{FCD00D71-0C57-4DFB-B64C-BCD209BB4D7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a:extLst>
            <a:ext uri="{FF2B5EF4-FFF2-40B4-BE49-F238E27FC236}">
              <a16:creationId xmlns:a16="http://schemas.microsoft.com/office/drawing/2014/main" id="{46402DEB-ECC9-4747-B1D8-C3188E7EE31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a:extLst>
            <a:ext uri="{FF2B5EF4-FFF2-40B4-BE49-F238E27FC236}">
              <a16:creationId xmlns:a16="http://schemas.microsoft.com/office/drawing/2014/main" id="{E6B24901-B3B4-492C-9E3B-F88542DFF8A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a:extLst>
            <a:ext uri="{FF2B5EF4-FFF2-40B4-BE49-F238E27FC236}">
              <a16:creationId xmlns:a16="http://schemas.microsoft.com/office/drawing/2014/main" id="{4C4F6333-7CDB-4AAA-8E3C-49C202B77B8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a:extLst>
            <a:ext uri="{FF2B5EF4-FFF2-40B4-BE49-F238E27FC236}">
              <a16:creationId xmlns:a16="http://schemas.microsoft.com/office/drawing/2014/main" id="{6FF987B0-1C43-4A3F-A83E-1A7652220A7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a:extLst>
            <a:ext uri="{FF2B5EF4-FFF2-40B4-BE49-F238E27FC236}">
              <a16:creationId xmlns:a16="http://schemas.microsoft.com/office/drawing/2014/main" id="{224D0E10-6067-4A9A-AF7A-0A1821006F6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a:extLst>
            <a:ext uri="{FF2B5EF4-FFF2-40B4-BE49-F238E27FC236}">
              <a16:creationId xmlns:a16="http://schemas.microsoft.com/office/drawing/2014/main" id="{102CFB39-E29D-422E-B160-4E706FF9AD9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a:extLst>
            <a:ext uri="{FF2B5EF4-FFF2-40B4-BE49-F238E27FC236}">
              <a16:creationId xmlns:a16="http://schemas.microsoft.com/office/drawing/2014/main" id="{42FB6C5C-D56F-45F3-9D1A-CB907E50496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a:extLst>
            <a:ext uri="{FF2B5EF4-FFF2-40B4-BE49-F238E27FC236}">
              <a16:creationId xmlns:a16="http://schemas.microsoft.com/office/drawing/2014/main" id="{385E39E1-F020-4F01-A9B7-28CEFBE9D6E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a:extLst>
            <a:ext uri="{FF2B5EF4-FFF2-40B4-BE49-F238E27FC236}">
              <a16:creationId xmlns:a16="http://schemas.microsoft.com/office/drawing/2014/main" id="{D60FE627-2BD8-49F8-A25E-4572B1D8F35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a:extLst>
            <a:ext uri="{FF2B5EF4-FFF2-40B4-BE49-F238E27FC236}">
              <a16:creationId xmlns:a16="http://schemas.microsoft.com/office/drawing/2014/main" id="{9A9D4C31-ED1E-4E5E-9AD3-9573CF5CF38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CFF38B64-E2AF-4406-833D-0A3709FD9C3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4A778BF8-B082-45BC-A4E0-0289DAC8650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E6222B72-73BB-4427-AE8A-76696ABA78F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918" name="直線コネクタ 917">
          <a:extLst>
            <a:ext uri="{FF2B5EF4-FFF2-40B4-BE49-F238E27FC236}">
              <a16:creationId xmlns:a16="http://schemas.microsoft.com/office/drawing/2014/main" id="{4DDE5392-7A97-4E62-90AF-ECA4784A497F}"/>
            </a:ext>
          </a:extLst>
        </xdr:cNvPr>
        <xdr:cNvCxnSpPr/>
      </xdr:nvCxnSpPr>
      <xdr:spPr>
        <a:xfrm flipV="1">
          <a:off x="22160864" y="170426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19" name="【庁舎】&#10;一人当たり面積最小値テキスト">
          <a:extLst>
            <a:ext uri="{FF2B5EF4-FFF2-40B4-BE49-F238E27FC236}">
              <a16:creationId xmlns:a16="http://schemas.microsoft.com/office/drawing/2014/main" id="{FDC3EDE0-F891-464D-9529-3AE68ABD4C58}"/>
            </a:ext>
          </a:extLst>
        </xdr:cNvPr>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0" name="直線コネクタ 919">
          <a:extLst>
            <a:ext uri="{FF2B5EF4-FFF2-40B4-BE49-F238E27FC236}">
              <a16:creationId xmlns:a16="http://schemas.microsoft.com/office/drawing/2014/main" id="{48E40946-59AC-4818-B4DD-5C3B5F510B0F}"/>
            </a:ext>
          </a:extLst>
        </xdr:cNvPr>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921" name="【庁舎】&#10;一人当たり面積最大値テキスト">
          <a:extLst>
            <a:ext uri="{FF2B5EF4-FFF2-40B4-BE49-F238E27FC236}">
              <a16:creationId xmlns:a16="http://schemas.microsoft.com/office/drawing/2014/main" id="{718C064D-9BF7-4443-8DEE-7C7AB0CE301A}"/>
            </a:ext>
          </a:extLst>
        </xdr:cNvPr>
        <xdr:cNvSpPr txBox="1"/>
      </xdr:nvSpPr>
      <xdr:spPr>
        <a:xfrm>
          <a:off x="22199600" y="1681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922" name="直線コネクタ 921">
          <a:extLst>
            <a:ext uri="{FF2B5EF4-FFF2-40B4-BE49-F238E27FC236}">
              <a16:creationId xmlns:a16="http://schemas.microsoft.com/office/drawing/2014/main" id="{6343D211-7FEC-4E4F-909C-52ED3C527A8C}"/>
            </a:ext>
          </a:extLst>
        </xdr:cNvPr>
        <xdr:cNvCxnSpPr/>
      </xdr:nvCxnSpPr>
      <xdr:spPr>
        <a:xfrm>
          <a:off x="22072600" y="1704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32129</xdr:rowOff>
    </xdr:from>
    <xdr:ext cx="469744" cy="259045"/>
    <xdr:sp macro="" textlink="">
      <xdr:nvSpPr>
        <xdr:cNvPr id="923" name="【庁舎】&#10;一人当たり面積平均値テキスト">
          <a:extLst>
            <a:ext uri="{FF2B5EF4-FFF2-40B4-BE49-F238E27FC236}">
              <a16:creationId xmlns:a16="http://schemas.microsoft.com/office/drawing/2014/main" id="{EDDC1414-691F-4F49-A5E2-845C57DA461D}"/>
            </a:ext>
          </a:extLst>
        </xdr:cNvPr>
        <xdr:cNvSpPr txBox="1"/>
      </xdr:nvSpPr>
      <xdr:spPr>
        <a:xfrm>
          <a:off x="22199600" y="1820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924" name="フローチャート: 判断 923">
          <a:extLst>
            <a:ext uri="{FF2B5EF4-FFF2-40B4-BE49-F238E27FC236}">
              <a16:creationId xmlns:a16="http://schemas.microsoft.com/office/drawing/2014/main" id="{49A6D14D-FA0F-4B90-A831-146FD141705F}"/>
            </a:ext>
          </a:extLst>
        </xdr:cNvPr>
        <xdr:cNvSpPr/>
      </xdr:nvSpPr>
      <xdr:spPr>
        <a:xfrm>
          <a:off x="221107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907</xdr:rowOff>
    </xdr:from>
    <xdr:to>
      <xdr:col>112</xdr:col>
      <xdr:colOff>38100</xdr:colOff>
      <xdr:row>107</xdr:row>
      <xdr:rowOff>102507</xdr:rowOff>
    </xdr:to>
    <xdr:sp macro="" textlink="">
      <xdr:nvSpPr>
        <xdr:cNvPr id="925" name="フローチャート: 判断 924">
          <a:extLst>
            <a:ext uri="{FF2B5EF4-FFF2-40B4-BE49-F238E27FC236}">
              <a16:creationId xmlns:a16="http://schemas.microsoft.com/office/drawing/2014/main" id="{4421FDD5-CC71-4E7F-B5A5-54443DCBED18}"/>
            </a:ext>
          </a:extLst>
        </xdr:cNvPr>
        <xdr:cNvSpPr/>
      </xdr:nvSpPr>
      <xdr:spPr>
        <a:xfrm>
          <a:off x="21272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37919</xdr:rowOff>
    </xdr:from>
    <xdr:to>
      <xdr:col>107</xdr:col>
      <xdr:colOff>101600</xdr:colOff>
      <xdr:row>107</xdr:row>
      <xdr:rowOff>139519</xdr:rowOff>
    </xdr:to>
    <xdr:sp macro="" textlink="">
      <xdr:nvSpPr>
        <xdr:cNvPr id="926" name="フローチャート: 判断 925">
          <a:extLst>
            <a:ext uri="{FF2B5EF4-FFF2-40B4-BE49-F238E27FC236}">
              <a16:creationId xmlns:a16="http://schemas.microsoft.com/office/drawing/2014/main" id="{897D5A14-748D-407D-A93F-C0C4F4E6FA84}"/>
            </a:ext>
          </a:extLst>
        </xdr:cNvPr>
        <xdr:cNvSpPr/>
      </xdr:nvSpPr>
      <xdr:spPr>
        <a:xfrm>
          <a:off x="20383500" y="1838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927" name="フローチャート: 判断 926">
          <a:extLst>
            <a:ext uri="{FF2B5EF4-FFF2-40B4-BE49-F238E27FC236}">
              <a16:creationId xmlns:a16="http://schemas.microsoft.com/office/drawing/2014/main" id="{853593D5-B21F-4A00-BA03-DDA3E5BFE603}"/>
            </a:ext>
          </a:extLst>
        </xdr:cNvPr>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61868</xdr:rowOff>
    </xdr:from>
    <xdr:to>
      <xdr:col>98</xdr:col>
      <xdr:colOff>38100</xdr:colOff>
      <xdr:row>107</xdr:row>
      <xdr:rowOff>163468</xdr:rowOff>
    </xdr:to>
    <xdr:sp macro="" textlink="">
      <xdr:nvSpPr>
        <xdr:cNvPr id="928" name="フローチャート: 判断 927">
          <a:extLst>
            <a:ext uri="{FF2B5EF4-FFF2-40B4-BE49-F238E27FC236}">
              <a16:creationId xmlns:a16="http://schemas.microsoft.com/office/drawing/2014/main" id="{E7EA71D7-C836-4F2B-8211-10B1D6D6DAA6}"/>
            </a:ext>
          </a:extLst>
        </xdr:cNvPr>
        <xdr:cNvSpPr/>
      </xdr:nvSpPr>
      <xdr:spPr>
        <a:xfrm>
          <a:off x="18605500" y="1840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491AFCF5-2220-4959-A621-906AD545CA8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EF02CAE0-D84B-497D-B19A-C35ED03A737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C9856F1F-2187-4E86-9866-F380FF426B1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16243C6D-62E4-4F31-85DF-47D39315DDA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2D71303E-F230-4E2D-87A2-521C1377604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42818</xdr:rowOff>
    </xdr:from>
    <xdr:to>
      <xdr:col>116</xdr:col>
      <xdr:colOff>114300</xdr:colOff>
      <xdr:row>106</xdr:row>
      <xdr:rowOff>144418</xdr:rowOff>
    </xdr:to>
    <xdr:sp macro="" textlink="">
      <xdr:nvSpPr>
        <xdr:cNvPr id="934" name="楕円 933">
          <a:extLst>
            <a:ext uri="{FF2B5EF4-FFF2-40B4-BE49-F238E27FC236}">
              <a16:creationId xmlns:a16="http://schemas.microsoft.com/office/drawing/2014/main" id="{B5C010E5-F36E-451D-9820-9459D4026BAA}"/>
            </a:ext>
          </a:extLst>
        </xdr:cNvPr>
        <xdr:cNvSpPr/>
      </xdr:nvSpPr>
      <xdr:spPr>
        <a:xfrm>
          <a:off x="22110700" y="1821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65695</xdr:rowOff>
    </xdr:from>
    <xdr:ext cx="469744" cy="259045"/>
    <xdr:sp macro="" textlink="">
      <xdr:nvSpPr>
        <xdr:cNvPr id="935" name="【庁舎】&#10;一人当たり面積該当値テキスト">
          <a:extLst>
            <a:ext uri="{FF2B5EF4-FFF2-40B4-BE49-F238E27FC236}">
              <a16:creationId xmlns:a16="http://schemas.microsoft.com/office/drawing/2014/main" id="{BAB490B1-56CF-48BF-9686-DA9BF0B1C763}"/>
            </a:ext>
          </a:extLst>
        </xdr:cNvPr>
        <xdr:cNvSpPr txBox="1"/>
      </xdr:nvSpPr>
      <xdr:spPr>
        <a:xfrm>
          <a:off x="22199600"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55880</xdr:rowOff>
    </xdr:from>
    <xdr:to>
      <xdr:col>112</xdr:col>
      <xdr:colOff>38100</xdr:colOff>
      <xdr:row>106</xdr:row>
      <xdr:rowOff>157480</xdr:rowOff>
    </xdr:to>
    <xdr:sp macro="" textlink="">
      <xdr:nvSpPr>
        <xdr:cNvPr id="936" name="楕円 935">
          <a:extLst>
            <a:ext uri="{FF2B5EF4-FFF2-40B4-BE49-F238E27FC236}">
              <a16:creationId xmlns:a16="http://schemas.microsoft.com/office/drawing/2014/main" id="{693F160E-7C71-4E5D-A6FB-3AC5BD9D662E}"/>
            </a:ext>
          </a:extLst>
        </xdr:cNvPr>
        <xdr:cNvSpPr/>
      </xdr:nvSpPr>
      <xdr:spPr>
        <a:xfrm>
          <a:off x="2127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93618</xdr:rowOff>
    </xdr:from>
    <xdr:to>
      <xdr:col>116</xdr:col>
      <xdr:colOff>63500</xdr:colOff>
      <xdr:row>106</xdr:row>
      <xdr:rowOff>106680</xdr:rowOff>
    </xdr:to>
    <xdr:cxnSp macro="">
      <xdr:nvCxnSpPr>
        <xdr:cNvPr id="937" name="直線コネクタ 936">
          <a:extLst>
            <a:ext uri="{FF2B5EF4-FFF2-40B4-BE49-F238E27FC236}">
              <a16:creationId xmlns:a16="http://schemas.microsoft.com/office/drawing/2014/main" id="{A24C424F-D76C-4A34-A376-A309A954DF5A}"/>
            </a:ext>
          </a:extLst>
        </xdr:cNvPr>
        <xdr:cNvCxnSpPr/>
      </xdr:nvCxnSpPr>
      <xdr:spPr>
        <a:xfrm flipV="1">
          <a:off x="21323300" y="18267318"/>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58057</xdr:rowOff>
    </xdr:from>
    <xdr:to>
      <xdr:col>107</xdr:col>
      <xdr:colOff>101600</xdr:colOff>
      <xdr:row>106</xdr:row>
      <xdr:rowOff>159657</xdr:rowOff>
    </xdr:to>
    <xdr:sp macro="" textlink="">
      <xdr:nvSpPr>
        <xdr:cNvPr id="938" name="楕円 937">
          <a:extLst>
            <a:ext uri="{FF2B5EF4-FFF2-40B4-BE49-F238E27FC236}">
              <a16:creationId xmlns:a16="http://schemas.microsoft.com/office/drawing/2014/main" id="{F79CE765-6F00-4353-9B58-D6FDE7BDE52B}"/>
            </a:ext>
          </a:extLst>
        </xdr:cNvPr>
        <xdr:cNvSpPr/>
      </xdr:nvSpPr>
      <xdr:spPr>
        <a:xfrm>
          <a:off x="20383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106680</xdr:rowOff>
    </xdr:from>
    <xdr:to>
      <xdr:col>111</xdr:col>
      <xdr:colOff>177800</xdr:colOff>
      <xdr:row>106</xdr:row>
      <xdr:rowOff>108857</xdr:rowOff>
    </xdr:to>
    <xdr:cxnSp macro="">
      <xdr:nvCxnSpPr>
        <xdr:cNvPr id="939" name="直線コネクタ 938">
          <a:extLst>
            <a:ext uri="{FF2B5EF4-FFF2-40B4-BE49-F238E27FC236}">
              <a16:creationId xmlns:a16="http://schemas.microsoft.com/office/drawing/2014/main" id="{F2F02FE8-7908-48FF-813B-A55291773BD2}"/>
            </a:ext>
          </a:extLst>
        </xdr:cNvPr>
        <xdr:cNvCxnSpPr/>
      </xdr:nvCxnSpPr>
      <xdr:spPr>
        <a:xfrm flipV="1">
          <a:off x="20434300" y="1828038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37374</xdr:rowOff>
    </xdr:from>
    <xdr:to>
      <xdr:col>102</xdr:col>
      <xdr:colOff>165100</xdr:colOff>
      <xdr:row>106</xdr:row>
      <xdr:rowOff>138974</xdr:rowOff>
    </xdr:to>
    <xdr:sp macro="" textlink="">
      <xdr:nvSpPr>
        <xdr:cNvPr id="940" name="楕円 939">
          <a:extLst>
            <a:ext uri="{FF2B5EF4-FFF2-40B4-BE49-F238E27FC236}">
              <a16:creationId xmlns:a16="http://schemas.microsoft.com/office/drawing/2014/main" id="{59172F34-2E9E-4280-B938-EEA9497C997B}"/>
            </a:ext>
          </a:extLst>
        </xdr:cNvPr>
        <xdr:cNvSpPr/>
      </xdr:nvSpPr>
      <xdr:spPr>
        <a:xfrm>
          <a:off x="19494500" y="182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88174</xdr:rowOff>
    </xdr:from>
    <xdr:to>
      <xdr:col>107</xdr:col>
      <xdr:colOff>50800</xdr:colOff>
      <xdr:row>106</xdr:row>
      <xdr:rowOff>108857</xdr:rowOff>
    </xdr:to>
    <xdr:cxnSp macro="">
      <xdr:nvCxnSpPr>
        <xdr:cNvPr id="941" name="直線コネクタ 940">
          <a:extLst>
            <a:ext uri="{FF2B5EF4-FFF2-40B4-BE49-F238E27FC236}">
              <a16:creationId xmlns:a16="http://schemas.microsoft.com/office/drawing/2014/main" id="{E3DBC372-7EF3-4E27-B828-EC9A17DB9A33}"/>
            </a:ext>
          </a:extLst>
        </xdr:cNvPr>
        <xdr:cNvCxnSpPr/>
      </xdr:nvCxnSpPr>
      <xdr:spPr>
        <a:xfrm>
          <a:off x="19545300" y="1826187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42818</xdr:rowOff>
    </xdr:from>
    <xdr:to>
      <xdr:col>98</xdr:col>
      <xdr:colOff>38100</xdr:colOff>
      <xdr:row>106</xdr:row>
      <xdr:rowOff>144418</xdr:rowOff>
    </xdr:to>
    <xdr:sp macro="" textlink="">
      <xdr:nvSpPr>
        <xdr:cNvPr id="942" name="楕円 941">
          <a:extLst>
            <a:ext uri="{FF2B5EF4-FFF2-40B4-BE49-F238E27FC236}">
              <a16:creationId xmlns:a16="http://schemas.microsoft.com/office/drawing/2014/main" id="{825667F9-F8FB-4D3C-A422-B86AF9C781C8}"/>
            </a:ext>
          </a:extLst>
        </xdr:cNvPr>
        <xdr:cNvSpPr/>
      </xdr:nvSpPr>
      <xdr:spPr>
        <a:xfrm>
          <a:off x="18605500" y="1821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88174</xdr:rowOff>
    </xdr:from>
    <xdr:to>
      <xdr:col>102</xdr:col>
      <xdr:colOff>114300</xdr:colOff>
      <xdr:row>106</xdr:row>
      <xdr:rowOff>93618</xdr:rowOff>
    </xdr:to>
    <xdr:cxnSp macro="">
      <xdr:nvCxnSpPr>
        <xdr:cNvPr id="943" name="直線コネクタ 942">
          <a:extLst>
            <a:ext uri="{FF2B5EF4-FFF2-40B4-BE49-F238E27FC236}">
              <a16:creationId xmlns:a16="http://schemas.microsoft.com/office/drawing/2014/main" id="{72FF1749-6A35-44DE-AE10-7DAF30E3D75E}"/>
            </a:ext>
          </a:extLst>
        </xdr:cNvPr>
        <xdr:cNvCxnSpPr/>
      </xdr:nvCxnSpPr>
      <xdr:spPr>
        <a:xfrm flipV="1">
          <a:off x="18656300" y="18261874"/>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93634</xdr:rowOff>
    </xdr:from>
    <xdr:ext cx="469744" cy="259045"/>
    <xdr:sp macro="" textlink="">
      <xdr:nvSpPr>
        <xdr:cNvPr id="944" name="n_1aveValue【庁舎】&#10;一人当たり面積">
          <a:extLst>
            <a:ext uri="{FF2B5EF4-FFF2-40B4-BE49-F238E27FC236}">
              <a16:creationId xmlns:a16="http://schemas.microsoft.com/office/drawing/2014/main" id="{D58FB7B2-483F-4828-92DA-853A76E7F884}"/>
            </a:ext>
          </a:extLst>
        </xdr:cNvPr>
        <xdr:cNvSpPr txBox="1"/>
      </xdr:nvSpPr>
      <xdr:spPr>
        <a:xfrm>
          <a:off x="210757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130646</xdr:rowOff>
    </xdr:from>
    <xdr:ext cx="469744" cy="259045"/>
    <xdr:sp macro="" textlink="">
      <xdr:nvSpPr>
        <xdr:cNvPr id="945" name="n_2aveValue【庁舎】&#10;一人当たり面積">
          <a:extLst>
            <a:ext uri="{FF2B5EF4-FFF2-40B4-BE49-F238E27FC236}">
              <a16:creationId xmlns:a16="http://schemas.microsoft.com/office/drawing/2014/main" id="{B52FF8F2-B002-4460-BA58-90550C5D1968}"/>
            </a:ext>
          </a:extLst>
        </xdr:cNvPr>
        <xdr:cNvSpPr txBox="1"/>
      </xdr:nvSpPr>
      <xdr:spPr>
        <a:xfrm>
          <a:off x="20199427" y="1847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151328</xdr:rowOff>
    </xdr:from>
    <xdr:ext cx="469744" cy="259045"/>
    <xdr:sp macro="" textlink="">
      <xdr:nvSpPr>
        <xdr:cNvPr id="946" name="n_3aveValue【庁舎】&#10;一人当たり面積">
          <a:extLst>
            <a:ext uri="{FF2B5EF4-FFF2-40B4-BE49-F238E27FC236}">
              <a16:creationId xmlns:a16="http://schemas.microsoft.com/office/drawing/2014/main" id="{11D1DFC8-2803-4B0A-9CC6-B20F21F056CD}"/>
            </a:ext>
          </a:extLst>
        </xdr:cNvPr>
        <xdr:cNvSpPr txBox="1"/>
      </xdr:nvSpPr>
      <xdr:spPr>
        <a:xfrm>
          <a:off x="19310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154595</xdr:rowOff>
    </xdr:from>
    <xdr:ext cx="469744" cy="259045"/>
    <xdr:sp macro="" textlink="">
      <xdr:nvSpPr>
        <xdr:cNvPr id="947" name="n_4aveValue【庁舎】&#10;一人当たり面積">
          <a:extLst>
            <a:ext uri="{FF2B5EF4-FFF2-40B4-BE49-F238E27FC236}">
              <a16:creationId xmlns:a16="http://schemas.microsoft.com/office/drawing/2014/main" id="{F9ABCD50-3F02-47A8-B83A-05D6EA8F9FC7}"/>
            </a:ext>
          </a:extLst>
        </xdr:cNvPr>
        <xdr:cNvSpPr txBox="1"/>
      </xdr:nvSpPr>
      <xdr:spPr>
        <a:xfrm>
          <a:off x="18421427" y="1849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2557</xdr:rowOff>
    </xdr:from>
    <xdr:ext cx="469744" cy="259045"/>
    <xdr:sp macro="" textlink="">
      <xdr:nvSpPr>
        <xdr:cNvPr id="948" name="n_1mainValue【庁舎】&#10;一人当たり面積">
          <a:extLst>
            <a:ext uri="{FF2B5EF4-FFF2-40B4-BE49-F238E27FC236}">
              <a16:creationId xmlns:a16="http://schemas.microsoft.com/office/drawing/2014/main" id="{999CB349-4583-4569-86F5-61741B659771}"/>
            </a:ext>
          </a:extLst>
        </xdr:cNvPr>
        <xdr:cNvSpPr txBox="1"/>
      </xdr:nvSpPr>
      <xdr:spPr>
        <a:xfrm>
          <a:off x="210757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949" name="n_2mainValue【庁舎】&#10;一人当たり面積">
          <a:extLst>
            <a:ext uri="{FF2B5EF4-FFF2-40B4-BE49-F238E27FC236}">
              <a16:creationId xmlns:a16="http://schemas.microsoft.com/office/drawing/2014/main" id="{D58506FC-6A01-4448-BA76-B491B41573FB}"/>
            </a:ext>
          </a:extLst>
        </xdr:cNvPr>
        <xdr:cNvSpPr txBox="1"/>
      </xdr:nvSpPr>
      <xdr:spPr>
        <a:xfrm>
          <a:off x="20199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155501</xdr:rowOff>
    </xdr:from>
    <xdr:ext cx="469744" cy="259045"/>
    <xdr:sp macro="" textlink="">
      <xdr:nvSpPr>
        <xdr:cNvPr id="950" name="n_3mainValue【庁舎】&#10;一人当たり面積">
          <a:extLst>
            <a:ext uri="{FF2B5EF4-FFF2-40B4-BE49-F238E27FC236}">
              <a16:creationId xmlns:a16="http://schemas.microsoft.com/office/drawing/2014/main" id="{DCE348B2-CD16-4B01-A3D3-ABCE93FB3659}"/>
            </a:ext>
          </a:extLst>
        </xdr:cNvPr>
        <xdr:cNvSpPr txBox="1"/>
      </xdr:nvSpPr>
      <xdr:spPr>
        <a:xfrm>
          <a:off x="19310427" y="1798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160945</xdr:rowOff>
    </xdr:from>
    <xdr:ext cx="469744" cy="259045"/>
    <xdr:sp macro="" textlink="">
      <xdr:nvSpPr>
        <xdr:cNvPr id="951" name="n_4mainValue【庁舎】&#10;一人当たり面積">
          <a:extLst>
            <a:ext uri="{FF2B5EF4-FFF2-40B4-BE49-F238E27FC236}">
              <a16:creationId xmlns:a16="http://schemas.microsoft.com/office/drawing/2014/main" id="{A933E295-718D-4759-A767-A10705AC91CF}"/>
            </a:ext>
          </a:extLst>
        </xdr:cNvPr>
        <xdr:cNvSpPr txBox="1"/>
      </xdr:nvSpPr>
      <xdr:spPr>
        <a:xfrm>
          <a:off x="18421427" y="1799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698F34B2-BBDB-404D-98CD-B051F542225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44ADCD84-75B9-415E-8FDA-6A204142E0B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28C20013-726D-460C-94E4-649B36EAC90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図書館、一般廃棄物処理施設、体育館・プール、保健センター・保健所、市民会館であり、低くなっている施設は福祉施設、消防施設であった。また同水準の施設は庁舎であった。</a:t>
          </a:r>
        </a:p>
        <a:p>
          <a:r>
            <a:rPr kumimoji="1" lang="ja-JP" altLang="en-US" sz="1300">
              <a:latin typeface="ＭＳ Ｐゴシック" panose="020B0600070205080204" pitchFamily="50" charset="-128"/>
              <a:ea typeface="ＭＳ Ｐゴシック" panose="020B0600070205080204" pitchFamily="50" charset="-128"/>
            </a:rPr>
            <a:t>　図書館については、昭和３１年に建設された井原図書館が耐用年数を経過していること、体育館・プールについては、昭和５０年代に建設された美星海洋センター等が耐用年数を経過していること、保健センター・保健所については、昭和５０年代に建設された井原保健センターや芳井保健センターが耐用年数を迎えつつあること、市民会館については、昭和４６年に建設された井原市民会館が耐用年数を経過していることにより有形固定資産減価償却率が類似団体より高い水準であった。いずれについても日常・定期的な点検を実施し、予防保全の考え方に基づき適切な維持管理及び修繕に努め、利用状況・老朽化等を考慮して、長寿命化・複合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令和３年度に最終処分場の整備が完了したことにより有形固定資産減価償却率は改善したものの、その他の施設の機械設備・電気設備の多くが耐用年数を経過していることにより類似団体より高い水準であった。施設の有効性・効率性を考慮した老朽化対策を実施していく。</a:t>
          </a:r>
        </a:p>
        <a:p>
          <a:r>
            <a:rPr kumimoji="1" lang="ja-JP" altLang="en-US" sz="1300">
              <a:latin typeface="ＭＳ Ｐゴシック" panose="020B0600070205080204" pitchFamily="50" charset="-128"/>
              <a:ea typeface="ＭＳ Ｐゴシック" panose="020B0600070205080204" pitchFamily="50" charset="-128"/>
            </a:rPr>
            <a:t>　消防施設については、平成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年度に矢掛分駐所及び美星分駐所の整備が完了したこと、令和３年度に指令システム等の更新をしたことにより有形固定資産減価償却率が類似団体より低い水準であった。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庁舎については、平成１５年に本庁舎を整備しており有形固定資産減価償却率が類似団体と同水準であった。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E53" sqref="E53:AD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25063283</v>
      </c>
      <c r="BO4" s="410"/>
      <c r="BP4" s="410"/>
      <c r="BQ4" s="410"/>
      <c r="BR4" s="410"/>
      <c r="BS4" s="410"/>
      <c r="BT4" s="410"/>
      <c r="BU4" s="411"/>
      <c r="BV4" s="409">
        <v>28926088</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9</v>
      </c>
      <c r="CU4" s="416"/>
      <c r="CV4" s="416"/>
      <c r="CW4" s="416"/>
      <c r="CX4" s="416"/>
      <c r="CY4" s="416"/>
      <c r="CZ4" s="416"/>
      <c r="DA4" s="417"/>
      <c r="DB4" s="415">
        <v>0.7</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23810024</v>
      </c>
      <c r="BO5" s="447"/>
      <c r="BP5" s="447"/>
      <c r="BQ5" s="447"/>
      <c r="BR5" s="447"/>
      <c r="BS5" s="447"/>
      <c r="BT5" s="447"/>
      <c r="BU5" s="448"/>
      <c r="BV5" s="446">
        <v>28680378</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83.6</v>
      </c>
      <c r="CU5" s="444"/>
      <c r="CV5" s="444"/>
      <c r="CW5" s="444"/>
      <c r="CX5" s="444"/>
      <c r="CY5" s="444"/>
      <c r="CZ5" s="444"/>
      <c r="DA5" s="445"/>
      <c r="DB5" s="443">
        <v>89</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93</v>
      </c>
      <c r="AV6" s="479"/>
      <c r="AW6" s="479"/>
      <c r="AX6" s="479"/>
      <c r="AY6" s="480" t="s">
        <v>101</v>
      </c>
      <c r="AZ6" s="481"/>
      <c r="BA6" s="481"/>
      <c r="BB6" s="481"/>
      <c r="BC6" s="481"/>
      <c r="BD6" s="481"/>
      <c r="BE6" s="481"/>
      <c r="BF6" s="481"/>
      <c r="BG6" s="481"/>
      <c r="BH6" s="481"/>
      <c r="BI6" s="481"/>
      <c r="BJ6" s="481"/>
      <c r="BK6" s="481"/>
      <c r="BL6" s="481"/>
      <c r="BM6" s="482"/>
      <c r="BN6" s="446">
        <v>1253259</v>
      </c>
      <c r="BO6" s="447"/>
      <c r="BP6" s="447"/>
      <c r="BQ6" s="447"/>
      <c r="BR6" s="447"/>
      <c r="BS6" s="447"/>
      <c r="BT6" s="447"/>
      <c r="BU6" s="448"/>
      <c r="BV6" s="446">
        <v>245710</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87.6</v>
      </c>
      <c r="CU6" s="484"/>
      <c r="CV6" s="484"/>
      <c r="CW6" s="484"/>
      <c r="CX6" s="484"/>
      <c r="CY6" s="484"/>
      <c r="CZ6" s="484"/>
      <c r="DA6" s="485"/>
      <c r="DB6" s="483">
        <v>92.4</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104</v>
      </c>
      <c r="AV7" s="479"/>
      <c r="AW7" s="479"/>
      <c r="AX7" s="479"/>
      <c r="AY7" s="480" t="s">
        <v>105</v>
      </c>
      <c r="AZ7" s="481"/>
      <c r="BA7" s="481"/>
      <c r="BB7" s="481"/>
      <c r="BC7" s="481"/>
      <c r="BD7" s="481"/>
      <c r="BE7" s="481"/>
      <c r="BF7" s="481"/>
      <c r="BG7" s="481"/>
      <c r="BH7" s="481"/>
      <c r="BI7" s="481"/>
      <c r="BJ7" s="481"/>
      <c r="BK7" s="481"/>
      <c r="BL7" s="481"/>
      <c r="BM7" s="482"/>
      <c r="BN7" s="446">
        <v>65860</v>
      </c>
      <c r="BO7" s="447"/>
      <c r="BP7" s="447"/>
      <c r="BQ7" s="447"/>
      <c r="BR7" s="447"/>
      <c r="BS7" s="447"/>
      <c r="BT7" s="447"/>
      <c r="BU7" s="448"/>
      <c r="BV7" s="446">
        <v>157206</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13140736</v>
      </c>
      <c r="CU7" s="447"/>
      <c r="CV7" s="447"/>
      <c r="CW7" s="447"/>
      <c r="CX7" s="447"/>
      <c r="CY7" s="447"/>
      <c r="CZ7" s="447"/>
      <c r="DA7" s="448"/>
      <c r="DB7" s="446">
        <v>12584050</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1187399</v>
      </c>
      <c r="BO8" s="447"/>
      <c r="BP8" s="447"/>
      <c r="BQ8" s="447"/>
      <c r="BR8" s="447"/>
      <c r="BS8" s="447"/>
      <c r="BT8" s="447"/>
      <c r="BU8" s="448"/>
      <c r="BV8" s="446">
        <v>88504</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0.41</v>
      </c>
      <c r="CU8" s="487"/>
      <c r="CV8" s="487"/>
      <c r="CW8" s="487"/>
      <c r="CX8" s="487"/>
      <c r="CY8" s="487"/>
      <c r="CZ8" s="487"/>
      <c r="DA8" s="488"/>
      <c r="DB8" s="486">
        <v>0.42</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38384</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108</v>
      </c>
      <c r="AV9" s="479"/>
      <c r="AW9" s="479"/>
      <c r="AX9" s="479"/>
      <c r="AY9" s="480" t="s">
        <v>115</v>
      </c>
      <c r="AZ9" s="481"/>
      <c r="BA9" s="481"/>
      <c r="BB9" s="481"/>
      <c r="BC9" s="481"/>
      <c r="BD9" s="481"/>
      <c r="BE9" s="481"/>
      <c r="BF9" s="481"/>
      <c r="BG9" s="481"/>
      <c r="BH9" s="481"/>
      <c r="BI9" s="481"/>
      <c r="BJ9" s="481"/>
      <c r="BK9" s="481"/>
      <c r="BL9" s="481"/>
      <c r="BM9" s="482"/>
      <c r="BN9" s="446">
        <v>1098896</v>
      </c>
      <c r="BO9" s="447"/>
      <c r="BP9" s="447"/>
      <c r="BQ9" s="447"/>
      <c r="BR9" s="447"/>
      <c r="BS9" s="447"/>
      <c r="BT9" s="447"/>
      <c r="BU9" s="448"/>
      <c r="BV9" s="446">
        <v>29465</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11.9</v>
      </c>
      <c r="CU9" s="444"/>
      <c r="CV9" s="444"/>
      <c r="CW9" s="444"/>
      <c r="CX9" s="444"/>
      <c r="CY9" s="444"/>
      <c r="CZ9" s="444"/>
      <c r="DA9" s="445"/>
      <c r="DB9" s="443">
        <v>12.1</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117</v>
      </c>
      <c r="M10" s="476"/>
      <c r="N10" s="476"/>
      <c r="O10" s="476"/>
      <c r="P10" s="476"/>
      <c r="Q10" s="477"/>
      <c r="R10" s="497">
        <v>41390</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67030</v>
      </c>
      <c r="BO10" s="447"/>
      <c r="BP10" s="447"/>
      <c r="BQ10" s="447"/>
      <c r="BR10" s="447"/>
      <c r="BS10" s="447"/>
      <c r="BT10" s="447"/>
      <c r="BU10" s="448"/>
      <c r="BV10" s="446">
        <v>46436</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125</v>
      </c>
      <c r="AV11" s="479"/>
      <c r="AW11" s="479"/>
      <c r="AX11" s="479"/>
      <c r="AY11" s="480" t="s">
        <v>126</v>
      </c>
      <c r="AZ11" s="481"/>
      <c r="BA11" s="481"/>
      <c r="BB11" s="481"/>
      <c r="BC11" s="481"/>
      <c r="BD11" s="481"/>
      <c r="BE11" s="481"/>
      <c r="BF11" s="481"/>
      <c r="BG11" s="481"/>
      <c r="BH11" s="481"/>
      <c r="BI11" s="481"/>
      <c r="BJ11" s="481"/>
      <c r="BK11" s="481"/>
      <c r="BL11" s="481"/>
      <c r="BM11" s="482"/>
      <c r="BN11" s="446">
        <v>8265</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38818</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135</v>
      </c>
      <c r="AV12" s="479"/>
      <c r="AW12" s="479"/>
      <c r="AX12" s="479"/>
      <c r="AY12" s="480" t="s">
        <v>136</v>
      </c>
      <c r="AZ12" s="481"/>
      <c r="BA12" s="481"/>
      <c r="BB12" s="481"/>
      <c r="BC12" s="481"/>
      <c r="BD12" s="481"/>
      <c r="BE12" s="481"/>
      <c r="BF12" s="481"/>
      <c r="BG12" s="481"/>
      <c r="BH12" s="481"/>
      <c r="BI12" s="481"/>
      <c r="BJ12" s="481"/>
      <c r="BK12" s="481"/>
      <c r="BL12" s="481"/>
      <c r="BM12" s="482"/>
      <c r="BN12" s="446">
        <v>305272</v>
      </c>
      <c r="BO12" s="447"/>
      <c r="BP12" s="447"/>
      <c r="BQ12" s="447"/>
      <c r="BR12" s="447"/>
      <c r="BS12" s="447"/>
      <c r="BT12" s="447"/>
      <c r="BU12" s="448"/>
      <c r="BV12" s="446">
        <v>497000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129</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139</v>
      </c>
      <c r="N13" s="538"/>
      <c r="O13" s="538"/>
      <c r="P13" s="538"/>
      <c r="Q13" s="539"/>
      <c r="R13" s="530">
        <v>38264</v>
      </c>
      <c r="S13" s="531"/>
      <c r="T13" s="531"/>
      <c r="U13" s="531"/>
      <c r="V13" s="532"/>
      <c r="W13" s="462" t="s">
        <v>140</v>
      </c>
      <c r="X13" s="463"/>
      <c r="Y13" s="463"/>
      <c r="Z13" s="463"/>
      <c r="AA13" s="463"/>
      <c r="AB13" s="453"/>
      <c r="AC13" s="497">
        <v>1147</v>
      </c>
      <c r="AD13" s="498"/>
      <c r="AE13" s="498"/>
      <c r="AF13" s="498"/>
      <c r="AG13" s="540"/>
      <c r="AH13" s="497">
        <v>1387</v>
      </c>
      <c r="AI13" s="498"/>
      <c r="AJ13" s="498"/>
      <c r="AK13" s="498"/>
      <c r="AL13" s="499"/>
      <c r="AM13" s="475" t="s">
        <v>141</v>
      </c>
      <c r="AN13" s="476"/>
      <c r="AO13" s="476"/>
      <c r="AP13" s="476"/>
      <c r="AQ13" s="476"/>
      <c r="AR13" s="476"/>
      <c r="AS13" s="476"/>
      <c r="AT13" s="477"/>
      <c r="AU13" s="478" t="s">
        <v>142</v>
      </c>
      <c r="AV13" s="479"/>
      <c r="AW13" s="479"/>
      <c r="AX13" s="479"/>
      <c r="AY13" s="480" t="s">
        <v>143</v>
      </c>
      <c r="AZ13" s="481"/>
      <c r="BA13" s="481"/>
      <c r="BB13" s="481"/>
      <c r="BC13" s="481"/>
      <c r="BD13" s="481"/>
      <c r="BE13" s="481"/>
      <c r="BF13" s="481"/>
      <c r="BG13" s="481"/>
      <c r="BH13" s="481"/>
      <c r="BI13" s="481"/>
      <c r="BJ13" s="481"/>
      <c r="BK13" s="481"/>
      <c r="BL13" s="481"/>
      <c r="BM13" s="482"/>
      <c r="BN13" s="446">
        <v>868919</v>
      </c>
      <c r="BO13" s="447"/>
      <c r="BP13" s="447"/>
      <c r="BQ13" s="447"/>
      <c r="BR13" s="447"/>
      <c r="BS13" s="447"/>
      <c r="BT13" s="447"/>
      <c r="BU13" s="448"/>
      <c r="BV13" s="446">
        <v>-421099</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9</v>
      </c>
      <c r="CU13" s="444"/>
      <c r="CV13" s="444"/>
      <c r="CW13" s="444"/>
      <c r="CX13" s="444"/>
      <c r="CY13" s="444"/>
      <c r="CZ13" s="444"/>
      <c r="DA13" s="445"/>
      <c r="DB13" s="443">
        <v>9.6999999999999993</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145</v>
      </c>
      <c r="M14" s="528"/>
      <c r="N14" s="528"/>
      <c r="O14" s="528"/>
      <c r="P14" s="528"/>
      <c r="Q14" s="529"/>
      <c r="R14" s="530">
        <v>39284</v>
      </c>
      <c r="S14" s="531"/>
      <c r="T14" s="531"/>
      <c r="U14" s="531"/>
      <c r="V14" s="532"/>
      <c r="W14" s="436"/>
      <c r="X14" s="437"/>
      <c r="Y14" s="437"/>
      <c r="Z14" s="437"/>
      <c r="AA14" s="437"/>
      <c r="AB14" s="426"/>
      <c r="AC14" s="533">
        <v>6.4</v>
      </c>
      <c r="AD14" s="534"/>
      <c r="AE14" s="534"/>
      <c r="AF14" s="534"/>
      <c r="AG14" s="535"/>
      <c r="AH14" s="533">
        <v>7.4</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v>2.1</v>
      </c>
      <c r="CU14" s="545"/>
      <c r="CV14" s="545"/>
      <c r="CW14" s="545"/>
      <c r="CX14" s="545"/>
      <c r="CY14" s="545"/>
      <c r="CZ14" s="545"/>
      <c r="DA14" s="546"/>
      <c r="DB14" s="544" t="s">
        <v>147</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139</v>
      </c>
      <c r="N15" s="538"/>
      <c r="O15" s="538"/>
      <c r="P15" s="538"/>
      <c r="Q15" s="539"/>
      <c r="R15" s="530">
        <v>38722</v>
      </c>
      <c r="S15" s="531"/>
      <c r="T15" s="531"/>
      <c r="U15" s="531"/>
      <c r="V15" s="532"/>
      <c r="W15" s="462" t="s">
        <v>148</v>
      </c>
      <c r="X15" s="463"/>
      <c r="Y15" s="463"/>
      <c r="Z15" s="463"/>
      <c r="AA15" s="463"/>
      <c r="AB15" s="453"/>
      <c r="AC15" s="497">
        <v>6763</v>
      </c>
      <c r="AD15" s="498"/>
      <c r="AE15" s="498"/>
      <c r="AF15" s="498"/>
      <c r="AG15" s="540"/>
      <c r="AH15" s="497">
        <v>7228</v>
      </c>
      <c r="AI15" s="498"/>
      <c r="AJ15" s="498"/>
      <c r="AK15" s="498"/>
      <c r="AL15" s="499"/>
      <c r="AM15" s="475"/>
      <c r="AN15" s="476"/>
      <c r="AO15" s="476"/>
      <c r="AP15" s="476"/>
      <c r="AQ15" s="476"/>
      <c r="AR15" s="476"/>
      <c r="AS15" s="476"/>
      <c r="AT15" s="477"/>
      <c r="AU15" s="478"/>
      <c r="AV15" s="479"/>
      <c r="AW15" s="479"/>
      <c r="AX15" s="479"/>
      <c r="AY15" s="406" t="s">
        <v>149</v>
      </c>
      <c r="AZ15" s="407"/>
      <c r="BA15" s="407"/>
      <c r="BB15" s="407"/>
      <c r="BC15" s="407"/>
      <c r="BD15" s="407"/>
      <c r="BE15" s="407"/>
      <c r="BF15" s="407"/>
      <c r="BG15" s="407"/>
      <c r="BH15" s="407"/>
      <c r="BI15" s="407"/>
      <c r="BJ15" s="407"/>
      <c r="BK15" s="407"/>
      <c r="BL15" s="407"/>
      <c r="BM15" s="408"/>
      <c r="BN15" s="409">
        <v>4388866</v>
      </c>
      <c r="BO15" s="410"/>
      <c r="BP15" s="410"/>
      <c r="BQ15" s="410"/>
      <c r="BR15" s="410"/>
      <c r="BS15" s="410"/>
      <c r="BT15" s="410"/>
      <c r="BU15" s="411"/>
      <c r="BV15" s="409">
        <v>4564988</v>
      </c>
      <c r="BW15" s="410"/>
      <c r="BX15" s="410"/>
      <c r="BY15" s="410"/>
      <c r="BZ15" s="410"/>
      <c r="CA15" s="410"/>
      <c r="CB15" s="410"/>
      <c r="CC15" s="411"/>
      <c r="CD15" s="547" t="s">
        <v>150</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151</v>
      </c>
      <c r="M16" s="550"/>
      <c r="N16" s="550"/>
      <c r="O16" s="550"/>
      <c r="P16" s="550"/>
      <c r="Q16" s="551"/>
      <c r="R16" s="552" t="s">
        <v>152</v>
      </c>
      <c r="S16" s="553"/>
      <c r="T16" s="553"/>
      <c r="U16" s="553"/>
      <c r="V16" s="554"/>
      <c r="W16" s="436"/>
      <c r="X16" s="437"/>
      <c r="Y16" s="437"/>
      <c r="Z16" s="437"/>
      <c r="AA16" s="437"/>
      <c r="AB16" s="426"/>
      <c r="AC16" s="533">
        <v>38</v>
      </c>
      <c r="AD16" s="534"/>
      <c r="AE16" s="534"/>
      <c r="AF16" s="534"/>
      <c r="AG16" s="535"/>
      <c r="AH16" s="533">
        <v>38.5</v>
      </c>
      <c r="AI16" s="534"/>
      <c r="AJ16" s="534"/>
      <c r="AK16" s="534"/>
      <c r="AL16" s="536"/>
      <c r="AM16" s="475"/>
      <c r="AN16" s="476"/>
      <c r="AO16" s="476"/>
      <c r="AP16" s="476"/>
      <c r="AQ16" s="476"/>
      <c r="AR16" s="476"/>
      <c r="AS16" s="476"/>
      <c r="AT16" s="477"/>
      <c r="AU16" s="478"/>
      <c r="AV16" s="479"/>
      <c r="AW16" s="479"/>
      <c r="AX16" s="479"/>
      <c r="AY16" s="480" t="s">
        <v>153</v>
      </c>
      <c r="AZ16" s="481"/>
      <c r="BA16" s="481"/>
      <c r="BB16" s="481"/>
      <c r="BC16" s="481"/>
      <c r="BD16" s="481"/>
      <c r="BE16" s="481"/>
      <c r="BF16" s="481"/>
      <c r="BG16" s="481"/>
      <c r="BH16" s="481"/>
      <c r="BI16" s="481"/>
      <c r="BJ16" s="481"/>
      <c r="BK16" s="481"/>
      <c r="BL16" s="481"/>
      <c r="BM16" s="482"/>
      <c r="BN16" s="446">
        <v>11404171</v>
      </c>
      <c r="BO16" s="447"/>
      <c r="BP16" s="447"/>
      <c r="BQ16" s="447"/>
      <c r="BR16" s="447"/>
      <c r="BS16" s="447"/>
      <c r="BT16" s="447"/>
      <c r="BU16" s="448"/>
      <c r="BV16" s="446">
        <v>10935423</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154</v>
      </c>
      <c r="N17" s="558"/>
      <c r="O17" s="558"/>
      <c r="P17" s="558"/>
      <c r="Q17" s="559"/>
      <c r="R17" s="552" t="s">
        <v>155</v>
      </c>
      <c r="S17" s="553"/>
      <c r="T17" s="553"/>
      <c r="U17" s="553"/>
      <c r="V17" s="554"/>
      <c r="W17" s="462" t="s">
        <v>156</v>
      </c>
      <c r="X17" s="463"/>
      <c r="Y17" s="463"/>
      <c r="Z17" s="463"/>
      <c r="AA17" s="463"/>
      <c r="AB17" s="453"/>
      <c r="AC17" s="497">
        <v>9898</v>
      </c>
      <c r="AD17" s="498"/>
      <c r="AE17" s="498"/>
      <c r="AF17" s="498"/>
      <c r="AG17" s="540"/>
      <c r="AH17" s="497">
        <v>10175</v>
      </c>
      <c r="AI17" s="498"/>
      <c r="AJ17" s="498"/>
      <c r="AK17" s="498"/>
      <c r="AL17" s="499"/>
      <c r="AM17" s="475"/>
      <c r="AN17" s="476"/>
      <c r="AO17" s="476"/>
      <c r="AP17" s="476"/>
      <c r="AQ17" s="476"/>
      <c r="AR17" s="476"/>
      <c r="AS17" s="476"/>
      <c r="AT17" s="477"/>
      <c r="AU17" s="478"/>
      <c r="AV17" s="479"/>
      <c r="AW17" s="479"/>
      <c r="AX17" s="479"/>
      <c r="AY17" s="480" t="s">
        <v>157</v>
      </c>
      <c r="AZ17" s="481"/>
      <c r="BA17" s="481"/>
      <c r="BB17" s="481"/>
      <c r="BC17" s="481"/>
      <c r="BD17" s="481"/>
      <c r="BE17" s="481"/>
      <c r="BF17" s="481"/>
      <c r="BG17" s="481"/>
      <c r="BH17" s="481"/>
      <c r="BI17" s="481"/>
      <c r="BJ17" s="481"/>
      <c r="BK17" s="481"/>
      <c r="BL17" s="481"/>
      <c r="BM17" s="482"/>
      <c r="BN17" s="446">
        <v>5505362</v>
      </c>
      <c r="BO17" s="447"/>
      <c r="BP17" s="447"/>
      <c r="BQ17" s="447"/>
      <c r="BR17" s="447"/>
      <c r="BS17" s="447"/>
      <c r="BT17" s="447"/>
      <c r="BU17" s="448"/>
      <c r="BV17" s="446">
        <v>5740514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158</v>
      </c>
      <c r="C18" s="489"/>
      <c r="D18" s="489"/>
      <c r="E18" s="569"/>
      <c r="F18" s="569"/>
      <c r="G18" s="569"/>
      <c r="H18" s="569"/>
      <c r="I18" s="569"/>
      <c r="J18" s="569"/>
      <c r="K18" s="569"/>
      <c r="L18" s="570">
        <v>243.54</v>
      </c>
      <c r="M18" s="570"/>
      <c r="N18" s="570"/>
      <c r="O18" s="570"/>
      <c r="P18" s="570"/>
      <c r="Q18" s="570"/>
      <c r="R18" s="571"/>
      <c r="S18" s="571"/>
      <c r="T18" s="571"/>
      <c r="U18" s="571"/>
      <c r="V18" s="572"/>
      <c r="W18" s="464"/>
      <c r="X18" s="465"/>
      <c r="Y18" s="465"/>
      <c r="Z18" s="465"/>
      <c r="AA18" s="465"/>
      <c r="AB18" s="456"/>
      <c r="AC18" s="573">
        <v>55.6</v>
      </c>
      <c r="AD18" s="574"/>
      <c r="AE18" s="574"/>
      <c r="AF18" s="574"/>
      <c r="AG18" s="575"/>
      <c r="AH18" s="573">
        <v>54.2</v>
      </c>
      <c r="AI18" s="574"/>
      <c r="AJ18" s="574"/>
      <c r="AK18" s="574"/>
      <c r="AL18" s="576"/>
      <c r="AM18" s="475"/>
      <c r="AN18" s="476"/>
      <c r="AO18" s="476"/>
      <c r="AP18" s="476"/>
      <c r="AQ18" s="476"/>
      <c r="AR18" s="476"/>
      <c r="AS18" s="476"/>
      <c r="AT18" s="477"/>
      <c r="AU18" s="478"/>
      <c r="AV18" s="479"/>
      <c r="AW18" s="479"/>
      <c r="AX18" s="479"/>
      <c r="AY18" s="480" t="s">
        <v>159</v>
      </c>
      <c r="AZ18" s="481"/>
      <c r="BA18" s="481"/>
      <c r="BB18" s="481"/>
      <c r="BC18" s="481"/>
      <c r="BD18" s="481"/>
      <c r="BE18" s="481"/>
      <c r="BF18" s="481"/>
      <c r="BG18" s="481"/>
      <c r="BH18" s="481"/>
      <c r="BI18" s="481"/>
      <c r="BJ18" s="481"/>
      <c r="BK18" s="481"/>
      <c r="BL18" s="481"/>
      <c r="BM18" s="482"/>
      <c r="BN18" s="446">
        <v>11277972</v>
      </c>
      <c r="BO18" s="447"/>
      <c r="BP18" s="447"/>
      <c r="BQ18" s="447"/>
      <c r="BR18" s="447"/>
      <c r="BS18" s="447"/>
      <c r="BT18" s="447"/>
      <c r="BU18" s="448"/>
      <c r="BV18" s="446">
        <v>11229754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160</v>
      </c>
      <c r="C19" s="489"/>
      <c r="D19" s="489"/>
      <c r="E19" s="569"/>
      <c r="F19" s="569"/>
      <c r="G19" s="569"/>
      <c r="H19" s="569"/>
      <c r="I19" s="569"/>
      <c r="J19" s="569"/>
      <c r="K19" s="569"/>
      <c r="L19" s="577">
        <v>158</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161</v>
      </c>
      <c r="AZ19" s="481"/>
      <c r="BA19" s="481"/>
      <c r="BB19" s="481"/>
      <c r="BC19" s="481"/>
      <c r="BD19" s="481"/>
      <c r="BE19" s="481"/>
      <c r="BF19" s="481"/>
      <c r="BG19" s="481"/>
      <c r="BH19" s="481"/>
      <c r="BI19" s="481"/>
      <c r="BJ19" s="481"/>
      <c r="BK19" s="481"/>
      <c r="BL19" s="481"/>
      <c r="BM19" s="482"/>
      <c r="BN19" s="446">
        <v>16245499</v>
      </c>
      <c r="BO19" s="447"/>
      <c r="BP19" s="447"/>
      <c r="BQ19" s="447"/>
      <c r="BR19" s="447"/>
      <c r="BS19" s="447"/>
      <c r="BT19" s="447"/>
      <c r="BU19" s="448"/>
      <c r="BV19" s="446">
        <v>15407122</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162</v>
      </c>
      <c r="C20" s="489"/>
      <c r="D20" s="489"/>
      <c r="E20" s="569"/>
      <c r="F20" s="569"/>
      <c r="G20" s="569"/>
      <c r="H20" s="569"/>
      <c r="I20" s="569"/>
      <c r="J20" s="569"/>
      <c r="K20" s="569"/>
      <c r="L20" s="577">
        <v>14732</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163</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164</v>
      </c>
      <c r="C22" s="590"/>
      <c r="D22" s="591"/>
      <c r="E22" s="458" t="s">
        <v>1</v>
      </c>
      <c r="F22" s="463"/>
      <c r="G22" s="463"/>
      <c r="H22" s="463"/>
      <c r="I22" s="463"/>
      <c r="J22" s="463"/>
      <c r="K22" s="453"/>
      <c r="L22" s="458" t="s">
        <v>165</v>
      </c>
      <c r="M22" s="463"/>
      <c r="N22" s="463"/>
      <c r="O22" s="463"/>
      <c r="P22" s="453"/>
      <c r="Q22" s="621" t="s">
        <v>166</v>
      </c>
      <c r="R22" s="622"/>
      <c r="S22" s="622"/>
      <c r="T22" s="622"/>
      <c r="U22" s="622"/>
      <c r="V22" s="623"/>
      <c r="W22" s="589" t="s">
        <v>167</v>
      </c>
      <c r="X22" s="590"/>
      <c r="Y22" s="591"/>
      <c r="Z22" s="458" t="s">
        <v>1</v>
      </c>
      <c r="AA22" s="463"/>
      <c r="AB22" s="463"/>
      <c r="AC22" s="463"/>
      <c r="AD22" s="463"/>
      <c r="AE22" s="463"/>
      <c r="AF22" s="463"/>
      <c r="AG22" s="453"/>
      <c r="AH22" s="627" t="s">
        <v>168</v>
      </c>
      <c r="AI22" s="463"/>
      <c r="AJ22" s="463"/>
      <c r="AK22" s="463"/>
      <c r="AL22" s="453"/>
      <c r="AM22" s="627" t="s">
        <v>169</v>
      </c>
      <c r="AN22" s="628"/>
      <c r="AO22" s="628"/>
      <c r="AP22" s="628"/>
      <c r="AQ22" s="628"/>
      <c r="AR22" s="629"/>
      <c r="AS22" s="621" t="s">
        <v>166</v>
      </c>
      <c r="AT22" s="622"/>
      <c r="AU22" s="622"/>
      <c r="AV22" s="622"/>
      <c r="AW22" s="622"/>
      <c r="AX22" s="633"/>
      <c r="AY22" s="406" t="s">
        <v>170</v>
      </c>
      <c r="AZ22" s="407"/>
      <c r="BA22" s="407"/>
      <c r="BB22" s="407"/>
      <c r="BC22" s="407"/>
      <c r="BD22" s="407"/>
      <c r="BE22" s="407"/>
      <c r="BF22" s="407"/>
      <c r="BG22" s="407"/>
      <c r="BH22" s="407"/>
      <c r="BI22" s="407"/>
      <c r="BJ22" s="407"/>
      <c r="BK22" s="407"/>
      <c r="BL22" s="407"/>
      <c r="BM22" s="408"/>
      <c r="BN22" s="409">
        <v>21226783</v>
      </c>
      <c r="BO22" s="410"/>
      <c r="BP22" s="410"/>
      <c r="BQ22" s="410"/>
      <c r="BR22" s="410"/>
      <c r="BS22" s="410"/>
      <c r="BT22" s="410"/>
      <c r="BU22" s="411"/>
      <c r="BV22" s="409">
        <v>19680330</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171</v>
      </c>
      <c r="AZ23" s="481"/>
      <c r="BA23" s="481"/>
      <c r="BB23" s="481"/>
      <c r="BC23" s="481"/>
      <c r="BD23" s="481"/>
      <c r="BE23" s="481"/>
      <c r="BF23" s="481"/>
      <c r="BG23" s="481"/>
      <c r="BH23" s="481"/>
      <c r="BI23" s="481"/>
      <c r="BJ23" s="481"/>
      <c r="BK23" s="481"/>
      <c r="BL23" s="481"/>
      <c r="BM23" s="482"/>
      <c r="BN23" s="446">
        <v>18392831</v>
      </c>
      <c r="BO23" s="447"/>
      <c r="BP23" s="447"/>
      <c r="BQ23" s="447"/>
      <c r="BR23" s="447"/>
      <c r="BS23" s="447"/>
      <c r="BT23" s="447"/>
      <c r="BU23" s="448"/>
      <c r="BV23" s="446">
        <v>17353440</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172</v>
      </c>
      <c r="F24" s="476"/>
      <c r="G24" s="476"/>
      <c r="H24" s="476"/>
      <c r="I24" s="476"/>
      <c r="J24" s="476"/>
      <c r="K24" s="477"/>
      <c r="L24" s="497">
        <v>1</v>
      </c>
      <c r="M24" s="498"/>
      <c r="N24" s="498"/>
      <c r="O24" s="498"/>
      <c r="P24" s="540"/>
      <c r="Q24" s="497">
        <v>8900</v>
      </c>
      <c r="R24" s="498"/>
      <c r="S24" s="498"/>
      <c r="T24" s="498"/>
      <c r="U24" s="498"/>
      <c r="V24" s="540"/>
      <c r="W24" s="592"/>
      <c r="X24" s="593"/>
      <c r="Y24" s="594"/>
      <c r="Z24" s="496" t="s">
        <v>173</v>
      </c>
      <c r="AA24" s="476"/>
      <c r="AB24" s="476"/>
      <c r="AC24" s="476"/>
      <c r="AD24" s="476"/>
      <c r="AE24" s="476"/>
      <c r="AF24" s="476"/>
      <c r="AG24" s="477"/>
      <c r="AH24" s="497">
        <v>282</v>
      </c>
      <c r="AI24" s="498"/>
      <c r="AJ24" s="498"/>
      <c r="AK24" s="498"/>
      <c r="AL24" s="540"/>
      <c r="AM24" s="497">
        <v>865740</v>
      </c>
      <c r="AN24" s="498"/>
      <c r="AO24" s="498"/>
      <c r="AP24" s="498"/>
      <c r="AQ24" s="498"/>
      <c r="AR24" s="540"/>
      <c r="AS24" s="497">
        <v>3070</v>
      </c>
      <c r="AT24" s="498"/>
      <c r="AU24" s="498"/>
      <c r="AV24" s="498"/>
      <c r="AW24" s="498"/>
      <c r="AX24" s="499"/>
      <c r="AY24" s="562" t="s">
        <v>174</v>
      </c>
      <c r="AZ24" s="563"/>
      <c r="BA24" s="563"/>
      <c r="BB24" s="563"/>
      <c r="BC24" s="563"/>
      <c r="BD24" s="563"/>
      <c r="BE24" s="563"/>
      <c r="BF24" s="563"/>
      <c r="BG24" s="563"/>
      <c r="BH24" s="563"/>
      <c r="BI24" s="563"/>
      <c r="BJ24" s="563"/>
      <c r="BK24" s="563"/>
      <c r="BL24" s="563"/>
      <c r="BM24" s="564"/>
      <c r="BN24" s="446">
        <v>12663080</v>
      </c>
      <c r="BO24" s="447"/>
      <c r="BP24" s="447"/>
      <c r="BQ24" s="447"/>
      <c r="BR24" s="447"/>
      <c r="BS24" s="447"/>
      <c r="BT24" s="447"/>
      <c r="BU24" s="448"/>
      <c r="BV24" s="446">
        <v>10968723</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175</v>
      </c>
      <c r="F25" s="476"/>
      <c r="G25" s="476"/>
      <c r="H25" s="476"/>
      <c r="I25" s="476"/>
      <c r="J25" s="476"/>
      <c r="K25" s="477"/>
      <c r="L25" s="497">
        <v>1</v>
      </c>
      <c r="M25" s="498"/>
      <c r="N25" s="498"/>
      <c r="O25" s="498"/>
      <c r="P25" s="540"/>
      <c r="Q25" s="497">
        <v>7200</v>
      </c>
      <c r="R25" s="498"/>
      <c r="S25" s="498"/>
      <c r="T25" s="498"/>
      <c r="U25" s="498"/>
      <c r="V25" s="540"/>
      <c r="W25" s="592"/>
      <c r="X25" s="593"/>
      <c r="Y25" s="594"/>
      <c r="Z25" s="496" t="s">
        <v>176</v>
      </c>
      <c r="AA25" s="476"/>
      <c r="AB25" s="476"/>
      <c r="AC25" s="476"/>
      <c r="AD25" s="476"/>
      <c r="AE25" s="476"/>
      <c r="AF25" s="476"/>
      <c r="AG25" s="477"/>
      <c r="AH25" s="497" t="s">
        <v>138</v>
      </c>
      <c r="AI25" s="498"/>
      <c r="AJ25" s="498"/>
      <c r="AK25" s="498"/>
      <c r="AL25" s="540"/>
      <c r="AM25" s="497" t="s">
        <v>177</v>
      </c>
      <c r="AN25" s="498"/>
      <c r="AO25" s="498"/>
      <c r="AP25" s="498"/>
      <c r="AQ25" s="498"/>
      <c r="AR25" s="540"/>
      <c r="AS25" s="497" t="s">
        <v>177</v>
      </c>
      <c r="AT25" s="498"/>
      <c r="AU25" s="498"/>
      <c r="AV25" s="498"/>
      <c r="AW25" s="498"/>
      <c r="AX25" s="499"/>
      <c r="AY25" s="406" t="s">
        <v>178</v>
      </c>
      <c r="AZ25" s="407"/>
      <c r="BA25" s="407"/>
      <c r="BB25" s="407"/>
      <c r="BC25" s="407"/>
      <c r="BD25" s="407"/>
      <c r="BE25" s="407"/>
      <c r="BF25" s="407"/>
      <c r="BG25" s="407"/>
      <c r="BH25" s="407"/>
      <c r="BI25" s="407"/>
      <c r="BJ25" s="407"/>
      <c r="BK25" s="407"/>
      <c r="BL25" s="407"/>
      <c r="BM25" s="408"/>
      <c r="BN25" s="409">
        <v>1304220</v>
      </c>
      <c r="BO25" s="410"/>
      <c r="BP25" s="410"/>
      <c r="BQ25" s="410"/>
      <c r="BR25" s="410"/>
      <c r="BS25" s="410"/>
      <c r="BT25" s="410"/>
      <c r="BU25" s="411"/>
      <c r="BV25" s="409">
        <v>1140035</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179</v>
      </c>
      <c r="F26" s="476"/>
      <c r="G26" s="476"/>
      <c r="H26" s="476"/>
      <c r="I26" s="476"/>
      <c r="J26" s="476"/>
      <c r="K26" s="477"/>
      <c r="L26" s="497">
        <v>1</v>
      </c>
      <c r="M26" s="498"/>
      <c r="N26" s="498"/>
      <c r="O26" s="498"/>
      <c r="P26" s="540"/>
      <c r="Q26" s="497">
        <v>6400</v>
      </c>
      <c r="R26" s="498"/>
      <c r="S26" s="498"/>
      <c r="T26" s="498"/>
      <c r="U26" s="498"/>
      <c r="V26" s="540"/>
      <c r="W26" s="592"/>
      <c r="X26" s="593"/>
      <c r="Y26" s="594"/>
      <c r="Z26" s="496" t="s">
        <v>180</v>
      </c>
      <c r="AA26" s="598"/>
      <c r="AB26" s="598"/>
      <c r="AC26" s="598"/>
      <c r="AD26" s="598"/>
      <c r="AE26" s="598"/>
      <c r="AF26" s="598"/>
      <c r="AG26" s="599"/>
      <c r="AH26" s="497">
        <v>3</v>
      </c>
      <c r="AI26" s="498"/>
      <c r="AJ26" s="498"/>
      <c r="AK26" s="498"/>
      <c r="AL26" s="540"/>
      <c r="AM26" s="497">
        <v>8571</v>
      </c>
      <c r="AN26" s="498"/>
      <c r="AO26" s="498"/>
      <c r="AP26" s="498"/>
      <c r="AQ26" s="498"/>
      <c r="AR26" s="540"/>
      <c r="AS26" s="497">
        <v>2857</v>
      </c>
      <c r="AT26" s="498"/>
      <c r="AU26" s="498"/>
      <c r="AV26" s="498"/>
      <c r="AW26" s="498"/>
      <c r="AX26" s="499"/>
      <c r="AY26" s="449" t="s">
        <v>181</v>
      </c>
      <c r="AZ26" s="450"/>
      <c r="BA26" s="450"/>
      <c r="BB26" s="450"/>
      <c r="BC26" s="450"/>
      <c r="BD26" s="450"/>
      <c r="BE26" s="450"/>
      <c r="BF26" s="450"/>
      <c r="BG26" s="450"/>
      <c r="BH26" s="450"/>
      <c r="BI26" s="450"/>
      <c r="BJ26" s="450"/>
      <c r="BK26" s="450"/>
      <c r="BL26" s="450"/>
      <c r="BM26" s="451"/>
      <c r="BN26" s="446" t="s">
        <v>177</v>
      </c>
      <c r="BO26" s="447"/>
      <c r="BP26" s="447"/>
      <c r="BQ26" s="447"/>
      <c r="BR26" s="447"/>
      <c r="BS26" s="447"/>
      <c r="BT26" s="447"/>
      <c r="BU26" s="448"/>
      <c r="BV26" s="446" t="s">
        <v>177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182</v>
      </c>
      <c r="F27" s="476"/>
      <c r="G27" s="476"/>
      <c r="H27" s="476"/>
      <c r="I27" s="476"/>
      <c r="J27" s="476"/>
      <c r="K27" s="477"/>
      <c r="L27" s="497">
        <v>1</v>
      </c>
      <c r="M27" s="498"/>
      <c r="N27" s="498"/>
      <c r="O27" s="498"/>
      <c r="P27" s="540"/>
      <c r="Q27" s="497">
        <v>4550</v>
      </c>
      <c r="R27" s="498"/>
      <c r="S27" s="498"/>
      <c r="T27" s="498"/>
      <c r="U27" s="498"/>
      <c r="V27" s="540"/>
      <c r="W27" s="592"/>
      <c r="X27" s="593"/>
      <c r="Y27" s="594"/>
      <c r="Z27" s="496" t="s">
        <v>183</v>
      </c>
      <c r="AA27" s="476"/>
      <c r="AB27" s="476"/>
      <c r="AC27" s="476"/>
      <c r="AD27" s="476"/>
      <c r="AE27" s="476"/>
      <c r="AF27" s="476"/>
      <c r="AG27" s="477"/>
      <c r="AH27" s="497">
        <v>38</v>
      </c>
      <c r="AI27" s="498"/>
      <c r="AJ27" s="498"/>
      <c r="AK27" s="498"/>
      <c r="AL27" s="540"/>
      <c r="AM27" s="497">
        <v>120092</v>
      </c>
      <c r="AN27" s="498"/>
      <c r="AO27" s="498"/>
      <c r="AP27" s="498"/>
      <c r="AQ27" s="498"/>
      <c r="AR27" s="540"/>
      <c r="AS27" s="497">
        <v>3160</v>
      </c>
      <c r="AT27" s="498"/>
      <c r="AU27" s="498"/>
      <c r="AV27" s="498"/>
      <c r="AW27" s="498"/>
      <c r="AX27" s="499"/>
      <c r="AY27" s="541" t="s">
        <v>184</v>
      </c>
      <c r="AZ27" s="542"/>
      <c r="BA27" s="542"/>
      <c r="BB27" s="542"/>
      <c r="BC27" s="542"/>
      <c r="BD27" s="542"/>
      <c r="BE27" s="542"/>
      <c r="BF27" s="542"/>
      <c r="BG27" s="542"/>
      <c r="BH27" s="542"/>
      <c r="BI27" s="542"/>
      <c r="BJ27" s="542"/>
      <c r="BK27" s="542"/>
      <c r="BL27" s="542"/>
      <c r="BM27" s="543"/>
      <c r="BN27" s="565">
        <v>500000</v>
      </c>
      <c r="BO27" s="566"/>
      <c r="BP27" s="566"/>
      <c r="BQ27" s="566"/>
      <c r="BR27" s="566"/>
      <c r="BS27" s="566"/>
      <c r="BT27" s="566"/>
      <c r="BU27" s="567"/>
      <c r="BV27" s="565">
        <v>500000</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185</v>
      </c>
      <c r="F28" s="476"/>
      <c r="G28" s="476"/>
      <c r="H28" s="476"/>
      <c r="I28" s="476"/>
      <c r="J28" s="476"/>
      <c r="K28" s="477"/>
      <c r="L28" s="497">
        <v>1</v>
      </c>
      <c r="M28" s="498"/>
      <c r="N28" s="498"/>
      <c r="O28" s="498"/>
      <c r="P28" s="540"/>
      <c r="Q28" s="497">
        <v>3800</v>
      </c>
      <c r="R28" s="498"/>
      <c r="S28" s="498"/>
      <c r="T28" s="498"/>
      <c r="U28" s="498"/>
      <c r="V28" s="540"/>
      <c r="W28" s="592"/>
      <c r="X28" s="593"/>
      <c r="Y28" s="594"/>
      <c r="Z28" s="496" t="s">
        <v>186</v>
      </c>
      <c r="AA28" s="476"/>
      <c r="AB28" s="476"/>
      <c r="AC28" s="476"/>
      <c r="AD28" s="476"/>
      <c r="AE28" s="476"/>
      <c r="AF28" s="476"/>
      <c r="AG28" s="477"/>
      <c r="AH28" s="497" t="s">
        <v>177</v>
      </c>
      <c r="AI28" s="498"/>
      <c r="AJ28" s="498"/>
      <c r="AK28" s="498"/>
      <c r="AL28" s="540"/>
      <c r="AM28" s="497" t="s">
        <v>177</v>
      </c>
      <c r="AN28" s="498"/>
      <c r="AO28" s="498"/>
      <c r="AP28" s="498"/>
      <c r="AQ28" s="498"/>
      <c r="AR28" s="540"/>
      <c r="AS28" s="497" t="s">
        <v>177</v>
      </c>
      <c r="AT28" s="498"/>
      <c r="AU28" s="498"/>
      <c r="AV28" s="498"/>
      <c r="AW28" s="498"/>
      <c r="AX28" s="499"/>
      <c r="AY28" s="600" t="s">
        <v>187</v>
      </c>
      <c r="AZ28" s="601"/>
      <c r="BA28" s="601"/>
      <c r="BB28" s="602"/>
      <c r="BC28" s="406" t="s">
        <v>48</v>
      </c>
      <c r="BD28" s="407"/>
      <c r="BE28" s="407"/>
      <c r="BF28" s="407"/>
      <c r="BG28" s="407"/>
      <c r="BH28" s="407"/>
      <c r="BI28" s="407"/>
      <c r="BJ28" s="407"/>
      <c r="BK28" s="407"/>
      <c r="BL28" s="407"/>
      <c r="BM28" s="408"/>
      <c r="BN28" s="409">
        <v>5979714</v>
      </c>
      <c r="BO28" s="410"/>
      <c r="BP28" s="410"/>
      <c r="BQ28" s="410"/>
      <c r="BR28" s="410"/>
      <c r="BS28" s="410"/>
      <c r="BT28" s="410"/>
      <c r="BU28" s="411"/>
      <c r="BV28" s="409">
        <v>6217956</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188</v>
      </c>
      <c r="F29" s="476"/>
      <c r="G29" s="476"/>
      <c r="H29" s="476"/>
      <c r="I29" s="476"/>
      <c r="J29" s="476"/>
      <c r="K29" s="477"/>
      <c r="L29" s="497">
        <v>18</v>
      </c>
      <c r="M29" s="498"/>
      <c r="N29" s="498"/>
      <c r="O29" s="498"/>
      <c r="P29" s="540"/>
      <c r="Q29" s="497">
        <v>3500</v>
      </c>
      <c r="R29" s="498"/>
      <c r="S29" s="498"/>
      <c r="T29" s="498"/>
      <c r="U29" s="498"/>
      <c r="V29" s="540"/>
      <c r="W29" s="595"/>
      <c r="X29" s="596"/>
      <c r="Y29" s="597"/>
      <c r="Z29" s="496" t="s">
        <v>189</v>
      </c>
      <c r="AA29" s="476"/>
      <c r="AB29" s="476"/>
      <c r="AC29" s="476"/>
      <c r="AD29" s="476"/>
      <c r="AE29" s="476"/>
      <c r="AF29" s="476"/>
      <c r="AG29" s="477"/>
      <c r="AH29" s="497">
        <v>320</v>
      </c>
      <c r="AI29" s="498"/>
      <c r="AJ29" s="498"/>
      <c r="AK29" s="498"/>
      <c r="AL29" s="540"/>
      <c r="AM29" s="497">
        <v>985832</v>
      </c>
      <c r="AN29" s="498"/>
      <c r="AO29" s="498"/>
      <c r="AP29" s="498"/>
      <c r="AQ29" s="498"/>
      <c r="AR29" s="540"/>
      <c r="AS29" s="497">
        <v>3081</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842004</v>
      </c>
      <c r="BO29" s="447"/>
      <c r="BP29" s="447"/>
      <c r="BQ29" s="447"/>
      <c r="BR29" s="447"/>
      <c r="BS29" s="447"/>
      <c r="BT29" s="447"/>
      <c r="BU29" s="448"/>
      <c r="BV29" s="446">
        <v>742028</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99.7</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6398923</v>
      </c>
      <c r="BO30" s="566"/>
      <c r="BP30" s="566"/>
      <c r="BQ30" s="566"/>
      <c r="BR30" s="566"/>
      <c r="BS30" s="566"/>
      <c r="BT30" s="566"/>
      <c r="BU30" s="567"/>
      <c r="BV30" s="565">
        <v>6774078</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198</v>
      </c>
      <c r="D33" s="470"/>
      <c r="E33" s="435" t="s">
        <v>199</v>
      </c>
      <c r="F33" s="435"/>
      <c r="G33" s="435"/>
      <c r="H33" s="435"/>
      <c r="I33" s="435"/>
      <c r="J33" s="435"/>
      <c r="K33" s="435"/>
      <c r="L33" s="435"/>
      <c r="M33" s="435"/>
      <c r="N33" s="435"/>
      <c r="O33" s="435"/>
      <c r="P33" s="435"/>
      <c r="Q33" s="435"/>
      <c r="R33" s="435"/>
      <c r="S33" s="435"/>
      <c r="T33" s="203"/>
      <c r="U33" s="470" t="s">
        <v>200</v>
      </c>
      <c r="V33" s="470"/>
      <c r="W33" s="435" t="s">
        <v>199</v>
      </c>
      <c r="X33" s="435"/>
      <c r="Y33" s="435"/>
      <c r="Z33" s="435"/>
      <c r="AA33" s="435"/>
      <c r="AB33" s="435"/>
      <c r="AC33" s="435"/>
      <c r="AD33" s="435"/>
      <c r="AE33" s="435"/>
      <c r="AF33" s="435"/>
      <c r="AG33" s="435"/>
      <c r="AH33" s="435"/>
      <c r="AI33" s="435"/>
      <c r="AJ33" s="435"/>
      <c r="AK33" s="435"/>
      <c r="AL33" s="203"/>
      <c r="AM33" s="470" t="s">
        <v>200</v>
      </c>
      <c r="AN33" s="470"/>
      <c r="AO33" s="435" t="s">
        <v>201</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70" t="s">
        <v>202</v>
      </c>
      <c r="BX33" s="470"/>
      <c r="BY33" s="435" t="s">
        <v>204</v>
      </c>
      <c r="BZ33" s="435"/>
      <c r="CA33" s="435"/>
      <c r="CB33" s="435"/>
      <c r="CC33" s="435"/>
      <c r="CD33" s="435"/>
      <c r="CE33" s="435"/>
      <c r="CF33" s="435"/>
      <c r="CG33" s="435"/>
      <c r="CH33" s="435"/>
      <c r="CI33" s="435"/>
      <c r="CJ33" s="435"/>
      <c r="CK33" s="435"/>
      <c r="CL33" s="435"/>
      <c r="CM33" s="435"/>
      <c r="CN33" s="203"/>
      <c r="CO33" s="470" t="s">
        <v>200</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井原市国民健康保険事業特別会計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IF('各会計、関係団体の財政状況及び健全化判断比率'!B31="","",'各会計、関係団体の財政状況及び健全化判断比率'!B31)</f>
        <v>井原市水道事業会計</v>
      </c>
      <c r="AP34" s="637"/>
      <c r="AQ34" s="637"/>
      <c r="AR34" s="637"/>
      <c r="AS34" s="637"/>
      <c r="AT34" s="637"/>
      <c r="AU34" s="637"/>
      <c r="AV34" s="637"/>
      <c r="AW34" s="637"/>
      <c r="AX34" s="637"/>
      <c r="AY34" s="637"/>
      <c r="AZ34" s="637"/>
      <c r="BA34" s="637"/>
      <c r="BB34" s="637"/>
      <c r="BC34" s="637"/>
      <c r="BD34" s="178"/>
      <c r="BE34" s="636">
        <f>IF(BG34="","",MAX(C34:D43,U34:V43,AM34:AN43)+1)</f>
        <v>11</v>
      </c>
      <c r="BF34" s="636"/>
      <c r="BG34" s="637" t="str">
        <f>IF('各会計、関係団体の財政状況及び健全化判断比率'!B36="","",'各会計、関係団体の財政状況及び健全化判断比率'!B36)</f>
        <v>井原市産業団地開発事業特別会計</v>
      </c>
      <c r="BH34" s="637"/>
      <c r="BI34" s="637"/>
      <c r="BJ34" s="637"/>
      <c r="BK34" s="637"/>
      <c r="BL34" s="637"/>
      <c r="BM34" s="637"/>
      <c r="BN34" s="637"/>
      <c r="BO34" s="637"/>
      <c r="BP34" s="637"/>
      <c r="BQ34" s="637"/>
      <c r="BR34" s="637"/>
      <c r="BS34" s="637"/>
      <c r="BT34" s="637"/>
      <c r="BU34" s="637"/>
      <c r="BV34" s="178"/>
      <c r="BW34" s="636">
        <f>IF(BY34="","",MAX(C34:D43,U34:V43,AM34:AN43,BE34:BF43)+1)</f>
        <v>12</v>
      </c>
      <c r="BX34" s="636"/>
      <c r="BY34" s="637" t="str">
        <f>IF('各会計、関係団体の財政状況及び健全化判断比率'!B68="","",'各会計、関係団体の財政状況及び健全化判断比率'!B68)</f>
        <v>岡山県井原地区清掃施設組合</v>
      </c>
      <c r="BZ34" s="637"/>
      <c r="CA34" s="637"/>
      <c r="CB34" s="637"/>
      <c r="CC34" s="637"/>
      <c r="CD34" s="637"/>
      <c r="CE34" s="637"/>
      <c r="CF34" s="637"/>
      <c r="CG34" s="637"/>
      <c r="CH34" s="637"/>
      <c r="CI34" s="637"/>
      <c r="CJ34" s="637"/>
      <c r="CK34" s="637"/>
      <c r="CL34" s="637"/>
      <c r="CM34" s="637"/>
      <c r="CN34" s="178"/>
      <c r="CO34" s="636">
        <f>IF(CQ34="","",MAX(C34:D43,U34:V43,AM34:AN43,BE34:BF43,BW34:BX43)+1)</f>
        <v>22</v>
      </c>
      <c r="CP34" s="636"/>
      <c r="CQ34" s="637" t="str">
        <f>IF('各会計、関係団体の財政状況及び健全化判断比率'!BS7="","",'各会計、関係団体の財政状況及び健全化判断比率'!BS7)</f>
        <v>井原市土地開発公社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井原市美星地区畑地かんがい給水事業特別会計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井原市介護保険事業特別会計</v>
      </c>
      <c r="X35" s="637"/>
      <c r="Y35" s="637"/>
      <c r="Z35" s="637"/>
      <c r="AA35" s="637"/>
      <c r="AB35" s="637"/>
      <c r="AC35" s="637"/>
      <c r="AD35" s="637"/>
      <c r="AE35" s="637"/>
      <c r="AF35" s="637"/>
      <c r="AG35" s="637"/>
      <c r="AH35" s="637"/>
      <c r="AI35" s="637"/>
      <c r="AJ35" s="637"/>
      <c r="AK35" s="637"/>
      <c r="AL35" s="178"/>
      <c r="AM35" s="636">
        <f t="shared" ref="AM35:AM43" si="0">IF(AO35="","",AM34+1)</f>
        <v>7</v>
      </c>
      <c r="AN35" s="636"/>
      <c r="AO35" s="637" t="str">
        <f>IF('各会計、関係団体の財政状況及び健全化判断比率'!B32="","",'各会計、関係団体の財政状況及び健全化判断比率'!B32)</f>
        <v>井原市病院事業会計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13</v>
      </c>
      <c r="BX35" s="636"/>
      <c r="BY35" s="637" t="str">
        <f>IF('各会計、関係団体の財政状況及び健全化判断比率'!B69="","",'各会計、関係団体の財政状況及び健全化判断比率'!B69)</f>
        <v>井原地区消防組合</v>
      </c>
      <c r="BZ35" s="637"/>
      <c r="CA35" s="637"/>
      <c r="CB35" s="637"/>
      <c r="CC35" s="637"/>
      <c r="CD35" s="637"/>
      <c r="CE35" s="637"/>
      <c r="CF35" s="637"/>
      <c r="CG35" s="637"/>
      <c r="CH35" s="637"/>
      <c r="CI35" s="637"/>
      <c r="CJ35" s="637"/>
      <c r="CK35" s="637"/>
      <c r="CL35" s="637"/>
      <c r="CM35" s="637"/>
      <c r="CN35" s="178"/>
      <c r="CO35" s="636">
        <f t="shared" ref="CO35:CO43" si="3">IF(CQ35="","",CO34+1)</f>
        <v>23</v>
      </c>
      <c r="CP35" s="636"/>
      <c r="CQ35" s="637" t="str">
        <f>IF('各会計、関係団体の財政状況及び健全化判断比率'!BS8="","",'各会計、関係団体の財政状況及び健全化判断比率'!BS8)</f>
        <v>井原鉄道株式会社</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井原市後期高齢者医療事業特別会計</v>
      </c>
      <c r="X36" s="637"/>
      <c r="Y36" s="637"/>
      <c r="Z36" s="637"/>
      <c r="AA36" s="637"/>
      <c r="AB36" s="637"/>
      <c r="AC36" s="637"/>
      <c r="AD36" s="637"/>
      <c r="AE36" s="637"/>
      <c r="AF36" s="637"/>
      <c r="AG36" s="637"/>
      <c r="AH36" s="637"/>
      <c r="AI36" s="637"/>
      <c r="AJ36" s="637"/>
      <c r="AK36" s="637"/>
      <c r="AL36" s="178"/>
      <c r="AM36" s="636">
        <f t="shared" si="0"/>
        <v>8</v>
      </c>
      <c r="AN36" s="636"/>
      <c r="AO36" s="637" t="str">
        <f>IF('各会計、関係団体の財政状況及び健全化判断比率'!B33="","",'各会計、関係団体の財政状況及び健全化判断比率'!B33)</f>
        <v>井原市工業用水道事業会計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14</v>
      </c>
      <c r="BX36" s="636"/>
      <c r="BY36" s="637" t="str">
        <f>IF('各会計、関係団体の財政状況及び健全化判断比率'!B70="","",'各会計、関係団体の財政状況及び健全化判断比率'!B70)</f>
        <v>岡山県西部衛生施設組合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f t="shared" si="0"/>
        <v>9</v>
      </c>
      <c r="AN37" s="636"/>
      <c r="AO37" s="637" t="str">
        <f>IF('各会計、関係団体の財政状況及び健全化判断比率'!B34="","",'各会計、関係団体の財政状況及び健全化判断比率'!B34)</f>
        <v>井原市簡易水道事業会計</v>
      </c>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15</v>
      </c>
      <c r="BX37" s="636"/>
      <c r="BY37" s="637" t="str">
        <f>IF('各会計、関係団体の財政状況及び健全化判断比率'!B71="","",'各会計、関係団体の財政状況及び健全化判断比率'!B71)</f>
        <v>岡山県広域水道事業団</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f t="shared" si="0"/>
        <v>10</v>
      </c>
      <c r="AN38" s="636"/>
      <c r="AO38" s="637" t="str">
        <f>IF('各会計、関係団体の財政状況及び健全化判断比率'!B35="","",'各会計、関係団体の財政状況及び健全化判断比率'!B35)</f>
        <v>井原市下水道事業会計</v>
      </c>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16</v>
      </c>
      <c r="BX38" s="636"/>
      <c r="BY38" s="637" t="str">
        <f>IF('各会計、関係団体の財政状況及び健全化判断比率'!B72="","",'各会計、関係団体の財政状況及び健全化判断比率'!B72)</f>
        <v>岡山県後期高齢者医療広域連合（一般会計）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17</v>
      </c>
      <c r="BX39" s="636"/>
      <c r="BY39" s="637" t="str">
        <f>IF('各会計、関係団体の財政状況及び健全化判断比率'!B73="","",'各会計、関係団体の財政状況及び健全化判断比率'!B73)</f>
        <v>岡山県後期高齢者医療広域連合（後期高齢者医療特別会計）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18</v>
      </c>
      <c r="BX40" s="636"/>
      <c r="BY40" s="637" t="str">
        <f>IF('各会計、関係団体の財政状況及び健全化判断比率'!B74="","",'各会計、関係団体の財政状況及び健全化判断比率'!B74)</f>
        <v>岡山県市町村総合事務組合（一般会計）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19</v>
      </c>
      <c r="BX41" s="636"/>
      <c r="BY41" s="637" t="str">
        <f>IF('各会計、関係団体の財政状況及び健全化判断比率'!B75="","",'各会計、関係団体の財政状況及び健全化判断比率'!B75)</f>
        <v>岡山県市町村総合事務組合（貸付金特別会計）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20</v>
      </c>
      <c r="BX42" s="636"/>
      <c r="BY42" s="637" t="str">
        <f>IF('各会計、関係団体の財政状況及び健全化判断比率'!B76="","",'各会計、関係団体の財政状況及び健全化判断比率'!B76)</f>
        <v>岡山県市町村総合事務組合（交通災害共済特別会計）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21</v>
      </c>
      <c r="BX43" s="636"/>
      <c r="BY43" s="637" t="str">
        <f>IF('各会計、関係団体の財政状況及び健全化判断比率'!B77="","",'各会計、関係団体の財政状況及び健全化判断比率'!B77)</f>
        <v>岡山県市町村総合事務組合（拠出金事業特別会計）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450" t="s">
        <v>611</v>
      </c>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450"/>
      <c r="AD53" s="450"/>
    </row>
    <row r="54" spans="5:113" x14ac:dyDescent="0.15"/>
    <row r="55" spans="5:113" x14ac:dyDescent="0.15"/>
    <row r="56" spans="5:113" x14ac:dyDescent="0.15"/>
  </sheetData>
  <mergeCells count="446">
    <mergeCell ref="E53:AD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215</v>
      </c>
      <c r="DI1" s="782"/>
      <c r="DJ1" s="782"/>
      <c r="DK1" s="782"/>
      <c r="DL1" s="782"/>
      <c r="DM1" s="782"/>
      <c r="DN1" s="783"/>
      <c r="DO1" s="212"/>
      <c r="DP1" s="781" t="s">
        <v>216</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218</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219</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9" t="s">
        <v>220</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x14ac:dyDescent="0.15">
      <c r="B4" s="723" t="s">
        <v>1</v>
      </c>
      <c r="C4" s="724"/>
      <c r="D4" s="724"/>
      <c r="E4" s="724"/>
      <c r="F4" s="724"/>
      <c r="G4" s="724"/>
      <c r="H4" s="724"/>
      <c r="I4" s="724"/>
      <c r="J4" s="724"/>
      <c r="K4" s="724"/>
      <c r="L4" s="724"/>
      <c r="M4" s="724"/>
      <c r="N4" s="724"/>
      <c r="O4" s="724"/>
      <c r="P4" s="724"/>
      <c r="Q4" s="725"/>
      <c r="R4" s="723" t="s">
        <v>221</v>
      </c>
      <c r="S4" s="724"/>
      <c r="T4" s="724"/>
      <c r="U4" s="724"/>
      <c r="V4" s="724"/>
      <c r="W4" s="724"/>
      <c r="X4" s="724"/>
      <c r="Y4" s="725"/>
      <c r="Z4" s="723" t="s">
        <v>222</v>
      </c>
      <c r="AA4" s="724"/>
      <c r="AB4" s="724"/>
      <c r="AC4" s="725"/>
      <c r="AD4" s="723" t="s">
        <v>223</v>
      </c>
      <c r="AE4" s="724"/>
      <c r="AF4" s="724"/>
      <c r="AG4" s="724"/>
      <c r="AH4" s="724"/>
      <c r="AI4" s="724"/>
      <c r="AJ4" s="724"/>
      <c r="AK4" s="725"/>
      <c r="AL4" s="723" t="s">
        <v>222</v>
      </c>
      <c r="AM4" s="724"/>
      <c r="AN4" s="724"/>
      <c r="AO4" s="725"/>
      <c r="AP4" s="784" t="s">
        <v>224</v>
      </c>
      <c r="AQ4" s="784"/>
      <c r="AR4" s="784"/>
      <c r="AS4" s="784"/>
      <c r="AT4" s="784"/>
      <c r="AU4" s="784"/>
      <c r="AV4" s="784"/>
      <c r="AW4" s="784"/>
      <c r="AX4" s="784"/>
      <c r="AY4" s="784"/>
      <c r="AZ4" s="784"/>
      <c r="BA4" s="784"/>
      <c r="BB4" s="784"/>
      <c r="BC4" s="784"/>
      <c r="BD4" s="784"/>
      <c r="BE4" s="784"/>
      <c r="BF4" s="784"/>
      <c r="BG4" s="784" t="s">
        <v>225</v>
      </c>
      <c r="BH4" s="784"/>
      <c r="BI4" s="784"/>
      <c r="BJ4" s="784"/>
      <c r="BK4" s="784"/>
      <c r="BL4" s="784"/>
      <c r="BM4" s="784"/>
      <c r="BN4" s="784"/>
      <c r="BO4" s="784" t="s">
        <v>222</v>
      </c>
      <c r="BP4" s="784"/>
      <c r="BQ4" s="784"/>
      <c r="BR4" s="784"/>
      <c r="BS4" s="784" t="s">
        <v>226</v>
      </c>
      <c r="BT4" s="784"/>
      <c r="BU4" s="784"/>
      <c r="BV4" s="784"/>
      <c r="BW4" s="784"/>
      <c r="BX4" s="784"/>
      <c r="BY4" s="784"/>
      <c r="BZ4" s="784"/>
      <c r="CA4" s="784"/>
      <c r="CB4" s="784"/>
      <c r="CD4" s="769" t="s">
        <v>227</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362" customFormat="1" ht="11.25" customHeight="1" x14ac:dyDescent="0.15">
      <c r="B5" s="743" t="s">
        <v>228</v>
      </c>
      <c r="C5" s="744"/>
      <c r="D5" s="744"/>
      <c r="E5" s="744"/>
      <c r="F5" s="744"/>
      <c r="G5" s="744"/>
      <c r="H5" s="744"/>
      <c r="I5" s="744"/>
      <c r="J5" s="744"/>
      <c r="K5" s="744"/>
      <c r="L5" s="744"/>
      <c r="M5" s="744"/>
      <c r="N5" s="744"/>
      <c r="O5" s="744"/>
      <c r="P5" s="744"/>
      <c r="Q5" s="745"/>
      <c r="R5" s="717">
        <v>4464995</v>
      </c>
      <c r="S5" s="718"/>
      <c r="T5" s="718"/>
      <c r="U5" s="718"/>
      <c r="V5" s="718"/>
      <c r="W5" s="718"/>
      <c r="X5" s="718"/>
      <c r="Y5" s="761"/>
      <c r="Z5" s="779">
        <v>17.8</v>
      </c>
      <c r="AA5" s="779"/>
      <c r="AB5" s="779"/>
      <c r="AC5" s="779"/>
      <c r="AD5" s="780">
        <v>4318003</v>
      </c>
      <c r="AE5" s="780"/>
      <c r="AF5" s="780"/>
      <c r="AG5" s="780"/>
      <c r="AH5" s="780"/>
      <c r="AI5" s="780"/>
      <c r="AJ5" s="780"/>
      <c r="AK5" s="780"/>
      <c r="AL5" s="762">
        <v>33.5</v>
      </c>
      <c r="AM5" s="737"/>
      <c r="AN5" s="737"/>
      <c r="AO5" s="763"/>
      <c r="AP5" s="743" t="s">
        <v>229</v>
      </c>
      <c r="AQ5" s="744"/>
      <c r="AR5" s="744"/>
      <c r="AS5" s="744"/>
      <c r="AT5" s="744"/>
      <c r="AU5" s="744"/>
      <c r="AV5" s="744"/>
      <c r="AW5" s="744"/>
      <c r="AX5" s="744"/>
      <c r="AY5" s="744"/>
      <c r="AZ5" s="744"/>
      <c r="BA5" s="744"/>
      <c r="BB5" s="744"/>
      <c r="BC5" s="744"/>
      <c r="BD5" s="744"/>
      <c r="BE5" s="744"/>
      <c r="BF5" s="745"/>
      <c r="BG5" s="672">
        <v>4318003</v>
      </c>
      <c r="BH5" s="642"/>
      <c r="BI5" s="642"/>
      <c r="BJ5" s="642"/>
      <c r="BK5" s="642"/>
      <c r="BL5" s="642"/>
      <c r="BM5" s="642"/>
      <c r="BN5" s="643"/>
      <c r="BO5" s="691">
        <v>96.7</v>
      </c>
      <c r="BP5" s="691"/>
      <c r="BQ5" s="691"/>
      <c r="BR5" s="691"/>
      <c r="BS5" s="692">
        <v>68024</v>
      </c>
      <c r="BT5" s="692"/>
      <c r="BU5" s="692"/>
      <c r="BV5" s="692"/>
      <c r="BW5" s="692"/>
      <c r="BX5" s="692"/>
      <c r="BY5" s="692"/>
      <c r="BZ5" s="692"/>
      <c r="CA5" s="692"/>
      <c r="CB5" s="742"/>
      <c r="CD5" s="769" t="s">
        <v>224</v>
      </c>
      <c r="CE5" s="770"/>
      <c r="CF5" s="770"/>
      <c r="CG5" s="770"/>
      <c r="CH5" s="770"/>
      <c r="CI5" s="770"/>
      <c r="CJ5" s="770"/>
      <c r="CK5" s="770"/>
      <c r="CL5" s="770"/>
      <c r="CM5" s="770"/>
      <c r="CN5" s="770"/>
      <c r="CO5" s="770"/>
      <c r="CP5" s="770"/>
      <c r="CQ5" s="771"/>
      <c r="CR5" s="769" t="s">
        <v>230</v>
      </c>
      <c r="CS5" s="770"/>
      <c r="CT5" s="770"/>
      <c r="CU5" s="770"/>
      <c r="CV5" s="770"/>
      <c r="CW5" s="770"/>
      <c r="CX5" s="770"/>
      <c r="CY5" s="771"/>
      <c r="CZ5" s="769" t="s">
        <v>222</v>
      </c>
      <c r="DA5" s="770"/>
      <c r="DB5" s="770"/>
      <c r="DC5" s="771"/>
      <c r="DD5" s="769" t="s">
        <v>231</v>
      </c>
      <c r="DE5" s="770"/>
      <c r="DF5" s="770"/>
      <c r="DG5" s="770"/>
      <c r="DH5" s="770"/>
      <c r="DI5" s="770"/>
      <c r="DJ5" s="770"/>
      <c r="DK5" s="770"/>
      <c r="DL5" s="770"/>
      <c r="DM5" s="770"/>
      <c r="DN5" s="770"/>
      <c r="DO5" s="770"/>
      <c r="DP5" s="771"/>
      <c r="DQ5" s="769" t="s">
        <v>232</v>
      </c>
      <c r="DR5" s="770"/>
      <c r="DS5" s="770"/>
      <c r="DT5" s="770"/>
      <c r="DU5" s="770"/>
      <c r="DV5" s="770"/>
      <c r="DW5" s="770"/>
      <c r="DX5" s="770"/>
      <c r="DY5" s="770"/>
      <c r="DZ5" s="770"/>
      <c r="EA5" s="770"/>
      <c r="EB5" s="770"/>
      <c r="EC5" s="771"/>
    </row>
    <row r="6" spans="2:143" ht="11.25" customHeight="1" x14ac:dyDescent="0.15">
      <c r="B6" s="651" t="s">
        <v>233</v>
      </c>
      <c r="C6" s="652"/>
      <c r="D6" s="652"/>
      <c r="E6" s="652"/>
      <c r="F6" s="652"/>
      <c r="G6" s="652"/>
      <c r="H6" s="652"/>
      <c r="I6" s="652"/>
      <c r="J6" s="652"/>
      <c r="K6" s="652"/>
      <c r="L6" s="652"/>
      <c r="M6" s="652"/>
      <c r="N6" s="652"/>
      <c r="O6" s="652"/>
      <c r="P6" s="652"/>
      <c r="Q6" s="653"/>
      <c r="R6" s="672">
        <v>260208</v>
      </c>
      <c r="S6" s="642"/>
      <c r="T6" s="642"/>
      <c r="U6" s="642"/>
      <c r="V6" s="642"/>
      <c r="W6" s="642"/>
      <c r="X6" s="642"/>
      <c r="Y6" s="643"/>
      <c r="Z6" s="691">
        <v>1</v>
      </c>
      <c r="AA6" s="691"/>
      <c r="AB6" s="691"/>
      <c r="AC6" s="691"/>
      <c r="AD6" s="692">
        <v>260208</v>
      </c>
      <c r="AE6" s="692"/>
      <c r="AF6" s="692"/>
      <c r="AG6" s="692"/>
      <c r="AH6" s="692"/>
      <c r="AI6" s="692"/>
      <c r="AJ6" s="692"/>
      <c r="AK6" s="692"/>
      <c r="AL6" s="673">
        <v>2</v>
      </c>
      <c r="AM6" s="676"/>
      <c r="AN6" s="676"/>
      <c r="AO6" s="693"/>
      <c r="AP6" s="651" t="s">
        <v>234</v>
      </c>
      <c r="AQ6" s="652"/>
      <c r="AR6" s="652"/>
      <c r="AS6" s="652"/>
      <c r="AT6" s="652"/>
      <c r="AU6" s="652"/>
      <c r="AV6" s="652"/>
      <c r="AW6" s="652"/>
      <c r="AX6" s="652"/>
      <c r="AY6" s="652"/>
      <c r="AZ6" s="652"/>
      <c r="BA6" s="652"/>
      <c r="BB6" s="652"/>
      <c r="BC6" s="652"/>
      <c r="BD6" s="652"/>
      <c r="BE6" s="652"/>
      <c r="BF6" s="653"/>
      <c r="BG6" s="672">
        <v>4318003</v>
      </c>
      <c r="BH6" s="642"/>
      <c r="BI6" s="642"/>
      <c r="BJ6" s="642"/>
      <c r="BK6" s="642"/>
      <c r="BL6" s="642"/>
      <c r="BM6" s="642"/>
      <c r="BN6" s="643"/>
      <c r="BO6" s="691">
        <v>96.7</v>
      </c>
      <c r="BP6" s="691"/>
      <c r="BQ6" s="691"/>
      <c r="BR6" s="691"/>
      <c r="BS6" s="692">
        <v>68024</v>
      </c>
      <c r="BT6" s="692"/>
      <c r="BU6" s="692"/>
      <c r="BV6" s="692"/>
      <c r="BW6" s="692"/>
      <c r="BX6" s="692"/>
      <c r="BY6" s="692"/>
      <c r="BZ6" s="692"/>
      <c r="CA6" s="692"/>
      <c r="CB6" s="742"/>
      <c r="CD6" s="720" t="s">
        <v>235</v>
      </c>
      <c r="CE6" s="721"/>
      <c r="CF6" s="721"/>
      <c r="CG6" s="721"/>
      <c r="CH6" s="721"/>
      <c r="CI6" s="721"/>
      <c r="CJ6" s="721"/>
      <c r="CK6" s="721"/>
      <c r="CL6" s="721"/>
      <c r="CM6" s="721"/>
      <c r="CN6" s="721"/>
      <c r="CO6" s="721"/>
      <c r="CP6" s="721"/>
      <c r="CQ6" s="722"/>
      <c r="CR6" s="672">
        <v>184478</v>
      </c>
      <c r="CS6" s="642"/>
      <c r="CT6" s="642"/>
      <c r="CU6" s="642"/>
      <c r="CV6" s="642"/>
      <c r="CW6" s="642"/>
      <c r="CX6" s="642"/>
      <c r="CY6" s="643"/>
      <c r="CZ6" s="762">
        <v>0.8</v>
      </c>
      <c r="DA6" s="737"/>
      <c r="DB6" s="737"/>
      <c r="DC6" s="765"/>
      <c r="DD6" s="641" t="s">
        <v>128</v>
      </c>
      <c r="DE6" s="642"/>
      <c r="DF6" s="642"/>
      <c r="DG6" s="642"/>
      <c r="DH6" s="642"/>
      <c r="DI6" s="642"/>
      <c r="DJ6" s="642"/>
      <c r="DK6" s="642"/>
      <c r="DL6" s="642"/>
      <c r="DM6" s="642"/>
      <c r="DN6" s="642"/>
      <c r="DO6" s="642"/>
      <c r="DP6" s="643"/>
      <c r="DQ6" s="641">
        <v>184478</v>
      </c>
      <c r="DR6" s="642"/>
      <c r="DS6" s="642"/>
      <c r="DT6" s="642"/>
      <c r="DU6" s="642"/>
      <c r="DV6" s="642"/>
      <c r="DW6" s="642"/>
      <c r="DX6" s="642"/>
      <c r="DY6" s="642"/>
      <c r="DZ6" s="642"/>
      <c r="EA6" s="642"/>
      <c r="EB6" s="642"/>
      <c r="EC6" s="705"/>
    </row>
    <row r="7" spans="2:143" ht="11.25" customHeight="1" x14ac:dyDescent="0.15">
      <c r="B7" s="651" t="s">
        <v>237</v>
      </c>
      <c r="C7" s="652"/>
      <c r="D7" s="652"/>
      <c r="E7" s="652"/>
      <c r="F7" s="652"/>
      <c r="G7" s="652"/>
      <c r="H7" s="652"/>
      <c r="I7" s="652"/>
      <c r="J7" s="652"/>
      <c r="K7" s="652"/>
      <c r="L7" s="652"/>
      <c r="M7" s="652"/>
      <c r="N7" s="652"/>
      <c r="O7" s="652"/>
      <c r="P7" s="652"/>
      <c r="Q7" s="653"/>
      <c r="R7" s="672">
        <v>3889</v>
      </c>
      <c r="S7" s="642"/>
      <c r="T7" s="642"/>
      <c r="U7" s="642"/>
      <c r="V7" s="642"/>
      <c r="W7" s="642"/>
      <c r="X7" s="642"/>
      <c r="Y7" s="643"/>
      <c r="Z7" s="691">
        <v>0</v>
      </c>
      <c r="AA7" s="691"/>
      <c r="AB7" s="691"/>
      <c r="AC7" s="691"/>
      <c r="AD7" s="692">
        <v>3889</v>
      </c>
      <c r="AE7" s="692"/>
      <c r="AF7" s="692"/>
      <c r="AG7" s="692"/>
      <c r="AH7" s="692"/>
      <c r="AI7" s="692"/>
      <c r="AJ7" s="692"/>
      <c r="AK7" s="692"/>
      <c r="AL7" s="673">
        <v>0</v>
      </c>
      <c r="AM7" s="676"/>
      <c r="AN7" s="676"/>
      <c r="AO7" s="693"/>
      <c r="AP7" s="651" t="s">
        <v>238</v>
      </c>
      <c r="AQ7" s="652"/>
      <c r="AR7" s="652"/>
      <c r="AS7" s="652"/>
      <c r="AT7" s="652"/>
      <c r="AU7" s="652"/>
      <c r="AV7" s="652"/>
      <c r="AW7" s="652"/>
      <c r="AX7" s="652"/>
      <c r="AY7" s="652"/>
      <c r="AZ7" s="652"/>
      <c r="BA7" s="652"/>
      <c r="BB7" s="652"/>
      <c r="BC7" s="652"/>
      <c r="BD7" s="652"/>
      <c r="BE7" s="652"/>
      <c r="BF7" s="653"/>
      <c r="BG7" s="672">
        <v>1995971</v>
      </c>
      <c r="BH7" s="642"/>
      <c r="BI7" s="642"/>
      <c r="BJ7" s="642"/>
      <c r="BK7" s="642"/>
      <c r="BL7" s="642"/>
      <c r="BM7" s="642"/>
      <c r="BN7" s="643"/>
      <c r="BO7" s="691">
        <v>44.7</v>
      </c>
      <c r="BP7" s="691"/>
      <c r="BQ7" s="691"/>
      <c r="BR7" s="691"/>
      <c r="BS7" s="692">
        <v>68024</v>
      </c>
      <c r="BT7" s="692"/>
      <c r="BU7" s="692"/>
      <c r="BV7" s="692"/>
      <c r="BW7" s="692"/>
      <c r="BX7" s="692"/>
      <c r="BY7" s="692"/>
      <c r="BZ7" s="692"/>
      <c r="CA7" s="692"/>
      <c r="CB7" s="742"/>
      <c r="CD7" s="701" t="s">
        <v>239</v>
      </c>
      <c r="CE7" s="702"/>
      <c r="CF7" s="702"/>
      <c r="CG7" s="702"/>
      <c r="CH7" s="702"/>
      <c r="CI7" s="702"/>
      <c r="CJ7" s="702"/>
      <c r="CK7" s="702"/>
      <c r="CL7" s="702"/>
      <c r="CM7" s="702"/>
      <c r="CN7" s="702"/>
      <c r="CO7" s="702"/>
      <c r="CP7" s="702"/>
      <c r="CQ7" s="703"/>
      <c r="CR7" s="672">
        <v>2918266</v>
      </c>
      <c r="CS7" s="642"/>
      <c r="CT7" s="642"/>
      <c r="CU7" s="642"/>
      <c r="CV7" s="642"/>
      <c r="CW7" s="642"/>
      <c r="CX7" s="642"/>
      <c r="CY7" s="643"/>
      <c r="CZ7" s="691">
        <v>12.3</v>
      </c>
      <c r="DA7" s="691"/>
      <c r="DB7" s="691"/>
      <c r="DC7" s="691"/>
      <c r="DD7" s="641">
        <v>660876</v>
      </c>
      <c r="DE7" s="642"/>
      <c r="DF7" s="642"/>
      <c r="DG7" s="642"/>
      <c r="DH7" s="642"/>
      <c r="DI7" s="642"/>
      <c r="DJ7" s="642"/>
      <c r="DK7" s="642"/>
      <c r="DL7" s="642"/>
      <c r="DM7" s="642"/>
      <c r="DN7" s="642"/>
      <c r="DO7" s="642"/>
      <c r="DP7" s="643"/>
      <c r="DQ7" s="641">
        <v>2047210</v>
      </c>
      <c r="DR7" s="642"/>
      <c r="DS7" s="642"/>
      <c r="DT7" s="642"/>
      <c r="DU7" s="642"/>
      <c r="DV7" s="642"/>
      <c r="DW7" s="642"/>
      <c r="DX7" s="642"/>
      <c r="DY7" s="642"/>
      <c r="DZ7" s="642"/>
      <c r="EA7" s="642"/>
      <c r="EB7" s="642"/>
      <c r="EC7" s="705"/>
    </row>
    <row r="8" spans="2:143" ht="11.25" customHeight="1" x14ac:dyDescent="0.15">
      <c r="B8" s="651" t="s">
        <v>240</v>
      </c>
      <c r="C8" s="652"/>
      <c r="D8" s="652"/>
      <c r="E8" s="652"/>
      <c r="F8" s="652"/>
      <c r="G8" s="652"/>
      <c r="H8" s="652"/>
      <c r="I8" s="652"/>
      <c r="J8" s="652"/>
      <c r="K8" s="652"/>
      <c r="L8" s="652"/>
      <c r="M8" s="652"/>
      <c r="N8" s="652"/>
      <c r="O8" s="652"/>
      <c r="P8" s="652"/>
      <c r="Q8" s="653"/>
      <c r="R8" s="672">
        <v>24181</v>
      </c>
      <c r="S8" s="642"/>
      <c r="T8" s="642"/>
      <c r="U8" s="642"/>
      <c r="V8" s="642"/>
      <c r="W8" s="642"/>
      <c r="X8" s="642"/>
      <c r="Y8" s="643"/>
      <c r="Z8" s="691">
        <v>0.1</v>
      </c>
      <c r="AA8" s="691"/>
      <c r="AB8" s="691"/>
      <c r="AC8" s="691"/>
      <c r="AD8" s="692">
        <v>24181</v>
      </c>
      <c r="AE8" s="692"/>
      <c r="AF8" s="692"/>
      <c r="AG8" s="692"/>
      <c r="AH8" s="692"/>
      <c r="AI8" s="692"/>
      <c r="AJ8" s="692"/>
      <c r="AK8" s="692"/>
      <c r="AL8" s="673">
        <v>0.2</v>
      </c>
      <c r="AM8" s="676"/>
      <c r="AN8" s="676"/>
      <c r="AO8" s="693"/>
      <c r="AP8" s="651" t="s">
        <v>241</v>
      </c>
      <c r="AQ8" s="652"/>
      <c r="AR8" s="652"/>
      <c r="AS8" s="652"/>
      <c r="AT8" s="652"/>
      <c r="AU8" s="652"/>
      <c r="AV8" s="652"/>
      <c r="AW8" s="652"/>
      <c r="AX8" s="652"/>
      <c r="AY8" s="652"/>
      <c r="AZ8" s="652"/>
      <c r="BA8" s="652"/>
      <c r="BB8" s="652"/>
      <c r="BC8" s="652"/>
      <c r="BD8" s="652"/>
      <c r="BE8" s="652"/>
      <c r="BF8" s="653"/>
      <c r="BG8" s="672">
        <v>64560</v>
      </c>
      <c r="BH8" s="642"/>
      <c r="BI8" s="642"/>
      <c r="BJ8" s="642"/>
      <c r="BK8" s="642"/>
      <c r="BL8" s="642"/>
      <c r="BM8" s="642"/>
      <c r="BN8" s="643"/>
      <c r="BO8" s="691">
        <v>1.4</v>
      </c>
      <c r="BP8" s="691"/>
      <c r="BQ8" s="691"/>
      <c r="BR8" s="691"/>
      <c r="BS8" s="692" t="s">
        <v>128</v>
      </c>
      <c r="BT8" s="692"/>
      <c r="BU8" s="692"/>
      <c r="BV8" s="692"/>
      <c r="BW8" s="692"/>
      <c r="BX8" s="692"/>
      <c r="BY8" s="692"/>
      <c r="BZ8" s="692"/>
      <c r="CA8" s="692"/>
      <c r="CB8" s="742"/>
      <c r="CD8" s="701" t="s">
        <v>242</v>
      </c>
      <c r="CE8" s="702"/>
      <c r="CF8" s="702"/>
      <c r="CG8" s="702"/>
      <c r="CH8" s="702"/>
      <c r="CI8" s="702"/>
      <c r="CJ8" s="702"/>
      <c r="CK8" s="702"/>
      <c r="CL8" s="702"/>
      <c r="CM8" s="702"/>
      <c r="CN8" s="702"/>
      <c r="CO8" s="702"/>
      <c r="CP8" s="702"/>
      <c r="CQ8" s="703"/>
      <c r="CR8" s="672">
        <v>7024324</v>
      </c>
      <c r="CS8" s="642"/>
      <c r="CT8" s="642"/>
      <c r="CU8" s="642"/>
      <c r="CV8" s="642"/>
      <c r="CW8" s="642"/>
      <c r="CX8" s="642"/>
      <c r="CY8" s="643"/>
      <c r="CZ8" s="691">
        <v>29.5</v>
      </c>
      <c r="DA8" s="691"/>
      <c r="DB8" s="691"/>
      <c r="DC8" s="691"/>
      <c r="DD8" s="641">
        <v>127021</v>
      </c>
      <c r="DE8" s="642"/>
      <c r="DF8" s="642"/>
      <c r="DG8" s="642"/>
      <c r="DH8" s="642"/>
      <c r="DI8" s="642"/>
      <c r="DJ8" s="642"/>
      <c r="DK8" s="642"/>
      <c r="DL8" s="642"/>
      <c r="DM8" s="642"/>
      <c r="DN8" s="642"/>
      <c r="DO8" s="642"/>
      <c r="DP8" s="643"/>
      <c r="DQ8" s="641">
        <v>3303350</v>
      </c>
      <c r="DR8" s="642"/>
      <c r="DS8" s="642"/>
      <c r="DT8" s="642"/>
      <c r="DU8" s="642"/>
      <c r="DV8" s="642"/>
      <c r="DW8" s="642"/>
      <c r="DX8" s="642"/>
      <c r="DY8" s="642"/>
      <c r="DZ8" s="642"/>
      <c r="EA8" s="642"/>
      <c r="EB8" s="642"/>
      <c r="EC8" s="705"/>
    </row>
    <row r="9" spans="2:143" ht="11.25" customHeight="1" x14ac:dyDescent="0.15">
      <c r="B9" s="651" t="s">
        <v>243</v>
      </c>
      <c r="C9" s="652"/>
      <c r="D9" s="652"/>
      <c r="E9" s="652"/>
      <c r="F9" s="652"/>
      <c r="G9" s="652"/>
      <c r="H9" s="652"/>
      <c r="I9" s="652"/>
      <c r="J9" s="652"/>
      <c r="K9" s="652"/>
      <c r="L9" s="652"/>
      <c r="M9" s="652"/>
      <c r="N9" s="652"/>
      <c r="O9" s="652"/>
      <c r="P9" s="652"/>
      <c r="Q9" s="653"/>
      <c r="R9" s="672">
        <v>36780</v>
      </c>
      <c r="S9" s="642"/>
      <c r="T9" s="642"/>
      <c r="U9" s="642"/>
      <c r="V9" s="642"/>
      <c r="W9" s="642"/>
      <c r="X9" s="642"/>
      <c r="Y9" s="643"/>
      <c r="Z9" s="691">
        <v>0.1</v>
      </c>
      <c r="AA9" s="691"/>
      <c r="AB9" s="691"/>
      <c r="AC9" s="691"/>
      <c r="AD9" s="692">
        <v>36780</v>
      </c>
      <c r="AE9" s="692"/>
      <c r="AF9" s="692"/>
      <c r="AG9" s="692"/>
      <c r="AH9" s="692"/>
      <c r="AI9" s="692"/>
      <c r="AJ9" s="692"/>
      <c r="AK9" s="692"/>
      <c r="AL9" s="673">
        <v>0.3</v>
      </c>
      <c r="AM9" s="676"/>
      <c r="AN9" s="676"/>
      <c r="AO9" s="693"/>
      <c r="AP9" s="651" t="s">
        <v>244</v>
      </c>
      <c r="AQ9" s="652"/>
      <c r="AR9" s="652"/>
      <c r="AS9" s="652"/>
      <c r="AT9" s="652"/>
      <c r="AU9" s="652"/>
      <c r="AV9" s="652"/>
      <c r="AW9" s="652"/>
      <c r="AX9" s="652"/>
      <c r="AY9" s="652"/>
      <c r="AZ9" s="652"/>
      <c r="BA9" s="652"/>
      <c r="BB9" s="652"/>
      <c r="BC9" s="652"/>
      <c r="BD9" s="652"/>
      <c r="BE9" s="652"/>
      <c r="BF9" s="653"/>
      <c r="BG9" s="672">
        <v>1602186</v>
      </c>
      <c r="BH9" s="642"/>
      <c r="BI9" s="642"/>
      <c r="BJ9" s="642"/>
      <c r="BK9" s="642"/>
      <c r="BL9" s="642"/>
      <c r="BM9" s="642"/>
      <c r="BN9" s="643"/>
      <c r="BO9" s="691">
        <v>35.9</v>
      </c>
      <c r="BP9" s="691"/>
      <c r="BQ9" s="691"/>
      <c r="BR9" s="691"/>
      <c r="BS9" s="692" t="s">
        <v>128</v>
      </c>
      <c r="BT9" s="692"/>
      <c r="BU9" s="692"/>
      <c r="BV9" s="692"/>
      <c r="BW9" s="692"/>
      <c r="BX9" s="692"/>
      <c r="BY9" s="692"/>
      <c r="BZ9" s="692"/>
      <c r="CA9" s="692"/>
      <c r="CB9" s="742"/>
      <c r="CD9" s="701" t="s">
        <v>245</v>
      </c>
      <c r="CE9" s="702"/>
      <c r="CF9" s="702"/>
      <c r="CG9" s="702"/>
      <c r="CH9" s="702"/>
      <c r="CI9" s="702"/>
      <c r="CJ9" s="702"/>
      <c r="CK9" s="702"/>
      <c r="CL9" s="702"/>
      <c r="CM9" s="702"/>
      <c r="CN9" s="702"/>
      <c r="CO9" s="702"/>
      <c r="CP9" s="702"/>
      <c r="CQ9" s="703"/>
      <c r="CR9" s="672">
        <v>3286487</v>
      </c>
      <c r="CS9" s="642"/>
      <c r="CT9" s="642"/>
      <c r="CU9" s="642"/>
      <c r="CV9" s="642"/>
      <c r="CW9" s="642"/>
      <c r="CX9" s="642"/>
      <c r="CY9" s="643"/>
      <c r="CZ9" s="691">
        <v>13.8</v>
      </c>
      <c r="DA9" s="691"/>
      <c r="DB9" s="691"/>
      <c r="DC9" s="691"/>
      <c r="DD9" s="641">
        <v>39115</v>
      </c>
      <c r="DE9" s="642"/>
      <c r="DF9" s="642"/>
      <c r="DG9" s="642"/>
      <c r="DH9" s="642"/>
      <c r="DI9" s="642"/>
      <c r="DJ9" s="642"/>
      <c r="DK9" s="642"/>
      <c r="DL9" s="642"/>
      <c r="DM9" s="642"/>
      <c r="DN9" s="642"/>
      <c r="DO9" s="642"/>
      <c r="DP9" s="643"/>
      <c r="DQ9" s="641">
        <v>2057822</v>
      </c>
      <c r="DR9" s="642"/>
      <c r="DS9" s="642"/>
      <c r="DT9" s="642"/>
      <c r="DU9" s="642"/>
      <c r="DV9" s="642"/>
      <c r="DW9" s="642"/>
      <c r="DX9" s="642"/>
      <c r="DY9" s="642"/>
      <c r="DZ9" s="642"/>
      <c r="EA9" s="642"/>
      <c r="EB9" s="642"/>
      <c r="EC9" s="705"/>
    </row>
    <row r="10" spans="2:143" ht="11.25" customHeight="1" x14ac:dyDescent="0.15">
      <c r="B10" s="651" t="s">
        <v>246</v>
      </c>
      <c r="C10" s="652"/>
      <c r="D10" s="652"/>
      <c r="E10" s="652"/>
      <c r="F10" s="652"/>
      <c r="G10" s="652"/>
      <c r="H10" s="652"/>
      <c r="I10" s="652"/>
      <c r="J10" s="652"/>
      <c r="K10" s="652"/>
      <c r="L10" s="652"/>
      <c r="M10" s="652"/>
      <c r="N10" s="652"/>
      <c r="O10" s="652"/>
      <c r="P10" s="652"/>
      <c r="Q10" s="653"/>
      <c r="R10" s="672" t="s">
        <v>128</v>
      </c>
      <c r="S10" s="642"/>
      <c r="T10" s="642"/>
      <c r="U10" s="642"/>
      <c r="V10" s="642"/>
      <c r="W10" s="642"/>
      <c r="X10" s="642"/>
      <c r="Y10" s="643"/>
      <c r="Z10" s="691" t="s">
        <v>128</v>
      </c>
      <c r="AA10" s="691"/>
      <c r="AB10" s="691"/>
      <c r="AC10" s="691"/>
      <c r="AD10" s="692" t="s">
        <v>128</v>
      </c>
      <c r="AE10" s="692"/>
      <c r="AF10" s="692"/>
      <c r="AG10" s="692"/>
      <c r="AH10" s="692"/>
      <c r="AI10" s="692"/>
      <c r="AJ10" s="692"/>
      <c r="AK10" s="692"/>
      <c r="AL10" s="673" t="s">
        <v>128</v>
      </c>
      <c r="AM10" s="676"/>
      <c r="AN10" s="676"/>
      <c r="AO10" s="693"/>
      <c r="AP10" s="651" t="s">
        <v>247</v>
      </c>
      <c r="AQ10" s="652"/>
      <c r="AR10" s="652"/>
      <c r="AS10" s="652"/>
      <c r="AT10" s="652"/>
      <c r="AU10" s="652"/>
      <c r="AV10" s="652"/>
      <c r="AW10" s="652"/>
      <c r="AX10" s="652"/>
      <c r="AY10" s="652"/>
      <c r="AZ10" s="652"/>
      <c r="BA10" s="652"/>
      <c r="BB10" s="652"/>
      <c r="BC10" s="652"/>
      <c r="BD10" s="652"/>
      <c r="BE10" s="652"/>
      <c r="BF10" s="653"/>
      <c r="BG10" s="672">
        <v>90234</v>
      </c>
      <c r="BH10" s="642"/>
      <c r="BI10" s="642"/>
      <c r="BJ10" s="642"/>
      <c r="BK10" s="642"/>
      <c r="BL10" s="642"/>
      <c r="BM10" s="642"/>
      <c r="BN10" s="643"/>
      <c r="BO10" s="691">
        <v>2</v>
      </c>
      <c r="BP10" s="691"/>
      <c r="BQ10" s="691"/>
      <c r="BR10" s="691"/>
      <c r="BS10" s="692" t="s">
        <v>128</v>
      </c>
      <c r="BT10" s="692"/>
      <c r="BU10" s="692"/>
      <c r="BV10" s="692"/>
      <c r="BW10" s="692"/>
      <c r="BX10" s="692"/>
      <c r="BY10" s="692"/>
      <c r="BZ10" s="692"/>
      <c r="CA10" s="692"/>
      <c r="CB10" s="742"/>
      <c r="CD10" s="701" t="s">
        <v>248</v>
      </c>
      <c r="CE10" s="702"/>
      <c r="CF10" s="702"/>
      <c r="CG10" s="702"/>
      <c r="CH10" s="702"/>
      <c r="CI10" s="702"/>
      <c r="CJ10" s="702"/>
      <c r="CK10" s="702"/>
      <c r="CL10" s="702"/>
      <c r="CM10" s="702"/>
      <c r="CN10" s="702"/>
      <c r="CO10" s="702"/>
      <c r="CP10" s="702"/>
      <c r="CQ10" s="703"/>
      <c r="CR10" s="672">
        <v>67059</v>
      </c>
      <c r="CS10" s="642"/>
      <c r="CT10" s="642"/>
      <c r="CU10" s="642"/>
      <c r="CV10" s="642"/>
      <c r="CW10" s="642"/>
      <c r="CX10" s="642"/>
      <c r="CY10" s="643"/>
      <c r="CZ10" s="691">
        <v>0.3</v>
      </c>
      <c r="DA10" s="691"/>
      <c r="DB10" s="691"/>
      <c r="DC10" s="691"/>
      <c r="DD10" s="641">
        <v>7348</v>
      </c>
      <c r="DE10" s="642"/>
      <c r="DF10" s="642"/>
      <c r="DG10" s="642"/>
      <c r="DH10" s="642"/>
      <c r="DI10" s="642"/>
      <c r="DJ10" s="642"/>
      <c r="DK10" s="642"/>
      <c r="DL10" s="642"/>
      <c r="DM10" s="642"/>
      <c r="DN10" s="642"/>
      <c r="DO10" s="642"/>
      <c r="DP10" s="643"/>
      <c r="DQ10" s="641">
        <v>40080</v>
      </c>
      <c r="DR10" s="642"/>
      <c r="DS10" s="642"/>
      <c r="DT10" s="642"/>
      <c r="DU10" s="642"/>
      <c r="DV10" s="642"/>
      <c r="DW10" s="642"/>
      <c r="DX10" s="642"/>
      <c r="DY10" s="642"/>
      <c r="DZ10" s="642"/>
      <c r="EA10" s="642"/>
      <c r="EB10" s="642"/>
      <c r="EC10" s="705"/>
    </row>
    <row r="11" spans="2:143" ht="11.25" customHeight="1" x14ac:dyDescent="0.15">
      <c r="B11" s="651" t="s">
        <v>249</v>
      </c>
      <c r="C11" s="652"/>
      <c r="D11" s="652"/>
      <c r="E11" s="652"/>
      <c r="F11" s="652"/>
      <c r="G11" s="652"/>
      <c r="H11" s="652"/>
      <c r="I11" s="652"/>
      <c r="J11" s="652"/>
      <c r="K11" s="652"/>
      <c r="L11" s="652"/>
      <c r="M11" s="652"/>
      <c r="N11" s="652"/>
      <c r="O11" s="652"/>
      <c r="P11" s="652"/>
      <c r="Q11" s="653"/>
      <c r="R11" s="672">
        <v>929541</v>
      </c>
      <c r="S11" s="642"/>
      <c r="T11" s="642"/>
      <c r="U11" s="642"/>
      <c r="V11" s="642"/>
      <c r="W11" s="642"/>
      <c r="X11" s="642"/>
      <c r="Y11" s="643"/>
      <c r="Z11" s="673">
        <v>3.7</v>
      </c>
      <c r="AA11" s="676"/>
      <c r="AB11" s="676"/>
      <c r="AC11" s="677"/>
      <c r="AD11" s="641">
        <v>929541</v>
      </c>
      <c r="AE11" s="642"/>
      <c r="AF11" s="642"/>
      <c r="AG11" s="642"/>
      <c r="AH11" s="642"/>
      <c r="AI11" s="642"/>
      <c r="AJ11" s="642"/>
      <c r="AK11" s="643"/>
      <c r="AL11" s="673">
        <v>7.2</v>
      </c>
      <c r="AM11" s="676"/>
      <c r="AN11" s="676"/>
      <c r="AO11" s="693"/>
      <c r="AP11" s="651" t="s">
        <v>250</v>
      </c>
      <c r="AQ11" s="652"/>
      <c r="AR11" s="652"/>
      <c r="AS11" s="652"/>
      <c r="AT11" s="652"/>
      <c r="AU11" s="652"/>
      <c r="AV11" s="652"/>
      <c r="AW11" s="652"/>
      <c r="AX11" s="652"/>
      <c r="AY11" s="652"/>
      <c r="AZ11" s="652"/>
      <c r="BA11" s="652"/>
      <c r="BB11" s="652"/>
      <c r="BC11" s="652"/>
      <c r="BD11" s="652"/>
      <c r="BE11" s="652"/>
      <c r="BF11" s="653"/>
      <c r="BG11" s="672">
        <v>238991</v>
      </c>
      <c r="BH11" s="642"/>
      <c r="BI11" s="642"/>
      <c r="BJ11" s="642"/>
      <c r="BK11" s="642"/>
      <c r="BL11" s="642"/>
      <c r="BM11" s="642"/>
      <c r="BN11" s="643"/>
      <c r="BO11" s="691">
        <v>5.4</v>
      </c>
      <c r="BP11" s="691"/>
      <c r="BQ11" s="691"/>
      <c r="BR11" s="691"/>
      <c r="BS11" s="692">
        <v>68024</v>
      </c>
      <c r="BT11" s="692"/>
      <c r="BU11" s="692"/>
      <c r="BV11" s="692"/>
      <c r="BW11" s="692"/>
      <c r="BX11" s="692"/>
      <c r="BY11" s="692"/>
      <c r="BZ11" s="692"/>
      <c r="CA11" s="692"/>
      <c r="CB11" s="742"/>
      <c r="CD11" s="701" t="s">
        <v>251</v>
      </c>
      <c r="CE11" s="702"/>
      <c r="CF11" s="702"/>
      <c r="CG11" s="702"/>
      <c r="CH11" s="702"/>
      <c r="CI11" s="702"/>
      <c r="CJ11" s="702"/>
      <c r="CK11" s="702"/>
      <c r="CL11" s="702"/>
      <c r="CM11" s="702"/>
      <c r="CN11" s="702"/>
      <c r="CO11" s="702"/>
      <c r="CP11" s="702"/>
      <c r="CQ11" s="703"/>
      <c r="CR11" s="672">
        <v>956023</v>
      </c>
      <c r="CS11" s="642"/>
      <c r="CT11" s="642"/>
      <c r="CU11" s="642"/>
      <c r="CV11" s="642"/>
      <c r="CW11" s="642"/>
      <c r="CX11" s="642"/>
      <c r="CY11" s="643"/>
      <c r="CZ11" s="691">
        <v>4</v>
      </c>
      <c r="DA11" s="691"/>
      <c r="DB11" s="691"/>
      <c r="DC11" s="691"/>
      <c r="DD11" s="641">
        <v>585424</v>
      </c>
      <c r="DE11" s="642"/>
      <c r="DF11" s="642"/>
      <c r="DG11" s="642"/>
      <c r="DH11" s="642"/>
      <c r="DI11" s="642"/>
      <c r="DJ11" s="642"/>
      <c r="DK11" s="642"/>
      <c r="DL11" s="642"/>
      <c r="DM11" s="642"/>
      <c r="DN11" s="642"/>
      <c r="DO11" s="642"/>
      <c r="DP11" s="643"/>
      <c r="DQ11" s="641">
        <v>340304</v>
      </c>
      <c r="DR11" s="642"/>
      <c r="DS11" s="642"/>
      <c r="DT11" s="642"/>
      <c r="DU11" s="642"/>
      <c r="DV11" s="642"/>
      <c r="DW11" s="642"/>
      <c r="DX11" s="642"/>
      <c r="DY11" s="642"/>
      <c r="DZ11" s="642"/>
      <c r="EA11" s="642"/>
      <c r="EB11" s="642"/>
      <c r="EC11" s="705"/>
    </row>
    <row r="12" spans="2:143" ht="11.25" customHeight="1" x14ac:dyDescent="0.15">
      <c r="B12" s="651" t="s">
        <v>252</v>
      </c>
      <c r="C12" s="652"/>
      <c r="D12" s="652"/>
      <c r="E12" s="652"/>
      <c r="F12" s="652"/>
      <c r="G12" s="652"/>
      <c r="H12" s="652"/>
      <c r="I12" s="652"/>
      <c r="J12" s="652"/>
      <c r="K12" s="652"/>
      <c r="L12" s="652"/>
      <c r="M12" s="652"/>
      <c r="N12" s="652"/>
      <c r="O12" s="652"/>
      <c r="P12" s="652"/>
      <c r="Q12" s="653"/>
      <c r="R12" s="672">
        <v>28305</v>
      </c>
      <c r="S12" s="642"/>
      <c r="T12" s="642"/>
      <c r="U12" s="642"/>
      <c r="V12" s="642"/>
      <c r="W12" s="642"/>
      <c r="X12" s="642"/>
      <c r="Y12" s="643"/>
      <c r="Z12" s="691">
        <v>0.1</v>
      </c>
      <c r="AA12" s="691"/>
      <c r="AB12" s="691"/>
      <c r="AC12" s="691"/>
      <c r="AD12" s="692">
        <v>28305</v>
      </c>
      <c r="AE12" s="692"/>
      <c r="AF12" s="692"/>
      <c r="AG12" s="692"/>
      <c r="AH12" s="692"/>
      <c r="AI12" s="692"/>
      <c r="AJ12" s="692"/>
      <c r="AK12" s="692"/>
      <c r="AL12" s="673">
        <v>0.2</v>
      </c>
      <c r="AM12" s="676"/>
      <c r="AN12" s="676"/>
      <c r="AO12" s="693"/>
      <c r="AP12" s="651" t="s">
        <v>253</v>
      </c>
      <c r="AQ12" s="652"/>
      <c r="AR12" s="652"/>
      <c r="AS12" s="652"/>
      <c r="AT12" s="652"/>
      <c r="AU12" s="652"/>
      <c r="AV12" s="652"/>
      <c r="AW12" s="652"/>
      <c r="AX12" s="652"/>
      <c r="AY12" s="652"/>
      <c r="AZ12" s="652"/>
      <c r="BA12" s="652"/>
      <c r="BB12" s="652"/>
      <c r="BC12" s="652"/>
      <c r="BD12" s="652"/>
      <c r="BE12" s="652"/>
      <c r="BF12" s="653"/>
      <c r="BG12" s="672">
        <v>1936298</v>
      </c>
      <c r="BH12" s="642"/>
      <c r="BI12" s="642"/>
      <c r="BJ12" s="642"/>
      <c r="BK12" s="642"/>
      <c r="BL12" s="642"/>
      <c r="BM12" s="642"/>
      <c r="BN12" s="643"/>
      <c r="BO12" s="691">
        <v>43.4</v>
      </c>
      <c r="BP12" s="691"/>
      <c r="BQ12" s="691"/>
      <c r="BR12" s="691"/>
      <c r="BS12" s="692" t="s">
        <v>128</v>
      </c>
      <c r="BT12" s="692"/>
      <c r="BU12" s="692"/>
      <c r="BV12" s="692"/>
      <c r="BW12" s="692"/>
      <c r="BX12" s="692"/>
      <c r="BY12" s="692"/>
      <c r="BZ12" s="692"/>
      <c r="CA12" s="692"/>
      <c r="CB12" s="742"/>
      <c r="CD12" s="701" t="s">
        <v>254</v>
      </c>
      <c r="CE12" s="702"/>
      <c r="CF12" s="702"/>
      <c r="CG12" s="702"/>
      <c r="CH12" s="702"/>
      <c r="CI12" s="702"/>
      <c r="CJ12" s="702"/>
      <c r="CK12" s="702"/>
      <c r="CL12" s="702"/>
      <c r="CM12" s="702"/>
      <c r="CN12" s="702"/>
      <c r="CO12" s="702"/>
      <c r="CP12" s="702"/>
      <c r="CQ12" s="703"/>
      <c r="CR12" s="672">
        <v>1122169</v>
      </c>
      <c r="CS12" s="642"/>
      <c r="CT12" s="642"/>
      <c r="CU12" s="642"/>
      <c r="CV12" s="642"/>
      <c r="CW12" s="642"/>
      <c r="CX12" s="642"/>
      <c r="CY12" s="643"/>
      <c r="CZ12" s="691">
        <v>4.7</v>
      </c>
      <c r="DA12" s="691"/>
      <c r="DB12" s="691"/>
      <c r="DC12" s="691"/>
      <c r="DD12" s="641">
        <v>204693</v>
      </c>
      <c r="DE12" s="642"/>
      <c r="DF12" s="642"/>
      <c r="DG12" s="642"/>
      <c r="DH12" s="642"/>
      <c r="DI12" s="642"/>
      <c r="DJ12" s="642"/>
      <c r="DK12" s="642"/>
      <c r="DL12" s="642"/>
      <c r="DM12" s="642"/>
      <c r="DN12" s="642"/>
      <c r="DO12" s="642"/>
      <c r="DP12" s="643"/>
      <c r="DQ12" s="641">
        <v>1027969</v>
      </c>
      <c r="DR12" s="642"/>
      <c r="DS12" s="642"/>
      <c r="DT12" s="642"/>
      <c r="DU12" s="642"/>
      <c r="DV12" s="642"/>
      <c r="DW12" s="642"/>
      <c r="DX12" s="642"/>
      <c r="DY12" s="642"/>
      <c r="DZ12" s="642"/>
      <c r="EA12" s="642"/>
      <c r="EB12" s="642"/>
      <c r="EC12" s="705"/>
    </row>
    <row r="13" spans="2:143" ht="11.25" customHeight="1" x14ac:dyDescent="0.15">
      <c r="B13" s="651" t="s">
        <v>255</v>
      </c>
      <c r="C13" s="652"/>
      <c r="D13" s="652"/>
      <c r="E13" s="652"/>
      <c r="F13" s="652"/>
      <c r="G13" s="652"/>
      <c r="H13" s="652"/>
      <c r="I13" s="652"/>
      <c r="J13" s="652"/>
      <c r="K13" s="652"/>
      <c r="L13" s="652"/>
      <c r="M13" s="652"/>
      <c r="N13" s="652"/>
      <c r="O13" s="652"/>
      <c r="P13" s="652"/>
      <c r="Q13" s="653"/>
      <c r="R13" s="672" t="s">
        <v>128</v>
      </c>
      <c r="S13" s="642"/>
      <c r="T13" s="642"/>
      <c r="U13" s="642"/>
      <c r="V13" s="642"/>
      <c r="W13" s="642"/>
      <c r="X13" s="642"/>
      <c r="Y13" s="643"/>
      <c r="Z13" s="691" t="s">
        <v>128</v>
      </c>
      <c r="AA13" s="691"/>
      <c r="AB13" s="691"/>
      <c r="AC13" s="691"/>
      <c r="AD13" s="692" t="s">
        <v>128</v>
      </c>
      <c r="AE13" s="692"/>
      <c r="AF13" s="692"/>
      <c r="AG13" s="692"/>
      <c r="AH13" s="692"/>
      <c r="AI13" s="692"/>
      <c r="AJ13" s="692"/>
      <c r="AK13" s="692"/>
      <c r="AL13" s="673" t="s">
        <v>128</v>
      </c>
      <c r="AM13" s="676"/>
      <c r="AN13" s="676"/>
      <c r="AO13" s="693"/>
      <c r="AP13" s="651" t="s">
        <v>256</v>
      </c>
      <c r="AQ13" s="652"/>
      <c r="AR13" s="652"/>
      <c r="AS13" s="652"/>
      <c r="AT13" s="652"/>
      <c r="AU13" s="652"/>
      <c r="AV13" s="652"/>
      <c r="AW13" s="652"/>
      <c r="AX13" s="652"/>
      <c r="AY13" s="652"/>
      <c r="AZ13" s="652"/>
      <c r="BA13" s="652"/>
      <c r="BB13" s="652"/>
      <c r="BC13" s="652"/>
      <c r="BD13" s="652"/>
      <c r="BE13" s="652"/>
      <c r="BF13" s="653"/>
      <c r="BG13" s="672">
        <v>1934190</v>
      </c>
      <c r="BH13" s="642"/>
      <c r="BI13" s="642"/>
      <c r="BJ13" s="642"/>
      <c r="BK13" s="642"/>
      <c r="BL13" s="642"/>
      <c r="BM13" s="642"/>
      <c r="BN13" s="643"/>
      <c r="BO13" s="691">
        <v>43.3</v>
      </c>
      <c r="BP13" s="691"/>
      <c r="BQ13" s="691"/>
      <c r="BR13" s="691"/>
      <c r="BS13" s="692" t="s">
        <v>128</v>
      </c>
      <c r="BT13" s="692"/>
      <c r="BU13" s="692"/>
      <c r="BV13" s="692"/>
      <c r="BW13" s="692"/>
      <c r="BX13" s="692"/>
      <c r="BY13" s="692"/>
      <c r="BZ13" s="692"/>
      <c r="CA13" s="692"/>
      <c r="CB13" s="742"/>
      <c r="CD13" s="701" t="s">
        <v>257</v>
      </c>
      <c r="CE13" s="702"/>
      <c r="CF13" s="702"/>
      <c r="CG13" s="702"/>
      <c r="CH13" s="702"/>
      <c r="CI13" s="702"/>
      <c r="CJ13" s="702"/>
      <c r="CK13" s="702"/>
      <c r="CL13" s="702"/>
      <c r="CM13" s="702"/>
      <c r="CN13" s="702"/>
      <c r="CO13" s="702"/>
      <c r="CP13" s="702"/>
      <c r="CQ13" s="703"/>
      <c r="CR13" s="672">
        <v>2390524</v>
      </c>
      <c r="CS13" s="642"/>
      <c r="CT13" s="642"/>
      <c r="CU13" s="642"/>
      <c r="CV13" s="642"/>
      <c r="CW13" s="642"/>
      <c r="CX13" s="642"/>
      <c r="CY13" s="643"/>
      <c r="CZ13" s="691">
        <v>10</v>
      </c>
      <c r="DA13" s="691"/>
      <c r="DB13" s="691"/>
      <c r="DC13" s="691"/>
      <c r="DD13" s="641">
        <v>1140584</v>
      </c>
      <c r="DE13" s="642"/>
      <c r="DF13" s="642"/>
      <c r="DG13" s="642"/>
      <c r="DH13" s="642"/>
      <c r="DI13" s="642"/>
      <c r="DJ13" s="642"/>
      <c r="DK13" s="642"/>
      <c r="DL13" s="642"/>
      <c r="DM13" s="642"/>
      <c r="DN13" s="642"/>
      <c r="DO13" s="642"/>
      <c r="DP13" s="643"/>
      <c r="DQ13" s="641">
        <v>1464784</v>
      </c>
      <c r="DR13" s="642"/>
      <c r="DS13" s="642"/>
      <c r="DT13" s="642"/>
      <c r="DU13" s="642"/>
      <c r="DV13" s="642"/>
      <c r="DW13" s="642"/>
      <c r="DX13" s="642"/>
      <c r="DY13" s="642"/>
      <c r="DZ13" s="642"/>
      <c r="EA13" s="642"/>
      <c r="EB13" s="642"/>
      <c r="EC13" s="705"/>
    </row>
    <row r="14" spans="2:143" ht="11.25" customHeight="1" x14ac:dyDescent="0.15">
      <c r="B14" s="651" t="s">
        <v>258</v>
      </c>
      <c r="C14" s="652"/>
      <c r="D14" s="652"/>
      <c r="E14" s="652"/>
      <c r="F14" s="652"/>
      <c r="G14" s="652"/>
      <c r="H14" s="652"/>
      <c r="I14" s="652"/>
      <c r="J14" s="652"/>
      <c r="K14" s="652"/>
      <c r="L14" s="652"/>
      <c r="M14" s="652"/>
      <c r="N14" s="652"/>
      <c r="O14" s="652"/>
      <c r="P14" s="652"/>
      <c r="Q14" s="653"/>
      <c r="R14" s="672" t="s">
        <v>128</v>
      </c>
      <c r="S14" s="642"/>
      <c r="T14" s="642"/>
      <c r="U14" s="642"/>
      <c r="V14" s="642"/>
      <c r="W14" s="642"/>
      <c r="X14" s="642"/>
      <c r="Y14" s="643"/>
      <c r="Z14" s="691" t="s">
        <v>128</v>
      </c>
      <c r="AA14" s="691"/>
      <c r="AB14" s="691"/>
      <c r="AC14" s="691"/>
      <c r="AD14" s="692" t="s">
        <v>128</v>
      </c>
      <c r="AE14" s="692"/>
      <c r="AF14" s="692"/>
      <c r="AG14" s="692"/>
      <c r="AH14" s="692"/>
      <c r="AI14" s="692"/>
      <c r="AJ14" s="692"/>
      <c r="AK14" s="692"/>
      <c r="AL14" s="673" t="s">
        <v>128</v>
      </c>
      <c r="AM14" s="676"/>
      <c r="AN14" s="676"/>
      <c r="AO14" s="693"/>
      <c r="AP14" s="651" t="s">
        <v>259</v>
      </c>
      <c r="AQ14" s="652"/>
      <c r="AR14" s="652"/>
      <c r="AS14" s="652"/>
      <c r="AT14" s="652"/>
      <c r="AU14" s="652"/>
      <c r="AV14" s="652"/>
      <c r="AW14" s="652"/>
      <c r="AX14" s="652"/>
      <c r="AY14" s="652"/>
      <c r="AZ14" s="652"/>
      <c r="BA14" s="652"/>
      <c r="BB14" s="652"/>
      <c r="BC14" s="652"/>
      <c r="BD14" s="652"/>
      <c r="BE14" s="652"/>
      <c r="BF14" s="653"/>
      <c r="BG14" s="672">
        <v>168480</v>
      </c>
      <c r="BH14" s="642"/>
      <c r="BI14" s="642"/>
      <c r="BJ14" s="642"/>
      <c r="BK14" s="642"/>
      <c r="BL14" s="642"/>
      <c r="BM14" s="642"/>
      <c r="BN14" s="643"/>
      <c r="BO14" s="691">
        <v>3.8</v>
      </c>
      <c r="BP14" s="691"/>
      <c r="BQ14" s="691"/>
      <c r="BR14" s="691"/>
      <c r="BS14" s="692" t="s">
        <v>128</v>
      </c>
      <c r="BT14" s="692"/>
      <c r="BU14" s="692"/>
      <c r="BV14" s="692"/>
      <c r="BW14" s="692"/>
      <c r="BX14" s="692"/>
      <c r="BY14" s="692"/>
      <c r="BZ14" s="692"/>
      <c r="CA14" s="692"/>
      <c r="CB14" s="742"/>
      <c r="CD14" s="701" t="s">
        <v>260</v>
      </c>
      <c r="CE14" s="702"/>
      <c r="CF14" s="702"/>
      <c r="CG14" s="702"/>
      <c r="CH14" s="702"/>
      <c r="CI14" s="702"/>
      <c r="CJ14" s="702"/>
      <c r="CK14" s="702"/>
      <c r="CL14" s="702"/>
      <c r="CM14" s="702"/>
      <c r="CN14" s="702"/>
      <c r="CO14" s="702"/>
      <c r="CP14" s="702"/>
      <c r="CQ14" s="703"/>
      <c r="CR14" s="672">
        <v>928078</v>
      </c>
      <c r="CS14" s="642"/>
      <c r="CT14" s="642"/>
      <c r="CU14" s="642"/>
      <c r="CV14" s="642"/>
      <c r="CW14" s="642"/>
      <c r="CX14" s="642"/>
      <c r="CY14" s="643"/>
      <c r="CZ14" s="691">
        <v>3.9</v>
      </c>
      <c r="DA14" s="691"/>
      <c r="DB14" s="691"/>
      <c r="DC14" s="691"/>
      <c r="DD14" s="641">
        <v>64607</v>
      </c>
      <c r="DE14" s="642"/>
      <c r="DF14" s="642"/>
      <c r="DG14" s="642"/>
      <c r="DH14" s="642"/>
      <c r="DI14" s="642"/>
      <c r="DJ14" s="642"/>
      <c r="DK14" s="642"/>
      <c r="DL14" s="642"/>
      <c r="DM14" s="642"/>
      <c r="DN14" s="642"/>
      <c r="DO14" s="642"/>
      <c r="DP14" s="643"/>
      <c r="DQ14" s="641">
        <v>772339</v>
      </c>
      <c r="DR14" s="642"/>
      <c r="DS14" s="642"/>
      <c r="DT14" s="642"/>
      <c r="DU14" s="642"/>
      <c r="DV14" s="642"/>
      <c r="DW14" s="642"/>
      <c r="DX14" s="642"/>
      <c r="DY14" s="642"/>
      <c r="DZ14" s="642"/>
      <c r="EA14" s="642"/>
      <c r="EB14" s="642"/>
      <c r="EC14" s="705"/>
    </row>
    <row r="15" spans="2:143" ht="11.25" customHeight="1" x14ac:dyDescent="0.15">
      <c r="B15" s="651" t="s">
        <v>261</v>
      </c>
      <c r="C15" s="652"/>
      <c r="D15" s="652"/>
      <c r="E15" s="652"/>
      <c r="F15" s="652"/>
      <c r="G15" s="652"/>
      <c r="H15" s="652"/>
      <c r="I15" s="652"/>
      <c r="J15" s="652"/>
      <c r="K15" s="652"/>
      <c r="L15" s="652"/>
      <c r="M15" s="652"/>
      <c r="N15" s="652"/>
      <c r="O15" s="652"/>
      <c r="P15" s="652"/>
      <c r="Q15" s="653"/>
      <c r="R15" s="672" t="s">
        <v>128</v>
      </c>
      <c r="S15" s="642"/>
      <c r="T15" s="642"/>
      <c r="U15" s="642"/>
      <c r="V15" s="642"/>
      <c r="W15" s="642"/>
      <c r="X15" s="642"/>
      <c r="Y15" s="643"/>
      <c r="Z15" s="691" t="s">
        <v>128</v>
      </c>
      <c r="AA15" s="691"/>
      <c r="AB15" s="691"/>
      <c r="AC15" s="691"/>
      <c r="AD15" s="692" t="s">
        <v>128</v>
      </c>
      <c r="AE15" s="692"/>
      <c r="AF15" s="692"/>
      <c r="AG15" s="692"/>
      <c r="AH15" s="692"/>
      <c r="AI15" s="692"/>
      <c r="AJ15" s="692"/>
      <c r="AK15" s="692"/>
      <c r="AL15" s="673" t="s">
        <v>128</v>
      </c>
      <c r="AM15" s="676"/>
      <c r="AN15" s="676"/>
      <c r="AO15" s="693"/>
      <c r="AP15" s="651" t="s">
        <v>262</v>
      </c>
      <c r="AQ15" s="652"/>
      <c r="AR15" s="652"/>
      <c r="AS15" s="652"/>
      <c r="AT15" s="652"/>
      <c r="AU15" s="652"/>
      <c r="AV15" s="652"/>
      <c r="AW15" s="652"/>
      <c r="AX15" s="652"/>
      <c r="AY15" s="652"/>
      <c r="AZ15" s="652"/>
      <c r="BA15" s="652"/>
      <c r="BB15" s="652"/>
      <c r="BC15" s="652"/>
      <c r="BD15" s="652"/>
      <c r="BE15" s="652"/>
      <c r="BF15" s="653"/>
      <c r="BG15" s="672">
        <v>216590</v>
      </c>
      <c r="BH15" s="642"/>
      <c r="BI15" s="642"/>
      <c r="BJ15" s="642"/>
      <c r="BK15" s="642"/>
      <c r="BL15" s="642"/>
      <c r="BM15" s="642"/>
      <c r="BN15" s="643"/>
      <c r="BO15" s="691">
        <v>4.9000000000000004</v>
      </c>
      <c r="BP15" s="691"/>
      <c r="BQ15" s="691"/>
      <c r="BR15" s="691"/>
      <c r="BS15" s="692" t="s">
        <v>128</v>
      </c>
      <c r="BT15" s="692"/>
      <c r="BU15" s="692"/>
      <c r="BV15" s="692"/>
      <c r="BW15" s="692"/>
      <c r="BX15" s="692"/>
      <c r="BY15" s="692"/>
      <c r="BZ15" s="692"/>
      <c r="CA15" s="692"/>
      <c r="CB15" s="742"/>
      <c r="CD15" s="701" t="s">
        <v>263</v>
      </c>
      <c r="CE15" s="702"/>
      <c r="CF15" s="702"/>
      <c r="CG15" s="702"/>
      <c r="CH15" s="702"/>
      <c r="CI15" s="702"/>
      <c r="CJ15" s="702"/>
      <c r="CK15" s="702"/>
      <c r="CL15" s="702"/>
      <c r="CM15" s="702"/>
      <c r="CN15" s="702"/>
      <c r="CO15" s="702"/>
      <c r="CP15" s="702"/>
      <c r="CQ15" s="703"/>
      <c r="CR15" s="672">
        <v>2784418</v>
      </c>
      <c r="CS15" s="642"/>
      <c r="CT15" s="642"/>
      <c r="CU15" s="642"/>
      <c r="CV15" s="642"/>
      <c r="CW15" s="642"/>
      <c r="CX15" s="642"/>
      <c r="CY15" s="643"/>
      <c r="CZ15" s="691">
        <v>11.7</v>
      </c>
      <c r="DA15" s="691"/>
      <c r="DB15" s="691"/>
      <c r="DC15" s="691"/>
      <c r="DD15" s="641">
        <v>1012849</v>
      </c>
      <c r="DE15" s="642"/>
      <c r="DF15" s="642"/>
      <c r="DG15" s="642"/>
      <c r="DH15" s="642"/>
      <c r="DI15" s="642"/>
      <c r="DJ15" s="642"/>
      <c r="DK15" s="642"/>
      <c r="DL15" s="642"/>
      <c r="DM15" s="642"/>
      <c r="DN15" s="642"/>
      <c r="DO15" s="642"/>
      <c r="DP15" s="643"/>
      <c r="DQ15" s="641">
        <v>1719192</v>
      </c>
      <c r="DR15" s="642"/>
      <c r="DS15" s="642"/>
      <c r="DT15" s="642"/>
      <c r="DU15" s="642"/>
      <c r="DV15" s="642"/>
      <c r="DW15" s="642"/>
      <c r="DX15" s="642"/>
      <c r="DY15" s="642"/>
      <c r="DZ15" s="642"/>
      <c r="EA15" s="642"/>
      <c r="EB15" s="642"/>
      <c r="EC15" s="705"/>
    </row>
    <row r="16" spans="2:143" ht="11.25" customHeight="1" x14ac:dyDescent="0.15">
      <c r="B16" s="651" t="s">
        <v>264</v>
      </c>
      <c r="C16" s="652"/>
      <c r="D16" s="652"/>
      <c r="E16" s="652"/>
      <c r="F16" s="652"/>
      <c r="G16" s="652"/>
      <c r="H16" s="652"/>
      <c r="I16" s="652"/>
      <c r="J16" s="652"/>
      <c r="K16" s="652"/>
      <c r="L16" s="652"/>
      <c r="M16" s="652"/>
      <c r="N16" s="652"/>
      <c r="O16" s="652"/>
      <c r="P16" s="652"/>
      <c r="Q16" s="653"/>
      <c r="R16" s="672">
        <v>22040</v>
      </c>
      <c r="S16" s="642"/>
      <c r="T16" s="642"/>
      <c r="U16" s="642"/>
      <c r="V16" s="642"/>
      <c r="W16" s="642"/>
      <c r="X16" s="642"/>
      <c r="Y16" s="643"/>
      <c r="Z16" s="691">
        <v>0.1</v>
      </c>
      <c r="AA16" s="691"/>
      <c r="AB16" s="691"/>
      <c r="AC16" s="691"/>
      <c r="AD16" s="692">
        <v>22040</v>
      </c>
      <c r="AE16" s="692"/>
      <c r="AF16" s="692"/>
      <c r="AG16" s="692"/>
      <c r="AH16" s="692"/>
      <c r="AI16" s="692"/>
      <c r="AJ16" s="692"/>
      <c r="AK16" s="692"/>
      <c r="AL16" s="673">
        <v>0.2</v>
      </c>
      <c r="AM16" s="676"/>
      <c r="AN16" s="676"/>
      <c r="AO16" s="693"/>
      <c r="AP16" s="651" t="s">
        <v>265</v>
      </c>
      <c r="AQ16" s="652"/>
      <c r="AR16" s="652"/>
      <c r="AS16" s="652"/>
      <c r="AT16" s="652"/>
      <c r="AU16" s="652"/>
      <c r="AV16" s="652"/>
      <c r="AW16" s="652"/>
      <c r="AX16" s="652"/>
      <c r="AY16" s="652"/>
      <c r="AZ16" s="652"/>
      <c r="BA16" s="652"/>
      <c r="BB16" s="652"/>
      <c r="BC16" s="652"/>
      <c r="BD16" s="652"/>
      <c r="BE16" s="652"/>
      <c r="BF16" s="653"/>
      <c r="BG16" s="672">
        <v>664</v>
      </c>
      <c r="BH16" s="642"/>
      <c r="BI16" s="642"/>
      <c r="BJ16" s="642"/>
      <c r="BK16" s="642"/>
      <c r="BL16" s="642"/>
      <c r="BM16" s="642"/>
      <c r="BN16" s="643"/>
      <c r="BO16" s="691">
        <v>0</v>
      </c>
      <c r="BP16" s="691"/>
      <c r="BQ16" s="691"/>
      <c r="BR16" s="691"/>
      <c r="BS16" s="692" t="s">
        <v>128</v>
      </c>
      <c r="BT16" s="692"/>
      <c r="BU16" s="692"/>
      <c r="BV16" s="692"/>
      <c r="BW16" s="692"/>
      <c r="BX16" s="692"/>
      <c r="BY16" s="692"/>
      <c r="BZ16" s="692"/>
      <c r="CA16" s="692"/>
      <c r="CB16" s="742"/>
      <c r="CD16" s="701" t="s">
        <v>266</v>
      </c>
      <c r="CE16" s="702"/>
      <c r="CF16" s="702"/>
      <c r="CG16" s="702"/>
      <c r="CH16" s="702"/>
      <c r="CI16" s="702"/>
      <c r="CJ16" s="702"/>
      <c r="CK16" s="702"/>
      <c r="CL16" s="702"/>
      <c r="CM16" s="702"/>
      <c r="CN16" s="702"/>
      <c r="CO16" s="702"/>
      <c r="CP16" s="702"/>
      <c r="CQ16" s="703"/>
      <c r="CR16" s="672">
        <v>204424</v>
      </c>
      <c r="CS16" s="642"/>
      <c r="CT16" s="642"/>
      <c r="CU16" s="642"/>
      <c r="CV16" s="642"/>
      <c r="CW16" s="642"/>
      <c r="CX16" s="642"/>
      <c r="CY16" s="643"/>
      <c r="CZ16" s="691">
        <v>0.9</v>
      </c>
      <c r="DA16" s="691"/>
      <c r="DB16" s="691"/>
      <c r="DC16" s="691"/>
      <c r="DD16" s="641" t="s">
        <v>128</v>
      </c>
      <c r="DE16" s="642"/>
      <c r="DF16" s="642"/>
      <c r="DG16" s="642"/>
      <c r="DH16" s="642"/>
      <c r="DI16" s="642"/>
      <c r="DJ16" s="642"/>
      <c r="DK16" s="642"/>
      <c r="DL16" s="642"/>
      <c r="DM16" s="642"/>
      <c r="DN16" s="642"/>
      <c r="DO16" s="642"/>
      <c r="DP16" s="643"/>
      <c r="DQ16" s="641">
        <v>98341</v>
      </c>
      <c r="DR16" s="642"/>
      <c r="DS16" s="642"/>
      <c r="DT16" s="642"/>
      <c r="DU16" s="642"/>
      <c r="DV16" s="642"/>
      <c r="DW16" s="642"/>
      <c r="DX16" s="642"/>
      <c r="DY16" s="642"/>
      <c r="DZ16" s="642"/>
      <c r="EA16" s="642"/>
      <c r="EB16" s="642"/>
      <c r="EC16" s="705"/>
    </row>
    <row r="17" spans="2:133" ht="11.25" customHeight="1" x14ac:dyDescent="0.15">
      <c r="B17" s="651" t="s">
        <v>267</v>
      </c>
      <c r="C17" s="652"/>
      <c r="D17" s="652"/>
      <c r="E17" s="652"/>
      <c r="F17" s="652"/>
      <c r="G17" s="652"/>
      <c r="H17" s="652"/>
      <c r="I17" s="652"/>
      <c r="J17" s="652"/>
      <c r="K17" s="652"/>
      <c r="L17" s="652"/>
      <c r="M17" s="652"/>
      <c r="N17" s="652"/>
      <c r="O17" s="652"/>
      <c r="P17" s="652"/>
      <c r="Q17" s="653"/>
      <c r="R17" s="672">
        <v>68499</v>
      </c>
      <c r="S17" s="642"/>
      <c r="T17" s="642"/>
      <c r="U17" s="642"/>
      <c r="V17" s="642"/>
      <c r="W17" s="642"/>
      <c r="X17" s="642"/>
      <c r="Y17" s="643"/>
      <c r="Z17" s="691">
        <v>0.3</v>
      </c>
      <c r="AA17" s="691"/>
      <c r="AB17" s="691"/>
      <c r="AC17" s="691"/>
      <c r="AD17" s="692">
        <v>68499</v>
      </c>
      <c r="AE17" s="692"/>
      <c r="AF17" s="692"/>
      <c r="AG17" s="692"/>
      <c r="AH17" s="692"/>
      <c r="AI17" s="692"/>
      <c r="AJ17" s="692"/>
      <c r="AK17" s="692"/>
      <c r="AL17" s="673">
        <v>0.5</v>
      </c>
      <c r="AM17" s="676"/>
      <c r="AN17" s="676"/>
      <c r="AO17" s="693"/>
      <c r="AP17" s="651" t="s">
        <v>268</v>
      </c>
      <c r="AQ17" s="652"/>
      <c r="AR17" s="652"/>
      <c r="AS17" s="652"/>
      <c r="AT17" s="652"/>
      <c r="AU17" s="652"/>
      <c r="AV17" s="652"/>
      <c r="AW17" s="652"/>
      <c r="AX17" s="652"/>
      <c r="AY17" s="652"/>
      <c r="AZ17" s="652"/>
      <c r="BA17" s="652"/>
      <c r="BB17" s="652"/>
      <c r="BC17" s="652"/>
      <c r="BD17" s="652"/>
      <c r="BE17" s="652"/>
      <c r="BF17" s="653"/>
      <c r="BG17" s="672" t="s">
        <v>128</v>
      </c>
      <c r="BH17" s="642"/>
      <c r="BI17" s="642"/>
      <c r="BJ17" s="642"/>
      <c r="BK17" s="642"/>
      <c r="BL17" s="642"/>
      <c r="BM17" s="642"/>
      <c r="BN17" s="643"/>
      <c r="BO17" s="691" t="s">
        <v>128</v>
      </c>
      <c r="BP17" s="691"/>
      <c r="BQ17" s="691"/>
      <c r="BR17" s="691"/>
      <c r="BS17" s="692" t="s">
        <v>128</v>
      </c>
      <c r="BT17" s="692"/>
      <c r="BU17" s="692"/>
      <c r="BV17" s="692"/>
      <c r="BW17" s="692"/>
      <c r="BX17" s="692"/>
      <c r="BY17" s="692"/>
      <c r="BZ17" s="692"/>
      <c r="CA17" s="692"/>
      <c r="CB17" s="742"/>
      <c r="CD17" s="701" t="s">
        <v>269</v>
      </c>
      <c r="CE17" s="702"/>
      <c r="CF17" s="702"/>
      <c r="CG17" s="702"/>
      <c r="CH17" s="702"/>
      <c r="CI17" s="702"/>
      <c r="CJ17" s="702"/>
      <c r="CK17" s="702"/>
      <c r="CL17" s="702"/>
      <c r="CM17" s="702"/>
      <c r="CN17" s="702"/>
      <c r="CO17" s="702"/>
      <c r="CP17" s="702"/>
      <c r="CQ17" s="703"/>
      <c r="CR17" s="672">
        <v>1943774</v>
      </c>
      <c r="CS17" s="642"/>
      <c r="CT17" s="642"/>
      <c r="CU17" s="642"/>
      <c r="CV17" s="642"/>
      <c r="CW17" s="642"/>
      <c r="CX17" s="642"/>
      <c r="CY17" s="643"/>
      <c r="CZ17" s="691">
        <v>8.1999999999999993</v>
      </c>
      <c r="DA17" s="691"/>
      <c r="DB17" s="691"/>
      <c r="DC17" s="691"/>
      <c r="DD17" s="641" t="s">
        <v>128</v>
      </c>
      <c r="DE17" s="642"/>
      <c r="DF17" s="642"/>
      <c r="DG17" s="642"/>
      <c r="DH17" s="642"/>
      <c r="DI17" s="642"/>
      <c r="DJ17" s="642"/>
      <c r="DK17" s="642"/>
      <c r="DL17" s="642"/>
      <c r="DM17" s="642"/>
      <c r="DN17" s="642"/>
      <c r="DO17" s="642"/>
      <c r="DP17" s="643"/>
      <c r="DQ17" s="641">
        <v>1936371</v>
      </c>
      <c r="DR17" s="642"/>
      <c r="DS17" s="642"/>
      <c r="DT17" s="642"/>
      <c r="DU17" s="642"/>
      <c r="DV17" s="642"/>
      <c r="DW17" s="642"/>
      <c r="DX17" s="642"/>
      <c r="DY17" s="642"/>
      <c r="DZ17" s="642"/>
      <c r="EA17" s="642"/>
      <c r="EB17" s="642"/>
      <c r="EC17" s="705"/>
    </row>
    <row r="18" spans="2:133" ht="11.25" customHeight="1" x14ac:dyDescent="0.15">
      <c r="B18" s="651" t="s">
        <v>270</v>
      </c>
      <c r="C18" s="652"/>
      <c r="D18" s="652"/>
      <c r="E18" s="652"/>
      <c r="F18" s="652"/>
      <c r="G18" s="652"/>
      <c r="H18" s="652"/>
      <c r="I18" s="652"/>
      <c r="J18" s="652"/>
      <c r="K18" s="652"/>
      <c r="L18" s="652"/>
      <c r="M18" s="652"/>
      <c r="N18" s="652"/>
      <c r="O18" s="652"/>
      <c r="P18" s="652"/>
      <c r="Q18" s="653"/>
      <c r="R18" s="672">
        <v>143706</v>
      </c>
      <c r="S18" s="642"/>
      <c r="T18" s="642"/>
      <c r="U18" s="642"/>
      <c r="V18" s="642"/>
      <c r="W18" s="642"/>
      <c r="X18" s="642"/>
      <c r="Y18" s="643"/>
      <c r="Z18" s="691">
        <v>0.6</v>
      </c>
      <c r="AA18" s="691"/>
      <c r="AB18" s="691"/>
      <c r="AC18" s="691"/>
      <c r="AD18" s="692">
        <v>139881</v>
      </c>
      <c r="AE18" s="692"/>
      <c r="AF18" s="692"/>
      <c r="AG18" s="692"/>
      <c r="AH18" s="692"/>
      <c r="AI18" s="692"/>
      <c r="AJ18" s="692"/>
      <c r="AK18" s="692"/>
      <c r="AL18" s="673">
        <v>1.1000000238418579</v>
      </c>
      <c r="AM18" s="676"/>
      <c r="AN18" s="676"/>
      <c r="AO18" s="693"/>
      <c r="AP18" s="651" t="s">
        <v>271</v>
      </c>
      <c r="AQ18" s="652"/>
      <c r="AR18" s="652"/>
      <c r="AS18" s="652"/>
      <c r="AT18" s="652"/>
      <c r="AU18" s="652"/>
      <c r="AV18" s="652"/>
      <c r="AW18" s="652"/>
      <c r="AX18" s="652"/>
      <c r="AY18" s="652"/>
      <c r="AZ18" s="652"/>
      <c r="BA18" s="652"/>
      <c r="BB18" s="652"/>
      <c r="BC18" s="652"/>
      <c r="BD18" s="652"/>
      <c r="BE18" s="652"/>
      <c r="BF18" s="653"/>
      <c r="BG18" s="672" t="s">
        <v>128</v>
      </c>
      <c r="BH18" s="642"/>
      <c r="BI18" s="642"/>
      <c r="BJ18" s="642"/>
      <c r="BK18" s="642"/>
      <c r="BL18" s="642"/>
      <c r="BM18" s="642"/>
      <c r="BN18" s="643"/>
      <c r="BO18" s="691" t="s">
        <v>128</v>
      </c>
      <c r="BP18" s="691"/>
      <c r="BQ18" s="691"/>
      <c r="BR18" s="691"/>
      <c r="BS18" s="692" t="s">
        <v>128</v>
      </c>
      <c r="BT18" s="692"/>
      <c r="BU18" s="692"/>
      <c r="BV18" s="692"/>
      <c r="BW18" s="692"/>
      <c r="BX18" s="692"/>
      <c r="BY18" s="692"/>
      <c r="BZ18" s="692"/>
      <c r="CA18" s="692"/>
      <c r="CB18" s="742"/>
      <c r="CD18" s="701" t="s">
        <v>272</v>
      </c>
      <c r="CE18" s="702"/>
      <c r="CF18" s="702"/>
      <c r="CG18" s="702"/>
      <c r="CH18" s="702"/>
      <c r="CI18" s="702"/>
      <c r="CJ18" s="702"/>
      <c r="CK18" s="702"/>
      <c r="CL18" s="702"/>
      <c r="CM18" s="702"/>
      <c r="CN18" s="702"/>
      <c r="CO18" s="702"/>
      <c r="CP18" s="702"/>
      <c r="CQ18" s="703"/>
      <c r="CR18" s="672" t="s">
        <v>128</v>
      </c>
      <c r="CS18" s="642"/>
      <c r="CT18" s="642"/>
      <c r="CU18" s="642"/>
      <c r="CV18" s="642"/>
      <c r="CW18" s="642"/>
      <c r="CX18" s="642"/>
      <c r="CY18" s="643"/>
      <c r="CZ18" s="691" t="s">
        <v>128</v>
      </c>
      <c r="DA18" s="691"/>
      <c r="DB18" s="691"/>
      <c r="DC18" s="691"/>
      <c r="DD18" s="641" t="s">
        <v>128</v>
      </c>
      <c r="DE18" s="642"/>
      <c r="DF18" s="642"/>
      <c r="DG18" s="642"/>
      <c r="DH18" s="642"/>
      <c r="DI18" s="642"/>
      <c r="DJ18" s="642"/>
      <c r="DK18" s="642"/>
      <c r="DL18" s="642"/>
      <c r="DM18" s="642"/>
      <c r="DN18" s="642"/>
      <c r="DO18" s="642"/>
      <c r="DP18" s="643"/>
      <c r="DQ18" s="641" t="s">
        <v>128</v>
      </c>
      <c r="DR18" s="642"/>
      <c r="DS18" s="642"/>
      <c r="DT18" s="642"/>
      <c r="DU18" s="642"/>
      <c r="DV18" s="642"/>
      <c r="DW18" s="642"/>
      <c r="DX18" s="642"/>
      <c r="DY18" s="642"/>
      <c r="DZ18" s="642"/>
      <c r="EA18" s="642"/>
      <c r="EB18" s="642"/>
      <c r="EC18" s="705"/>
    </row>
    <row r="19" spans="2:133" ht="11.25" customHeight="1" x14ac:dyDescent="0.15">
      <c r="B19" s="651" t="s">
        <v>273</v>
      </c>
      <c r="C19" s="652"/>
      <c r="D19" s="652"/>
      <c r="E19" s="652"/>
      <c r="F19" s="652"/>
      <c r="G19" s="652"/>
      <c r="H19" s="652"/>
      <c r="I19" s="652"/>
      <c r="J19" s="652"/>
      <c r="K19" s="652"/>
      <c r="L19" s="652"/>
      <c r="M19" s="652"/>
      <c r="N19" s="652"/>
      <c r="O19" s="652"/>
      <c r="P19" s="652"/>
      <c r="Q19" s="653"/>
      <c r="R19" s="672">
        <v>27533</v>
      </c>
      <c r="S19" s="642"/>
      <c r="T19" s="642"/>
      <c r="U19" s="642"/>
      <c r="V19" s="642"/>
      <c r="W19" s="642"/>
      <c r="X19" s="642"/>
      <c r="Y19" s="643"/>
      <c r="Z19" s="691">
        <v>0.1</v>
      </c>
      <c r="AA19" s="691"/>
      <c r="AB19" s="691"/>
      <c r="AC19" s="691"/>
      <c r="AD19" s="692">
        <v>27533</v>
      </c>
      <c r="AE19" s="692"/>
      <c r="AF19" s="692"/>
      <c r="AG19" s="692"/>
      <c r="AH19" s="692"/>
      <c r="AI19" s="692"/>
      <c r="AJ19" s="692"/>
      <c r="AK19" s="692"/>
      <c r="AL19" s="673">
        <v>0.2</v>
      </c>
      <c r="AM19" s="676"/>
      <c r="AN19" s="676"/>
      <c r="AO19" s="693"/>
      <c r="AP19" s="651" t="s">
        <v>274</v>
      </c>
      <c r="AQ19" s="652"/>
      <c r="AR19" s="652"/>
      <c r="AS19" s="652"/>
      <c r="AT19" s="652"/>
      <c r="AU19" s="652"/>
      <c r="AV19" s="652"/>
      <c r="AW19" s="652"/>
      <c r="AX19" s="652"/>
      <c r="AY19" s="652"/>
      <c r="AZ19" s="652"/>
      <c r="BA19" s="652"/>
      <c r="BB19" s="652"/>
      <c r="BC19" s="652"/>
      <c r="BD19" s="652"/>
      <c r="BE19" s="652"/>
      <c r="BF19" s="653"/>
      <c r="BG19" s="672">
        <v>146992</v>
      </c>
      <c r="BH19" s="642"/>
      <c r="BI19" s="642"/>
      <c r="BJ19" s="642"/>
      <c r="BK19" s="642"/>
      <c r="BL19" s="642"/>
      <c r="BM19" s="642"/>
      <c r="BN19" s="643"/>
      <c r="BO19" s="691">
        <v>3.3</v>
      </c>
      <c r="BP19" s="691"/>
      <c r="BQ19" s="691"/>
      <c r="BR19" s="691"/>
      <c r="BS19" s="692" t="s">
        <v>128</v>
      </c>
      <c r="BT19" s="692"/>
      <c r="BU19" s="692"/>
      <c r="BV19" s="692"/>
      <c r="BW19" s="692"/>
      <c r="BX19" s="692"/>
      <c r="BY19" s="692"/>
      <c r="BZ19" s="692"/>
      <c r="CA19" s="692"/>
      <c r="CB19" s="742"/>
      <c r="CD19" s="701" t="s">
        <v>275</v>
      </c>
      <c r="CE19" s="702"/>
      <c r="CF19" s="702"/>
      <c r="CG19" s="702"/>
      <c r="CH19" s="702"/>
      <c r="CI19" s="702"/>
      <c r="CJ19" s="702"/>
      <c r="CK19" s="702"/>
      <c r="CL19" s="702"/>
      <c r="CM19" s="702"/>
      <c r="CN19" s="702"/>
      <c r="CO19" s="702"/>
      <c r="CP19" s="702"/>
      <c r="CQ19" s="703"/>
      <c r="CR19" s="672" t="s">
        <v>128</v>
      </c>
      <c r="CS19" s="642"/>
      <c r="CT19" s="642"/>
      <c r="CU19" s="642"/>
      <c r="CV19" s="642"/>
      <c r="CW19" s="642"/>
      <c r="CX19" s="642"/>
      <c r="CY19" s="643"/>
      <c r="CZ19" s="691" t="s">
        <v>128</v>
      </c>
      <c r="DA19" s="691"/>
      <c r="DB19" s="691"/>
      <c r="DC19" s="691"/>
      <c r="DD19" s="641" t="s">
        <v>128</v>
      </c>
      <c r="DE19" s="642"/>
      <c r="DF19" s="642"/>
      <c r="DG19" s="642"/>
      <c r="DH19" s="642"/>
      <c r="DI19" s="642"/>
      <c r="DJ19" s="642"/>
      <c r="DK19" s="642"/>
      <c r="DL19" s="642"/>
      <c r="DM19" s="642"/>
      <c r="DN19" s="642"/>
      <c r="DO19" s="642"/>
      <c r="DP19" s="643"/>
      <c r="DQ19" s="641" t="s">
        <v>128</v>
      </c>
      <c r="DR19" s="642"/>
      <c r="DS19" s="642"/>
      <c r="DT19" s="642"/>
      <c r="DU19" s="642"/>
      <c r="DV19" s="642"/>
      <c r="DW19" s="642"/>
      <c r="DX19" s="642"/>
      <c r="DY19" s="642"/>
      <c r="DZ19" s="642"/>
      <c r="EA19" s="642"/>
      <c r="EB19" s="642"/>
      <c r="EC19" s="705"/>
    </row>
    <row r="20" spans="2:133" ht="11.25" customHeight="1" x14ac:dyDescent="0.15">
      <c r="B20" s="651" t="s">
        <v>276</v>
      </c>
      <c r="C20" s="652"/>
      <c r="D20" s="652"/>
      <c r="E20" s="652"/>
      <c r="F20" s="652"/>
      <c r="G20" s="652"/>
      <c r="H20" s="652"/>
      <c r="I20" s="652"/>
      <c r="J20" s="652"/>
      <c r="K20" s="652"/>
      <c r="L20" s="652"/>
      <c r="M20" s="652"/>
      <c r="N20" s="652"/>
      <c r="O20" s="652"/>
      <c r="P20" s="652"/>
      <c r="Q20" s="653"/>
      <c r="R20" s="672">
        <v>6674</v>
      </c>
      <c r="S20" s="642"/>
      <c r="T20" s="642"/>
      <c r="U20" s="642"/>
      <c r="V20" s="642"/>
      <c r="W20" s="642"/>
      <c r="X20" s="642"/>
      <c r="Y20" s="643"/>
      <c r="Z20" s="691">
        <v>0</v>
      </c>
      <c r="AA20" s="691"/>
      <c r="AB20" s="691"/>
      <c r="AC20" s="691"/>
      <c r="AD20" s="692">
        <v>6674</v>
      </c>
      <c r="AE20" s="692"/>
      <c r="AF20" s="692"/>
      <c r="AG20" s="692"/>
      <c r="AH20" s="692"/>
      <c r="AI20" s="692"/>
      <c r="AJ20" s="692"/>
      <c r="AK20" s="692"/>
      <c r="AL20" s="673">
        <v>0.1</v>
      </c>
      <c r="AM20" s="676"/>
      <c r="AN20" s="676"/>
      <c r="AO20" s="693"/>
      <c r="AP20" s="651" t="s">
        <v>277</v>
      </c>
      <c r="AQ20" s="652"/>
      <c r="AR20" s="652"/>
      <c r="AS20" s="652"/>
      <c r="AT20" s="652"/>
      <c r="AU20" s="652"/>
      <c r="AV20" s="652"/>
      <c r="AW20" s="652"/>
      <c r="AX20" s="652"/>
      <c r="AY20" s="652"/>
      <c r="AZ20" s="652"/>
      <c r="BA20" s="652"/>
      <c r="BB20" s="652"/>
      <c r="BC20" s="652"/>
      <c r="BD20" s="652"/>
      <c r="BE20" s="652"/>
      <c r="BF20" s="653"/>
      <c r="BG20" s="672">
        <v>146992</v>
      </c>
      <c r="BH20" s="642"/>
      <c r="BI20" s="642"/>
      <c r="BJ20" s="642"/>
      <c r="BK20" s="642"/>
      <c r="BL20" s="642"/>
      <c r="BM20" s="642"/>
      <c r="BN20" s="643"/>
      <c r="BO20" s="691">
        <v>3.3</v>
      </c>
      <c r="BP20" s="691"/>
      <c r="BQ20" s="691"/>
      <c r="BR20" s="691"/>
      <c r="BS20" s="692" t="s">
        <v>128</v>
      </c>
      <c r="BT20" s="692"/>
      <c r="BU20" s="692"/>
      <c r="BV20" s="692"/>
      <c r="BW20" s="692"/>
      <c r="BX20" s="692"/>
      <c r="BY20" s="692"/>
      <c r="BZ20" s="692"/>
      <c r="CA20" s="692"/>
      <c r="CB20" s="742"/>
      <c r="CD20" s="701" t="s">
        <v>278</v>
      </c>
      <c r="CE20" s="702"/>
      <c r="CF20" s="702"/>
      <c r="CG20" s="702"/>
      <c r="CH20" s="702"/>
      <c r="CI20" s="702"/>
      <c r="CJ20" s="702"/>
      <c r="CK20" s="702"/>
      <c r="CL20" s="702"/>
      <c r="CM20" s="702"/>
      <c r="CN20" s="702"/>
      <c r="CO20" s="702"/>
      <c r="CP20" s="702"/>
      <c r="CQ20" s="703"/>
      <c r="CR20" s="672">
        <v>23810024</v>
      </c>
      <c r="CS20" s="642"/>
      <c r="CT20" s="642"/>
      <c r="CU20" s="642"/>
      <c r="CV20" s="642"/>
      <c r="CW20" s="642"/>
      <c r="CX20" s="642"/>
      <c r="CY20" s="643"/>
      <c r="CZ20" s="691">
        <v>100</v>
      </c>
      <c r="DA20" s="691"/>
      <c r="DB20" s="691"/>
      <c r="DC20" s="691"/>
      <c r="DD20" s="641">
        <v>3842517</v>
      </c>
      <c r="DE20" s="642"/>
      <c r="DF20" s="642"/>
      <c r="DG20" s="642"/>
      <c r="DH20" s="642"/>
      <c r="DI20" s="642"/>
      <c r="DJ20" s="642"/>
      <c r="DK20" s="642"/>
      <c r="DL20" s="642"/>
      <c r="DM20" s="642"/>
      <c r="DN20" s="642"/>
      <c r="DO20" s="642"/>
      <c r="DP20" s="643"/>
      <c r="DQ20" s="641">
        <v>14992240</v>
      </c>
      <c r="DR20" s="642"/>
      <c r="DS20" s="642"/>
      <c r="DT20" s="642"/>
      <c r="DU20" s="642"/>
      <c r="DV20" s="642"/>
      <c r="DW20" s="642"/>
      <c r="DX20" s="642"/>
      <c r="DY20" s="642"/>
      <c r="DZ20" s="642"/>
      <c r="EA20" s="642"/>
      <c r="EB20" s="642"/>
      <c r="EC20" s="705"/>
    </row>
    <row r="21" spans="2:133" ht="11.25" customHeight="1" x14ac:dyDescent="0.15">
      <c r="B21" s="651" t="s">
        <v>279</v>
      </c>
      <c r="C21" s="652"/>
      <c r="D21" s="652"/>
      <c r="E21" s="652"/>
      <c r="F21" s="652"/>
      <c r="G21" s="652"/>
      <c r="H21" s="652"/>
      <c r="I21" s="652"/>
      <c r="J21" s="652"/>
      <c r="K21" s="652"/>
      <c r="L21" s="652"/>
      <c r="M21" s="652"/>
      <c r="N21" s="652"/>
      <c r="O21" s="652"/>
      <c r="P21" s="652"/>
      <c r="Q21" s="653"/>
      <c r="R21" s="672">
        <v>2626</v>
      </c>
      <c r="S21" s="642"/>
      <c r="T21" s="642"/>
      <c r="U21" s="642"/>
      <c r="V21" s="642"/>
      <c r="W21" s="642"/>
      <c r="X21" s="642"/>
      <c r="Y21" s="643"/>
      <c r="Z21" s="691">
        <v>0</v>
      </c>
      <c r="AA21" s="691"/>
      <c r="AB21" s="691"/>
      <c r="AC21" s="691"/>
      <c r="AD21" s="692">
        <v>2626</v>
      </c>
      <c r="AE21" s="692"/>
      <c r="AF21" s="692"/>
      <c r="AG21" s="692"/>
      <c r="AH21" s="692"/>
      <c r="AI21" s="692"/>
      <c r="AJ21" s="692"/>
      <c r="AK21" s="692"/>
      <c r="AL21" s="673">
        <v>0</v>
      </c>
      <c r="AM21" s="676"/>
      <c r="AN21" s="676"/>
      <c r="AO21" s="693"/>
      <c r="AP21" s="757" t="s">
        <v>280</v>
      </c>
      <c r="AQ21" s="764"/>
      <c r="AR21" s="764"/>
      <c r="AS21" s="764"/>
      <c r="AT21" s="764"/>
      <c r="AU21" s="764"/>
      <c r="AV21" s="764"/>
      <c r="AW21" s="764"/>
      <c r="AX21" s="764"/>
      <c r="AY21" s="764"/>
      <c r="AZ21" s="764"/>
      <c r="BA21" s="764"/>
      <c r="BB21" s="764"/>
      <c r="BC21" s="764"/>
      <c r="BD21" s="764"/>
      <c r="BE21" s="764"/>
      <c r="BF21" s="759"/>
      <c r="BG21" s="672" t="s">
        <v>128</v>
      </c>
      <c r="BH21" s="642"/>
      <c r="BI21" s="642"/>
      <c r="BJ21" s="642"/>
      <c r="BK21" s="642"/>
      <c r="BL21" s="642"/>
      <c r="BM21" s="642"/>
      <c r="BN21" s="643"/>
      <c r="BO21" s="691" t="s">
        <v>128</v>
      </c>
      <c r="BP21" s="691"/>
      <c r="BQ21" s="691"/>
      <c r="BR21" s="691"/>
      <c r="BS21" s="692" t="s">
        <v>128</v>
      </c>
      <c r="BT21" s="692"/>
      <c r="BU21" s="692"/>
      <c r="BV21" s="692"/>
      <c r="BW21" s="692"/>
      <c r="BX21" s="692"/>
      <c r="BY21" s="692"/>
      <c r="BZ21" s="692"/>
      <c r="CA21" s="692"/>
      <c r="CB21" s="742"/>
      <c r="CD21" s="775"/>
      <c r="CE21" s="695"/>
      <c r="CF21" s="695"/>
      <c r="CG21" s="695"/>
      <c r="CH21" s="695"/>
      <c r="CI21" s="695"/>
      <c r="CJ21" s="695"/>
      <c r="CK21" s="695"/>
      <c r="CL21" s="695"/>
      <c r="CM21" s="695"/>
      <c r="CN21" s="695"/>
      <c r="CO21" s="695"/>
      <c r="CP21" s="695"/>
      <c r="CQ21" s="696"/>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x14ac:dyDescent="0.15">
      <c r="B22" s="727" t="s">
        <v>281</v>
      </c>
      <c r="C22" s="728"/>
      <c r="D22" s="728"/>
      <c r="E22" s="728"/>
      <c r="F22" s="728"/>
      <c r="G22" s="728"/>
      <c r="H22" s="728"/>
      <c r="I22" s="728"/>
      <c r="J22" s="728"/>
      <c r="K22" s="728"/>
      <c r="L22" s="728"/>
      <c r="M22" s="728"/>
      <c r="N22" s="728"/>
      <c r="O22" s="728"/>
      <c r="P22" s="728"/>
      <c r="Q22" s="729"/>
      <c r="R22" s="672">
        <v>106873</v>
      </c>
      <c r="S22" s="642"/>
      <c r="T22" s="642"/>
      <c r="U22" s="642"/>
      <c r="V22" s="642"/>
      <c r="W22" s="642"/>
      <c r="X22" s="642"/>
      <c r="Y22" s="643"/>
      <c r="Z22" s="691">
        <v>0.4</v>
      </c>
      <c r="AA22" s="691"/>
      <c r="AB22" s="691"/>
      <c r="AC22" s="691"/>
      <c r="AD22" s="692">
        <v>103048</v>
      </c>
      <c r="AE22" s="692"/>
      <c r="AF22" s="692"/>
      <c r="AG22" s="692"/>
      <c r="AH22" s="692"/>
      <c r="AI22" s="692"/>
      <c r="AJ22" s="692"/>
      <c r="AK22" s="692"/>
      <c r="AL22" s="673">
        <v>0.80000001192092896</v>
      </c>
      <c r="AM22" s="676"/>
      <c r="AN22" s="676"/>
      <c r="AO22" s="693"/>
      <c r="AP22" s="757" t="s">
        <v>282</v>
      </c>
      <c r="AQ22" s="764"/>
      <c r="AR22" s="764"/>
      <c r="AS22" s="764"/>
      <c r="AT22" s="764"/>
      <c r="AU22" s="764"/>
      <c r="AV22" s="764"/>
      <c r="AW22" s="764"/>
      <c r="AX22" s="764"/>
      <c r="AY22" s="764"/>
      <c r="AZ22" s="764"/>
      <c r="BA22" s="764"/>
      <c r="BB22" s="764"/>
      <c r="BC22" s="764"/>
      <c r="BD22" s="764"/>
      <c r="BE22" s="764"/>
      <c r="BF22" s="759"/>
      <c r="BG22" s="672" t="s">
        <v>128</v>
      </c>
      <c r="BH22" s="642"/>
      <c r="BI22" s="642"/>
      <c r="BJ22" s="642"/>
      <c r="BK22" s="642"/>
      <c r="BL22" s="642"/>
      <c r="BM22" s="642"/>
      <c r="BN22" s="643"/>
      <c r="BO22" s="691" t="s">
        <v>128</v>
      </c>
      <c r="BP22" s="691"/>
      <c r="BQ22" s="691"/>
      <c r="BR22" s="691"/>
      <c r="BS22" s="692" t="s">
        <v>128</v>
      </c>
      <c r="BT22" s="692"/>
      <c r="BU22" s="692"/>
      <c r="BV22" s="692"/>
      <c r="BW22" s="692"/>
      <c r="BX22" s="692"/>
      <c r="BY22" s="692"/>
      <c r="BZ22" s="692"/>
      <c r="CA22" s="692"/>
      <c r="CB22" s="742"/>
      <c r="CD22" s="769" t="s">
        <v>283</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x14ac:dyDescent="0.15">
      <c r="B23" s="651" t="s">
        <v>284</v>
      </c>
      <c r="C23" s="652"/>
      <c r="D23" s="652"/>
      <c r="E23" s="652"/>
      <c r="F23" s="652"/>
      <c r="G23" s="652"/>
      <c r="H23" s="652"/>
      <c r="I23" s="652"/>
      <c r="J23" s="652"/>
      <c r="K23" s="652"/>
      <c r="L23" s="652"/>
      <c r="M23" s="652"/>
      <c r="N23" s="652"/>
      <c r="O23" s="652"/>
      <c r="P23" s="652"/>
      <c r="Q23" s="653"/>
      <c r="R23" s="672">
        <v>7965301</v>
      </c>
      <c r="S23" s="642"/>
      <c r="T23" s="642"/>
      <c r="U23" s="642"/>
      <c r="V23" s="642"/>
      <c r="W23" s="642"/>
      <c r="X23" s="642"/>
      <c r="Y23" s="643"/>
      <c r="Z23" s="691">
        <v>31.8</v>
      </c>
      <c r="AA23" s="691"/>
      <c r="AB23" s="691"/>
      <c r="AC23" s="691"/>
      <c r="AD23" s="692">
        <v>7015337</v>
      </c>
      <c r="AE23" s="692"/>
      <c r="AF23" s="692"/>
      <c r="AG23" s="692"/>
      <c r="AH23" s="692"/>
      <c r="AI23" s="692"/>
      <c r="AJ23" s="692"/>
      <c r="AK23" s="692"/>
      <c r="AL23" s="673">
        <v>54.5</v>
      </c>
      <c r="AM23" s="676"/>
      <c r="AN23" s="676"/>
      <c r="AO23" s="693"/>
      <c r="AP23" s="757" t="s">
        <v>285</v>
      </c>
      <c r="AQ23" s="764"/>
      <c r="AR23" s="764"/>
      <c r="AS23" s="764"/>
      <c r="AT23" s="764"/>
      <c r="AU23" s="764"/>
      <c r="AV23" s="764"/>
      <c r="AW23" s="764"/>
      <c r="AX23" s="764"/>
      <c r="AY23" s="764"/>
      <c r="AZ23" s="764"/>
      <c r="BA23" s="764"/>
      <c r="BB23" s="764"/>
      <c r="BC23" s="764"/>
      <c r="BD23" s="764"/>
      <c r="BE23" s="764"/>
      <c r="BF23" s="759"/>
      <c r="BG23" s="672">
        <v>146992</v>
      </c>
      <c r="BH23" s="642"/>
      <c r="BI23" s="642"/>
      <c r="BJ23" s="642"/>
      <c r="BK23" s="642"/>
      <c r="BL23" s="642"/>
      <c r="BM23" s="642"/>
      <c r="BN23" s="643"/>
      <c r="BO23" s="691">
        <v>3.3</v>
      </c>
      <c r="BP23" s="691"/>
      <c r="BQ23" s="691"/>
      <c r="BR23" s="691"/>
      <c r="BS23" s="692" t="s">
        <v>128</v>
      </c>
      <c r="BT23" s="692"/>
      <c r="BU23" s="692"/>
      <c r="BV23" s="692"/>
      <c r="BW23" s="692"/>
      <c r="BX23" s="692"/>
      <c r="BY23" s="692"/>
      <c r="BZ23" s="692"/>
      <c r="CA23" s="692"/>
      <c r="CB23" s="742"/>
      <c r="CD23" s="769" t="s">
        <v>224</v>
      </c>
      <c r="CE23" s="770"/>
      <c r="CF23" s="770"/>
      <c r="CG23" s="770"/>
      <c r="CH23" s="770"/>
      <c r="CI23" s="770"/>
      <c r="CJ23" s="770"/>
      <c r="CK23" s="770"/>
      <c r="CL23" s="770"/>
      <c r="CM23" s="770"/>
      <c r="CN23" s="770"/>
      <c r="CO23" s="770"/>
      <c r="CP23" s="770"/>
      <c r="CQ23" s="771"/>
      <c r="CR23" s="769" t="s">
        <v>286</v>
      </c>
      <c r="CS23" s="770"/>
      <c r="CT23" s="770"/>
      <c r="CU23" s="770"/>
      <c r="CV23" s="770"/>
      <c r="CW23" s="770"/>
      <c r="CX23" s="770"/>
      <c r="CY23" s="771"/>
      <c r="CZ23" s="769" t="s">
        <v>287</v>
      </c>
      <c r="DA23" s="770"/>
      <c r="DB23" s="770"/>
      <c r="DC23" s="771"/>
      <c r="DD23" s="769" t="s">
        <v>288</v>
      </c>
      <c r="DE23" s="770"/>
      <c r="DF23" s="770"/>
      <c r="DG23" s="770"/>
      <c r="DH23" s="770"/>
      <c r="DI23" s="770"/>
      <c r="DJ23" s="770"/>
      <c r="DK23" s="771"/>
      <c r="DL23" s="766" t="s">
        <v>289</v>
      </c>
      <c r="DM23" s="767"/>
      <c r="DN23" s="767"/>
      <c r="DO23" s="767"/>
      <c r="DP23" s="767"/>
      <c r="DQ23" s="767"/>
      <c r="DR23" s="767"/>
      <c r="DS23" s="767"/>
      <c r="DT23" s="767"/>
      <c r="DU23" s="767"/>
      <c r="DV23" s="768"/>
      <c r="DW23" s="769" t="s">
        <v>290</v>
      </c>
      <c r="DX23" s="770"/>
      <c r="DY23" s="770"/>
      <c r="DZ23" s="770"/>
      <c r="EA23" s="770"/>
      <c r="EB23" s="770"/>
      <c r="EC23" s="771"/>
    </row>
    <row r="24" spans="2:133" ht="11.25" customHeight="1" x14ac:dyDescent="0.15">
      <c r="B24" s="651" t="s">
        <v>291</v>
      </c>
      <c r="C24" s="652"/>
      <c r="D24" s="652"/>
      <c r="E24" s="652"/>
      <c r="F24" s="652"/>
      <c r="G24" s="652"/>
      <c r="H24" s="652"/>
      <c r="I24" s="652"/>
      <c r="J24" s="652"/>
      <c r="K24" s="652"/>
      <c r="L24" s="652"/>
      <c r="M24" s="652"/>
      <c r="N24" s="652"/>
      <c r="O24" s="652"/>
      <c r="P24" s="652"/>
      <c r="Q24" s="653"/>
      <c r="R24" s="672">
        <v>7015337</v>
      </c>
      <c r="S24" s="642"/>
      <c r="T24" s="642"/>
      <c r="U24" s="642"/>
      <c r="V24" s="642"/>
      <c r="W24" s="642"/>
      <c r="X24" s="642"/>
      <c r="Y24" s="643"/>
      <c r="Z24" s="691">
        <v>28</v>
      </c>
      <c r="AA24" s="691"/>
      <c r="AB24" s="691"/>
      <c r="AC24" s="691"/>
      <c r="AD24" s="692">
        <v>7015337</v>
      </c>
      <c r="AE24" s="692"/>
      <c r="AF24" s="692"/>
      <c r="AG24" s="692"/>
      <c r="AH24" s="692"/>
      <c r="AI24" s="692"/>
      <c r="AJ24" s="692"/>
      <c r="AK24" s="692"/>
      <c r="AL24" s="673">
        <v>54.5</v>
      </c>
      <c r="AM24" s="676"/>
      <c r="AN24" s="676"/>
      <c r="AO24" s="693"/>
      <c r="AP24" s="757" t="s">
        <v>292</v>
      </c>
      <c r="AQ24" s="764"/>
      <c r="AR24" s="764"/>
      <c r="AS24" s="764"/>
      <c r="AT24" s="764"/>
      <c r="AU24" s="764"/>
      <c r="AV24" s="764"/>
      <c r="AW24" s="764"/>
      <c r="AX24" s="764"/>
      <c r="AY24" s="764"/>
      <c r="AZ24" s="764"/>
      <c r="BA24" s="764"/>
      <c r="BB24" s="764"/>
      <c r="BC24" s="764"/>
      <c r="BD24" s="764"/>
      <c r="BE24" s="764"/>
      <c r="BF24" s="759"/>
      <c r="BG24" s="672" t="s">
        <v>128</v>
      </c>
      <c r="BH24" s="642"/>
      <c r="BI24" s="642"/>
      <c r="BJ24" s="642"/>
      <c r="BK24" s="642"/>
      <c r="BL24" s="642"/>
      <c r="BM24" s="642"/>
      <c r="BN24" s="643"/>
      <c r="BO24" s="691" t="s">
        <v>128</v>
      </c>
      <c r="BP24" s="691"/>
      <c r="BQ24" s="691"/>
      <c r="BR24" s="691"/>
      <c r="BS24" s="692" t="s">
        <v>128</v>
      </c>
      <c r="BT24" s="692"/>
      <c r="BU24" s="692"/>
      <c r="BV24" s="692"/>
      <c r="BW24" s="692"/>
      <c r="BX24" s="692"/>
      <c r="BY24" s="692"/>
      <c r="BZ24" s="692"/>
      <c r="CA24" s="692"/>
      <c r="CB24" s="742"/>
      <c r="CD24" s="720" t="s">
        <v>293</v>
      </c>
      <c r="CE24" s="721"/>
      <c r="CF24" s="721"/>
      <c r="CG24" s="721"/>
      <c r="CH24" s="721"/>
      <c r="CI24" s="721"/>
      <c r="CJ24" s="721"/>
      <c r="CK24" s="721"/>
      <c r="CL24" s="721"/>
      <c r="CM24" s="721"/>
      <c r="CN24" s="721"/>
      <c r="CO24" s="721"/>
      <c r="CP24" s="721"/>
      <c r="CQ24" s="722"/>
      <c r="CR24" s="717">
        <v>9363646</v>
      </c>
      <c r="CS24" s="718"/>
      <c r="CT24" s="718"/>
      <c r="CU24" s="718"/>
      <c r="CV24" s="718"/>
      <c r="CW24" s="718"/>
      <c r="CX24" s="718"/>
      <c r="CY24" s="761"/>
      <c r="CZ24" s="762">
        <v>39.299999999999997</v>
      </c>
      <c r="DA24" s="737"/>
      <c r="DB24" s="737"/>
      <c r="DC24" s="765"/>
      <c r="DD24" s="760">
        <v>5959836</v>
      </c>
      <c r="DE24" s="718"/>
      <c r="DF24" s="718"/>
      <c r="DG24" s="718"/>
      <c r="DH24" s="718"/>
      <c r="DI24" s="718"/>
      <c r="DJ24" s="718"/>
      <c r="DK24" s="761"/>
      <c r="DL24" s="760">
        <v>5861379</v>
      </c>
      <c r="DM24" s="718"/>
      <c r="DN24" s="718"/>
      <c r="DO24" s="718"/>
      <c r="DP24" s="718"/>
      <c r="DQ24" s="718"/>
      <c r="DR24" s="718"/>
      <c r="DS24" s="718"/>
      <c r="DT24" s="718"/>
      <c r="DU24" s="718"/>
      <c r="DV24" s="761"/>
      <c r="DW24" s="762">
        <v>43.4</v>
      </c>
      <c r="DX24" s="737"/>
      <c r="DY24" s="737"/>
      <c r="DZ24" s="737"/>
      <c r="EA24" s="737"/>
      <c r="EB24" s="737"/>
      <c r="EC24" s="763"/>
    </row>
    <row r="25" spans="2:133" ht="11.25" customHeight="1" x14ac:dyDescent="0.15">
      <c r="B25" s="651" t="s">
        <v>294</v>
      </c>
      <c r="C25" s="652"/>
      <c r="D25" s="652"/>
      <c r="E25" s="652"/>
      <c r="F25" s="652"/>
      <c r="G25" s="652"/>
      <c r="H25" s="652"/>
      <c r="I25" s="652"/>
      <c r="J25" s="652"/>
      <c r="K25" s="652"/>
      <c r="L25" s="652"/>
      <c r="M25" s="652"/>
      <c r="N25" s="652"/>
      <c r="O25" s="652"/>
      <c r="P25" s="652"/>
      <c r="Q25" s="653"/>
      <c r="R25" s="672">
        <v>949964</v>
      </c>
      <c r="S25" s="642"/>
      <c r="T25" s="642"/>
      <c r="U25" s="642"/>
      <c r="V25" s="642"/>
      <c r="W25" s="642"/>
      <c r="X25" s="642"/>
      <c r="Y25" s="643"/>
      <c r="Z25" s="691">
        <v>3.8</v>
      </c>
      <c r="AA25" s="691"/>
      <c r="AB25" s="691"/>
      <c r="AC25" s="691"/>
      <c r="AD25" s="692" t="s">
        <v>128</v>
      </c>
      <c r="AE25" s="692"/>
      <c r="AF25" s="692"/>
      <c r="AG25" s="692"/>
      <c r="AH25" s="692"/>
      <c r="AI25" s="692"/>
      <c r="AJ25" s="692"/>
      <c r="AK25" s="692"/>
      <c r="AL25" s="673" t="s">
        <v>128</v>
      </c>
      <c r="AM25" s="676"/>
      <c r="AN25" s="676"/>
      <c r="AO25" s="693"/>
      <c r="AP25" s="757" t="s">
        <v>295</v>
      </c>
      <c r="AQ25" s="764"/>
      <c r="AR25" s="764"/>
      <c r="AS25" s="764"/>
      <c r="AT25" s="764"/>
      <c r="AU25" s="764"/>
      <c r="AV25" s="764"/>
      <c r="AW25" s="764"/>
      <c r="AX25" s="764"/>
      <c r="AY25" s="764"/>
      <c r="AZ25" s="764"/>
      <c r="BA25" s="764"/>
      <c r="BB25" s="764"/>
      <c r="BC25" s="764"/>
      <c r="BD25" s="764"/>
      <c r="BE25" s="764"/>
      <c r="BF25" s="759"/>
      <c r="BG25" s="672" t="s">
        <v>128</v>
      </c>
      <c r="BH25" s="642"/>
      <c r="BI25" s="642"/>
      <c r="BJ25" s="642"/>
      <c r="BK25" s="642"/>
      <c r="BL25" s="642"/>
      <c r="BM25" s="642"/>
      <c r="BN25" s="643"/>
      <c r="BO25" s="691" t="s">
        <v>128</v>
      </c>
      <c r="BP25" s="691"/>
      <c r="BQ25" s="691"/>
      <c r="BR25" s="691"/>
      <c r="BS25" s="692" t="s">
        <v>128</v>
      </c>
      <c r="BT25" s="692"/>
      <c r="BU25" s="692"/>
      <c r="BV25" s="692"/>
      <c r="BW25" s="692"/>
      <c r="BX25" s="692"/>
      <c r="BY25" s="692"/>
      <c r="BZ25" s="692"/>
      <c r="CA25" s="692"/>
      <c r="CB25" s="742"/>
      <c r="CD25" s="701" t="s">
        <v>296</v>
      </c>
      <c r="CE25" s="702"/>
      <c r="CF25" s="702"/>
      <c r="CG25" s="702"/>
      <c r="CH25" s="702"/>
      <c r="CI25" s="702"/>
      <c r="CJ25" s="702"/>
      <c r="CK25" s="702"/>
      <c r="CL25" s="702"/>
      <c r="CM25" s="702"/>
      <c r="CN25" s="702"/>
      <c r="CO25" s="702"/>
      <c r="CP25" s="702"/>
      <c r="CQ25" s="703"/>
      <c r="CR25" s="672">
        <v>3297349</v>
      </c>
      <c r="CS25" s="670"/>
      <c r="CT25" s="670"/>
      <c r="CU25" s="670"/>
      <c r="CV25" s="670"/>
      <c r="CW25" s="670"/>
      <c r="CX25" s="670"/>
      <c r="CY25" s="671"/>
      <c r="CZ25" s="673">
        <v>13.8</v>
      </c>
      <c r="DA25" s="674"/>
      <c r="DB25" s="674"/>
      <c r="DC25" s="675"/>
      <c r="DD25" s="641">
        <v>3026220</v>
      </c>
      <c r="DE25" s="670"/>
      <c r="DF25" s="670"/>
      <c r="DG25" s="670"/>
      <c r="DH25" s="670"/>
      <c r="DI25" s="670"/>
      <c r="DJ25" s="670"/>
      <c r="DK25" s="671"/>
      <c r="DL25" s="641">
        <v>2941148</v>
      </c>
      <c r="DM25" s="670"/>
      <c r="DN25" s="670"/>
      <c r="DO25" s="670"/>
      <c r="DP25" s="670"/>
      <c r="DQ25" s="670"/>
      <c r="DR25" s="670"/>
      <c r="DS25" s="670"/>
      <c r="DT25" s="670"/>
      <c r="DU25" s="670"/>
      <c r="DV25" s="671"/>
      <c r="DW25" s="673">
        <v>21.8</v>
      </c>
      <c r="DX25" s="674"/>
      <c r="DY25" s="674"/>
      <c r="DZ25" s="674"/>
      <c r="EA25" s="674"/>
      <c r="EB25" s="674"/>
      <c r="EC25" s="713"/>
    </row>
    <row r="26" spans="2:133" ht="11.25" customHeight="1" x14ac:dyDescent="0.15">
      <c r="B26" s="651" t="s">
        <v>297</v>
      </c>
      <c r="C26" s="652"/>
      <c r="D26" s="652"/>
      <c r="E26" s="652"/>
      <c r="F26" s="652"/>
      <c r="G26" s="652"/>
      <c r="H26" s="652"/>
      <c r="I26" s="652"/>
      <c r="J26" s="652"/>
      <c r="K26" s="652"/>
      <c r="L26" s="652"/>
      <c r="M26" s="652"/>
      <c r="N26" s="652"/>
      <c r="O26" s="652"/>
      <c r="P26" s="652"/>
      <c r="Q26" s="653"/>
      <c r="R26" s="672" t="s">
        <v>128</v>
      </c>
      <c r="S26" s="642"/>
      <c r="T26" s="642"/>
      <c r="U26" s="642"/>
      <c r="V26" s="642"/>
      <c r="W26" s="642"/>
      <c r="X26" s="642"/>
      <c r="Y26" s="643"/>
      <c r="Z26" s="691" t="s">
        <v>128</v>
      </c>
      <c r="AA26" s="691"/>
      <c r="AB26" s="691"/>
      <c r="AC26" s="691"/>
      <c r="AD26" s="692" t="s">
        <v>128</v>
      </c>
      <c r="AE26" s="692"/>
      <c r="AF26" s="692"/>
      <c r="AG26" s="692"/>
      <c r="AH26" s="692"/>
      <c r="AI26" s="692"/>
      <c r="AJ26" s="692"/>
      <c r="AK26" s="692"/>
      <c r="AL26" s="673" t="s">
        <v>128</v>
      </c>
      <c r="AM26" s="676"/>
      <c r="AN26" s="676"/>
      <c r="AO26" s="693"/>
      <c r="AP26" s="757" t="s">
        <v>298</v>
      </c>
      <c r="AQ26" s="758"/>
      <c r="AR26" s="758"/>
      <c r="AS26" s="758"/>
      <c r="AT26" s="758"/>
      <c r="AU26" s="758"/>
      <c r="AV26" s="758"/>
      <c r="AW26" s="758"/>
      <c r="AX26" s="758"/>
      <c r="AY26" s="758"/>
      <c r="AZ26" s="758"/>
      <c r="BA26" s="758"/>
      <c r="BB26" s="758"/>
      <c r="BC26" s="758"/>
      <c r="BD26" s="758"/>
      <c r="BE26" s="758"/>
      <c r="BF26" s="759"/>
      <c r="BG26" s="672" t="s">
        <v>128</v>
      </c>
      <c r="BH26" s="642"/>
      <c r="BI26" s="642"/>
      <c r="BJ26" s="642"/>
      <c r="BK26" s="642"/>
      <c r="BL26" s="642"/>
      <c r="BM26" s="642"/>
      <c r="BN26" s="643"/>
      <c r="BO26" s="691" t="s">
        <v>128</v>
      </c>
      <c r="BP26" s="691"/>
      <c r="BQ26" s="691"/>
      <c r="BR26" s="691"/>
      <c r="BS26" s="692" t="s">
        <v>128</v>
      </c>
      <c r="BT26" s="692"/>
      <c r="BU26" s="692"/>
      <c r="BV26" s="692"/>
      <c r="BW26" s="692"/>
      <c r="BX26" s="692"/>
      <c r="BY26" s="692"/>
      <c r="BZ26" s="692"/>
      <c r="CA26" s="692"/>
      <c r="CB26" s="742"/>
      <c r="CD26" s="701" t="s">
        <v>299</v>
      </c>
      <c r="CE26" s="702"/>
      <c r="CF26" s="702"/>
      <c r="CG26" s="702"/>
      <c r="CH26" s="702"/>
      <c r="CI26" s="702"/>
      <c r="CJ26" s="702"/>
      <c r="CK26" s="702"/>
      <c r="CL26" s="702"/>
      <c r="CM26" s="702"/>
      <c r="CN26" s="702"/>
      <c r="CO26" s="702"/>
      <c r="CP26" s="702"/>
      <c r="CQ26" s="703"/>
      <c r="CR26" s="672">
        <v>1844137</v>
      </c>
      <c r="CS26" s="642"/>
      <c r="CT26" s="642"/>
      <c r="CU26" s="642"/>
      <c r="CV26" s="642"/>
      <c r="CW26" s="642"/>
      <c r="CX26" s="642"/>
      <c r="CY26" s="643"/>
      <c r="CZ26" s="673">
        <v>7.7</v>
      </c>
      <c r="DA26" s="674"/>
      <c r="DB26" s="674"/>
      <c r="DC26" s="675"/>
      <c r="DD26" s="641">
        <v>1617948</v>
      </c>
      <c r="DE26" s="642"/>
      <c r="DF26" s="642"/>
      <c r="DG26" s="642"/>
      <c r="DH26" s="642"/>
      <c r="DI26" s="642"/>
      <c r="DJ26" s="642"/>
      <c r="DK26" s="643"/>
      <c r="DL26" s="641" t="s">
        <v>128</v>
      </c>
      <c r="DM26" s="642"/>
      <c r="DN26" s="642"/>
      <c r="DO26" s="642"/>
      <c r="DP26" s="642"/>
      <c r="DQ26" s="642"/>
      <c r="DR26" s="642"/>
      <c r="DS26" s="642"/>
      <c r="DT26" s="642"/>
      <c r="DU26" s="642"/>
      <c r="DV26" s="643"/>
      <c r="DW26" s="673" t="s">
        <v>128</v>
      </c>
      <c r="DX26" s="674"/>
      <c r="DY26" s="674"/>
      <c r="DZ26" s="674"/>
      <c r="EA26" s="674"/>
      <c r="EB26" s="674"/>
      <c r="EC26" s="713"/>
    </row>
    <row r="27" spans="2:133" ht="11.25" customHeight="1" x14ac:dyDescent="0.15">
      <c r="B27" s="651" t="s">
        <v>300</v>
      </c>
      <c r="C27" s="652"/>
      <c r="D27" s="652"/>
      <c r="E27" s="652"/>
      <c r="F27" s="652"/>
      <c r="G27" s="652"/>
      <c r="H27" s="652"/>
      <c r="I27" s="652"/>
      <c r="J27" s="652"/>
      <c r="K27" s="652"/>
      <c r="L27" s="652"/>
      <c r="M27" s="652"/>
      <c r="N27" s="652"/>
      <c r="O27" s="652"/>
      <c r="P27" s="652"/>
      <c r="Q27" s="653"/>
      <c r="R27" s="672">
        <v>13947445</v>
      </c>
      <c r="S27" s="642"/>
      <c r="T27" s="642"/>
      <c r="U27" s="642"/>
      <c r="V27" s="642"/>
      <c r="W27" s="642"/>
      <c r="X27" s="642"/>
      <c r="Y27" s="643"/>
      <c r="Z27" s="691">
        <v>55.6</v>
      </c>
      <c r="AA27" s="691"/>
      <c r="AB27" s="691"/>
      <c r="AC27" s="691"/>
      <c r="AD27" s="692">
        <v>12846664</v>
      </c>
      <c r="AE27" s="692"/>
      <c r="AF27" s="692"/>
      <c r="AG27" s="692"/>
      <c r="AH27" s="692"/>
      <c r="AI27" s="692"/>
      <c r="AJ27" s="692"/>
      <c r="AK27" s="692"/>
      <c r="AL27" s="673">
        <v>99.800003051757813</v>
      </c>
      <c r="AM27" s="676"/>
      <c r="AN27" s="676"/>
      <c r="AO27" s="693"/>
      <c r="AP27" s="651" t="s">
        <v>301</v>
      </c>
      <c r="AQ27" s="652"/>
      <c r="AR27" s="652"/>
      <c r="AS27" s="652"/>
      <c r="AT27" s="652"/>
      <c r="AU27" s="652"/>
      <c r="AV27" s="652"/>
      <c r="AW27" s="652"/>
      <c r="AX27" s="652"/>
      <c r="AY27" s="652"/>
      <c r="AZ27" s="652"/>
      <c r="BA27" s="652"/>
      <c r="BB27" s="652"/>
      <c r="BC27" s="652"/>
      <c r="BD27" s="652"/>
      <c r="BE27" s="652"/>
      <c r="BF27" s="653"/>
      <c r="BG27" s="672">
        <v>4464995</v>
      </c>
      <c r="BH27" s="642"/>
      <c r="BI27" s="642"/>
      <c r="BJ27" s="642"/>
      <c r="BK27" s="642"/>
      <c r="BL27" s="642"/>
      <c r="BM27" s="642"/>
      <c r="BN27" s="643"/>
      <c r="BO27" s="691">
        <v>100</v>
      </c>
      <c r="BP27" s="691"/>
      <c r="BQ27" s="691"/>
      <c r="BR27" s="691"/>
      <c r="BS27" s="692">
        <v>68024</v>
      </c>
      <c r="BT27" s="692"/>
      <c r="BU27" s="692"/>
      <c r="BV27" s="692"/>
      <c r="BW27" s="692"/>
      <c r="BX27" s="692"/>
      <c r="BY27" s="692"/>
      <c r="BZ27" s="692"/>
      <c r="CA27" s="692"/>
      <c r="CB27" s="742"/>
      <c r="CD27" s="701" t="s">
        <v>302</v>
      </c>
      <c r="CE27" s="702"/>
      <c r="CF27" s="702"/>
      <c r="CG27" s="702"/>
      <c r="CH27" s="702"/>
      <c r="CI27" s="702"/>
      <c r="CJ27" s="702"/>
      <c r="CK27" s="702"/>
      <c r="CL27" s="702"/>
      <c r="CM27" s="702"/>
      <c r="CN27" s="702"/>
      <c r="CO27" s="702"/>
      <c r="CP27" s="702"/>
      <c r="CQ27" s="703"/>
      <c r="CR27" s="672">
        <v>4122523</v>
      </c>
      <c r="CS27" s="670"/>
      <c r="CT27" s="670"/>
      <c r="CU27" s="670"/>
      <c r="CV27" s="670"/>
      <c r="CW27" s="670"/>
      <c r="CX27" s="670"/>
      <c r="CY27" s="671"/>
      <c r="CZ27" s="673">
        <v>17.3</v>
      </c>
      <c r="DA27" s="674"/>
      <c r="DB27" s="674"/>
      <c r="DC27" s="675"/>
      <c r="DD27" s="641">
        <v>997245</v>
      </c>
      <c r="DE27" s="670"/>
      <c r="DF27" s="670"/>
      <c r="DG27" s="670"/>
      <c r="DH27" s="670"/>
      <c r="DI27" s="670"/>
      <c r="DJ27" s="670"/>
      <c r="DK27" s="671"/>
      <c r="DL27" s="641">
        <v>983860</v>
      </c>
      <c r="DM27" s="670"/>
      <c r="DN27" s="670"/>
      <c r="DO27" s="670"/>
      <c r="DP27" s="670"/>
      <c r="DQ27" s="670"/>
      <c r="DR27" s="670"/>
      <c r="DS27" s="670"/>
      <c r="DT27" s="670"/>
      <c r="DU27" s="670"/>
      <c r="DV27" s="671"/>
      <c r="DW27" s="673">
        <v>7.3</v>
      </c>
      <c r="DX27" s="674"/>
      <c r="DY27" s="674"/>
      <c r="DZ27" s="674"/>
      <c r="EA27" s="674"/>
      <c r="EB27" s="674"/>
      <c r="EC27" s="713"/>
    </row>
    <row r="28" spans="2:133" ht="11.25" customHeight="1" x14ac:dyDescent="0.15">
      <c r="B28" s="651" t="s">
        <v>303</v>
      </c>
      <c r="C28" s="652"/>
      <c r="D28" s="652"/>
      <c r="E28" s="652"/>
      <c r="F28" s="652"/>
      <c r="G28" s="652"/>
      <c r="H28" s="652"/>
      <c r="I28" s="652"/>
      <c r="J28" s="652"/>
      <c r="K28" s="652"/>
      <c r="L28" s="652"/>
      <c r="M28" s="652"/>
      <c r="N28" s="652"/>
      <c r="O28" s="652"/>
      <c r="P28" s="652"/>
      <c r="Q28" s="653"/>
      <c r="R28" s="672">
        <v>4603</v>
      </c>
      <c r="S28" s="642"/>
      <c r="T28" s="642"/>
      <c r="U28" s="642"/>
      <c r="V28" s="642"/>
      <c r="W28" s="642"/>
      <c r="X28" s="642"/>
      <c r="Y28" s="643"/>
      <c r="Z28" s="691">
        <v>0</v>
      </c>
      <c r="AA28" s="691"/>
      <c r="AB28" s="691"/>
      <c r="AC28" s="691"/>
      <c r="AD28" s="692">
        <v>4603</v>
      </c>
      <c r="AE28" s="692"/>
      <c r="AF28" s="692"/>
      <c r="AG28" s="692"/>
      <c r="AH28" s="692"/>
      <c r="AI28" s="692"/>
      <c r="AJ28" s="692"/>
      <c r="AK28" s="692"/>
      <c r="AL28" s="673">
        <v>0</v>
      </c>
      <c r="AM28" s="676"/>
      <c r="AN28" s="676"/>
      <c r="AO28" s="693"/>
      <c r="AP28" s="651"/>
      <c r="AQ28" s="652"/>
      <c r="AR28" s="652"/>
      <c r="AS28" s="652"/>
      <c r="AT28" s="652"/>
      <c r="AU28" s="652"/>
      <c r="AV28" s="652"/>
      <c r="AW28" s="652"/>
      <c r="AX28" s="652"/>
      <c r="AY28" s="652"/>
      <c r="AZ28" s="652"/>
      <c r="BA28" s="652"/>
      <c r="BB28" s="652"/>
      <c r="BC28" s="652"/>
      <c r="BD28" s="652"/>
      <c r="BE28" s="652"/>
      <c r="BF28" s="653"/>
      <c r="BG28" s="672"/>
      <c r="BH28" s="642"/>
      <c r="BI28" s="642"/>
      <c r="BJ28" s="642"/>
      <c r="BK28" s="642"/>
      <c r="BL28" s="642"/>
      <c r="BM28" s="642"/>
      <c r="BN28" s="643"/>
      <c r="BO28" s="691"/>
      <c r="BP28" s="691"/>
      <c r="BQ28" s="691"/>
      <c r="BR28" s="691"/>
      <c r="BS28" s="641"/>
      <c r="BT28" s="642"/>
      <c r="BU28" s="642"/>
      <c r="BV28" s="642"/>
      <c r="BW28" s="642"/>
      <c r="BX28" s="642"/>
      <c r="BY28" s="642"/>
      <c r="BZ28" s="642"/>
      <c r="CA28" s="642"/>
      <c r="CB28" s="705"/>
      <c r="CD28" s="701" t="s">
        <v>304</v>
      </c>
      <c r="CE28" s="702"/>
      <c r="CF28" s="702"/>
      <c r="CG28" s="702"/>
      <c r="CH28" s="702"/>
      <c r="CI28" s="702"/>
      <c r="CJ28" s="702"/>
      <c r="CK28" s="702"/>
      <c r="CL28" s="702"/>
      <c r="CM28" s="702"/>
      <c r="CN28" s="702"/>
      <c r="CO28" s="702"/>
      <c r="CP28" s="702"/>
      <c r="CQ28" s="703"/>
      <c r="CR28" s="672">
        <v>1943774</v>
      </c>
      <c r="CS28" s="642"/>
      <c r="CT28" s="642"/>
      <c r="CU28" s="642"/>
      <c r="CV28" s="642"/>
      <c r="CW28" s="642"/>
      <c r="CX28" s="642"/>
      <c r="CY28" s="643"/>
      <c r="CZ28" s="673">
        <v>8.1999999999999993</v>
      </c>
      <c r="DA28" s="674"/>
      <c r="DB28" s="674"/>
      <c r="DC28" s="675"/>
      <c r="DD28" s="641">
        <v>1936371</v>
      </c>
      <c r="DE28" s="642"/>
      <c r="DF28" s="642"/>
      <c r="DG28" s="642"/>
      <c r="DH28" s="642"/>
      <c r="DI28" s="642"/>
      <c r="DJ28" s="642"/>
      <c r="DK28" s="643"/>
      <c r="DL28" s="641">
        <v>1936371</v>
      </c>
      <c r="DM28" s="642"/>
      <c r="DN28" s="642"/>
      <c r="DO28" s="642"/>
      <c r="DP28" s="642"/>
      <c r="DQ28" s="642"/>
      <c r="DR28" s="642"/>
      <c r="DS28" s="642"/>
      <c r="DT28" s="642"/>
      <c r="DU28" s="642"/>
      <c r="DV28" s="643"/>
      <c r="DW28" s="673">
        <v>14.3</v>
      </c>
      <c r="DX28" s="674"/>
      <c r="DY28" s="674"/>
      <c r="DZ28" s="674"/>
      <c r="EA28" s="674"/>
      <c r="EB28" s="674"/>
      <c r="EC28" s="713"/>
    </row>
    <row r="29" spans="2:133" ht="11.25" customHeight="1" x14ac:dyDescent="0.15">
      <c r="B29" s="651" t="s">
        <v>305</v>
      </c>
      <c r="C29" s="652"/>
      <c r="D29" s="652"/>
      <c r="E29" s="652"/>
      <c r="F29" s="652"/>
      <c r="G29" s="652"/>
      <c r="H29" s="652"/>
      <c r="I29" s="652"/>
      <c r="J29" s="652"/>
      <c r="K29" s="652"/>
      <c r="L29" s="652"/>
      <c r="M29" s="652"/>
      <c r="N29" s="652"/>
      <c r="O29" s="652"/>
      <c r="P29" s="652"/>
      <c r="Q29" s="653"/>
      <c r="R29" s="672">
        <v>114785</v>
      </c>
      <c r="S29" s="642"/>
      <c r="T29" s="642"/>
      <c r="U29" s="642"/>
      <c r="V29" s="642"/>
      <c r="W29" s="642"/>
      <c r="X29" s="642"/>
      <c r="Y29" s="643"/>
      <c r="Z29" s="691">
        <v>0.5</v>
      </c>
      <c r="AA29" s="691"/>
      <c r="AB29" s="691"/>
      <c r="AC29" s="691"/>
      <c r="AD29" s="692" t="s">
        <v>128</v>
      </c>
      <c r="AE29" s="692"/>
      <c r="AF29" s="692"/>
      <c r="AG29" s="692"/>
      <c r="AH29" s="692"/>
      <c r="AI29" s="692"/>
      <c r="AJ29" s="692"/>
      <c r="AK29" s="692"/>
      <c r="AL29" s="673" t="s">
        <v>128</v>
      </c>
      <c r="AM29" s="676"/>
      <c r="AN29" s="676"/>
      <c r="AO29" s="693"/>
      <c r="AP29" s="654"/>
      <c r="AQ29" s="655"/>
      <c r="AR29" s="655"/>
      <c r="AS29" s="655"/>
      <c r="AT29" s="655"/>
      <c r="AU29" s="655"/>
      <c r="AV29" s="655"/>
      <c r="AW29" s="655"/>
      <c r="AX29" s="655"/>
      <c r="AY29" s="655"/>
      <c r="AZ29" s="655"/>
      <c r="BA29" s="655"/>
      <c r="BB29" s="655"/>
      <c r="BC29" s="655"/>
      <c r="BD29" s="655"/>
      <c r="BE29" s="655"/>
      <c r="BF29" s="656"/>
      <c r="BG29" s="672"/>
      <c r="BH29" s="642"/>
      <c r="BI29" s="642"/>
      <c r="BJ29" s="642"/>
      <c r="BK29" s="642"/>
      <c r="BL29" s="642"/>
      <c r="BM29" s="642"/>
      <c r="BN29" s="643"/>
      <c r="BO29" s="691"/>
      <c r="BP29" s="691"/>
      <c r="BQ29" s="691"/>
      <c r="BR29" s="691"/>
      <c r="BS29" s="692"/>
      <c r="BT29" s="692"/>
      <c r="BU29" s="692"/>
      <c r="BV29" s="692"/>
      <c r="BW29" s="692"/>
      <c r="BX29" s="692"/>
      <c r="BY29" s="692"/>
      <c r="BZ29" s="692"/>
      <c r="CA29" s="692"/>
      <c r="CB29" s="742"/>
      <c r="CD29" s="731" t="s">
        <v>306</v>
      </c>
      <c r="CE29" s="732"/>
      <c r="CF29" s="701" t="s">
        <v>69</v>
      </c>
      <c r="CG29" s="702"/>
      <c r="CH29" s="702"/>
      <c r="CI29" s="702"/>
      <c r="CJ29" s="702"/>
      <c r="CK29" s="702"/>
      <c r="CL29" s="702"/>
      <c r="CM29" s="702"/>
      <c r="CN29" s="702"/>
      <c r="CO29" s="702"/>
      <c r="CP29" s="702"/>
      <c r="CQ29" s="703"/>
      <c r="CR29" s="672">
        <v>1943725</v>
      </c>
      <c r="CS29" s="670"/>
      <c r="CT29" s="670"/>
      <c r="CU29" s="670"/>
      <c r="CV29" s="670"/>
      <c r="CW29" s="670"/>
      <c r="CX29" s="670"/>
      <c r="CY29" s="671"/>
      <c r="CZ29" s="673">
        <v>8.1999999999999993</v>
      </c>
      <c r="DA29" s="674"/>
      <c r="DB29" s="674"/>
      <c r="DC29" s="675"/>
      <c r="DD29" s="641">
        <v>1936322</v>
      </c>
      <c r="DE29" s="670"/>
      <c r="DF29" s="670"/>
      <c r="DG29" s="670"/>
      <c r="DH29" s="670"/>
      <c r="DI29" s="670"/>
      <c r="DJ29" s="670"/>
      <c r="DK29" s="671"/>
      <c r="DL29" s="641">
        <v>1936322</v>
      </c>
      <c r="DM29" s="670"/>
      <c r="DN29" s="670"/>
      <c r="DO29" s="670"/>
      <c r="DP29" s="670"/>
      <c r="DQ29" s="670"/>
      <c r="DR29" s="670"/>
      <c r="DS29" s="670"/>
      <c r="DT29" s="670"/>
      <c r="DU29" s="670"/>
      <c r="DV29" s="671"/>
      <c r="DW29" s="673">
        <v>14.3</v>
      </c>
      <c r="DX29" s="674"/>
      <c r="DY29" s="674"/>
      <c r="DZ29" s="674"/>
      <c r="EA29" s="674"/>
      <c r="EB29" s="674"/>
      <c r="EC29" s="713"/>
    </row>
    <row r="30" spans="2:133" ht="11.25" customHeight="1" x14ac:dyDescent="0.15">
      <c r="B30" s="651" t="s">
        <v>307</v>
      </c>
      <c r="C30" s="652"/>
      <c r="D30" s="652"/>
      <c r="E30" s="652"/>
      <c r="F30" s="652"/>
      <c r="G30" s="652"/>
      <c r="H30" s="652"/>
      <c r="I30" s="652"/>
      <c r="J30" s="652"/>
      <c r="K30" s="652"/>
      <c r="L30" s="652"/>
      <c r="M30" s="652"/>
      <c r="N30" s="652"/>
      <c r="O30" s="652"/>
      <c r="P30" s="652"/>
      <c r="Q30" s="653"/>
      <c r="R30" s="672">
        <v>172774</v>
      </c>
      <c r="S30" s="642"/>
      <c r="T30" s="642"/>
      <c r="U30" s="642"/>
      <c r="V30" s="642"/>
      <c r="W30" s="642"/>
      <c r="X30" s="642"/>
      <c r="Y30" s="643"/>
      <c r="Z30" s="691">
        <v>0.7</v>
      </c>
      <c r="AA30" s="691"/>
      <c r="AB30" s="691"/>
      <c r="AC30" s="691"/>
      <c r="AD30" s="692" t="s">
        <v>128</v>
      </c>
      <c r="AE30" s="692"/>
      <c r="AF30" s="692"/>
      <c r="AG30" s="692"/>
      <c r="AH30" s="692"/>
      <c r="AI30" s="692"/>
      <c r="AJ30" s="692"/>
      <c r="AK30" s="692"/>
      <c r="AL30" s="673" t="s">
        <v>128</v>
      </c>
      <c r="AM30" s="676"/>
      <c r="AN30" s="676"/>
      <c r="AO30" s="693"/>
      <c r="AP30" s="723" t="s">
        <v>224</v>
      </c>
      <c r="AQ30" s="724"/>
      <c r="AR30" s="724"/>
      <c r="AS30" s="724"/>
      <c r="AT30" s="724"/>
      <c r="AU30" s="724"/>
      <c r="AV30" s="724"/>
      <c r="AW30" s="724"/>
      <c r="AX30" s="724"/>
      <c r="AY30" s="724"/>
      <c r="AZ30" s="724"/>
      <c r="BA30" s="724"/>
      <c r="BB30" s="724"/>
      <c r="BC30" s="724"/>
      <c r="BD30" s="724"/>
      <c r="BE30" s="724"/>
      <c r="BF30" s="725"/>
      <c r="BG30" s="723" t="s">
        <v>308</v>
      </c>
      <c r="BH30" s="740"/>
      <c r="BI30" s="740"/>
      <c r="BJ30" s="740"/>
      <c r="BK30" s="740"/>
      <c r="BL30" s="740"/>
      <c r="BM30" s="740"/>
      <c r="BN30" s="740"/>
      <c r="BO30" s="740"/>
      <c r="BP30" s="740"/>
      <c r="BQ30" s="741"/>
      <c r="BR30" s="723" t="s">
        <v>309</v>
      </c>
      <c r="BS30" s="740"/>
      <c r="BT30" s="740"/>
      <c r="BU30" s="740"/>
      <c r="BV30" s="740"/>
      <c r="BW30" s="740"/>
      <c r="BX30" s="740"/>
      <c r="BY30" s="740"/>
      <c r="BZ30" s="740"/>
      <c r="CA30" s="740"/>
      <c r="CB30" s="741"/>
      <c r="CD30" s="733"/>
      <c r="CE30" s="734"/>
      <c r="CF30" s="701" t="s">
        <v>310</v>
      </c>
      <c r="CG30" s="702"/>
      <c r="CH30" s="702"/>
      <c r="CI30" s="702"/>
      <c r="CJ30" s="702"/>
      <c r="CK30" s="702"/>
      <c r="CL30" s="702"/>
      <c r="CM30" s="702"/>
      <c r="CN30" s="702"/>
      <c r="CO30" s="702"/>
      <c r="CP30" s="702"/>
      <c r="CQ30" s="703"/>
      <c r="CR30" s="672">
        <v>1891584</v>
      </c>
      <c r="CS30" s="642"/>
      <c r="CT30" s="642"/>
      <c r="CU30" s="642"/>
      <c r="CV30" s="642"/>
      <c r="CW30" s="642"/>
      <c r="CX30" s="642"/>
      <c r="CY30" s="643"/>
      <c r="CZ30" s="673">
        <v>7.9</v>
      </c>
      <c r="DA30" s="674"/>
      <c r="DB30" s="674"/>
      <c r="DC30" s="675"/>
      <c r="DD30" s="641">
        <v>1884438</v>
      </c>
      <c r="DE30" s="642"/>
      <c r="DF30" s="642"/>
      <c r="DG30" s="642"/>
      <c r="DH30" s="642"/>
      <c r="DI30" s="642"/>
      <c r="DJ30" s="642"/>
      <c r="DK30" s="643"/>
      <c r="DL30" s="641">
        <v>1884438</v>
      </c>
      <c r="DM30" s="642"/>
      <c r="DN30" s="642"/>
      <c r="DO30" s="642"/>
      <c r="DP30" s="642"/>
      <c r="DQ30" s="642"/>
      <c r="DR30" s="642"/>
      <c r="DS30" s="642"/>
      <c r="DT30" s="642"/>
      <c r="DU30" s="642"/>
      <c r="DV30" s="643"/>
      <c r="DW30" s="673">
        <v>14</v>
      </c>
      <c r="DX30" s="674"/>
      <c r="DY30" s="674"/>
      <c r="DZ30" s="674"/>
      <c r="EA30" s="674"/>
      <c r="EB30" s="674"/>
      <c r="EC30" s="713"/>
    </row>
    <row r="31" spans="2:133" ht="11.25" customHeight="1" x14ac:dyDescent="0.15">
      <c r="B31" s="651" t="s">
        <v>311</v>
      </c>
      <c r="C31" s="652"/>
      <c r="D31" s="652"/>
      <c r="E31" s="652"/>
      <c r="F31" s="652"/>
      <c r="G31" s="652"/>
      <c r="H31" s="652"/>
      <c r="I31" s="652"/>
      <c r="J31" s="652"/>
      <c r="K31" s="652"/>
      <c r="L31" s="652"/>
      <c r="M31" s="652"/>
      <c r="N31" s="652"/>
      <c r="O31" s="652"/>
      <c r="P31" s="652"/>
      <c r="Q31" s="653"/>
      <c r="R31" s="672">
        <v>69008</v>
      </c>
      <c r="S31" s="642"/>
      <c r="T31" s="642"/>
      <c r="U31" s="642"/>
      <c r="V31" s="642"/>
      <c r="W31" s="642"/>
      <c r="X31" s="642"/>
      <c r="Y31" s="643"/>
      <c r="Z31" s="691">
        <v>0.3</v>
      </c>
      <c r="AA31" s="691"/>
      <c r="AB31" s="691"/>
      <c r="AC31" s="691"/>
      <c r="AD31" s="692" t="s">
        <v>128</v>
      </c>
      <c r="AE31" s="692"/>
      <c r="AF31" s="692"/>
      <c r="AG31" s="692"/>
      <c r="AH31" s="692"/>
      <c r="AI31" s="692"/>
      <c r="AJ31" s="692"/>
      <c r="AK31" s="692"/>
      <c r="AL31" s="673" t="s">
        <v>128</v>
      </c>
      <c r="AM31" s="676"/>
      <c r="AN31" s="676"/>
      <c r="AO31" s="693"/>
      <c r="AP31" s="747" t="s">
        <v>312</v>
      </c>
      <c r="AQ31" s="748"/>
      <c r="AR31" s="748"/>
      <c r="AS31" s="748"/>
      <c r="AT31" s="753" t="s">
        <v>313</v>
      </c>
      <c r="AU31" s="366"/>
      <c r="AV31" s="366"/>
      <c r="AW31" s="366"/>
      <c r="AX31" s="743" t="s">
        <v>189</v>
      </c>
      <c r="AY31" s="744"/>
      <c r="AZ31" s="744"/>
      <c r="BA31" s="744"/>
      <c r="BB31" s="744"/>
      <c r="BC31" s="744"/>
      <c r="BD31" s="744"/>
      <c r="BE31" s="744"/>
      <c r="BF31" s="745"/>
      <c r="BG31" s="746">
        <v>99.2</v>
      </c>
      <c r="BH31" s="738"/>
      <c r="BI31" s="738"/>
      <c r="BJ31" s="738"/>
      <c r="BK31" s="738"/>
      <c r="BL31" s="738"/>
      <c r="BM31" s="737">
        <v>94.9</v>
      </c>
      <c r="BN31" s="738"/>
      <c r="BO31" s="738"/>
      <c r="BP31" s="738"/>
      <c r="BQ31" s="739"/>
      <c r="BR31" s="746">
        <v>99.1</v>
      </c>
      <c r="BS31" s="738"/>
      <c r="BT31" s="738"/>
      <c r="BU31" s="738"/>
      <c r="BV31" s="738"/>
      <c r="BW31" s="738"/>
      <c r="BX31" s="737">
        <v>94.4</v>
      </c>
      <c r="BY31" s="738"/>
      <c r="BZ31" s="738"/>
      <c r="CA31" s="738"/>
      <c r="CB31" s="739"/>
      <c r="CD31" s="733"/>
      <c r="CE31" s="734"/>
      <c r="CF31" s="701" t="s">
        <v>314</v>
      </c>
      <c r="CG31" s="702"/>
      <c r="CH31" s="702"/>
      <c r="CI31" s="702"/>
      <c r="CJ31" s="702"/>
      <c r="CK31" s="702"/>
      <c r="CL31" s="702"/>
      <c r="CM31" s="702"/>
      <c r="CN31" s="702"/>
      <c r="CO31" s="702"/>
      <c r="CP31" s="702"/>
      <c r="CQ31" s="703"/>
      <c r="CR31" s="672">
        <v>52141</v>
      </c>
      <c r="CS31" s="670"/>
      <c r="CT31" s="670"/>
      <c r="CU31" s="670"/>
      <c r="CV31" s="670"/>
      <c r="CW31" s="670"/>
      <c r="CX31" s="670"/>
      <c r="CY31" s="671"/>
      <c r="CZ31" s="673">
        <v>0.2</v>
      </c>
      <c r="DA31" s="674"/>
      <c r="DB31" s="674"/>
      <c r="DC31" s="675"/>
      <c r="DD31" s="641">
        <v>51884</v>
      </c>
      <c r="DE31" s="670"/>
      <c r="DF31" s="670"/>
      <c r="DG31" s="670"/>
      <c r="DH31" s="670"/>
      <c r="DI31" s="670"/>
      <c r="DJ31" s="670"/>
      <c r="DK31" s="671"/>
      <c r="DL31" s="641">
        <v>51884</v>
      </c>
      <c r="DM31" s="670"/>
      <c r="DN31" s="670"/>
      <c r="DO31" s="670"/>
      <c r="DP31" s="670"/>
      <c r="DQ31" s="670"/>
      <c r="DR31" s="670"/>
      <c r="DS31" s="670"/>
      <c r="DT31" s="670"/>
      <c r="DU31" s="670"/>
      <c r="DV31" s="671"/>
      <c r="DW31" s="673">
        <v>0.4</v>
      </c>
      <c r="DX31" s="674"/>
      <c r="DY31" s="674"/>
      <c r="DZ31" s="674"/>
      <c r="EA31" s="674"/>
      <c r="EB31" s="674"/>
      <c r="EC31" s="713"/>
    </row>
    <row r="32" spans="2:133" ht="11.25" customHeight="1" x14ac:dyDescent="0.15">
      <c r="B32" s="651" t="s">
        <v>315</v>
      </c>
      <c r="C32" s="652"/>
      <c r="D32" s="652"/>
      <c r="E32" s="652"/>
      <c r="F32" s="652"/>
      <c r="G32" s="652"/>
      <c r="H32" s="652"/>
      <c r="I32" s="652"/>
      <c r="J32" s="652"/>
      <c r="K32" s="652"/>
      <c r="L32" s="652"/>
      <c r="M32" s="652"/>
      <c r="N32" s="652"/>
      <c r="O32" s="652"/>
      <c r="P32" s="652"/>
      <c r="Q32" s="653"/>
      <c r="R32" s="672">
        <v>4187964</v>
      </c>
      <c r="S32" s="642"/>
      <c r="T32" s="642"/>
      <c r="U32" s="642"/>
      <c r="V32" s="642"/>
      <c r="W32" s="642"/>
      <c r="X32" s="642"/>
      <c r="Y32" s="643"/>
      <c r="Z32" s="691">
        <v>16.7</v>
      </c>
      <c r="AA32" s="691"/>
      <c r="AB32" s="691"/>
      <c r="AC32" s="691"/>
      <c r="AD32" s="692" t="s">
        <v>128</v>
      </c>
      <c r="AE32" s="692"/>
      <c r="AF32" s="692"/>
      <c r="AG32" s="692"/>
      <c r="AH32" s="692"/>
      <c r="AI32" s="692"/>
      <c r="AJ32" s="692"/>
      <c r="AK32" s="692"/>
      <c r="AL32" s="673" t="s">
        <v>128</v>
      </c>
      <c r="AM32" s="676"/>
      <c r="AN32" s="676"/>
      <c r="AO32" s="693"/>
      <c r="AP32" s="749"/>
      <c r="AQ32" s="750"/>
      <c r="AR32" s="750"/>
      <c r="AS32" s="750"/>
      <c r="AT32" s="754"/>
      <c r="AU32" s="362" t="s">
        <v>316</v>
      </c>
      <c r="AV32" s="362"/>
      <c r="AW32" s="362"/>
      <c r="AX32" s="651" t="s">
        <v>317</v>
      </c>
      <c r="AY32" s="652"/>
      <c r="AZ32" s="652"/>
      <c r="BA32" s="652"/>
      <c r="BB32" s="652"/>
      <c r="BC32" s="652"/>
      <c r="BD32" s="652"/>
      <c r="BE32" s="652"/>
      <c r="BF32" s="653"/>
      <c r="BG32" s="756">
        <v>99.5</v>
      </c>
      <c r="BH32" s="670"/>
      <c r="BI32" s="670"/>
      <c r="BJ32" s="670"/>
      <c r="BK32" s="670"/>
      <c r="BL32" s="670"/>
      <c r="BM32" s="676">
        <v>97.1</v>
      </c>
      <c r="BN32" s="730"/>
      <c r="BO32" s="730"/>
      <c r="BP32" s="730"/>
      <c r="BQ32" s="704"/>
      <c r="BR32" s="756">
        <v>99.4</v>
      </c>
      <c r="BS32" s="670"/>
      <c r="BT32" s="670"/>
      <c r="BU32" s="670"/>
      <c r="BV32" s="670"/>
      <c r="BW32" s="670"/>
      <c r="BX32" s="676">
        <v>96.6</v>
      </c>
      <c r="BY32" s="730"/>
      <c r="BZ32" s="730"/>
      <c r="CA32" s="730"/>
      <c r="CB32" s="704"/>
      <c r="CD32" s="735"/>
      <c r="CE32" s="736"/>
      <c r="CF32" s="701" t="s">
        <v>318</v>
      </c>
      <c r="CG32" s="702"/>
      <c r="CH32" s="702"/>
      <c r="CI32" s="702"/>
      <c r="CJ32" s="702"/>
      <c r="CK32" s="702"/>
      <c r="CL32" s="702"/>
      <c r="CM32" s="702"/>
      <c r="CN32" s="702"/>
      <c r="CO32" s="702"/>
      <c r="CP32" s="702"/>
      <c r="CQ32" s="703"/>
      <c r="CR32" s="672">
        <v>49</v>
      </c>
      <c r="CS32" s="642"/>
      <c r="CT32" s="642"/>
      <c r="CU32" s="642"/>
      <c r="CV32" s="642"/>
      <c r="CW32" s="642"/>
      <c r="CX32" s="642"/>
      <c r="CY32" s="643"/>
      <c r="CZ32" s="673">
        <v>0</v>
      </c>
      <c r="DA32" s="674"/>
      <c r="DB32" s="674"/>
      <c r="DC32" s="675"/>
      <c r="DD32" s="641">
        <v>49</v>
      </c>
      <c r="DE32" s="642"/>
      <c r="DF32" s="642"/>
      <c r="DG32" s="642"/>
      <c r="DH32" s="642"/>
      <c r="DI32" s="642"/>
      <c r="DJ32" s="642"/>
      <c r="DK32" s="643"/>
      <c r="DL32" s="641">
        <v>49</v>
      </c>
      <c r="DM32" s="642"/>
      <c r="DN32" s="642"/>
      <c r="DO32" s="642"/>
      <c r="DP32" s="642"/>
      <c r="DQ32" s="642"/>
      <c r="DR32" s="642"/>
      <c r="DS32" s="642"/>
      <c r="DT32" s="642"/>
      <c r="DU32" s="642"/>
      <c r="DV32" s="643"/>
      <c r="DW32" s="673">
        <v>0</v>
      </c>
      <c r="DX32" s="674"/>
      <c r="DY32" s="674"/>
      <c r="DZ32" s="674"/>
      <c r="EA32" s="674"/>
      <c r="EB32" s="674"/>
      <c r="EC32" s="713"/>
    </row>
    <row r="33" spans="2:133" ht="11.25" customHeight="1" x14ac:dyDescent="0.15">
      <c r="B33" s="727" t="s">
        <v>319</v>
      </c>
      <c r="C33" s="728"/>
      <c r="D33" s="728"/>
      <c r="E33" s="728"/>
      <c r="F33" s="728"/>
      <c r="G33" s="728"/>
      <c r="H33" s="728"/>
      <c r="I33" s="728"/>
      <c r="J33" s="728"/>
      <c r="K33" s="728"/>
      <c r="L33" s="728"/>
      <c r="M33" s="728"/>
      <c r="N33" s="728"/>
      <c r="O33" s="728"/>
      <c r="P33" s="728"/>
      <c r="Q33" s="729"/>
      <c r="R33" s="672" t="s">
        <v>128</v>
      </c>
      <c r="S33" s="642"/>
      <c r="T33" s="642"/>
      <c r="U33" s="642"/>
      <c r="V33" s="642"/>
      <c r="W33" s="642"/>
      <c r="X33" s="642"/>
      <c r="Y33" s="643"/>
      <c r="Z33" s="691" t="s">
        <v>128</v>
      </c>
      <c r="AA33" s="691"/>
      <c r="AB33" s="691"/>
      <c r="AC33" s="691"/>
      <c r="AD33" s="692" t="s">
        <v>128</v>
      </c>
      <c r="AE33" s="692"/>
      <c r="AF33" s="692"/>
      <c r="AG33" s="692"/>
      <c r="AH33" s="692"/>
      <c r="AI33" s="692"/>
      <c r="AJ33" s="692"/>
      <c r="AK33" s="692"/>
      <c r="AL33" s="673" t="s">
        <v>128</v>
      </c>
      <c r="AM33" s="676"/>
      <c r="AN33" s="676"/>
      <c r="AO33" s="693"/>
      <c r="AP33" s="751"/>
      <c r="AQ33" s="752"/>
      <c r="AR33" s="752"/>
      <c r="AS33" s="752"/>
      <c r="AT33" s="755"/>
      <c r="AU33" s="360"/>
      <c r="AV33" s="360"/>
      <c r="AW33" s="360"/>
      <c r="AX33" s="654" t="s">
        <v>320</v>
      </c>
      <c r="AY33" s="655"/>
      <c r="AZ33" s="655"/>
      <c r="BA33" s="655"/>
      <c r="BB33" s="655"/>
      <c r="BC33" s="655"/>
      <c r="BD33" s="655"/>
      <c r="BE33" s="655"/>
      <c r="BF33" s="656"/>
      <c r="BG33" s="726">
        <v>98.9</v>
      </c>
      <c r="BH33" s="658"/>
      <c r="BI33" s="658"/>
      <c r="BJ33" s="658"/>
      <c r="BK33" s="658"/>
      <c r="BL33" s="658"/>
      <c r="BM33" s="682">
        <v>92.6</v>
      </c>
      <c r="BN33" s="658"/>
      <c r="BO33" s="658"/>
      <c r="BP33" s="658"/>
      <c r="BQ33" s="694"/>
      <c r="BR33" s="726">
        <v>98.8</v>
      </c>
      <c r="BS33" s="658"/>
      <c r="BT33" s="658"/>
      <c r="BU33" s="658"/>
      <c r="BV33" s="658"/>
      <c r="BW33" s="658"/>
      <c r="BX33" s="682">
        <v>92.3</v>
      </c>
      <c r="BY33" s="658"/>
      <c r="BZ33" s="658"/>
      <c r="CA33" s="658"/>
      <c r="CB33" s="694"/>
      <c r="CD33" s="701" t="s">
        <v>321</v>
      </c>
      <c r="CE33" s="702"/>
      <c r="CF33" s="702"/>
      <c r="CG33" s="702"/>
      <c r="CH33" s="702"/>
      <c r="CI33" s="702"/>
      <c r="CJ33" s="702"/>
      <c r="CK33" s="702"/>
      <c r="CL33" s="702"/>
      <c r="CM33" s="702"/>
      <c r="CN33" s="702"/>
      <c r="CO33" s="702"/>
      <c r="CP33" s="702"/>
      <c r="CQ33" s="703"/>
      <c r="CR33" s="672">
        <v>10399437</v>
      </c>
      <c r="CS33" s="670"/>
      <c r="CT33" s="670"/>
      <c r="CU33" s="670"/>
      <c r="CV33" s="670"/>
      <c r="CW33" s="670"/>
      <c r="CX33" s="670"/>
      <c r="CY33" s="671"/>
      <c r="CZ33" s="673">
        <v>43.7</v>
      </c>
      <c r="DA33" s="674"/>
      <c r="DB33" s="674"/>
      <c r="DC33" s="675"/>
      <c r="DD33" s="641">
        <v>8013008</v>
      </c>
      <c r="DE33" s="670"/>
      <c r="DF33" s="670"/>
      <c r="DG33" s="670"/>
      <c r="DH33" s="670"/>
      <c r="DI33" s="670"/>
      <c r="DJ33" s="670"/>
      <c r="DK33" s="671"/>
      <c r="DL33" s="641">
        <v>5416593</v>
      </c>
      <c r="DM33" s="670"/>
      <c r="DN33" s="670"/>
      <c r="DO33" s="670"/>
      <c r="DP33" s="670"/>
      <c r="DQ33" s="670"/>
      <c r="DR33" s="670"/>
      <c r="DS33" s="670"/>
      <c r="DT33" s="670"/>
      <c r="DU33" s="670"/>
      <c r="DV33" s="671"/>
      <c r="DW33" s="673">
        <v>40.1</v>
      </c>
      <c r="DX33" s="674"/>
      <c r="DY33" s="674"/>
      <c r="DZ33" s="674"/>
      <c r="EA33" s="674"/>
      <c r="EB33" s="674"/>
      <c r="EC33" s="713"/>
    </row>
    <row r="34" spans="2:133" ht="11.25" customHeight="1" x14ac:dyDescent="0.15">
      <c r="B34" s="651" t="s">
        <v>322</v>
      </c>
      <c r="C34" s="652"/>
      <c r="D34" s="652"/>
      <c r="E34" s="652"/>
      <c r="F34" s="652"/>
      <c r="G34" s="652"/>
      <c r="H34" s="652"/>
      <c r="I34" s="652"/>
      <c r="J34" s="652"/>
      <c r="K34" s="652"/>
      <c r="L34" s="652"/>
      <c r="M34" s="652"/>
      <c r="N34" s="652"/>
      <c r="O34" s="652"/>
      <c r="P34" s="652"/>
      <c r="Q34" s="653"/>
      <c r="R34" s="672">
        <v>1624693</v>
      </c>
      <c r="S34" s="642"/>
      <c r="T34" s="642"/>
      <c r="U34" s="642"/>
      <c r="V34" s="642"/>
      <c r="W34" s="642"/>
      <c r="X34" s="642"/>
      <c r="Y34" s="643"/>
      <c r="Z34" s="691">
        <v>6.5</v>
      </c>
      <c r="AA34" s="691"/>
      <c r="AB34" s="691"/>
      <c r="AC34" s="691"/>
      <c r="AD34" s="692" t="s">
        <v>128</v>
      </c>
      <c r="AE34" s="692"/>
      <c r="AF34" s="692"/>
      <c r="AG34" s="692"/>
      <c r="AH34" s="692"/>
      <c r="AI34" s="692"/>
      <c r="AJ34" s="692"/>
      <c r="AK34" s="692"/>
      <c r="AL34" s="673" t="s">
        <v>128</v>
      </c>
      <c r="AM34" s="676"/>
      <c r="AN34" s="676"/>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1" t="s">
        <v>323</v>
      </c>
      <c r="CE34" s="702"/>
      <c r="CF34" s="702"/>
      <c r="CG34" s="702"/>
      <c r="CH34" s="702"/>
      <c r="CI34" s="702"/>
      <c r="CJ34" s="702"/>
      <c r="CK34" s="702"/>
      <c r="CL34" s="702"/>
      <c r="CM34" s="702"/>
      <c r="CN34" s="702"/>
      <c r="CO34" s="702"/>
      <c r="CP34" s="702"/>
      <c r="CQ34" s="703"/>
      <c r="CR34" s="672">
        <v>2391510</v>
      </c>
      <c r="CS34" s="642"/>
      <c r="CT34" s="642"/>
      <c r="CU34" s="642"/>
      <c r="CV34" s="642"/>
      <c r="CW34" s="642"/>
      <c r="CX34" s="642"/>
      <c r="CY34" s="643"/>
      <c r="CZ34" s="673">
        <v>10</v>
      </c>
      <c r="DA34" s="674"/>
      <c r="DB34" s="674"/>
      <c r="DC34" s="675"/>
      <c r="DD34" s="641">
        <v>1634799</v>
      </c>
      <c r="DE34" s="642"/>
      <c r="DF34" s="642"/>
      <c r="DG34" s="642"/>
      <c r="DH34" s="642"/>
      <c r="DI34" s="642"/>
      <c r="DJ34" s="642"/>
      <c r="DK34" s="643"/>
      <c r="DL34" s="641">
        <v>1409838</v>
      </c>
      <c r="DM34" s="642"/>
      <c r="DN34" s="642"/>
      <c r="DO34" s="642"/>
      <c r="DP34" s="642"/>
      <c r="DQ34" s="642"/>
      <c r="DR34" s="642"/>
      <c r="DS34" s="642"/>
      <c r="DT34" s="642"/>
      <c r="DU34" s="642"/>
      <c r="DV34" s="643"/>
      <c r="DW34" s="673">
        <v>10.4</v>
      </c>
      <c r="DX34" s="674"/>
      <c r="DY34" s="674"/>
      <c r="DZ34" s="674"/>
      <c r="EA34" s="674"/>
      <c r="EB34" s="674"/>
      <c r="EC34" s="713"/>
    </row>
    <row r="35" spans="2:133" ht="11.25" customHeight="1" x14ac:dyDescent="0.15">
      <c r="B35" s="651" t="s">
        <v>324</v>
      </c>
      <c r="C35" s="652"/>
      <c r="D35" s="652"/>
      <c r="E35" s="652"/>
      <c r="F35" s="652"/>
      <c r="G35" s="652"/>
      <c r="H35" s="652"/>
      <c r="I35" s="652"/>
      <c r="J35" s="652"/>
      <c r="K35" s="652"/>
      <c r="L35" s="652"/>
      <c r="M35" s="652"/>
      <c r="N35" s="652"/>
      <c r="O35" s="652"/>
      <c r="P35" s="652"/>
      <c r="Q35" s="653"/>
      <c r="R35" s="672">
        <v>55329</v>
      </c>
      <c r="S35" s="642"/>
      <c r="T35" s="642"/>
      <c r="U35" s="642"/>
      <c r="V35" s="642"/>
      <c r="W35" s="642"/>
      <c r="X35" s="642"/>
      <c r="Y35" s="643"/>
      <c r="Z35" s="691">
        <v>0.2</v>
      </c>
      <c r="AA35" s="691"/>
      <c r="AB35" s="691"/>
      <c r="AC35" s="691"/>
      <c r="AD35" s="692">
        <v>14626</v>
      </c>
      <c r="AE35" s="692"/>
      <c r="AF35" s="692"/>
      <c r="AG35" s="692"/>
      <c r="AH35" s="692"/>
      <c r="AI35" s="692"/>
      <c r="AJ35" s="692"/>
      <c r="AK35" s="692"/>
      <c r="AL35" s="673">
        <v>0.1</v>
      </c>
      <c r="AM35" s="676"/>
      <c r="AN35" s="676"/>
      <c r="AO35" s="693"/>
      <c r="AP35" s="218"/>
      <c r="AQ35" s="723" t="s">
        <v>325</v>
      </c>
      <c r="AR35" s="724"/>
      <c r="AS35" s="724"/>
      <c r="AT35" s="724"/>
      <c r="AU35" s="724"/>
      <c r="AV35" s="724"/>
      <c r="AW35" s="724"/>
      <c r="AX35" s="724"/>
      <c r="AY35" s="724"/>
      <c r="AZ35" s="724"/>
      <c r="BA35" s="724"/>
      <c r="BB35" s="724"/>
      <c r="BC35" s="724"/>
      <c r="BD35" s="724"/>
      <c r="BE35" s="724"/>
      <c r="BF35" s="725"/>
      <c r="BG35" s="723" t="s">
        <v>326</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1" t="s">
        <v>327</v>
      </c>
      <c r="CE35" s="702"/>
      <c r="CF35" s="702"/>
      <c r="CG35" s="702"/>
      <c r="CH35" s="702"/>
      <c r="CI35" s="702"/>
      <c r="CJ35" s="702"/>
      <c r="CK35" s="702"/>
      <c r="CL35" s="702"/>
      <c r="CM35" s="702"/>
      <c r="CN35" s="702"/>
      <c r="CO35" s="702"/>
      <c r="CP35" s="702"/>
      <c r="CQ35" s="703"/>
      <c r="CR35" s="672">
        <v>152959</v>
      </c>
      <c r="CS35" s="670"/>
      <c r="CT35" s="670"/>
      <c r="CU35" s="670"/>
      <c r="CV35" s="670"/>
      <c r="CW35" s="670"/>
      <c r="CX35" s="670"/>
      <c r="CY35" s="671"/>
      <c r="CZ35" s="673">
        <v>0.6</v>
      </c>
      <c r="DA35" s="674"/>
      <c r="DB35" s="674"/>
      <c r="DC35" s="675"/>
      <c r="DD35" s="641">
        <v>141012</v>
      </c>
      <c r="DE35" s="670"/>
      <c r="DF35" s="670"/>
      <c r="DG35" s="670"/>
      <c r="DH35" s="670"/>
      <c r="DI35" s="670"/>
      <c r="DJ35" s="670"/>
      <c r="DK35" s="671"/>
      <c r="DL35" s="641">
        <v>140088</v>
      </c>
      <c r="DM35" s="670"/>
      <c r="DN35" s="670"/>
      <c r="DO35" s="670"/>
      <c r="DP35" s="670"/>
      <c r="DQ35" s="670"/>
      <c r="DR35" s="670"/>
      <c r="DS35" s="670"/>
      <c r="DT35" s="670"/>
      <c r="DU35" s="670"/>
      <c r="DV35" s="671"/>
      <c r="DW35" s="673">
        <v>1</v>
      </c>
      <c r="DX35" s="674"/>
      <c r="DY35" s="674"/>
      <c r="DZ35" s="674"/>
      <c r="EA35" s="674"/>
      <c r="EB35" s="674"/>
      <c r="EC35" s="713"/>
    </row>
    <row r="36" spans="2:133" ht="11.25" customHeight="1" x14ac:dyDescent="0.15">
      <c r="B36" s="651" t="s">
        <v>328</v>
      </c>
      <c r="C36" s="652"/>
      <c r="D36" s="652"/>
      <c r="E36" s="652"/>
      <c r="F36" s="652"/>
      <c r="G36" s="652"/>
      <c r="H36" s="652"/>
      <c r="I36" s="652"/>
      <c r="J36" s="652"/>
      <c r="K36" s="652"/>
      <c r="L36" s="652"/>
      <c r="M36" s="652"/>
      <c r="N36" s="652"/>
      <c r="O36" s="652"/>
      <c r="P36" s="652"/>
      <c r="Q36" s="653"/>
      <c r="R36" s="672">
        <v>118752</v>
      </c>
      <c r="S36" s="642"/>
      <c r="T36" s="642"/>
      <c r="U36" s="642"/>
      <c r="V36" s="642"/>
      <c r="W36" s="642"/>
      <c r="X36" s="642"/>
      <c r="Y36" s="643"/>
      <c r="Z36" s="691">
        <v>0.5</v>
      </c>
      <c r="AA36" s="691"/>
      <c r="AB36" s="691"/>
      <c r="AC36" s="691"/>
      <c r="AD36" s="692" t="s">
        <v>128</v>
      </c>
      <c r="AE36" s="692"/>
      <c r="AF36" s="692"/>
      <c r="AG36" s="692"/>
      <c r="AH36" s="692"/>
      <c r="AI36" s="692"/>
      <c r="AJ36" s="692"/>
      <c r="AK36" s="692"/>
      <c r="AL36" s="673" t="s">
        <v>128</v>
      </c>
      <c r="AM36" s="676"/>
      <c r="AN36" s="676"/>
      <c r="AO36" s="693"/>
      <c r="AP36" s="218"/>
      <c r="AQ36" s="714" t="s">
        <v>329</v>
      </c>
      <c r="AR36" s="715"/>
      <c r="AS36" s="715"/>
      <c r="AT36" s="715"/>
      <c r="AU36" s="715"/>
      <c r="AV36" s="715"/>
      <c r="AW36" s="715"/>
      <c r="AX36" s="715"/>
      <c r="AY36" s="716"/>
      <c r="AZ36" s="717">
        <v>4254391</v>
      </c>
      <c r="BA36" s="718"/>
      <c r="BB36" s="718"/>
      <c r="BC36" s="718"/>
      <c r="BD36" s="718"/>
      <c r="BE36" s="718"/>
      <c r="BF36" s="719"/>
      <c r="BG36" s="720" t="s">
        <v>330</v>
      </c>
      <c r="BH36" s="721"/>
      <c r="BI36" s="721"/>
      <c r="BJ36" s="721"/>
      <c r="BK36" s="721"/>
      <c r="BL36" s="721"/>
      <c r="BM36" s="721"/>
      <c r="BN36" s="721"/>
      <c r="BO36" s="721"/>
      <c r="BP36" s="721"/>
      <c r="BQ36" s="721"/>
      <c r="BR36" s="721"/>
      <c r="BS36" s="721"/>
      <c r="BT36" s="721"/>
      <c r="BU36" s="722"/>
      <c r="BV36" s="717">
        <v>491507</v>
      </c>
      <c r="BW36" s="718"/>
      <c r="BX36" s="718"/>
      <c r="BY36" s="718"/>
      <c r="BZ36" s="718"/>
      <c r="CA36" s="718"/>
      <c r="CB36" s="719"/>
      <c r="CD36" s="701" t="s">
        <v>331</v>
      </c>
      <c r="CE36" s="702"/>
      <c r="CF36" s="702"/>
      <c r="CG36" s="702"/>
      <c r="CH36" s="702"/>
      <c r="CI36" s="702"/>
      <c r="CJ36" s="702"/>
      <c r="CK36" s="702"/>
      <c r="CL36" s="702"/>
      <c r="CM36" s="702"/>
      <c r="CN36" s="702"/>
      <c r="CO36" s="702"/>
      <c r="CP36" s="702"/>
      <c r="CQ36" s="703"/>
      <c r="CR36" s="672">
        <v>5163925</v>
      </c>
      <c r="CS36" s="642"/>
      <c r="CT36" s="642"/>
      <c r="CU36" s="642"/>
      <c r="CV36" s="642"/>
      <c r="CW36" s="642"/>
      <c r="CX36" s="642"/>
      <c r="CY36" s="643"/>
      <c r="CZ36" s="673">
        <v>21.7</v>
      </c>
      <c r="DA36" s="674"/>
      <c r="DB36" s="674"/>
      <c r="DC36" s="675"/>
      <c r="DD36" s="641">
        <v>3948879</v>
      </c>
      <c r="DE36" s="642"/>
      <c r="DF36" s="642"/>
      <c r="DG36" s="642"/>
      <c r="DH36" s="642"/>
      <c r="DI36" s="642"/>
      <c r="DJ36" s="642"/>
      <c r="DK36" s="643"/>
      <c r="DL36" s="641">
        <v>2282621</v>
      </c>
      <c r="DM36" s="642"/>
      <c r="DN36" s="642"/>
      <c r="DO36" s="642"/>
      <c r="DP36" s="642"/>
      <c r="DQ36" s="642"/>
      <c r="DR36" s="642"/>
      <c r="DS36" s="642"/>
      <c r="DT36" s="642"/>
      <c r="DU36" s="642"/>
      <c r="DV36" s="643"/>
      <c r="DW36" s="673">
        <v>16.899999999999999</v>
      </c>
      <c r="DX36" s="674"/>
      <c r="DY36" s="674"/>
      <c r="DZ36" s="674"/>
      <c r="EA36" s="674"/>
      <c r="EB36" s="674"/>
      <c r="EC36" s="713"/>
    </row>
    <row r="37" spans="2:133" ht="11.25" customHeight="1" x14ac:dyDescent="0.15">
      <c r="B37" s="651" t="s">
        <v>332</v>
      </c>
      <c r="C37" s="652"/>
      <c r="D37" s="652"/>
      <c r="E37" s="652"/>
      <c r="F37" s="652"/>
      <c r="G37" s="652"/>
      <c r="H37" s="652"/>
      <c r="I37" s="652"/>
      <c r="J37" s="652"/>
      <c r="K37" s="652"/>
      <c r="L37" s="652"/>
      <c r="M37" s="652"/>
      <c r="N37" s="652"/>
      <c r="O37" s="652"/>
      <c r="P37" s="652"/>
      <c r="Q37" s="653"/>
      <c r="R37" s="672">
        <v>881754</v>
      </c>
      <c r="S37" s="642"/>
      <c r="T37" s="642"/>
      <c r="U37" s="642"/>
      <c r="V37" s="642"/>
      <c r="W37" s="642"/>
      <c r="X37" s="642"/>
      <c r="Y37" s="643"/>
      <c r="Z37" s="691">
        <v>3.5</v>
      </c>
      <c r="AA37" s="691"/>
      <c r="AB37" s="691"/>
      <c r="AC37" s="691"/>
      <c r="AD37" s="692" t="s">
        <v>128</v>
      </c>
      <c r="AE37" s="692"/>
      <c r="AF37" s="692"/>
      <c r="AG37" s="692"/>
      <c r="AH37" s="692"/>
      <c r="AI37" s="692"/>
      <c r="AJ37" s="692"/>
      <c r="AK37" s="692"/>
      <c r="AL37" s="673" t="s">
        <v>128</v>
      </c>
      <c r="AM37" s="676"/>
      <c r="AN37" s="676"/>
      <c r="AO37" s="693"/>
      <c r="AQ37" s="706" t="s">
        <v>333</v>
      </c>
      <c r="AR37" s="707"/>
      <c r="AS37" s="707"/>
      <c r="AT37" s="707"/>
      <c r="AU37" s="707"/>
      <c r="AV37" s="707"/>
      <c r="AW37" s="707"/>
      <c r="AX37" s="707"/>
      <c r="AY37" s="708"/>
      <c r="AZ37" s="672">
        <v>996013</v>
      </c>
      <c r="BA37" s="642"/>
      <c r="BB37" s="642"/>
      <c r="BC37" s="642"/>
      <c r="BD37" s="670"/>
      <c r="BE37" s="670"/>
      <c r="BF37" s="704"/>
      <c r="BG37" s="701" t="s">
        <v>334</v>
      </c>
      <c r="BH37" s="702"/>
      <c r="BI37" s="702"/>
      <c r="BJ37" s="702"/>
      <c r="BK37" s="702"/>
      <c r="BL37" s="702"/>
      <c r="BM37" s="702"/>
      <c r="BN37" s="702"/>
      <c r="BO37" s="702"/>
      <c r="BP37" s="702"/>
      <c r="BQ37" s="702"/>
      <c r="BR37" s="702"/>
      <c r="BS37" s="702"/>
      <c r="BT37" s="702"/>
      <c r="BU37" s="703"/>
      <c r="BV37" s="672">
        <v>423359</v>
      </c>
      <c r="BW37" s="642"/>
      <c r="BX37" s="642"/>
      <c r="BY37" s="642"/>
      <c r="BZ37" s="642"/>
      <c r="CA37" s="642"/>
      <c r="CB37" s="705"/>
      <c r="CD37" s="701" t="s">
        <v>335</v>
      </c>
      <c r="CE37" s="702"/>
      <c r="CF37" s="702"/>
      <c r="CG37" s="702"/>
      <c r="CH37" s="702"/>
      <c r="CI37" s="702"/>
      <c r="CJ37" s="702"/>
      <c r="CK37" s="702"/>
      <c r="CL37" s="702"/>
      <c r="CM37" s="702"/>
      <c r="CN37" s="702"/>
      <c r="CO37" s="702"/>
      <c r="CP37" s="702"/>
      <c r="CQ37" s="703"/>
      <c r="CR37" s="672">
        <v>1809941</v>
      </c>
      <c r="CS37" s="670"/>
      <c r="CT37" s="670"/>
      <c r="CU37" s="670"/>
      <c r="CV37" s="670"/>
      <c r="CW37" s="670"/>
      <c r="CX37" s="670"/>
      <c r="CY37" s="671"/>
      <c r="CZ37" s="673">
        <v>7.6</v>
      </c>
      <c r="DA37" s="674"/>
      <c r="DB37" s="674"/>
      <c r="DC37" s="675"/>
      <c r="DD37" s="641">
        <v>1131148</v>
      </c>
      <c r="DE37" s="670"/>
      <c r="DF37" s="670"/>
      <c r="DG37" s="670"/>
      <c r="DH37" s="670"/>
      <c r="DI37" s="670"/>
      <c r="DJ37" s="670"/>
      <c r="DK37" s="671"/>
      <c r="DL37" s="641">
        <v>1101152</v>
      </c>
      <c r="DM37" s="670"/>
      <c r="DN37" s="670"/>
      <c r="DO37" s="670"/>
      <c r="DP37" s="670"/>
      <c r="DQ37" s="670"/>
      <c r="DR37" s="670"/>
      <c r="DS37" s="670"/>
      <c r="DT37" s="670"/>
      <c r="DU37" s="670"/>
      <c r="DV37" s="671"/>
      <c r="DW37" s="673">
        <v>8.1999999999999993</v>
      </c>
      <c r="DX37" s="674"/>
      <c r="DY37" s="674"/>
      <c r="DZ37" s="674"/>
      <c r="EA37" s="674"/>
      <c r="EB37" s="674"/>
      <c r="EC37" s="713"/>
    </row>
    <row r="38" spans="2:133" ht="11.25" customHeight="1" x14ac:dyDescent="0.15">
      <c r="B38" s="651" t="s">
        <v>336</v>
      </c>
      <c r="C38" s="652"/>
      <c r="D38" s="652"/>
      <c r="E38" s="652"/>
      <c r="F38" s="652"/>
      <c r="G38" s="652"/>
      <c r="H38" s="652"/>
      <c r="I38" s="652"/>
      <c r="J38" s="652"/>
      <c r="K38" s="652"/>
      <c r="L38" s="652"/>
      <c r="M38" s="652"/>
      <c r="N38" s="652"/>
      <c r="O38" s="652"/>
      <c r="P38" s="652"/>
      <c r="Q38" s="653"/>
      <c r="R38" s="672">
        <v>245710</v>
      </c>
      <c r="S38" s="642"/>
      <c r="T38" s="642"/>
      <c r="U38" s="642"/>
      <c r="V38" s="642"/>
      <c r="W38" s="642"/>
      <c r="X38" s="642"/>
      <c r="Y38" s="643"/>
      <c r="Z38" s="691">
        <v>1</v>
      </c>
      <c r="AA38" s="691"/>
      <c r="AB38" s="691"/>
      <c r="AC38" s="691"/>
      <c r="AD38" s="692" t="s">
        <v>128</v>
      </c>
      <c r="AE38" s="692"/>
      <c r="AF38" s="692"/>
      <c r="AG38" s="692"/>
      <c r="AH38" s="692"/>
      <c r="AI38" s="692"/>
      <c r="AJ38" s="692"/>
      <c r="AK38" s="692"/>
      <c r="AL38" s="673" t="s">
        <v>128</v>
      </c>
      <c r="AM38" s="676"/>
      <c r="AN38" s="676"/>
      <c r="AO38" s="693"/>
      <c r="AQ38" s="706" t="s">
        <v>337</v>
      </c>
      <c r="AR38" s="707"/>
      <c r="AS38" s="707"/>
      <c r="AT38" s="707"/>
      <c r="AU38" s="707"/>
      <c r="AV38" s="707"/>
      <c r="AW38" s="707"/>
      <c r="AX38" s="707"/>
      <c r="AY38" s="708"/>
      <c r="AZ38" s="672">
        <v>632876</v>
      </c>
      <c r="BA38" s="642"/>
      <c r="BB38" s="642"/>
      <c r="BC38" s="642"/>
      <c r="BD38" s="670"/>
      <c r="BE38" s="670"/>
      <c r="BF38" s="704"/>
      <c r="BG38" s="701" t="s">
        <v>338</v>
      </c>
      <c r="BH38" s="702"/>
      <c r="BI38" s="702"/>
      <c r="BJ38" s="702"/>
      <c r="BK38" s="702"/>
      <c r="BL38" s="702"/>
      <c r="BM38" s="702"/>
      <c r="BN38" s="702"/>
      <c r="BO38" s="702"/>
      <c r="BP38" s="702"/>
      <c r="BQ38" s="702"/>
      <c r="BR38" s="702"/>
      <c r="BS38" s="702"/>
      <c r="BT38" s="702"/>
      <c r="BU38" s="703"/>
      <c r="BV38" s="672">
        <v>5116</v>
      </c>
      <c r="BW38" s="642"/>
      <c r="BX38" s="642"/>
      <c r="BY38" s="642"/>
      <c r="BZ38" s="642"/>
      <c r="CA38" s="642"/>
      <c r="CB38" s="705"/>
      <c r="CD38" s="701" t="s">
        <v>339</v>
      </c>
      <c r="CE38" s="702"/>
      <c r="CF38" s="702"/>
      <c r="CG38" s="702"/>
      <c r="CH38" s="702"/>
      <c r="CI38" s="702"/>
      <c r="CJ38" s="702"/>
      <c r="CK38" s="702"/>
      <c r="CL38" s="702"/>
      <c r="CM38" s="702"/>
      <c r="CN38" s="702"/>
      <c r="CO38" s="702"/>
      <c r="CP38" s="702"/>
      <c r="CQ38" s="703"/>
      <c r="CR38" s="672">
        <v>2280049</v>
      </c>
      <c r="CS38" s="642"/>
      <c r="CT38" s="642"/>
      <c r="CU38" s="642"/>
      <c r="CV38" s="642"/>
      <c r="CW38" s="642"/>
      <c r="CX38" s="642"/>
      <c r="CY38" s="643"/>
      <c r="CZ38" s="673">
        <v>9.6</v>
      </c>
      <c r="DA38" s="674"/>
      <c r="DB38" s="674"/>
      <c r="DC38" s="675"/>
      <c r="DD38" s="641">
        <v>1943189</v>
      </c>
      <c r="DE38" s="642"/>
      <c r="DF38" s="642"/>
      <c r="DG38" s="642"/>
      <c r="DH38" s="642"/>
      <c r="DI38" s="642"/>
      <c r="DJ38" s="642"/>
      <c r="DK38" s="643"/>
      <c r="DL38" s="641">
        <v>1584046</v>
      </c>
      <c r="DM38" s="642"/>
      <c r="DN38" s="642"/>
      <c r="DO38" s="642"/>
      <c r="DP38" s="642"/>
      <c r="DQ38" s="642"/>
      <c r="DR38" s="642"/>
      <c r="DS38" s="642"/>
      <c r="DT38" s="642"/>
      <c r="DU38" s="642"/>
      <c r="DV38" s="643"/>
      <c r="DW38" s="673">
        <v>11.7</v>
      </c>
      <c r="DX38" s="674"/>
      <c r="DY38" s="674"/>
      <c r="DZ38" s="674"/>
      <c r="EA38" s="674"/>
      <c r="EB38" s="674"/>
      <c r="EC38" s="713"/>
    </row>
    <row r="39" spans="2:133" ht="11.25" customHeight="1" x14ac:dyDescent="0.15">
      <c r="B39" s="651" t="s">
        <v>340</v>
      </c>
      <c r="C39" s="652"/>
      <c r="D39" s="652"/>
      <c r="E39" s="652"/>
      <c r="F39" s="652"/>
      <c r="G39" s="652"/>
      <c r="H39" s="652"/>
      <c r="I39" s="652"/>
      <c r="J39" s="652"/>
      <c r="K39" s="652"/>
      <c r="L39" s="652"/>
      <c r="M39" s="652"/>
      <c r="N39" s="652"/>
      <c r="O39" s="652"/>
      <c r="P39" s="652"/>
      <c r="Q39" s="653"/>
      <c r="R39" s="672">
        <v>202429</v>
      </c>
      <c r="S39" s="642"/>
      <c r="T39" s="642"/>
      <c r="U39" s="642"/>
      <c r="V39" s="642"/>
      <c r="W39" s="642"/>
      <c r="X39" s="642"/>
      <c r="Y39" s="643"/>
      <c r="Z39" s="691">
        <v>0.8</v>
      </c>
      <c r="AA39" s="691"/>
      <c r="AB39" s="691"/>
      <c r="AC39" s="691"/>
      <c r="AD39" s="692">
        <v>11387</v>
      </c>
      <c r="AE39" s="692"/>
      <c r="AF39" s="692"/>
      <c r="AG39" s="692"/>
      <c r="AH39" s="692"/>
      <c r="AI39" s="692"/>
      <c r="AJ39" s="692"/>
      <c r="AK39" s="692"/>
      <c r="AL39" s="673">
        <v>0.1</v>
      </c>
      <c r="AM39" s="676"/>
      <c r="AN39" s="676"/>
      <c r="AO39" s="693"/>
      <c r="AQ39" s="706" t="s">
        <v>341</v>
      </c>
      <c r="AR39" s="707"/>
      <c r="AS39" s="707"/>
      <c r="AT39" s="707"/>
      <c r="AU39" s="707"/>
      <c r="AV39" s="707"/>
      <c r="AW39" s="707"/>
      <c r="AX39" s="707"/>
      <c r="AY39" s="708"/>
      <c r="AZ39" s="672">
        <v>279785</v>
      </c>
      <c r="BA39" s="642"/>
      <c r="BB39" s="642"/>
      <c r="BC39" s="642"/>
      <c r="BD39" s="670"/>
      <c r="BE39" s="670"/>
      <c r="BF39" s="704"/>
      <c r="BG39" s="701" t="s">
        <v>342</v>
      </c>
      <c r="BH39" s="702"/>
      <c r="BI39" s="702"/>
      <c r="BJ39" s="702"/>
      <c r="BK39" s="702"/>
      <c r="BL39" s="702"/>
      <c r="BM39" s="702"/>
      <c r="BN39" s="702"/>
      <c r="BO39" s="702"/>
      <c r="BP39" s="702"/>
      <c r="BQ39" s="702"/>
      <c r="BR39" s="702"/>
      <c r="BS39" s="702"/>
      <c r="BT39" s="702"/>
      <c r="BU39" s="703"/>
      <c r="BV39" s="672">
        <v>7597</v>
      </c>
      <c r="BW39" s="642"/>
      <c r="BX39" s="642"/>
      <c r="BY39" s="642"/>
      <c r="BZ39" s="642"/>
      <c r="CA39" s="642"/>
      <c r="CB39" s="705"/>
      <c r="CD39" s="701" t="s">
        <v>343</v>
      </c>
      <c r="CE39" s="702"/>
      <c r="CF39" s="702"/>
      <c r="CG39" s="702"/>
      <c r="CH39" s="702"/>
      <c r="CI39" s="702"/>
      <c r="CJ39" s="702"/>
      <c r="CK39" s="702"/>
      <c r="CL39" s="702"/>
      <c r="CM39" s="702"/>
      <c r="CN39" s="702"/>
      <c r="CO39" s="702"/>
      <c r="CP39" s="702"/>
      <c r="CQ39" s="703"/>
      <c r="CR39" s="672">
        <v>368333</v>
      </c>
      <c r="CS39" s="670"/>
      <c r="CT39" s="670"/>
      <c r="CU39" s="670"/>
      <c r="CV39" s="670"/>
      <c r="CW39" s="670"/>
      <c r="CX39" s="670"/>
      <c r="CY39" s="671"/>
      <c r="CZ39" s="673">
        <v>1.5</v>
      </c>
      <c r="DA39" s="674"/>
      <c r="DB39" s="674"/>
      <c r="DC39" s="675"/>
      <c r="DD39" s="641">
        <v>334242</v>
      </c>
      <c r="DE39" s="670"/>
      <c r="DF39" s="670"/>
      <c r="DG39" s="670"/>
      <c r="DH39" s="670"/>
      <c r="DI39" s="670"/>
      <c r="DJ39" s="670"/>
      <c r="DK39" s="671"/>
      <c r="DL39" s="641" t="s">
        <v>128</v>
      </c>
      <c r="DM39" s="670"/>
      <c r="DN39" s="670"/>
      <c r="DO39" s="670"/>
      <c r="DP39" s="670"/>
      <c r="DQ39" s="670"/>
      <c r="DR39" s="670"/>
      <c r="DS39" s="670"/>
      <c r="DT39" s="670"/>
      <c r="DU39" s="670"/>
      <c r="DV39" s="671"/>
      <c r="DW39" s="673" t="s">
        <v>128</v>
      </c>
      <c r="DX39" s="674"/>
      <c r="DY39" s="674"/>
      <c r="DZ39" s="674"/>
      <c r="EA39" s="674"/>
      <c r="EB39" s="674"/>
      <c r="EC39" s="713"/>
    </row>
    <row r="40" spans="2:133" ht="11.25" customHeight="1" x14ac:dyDescent="0.15">
      <c r="B40" s="651" t="s">
        <v>344</v>
      </c>
      <c r="C40" s="652"/>
      <c r="D40" s="652"/>
      <c r="E40" s="652"/>
      <c r="F40" s="652"/>
      <c r="G40" s="652"/>
      <c r="H40" s="652"/>
      <c r="I40" s="652"/>
      <c r="J40" s="652"/>
      <c r="K40" s="652"/>
      <c r="L40" s="652"/>
      <c r="M40" s="652"/>
      <c r="N40" s="652"/>
      <c r="O40" s="652"/>
      <c r="P40" s="652"/>
      <c r="Q40" s="653"/>
      <c r="R40" s="672">
        <v>3438037</v>
      </c>
      <c r="S40" s="642"/>
      <c r="T40" s="642"/>
      <c r="U40" s="642"/>
      <c r="V40" s="642"/>
      <c r="W40" s="642"/>
      <c r="X40" s="642"/>
      <c r="Y40" s="643"/>
      <c r="Z40" s="691">
        <v>13.7</v>
      </c>
      <c r="AA40" s="691"/>
      <c r="AB40" s="691"/>
      <c r="AC40" s="691"/>
      <c r="AD40" s="692" t="s">
        <v>128</v>
      </c>
      <c r="AE40" s="692"/>
      <c r="AF40" s="692"/>
      <c r="AG40" s="692"/>
      <c r="AH40" s="692"/>
      <c r="AI40" s="692"/>
      <c r="AJ40" s="692"/>
      <c r="AK40" s="692"/>
      <c r="AL40" s="673" t="s">
        <v>128</v>
      </c>
      <c r="AM40" s="676"/>
      <c r="AN40" s="676"/>
      <c r="AO40" s="693"/>
      <c r="AQ40" s="706" t="s">
        <v>345</v>
      </c>
      <c r="AR40" s="707"/>
      <c r="AS40" s="707"/>
      <c r="AT40" s="707"/>
      <c r="AU40" s="707"/>
      <c r="AV40" s="707"/>
      <c r="AW40" s="707"/>
      <c r="AX40" s="707"/>
      <c r="AY40" s="708"/>
      <c r="AZ40" s="672">
        <v>223043</v>
      </c>
      <c r="BA40" s="642"/>
      <c r="BB40" s="642"/>
      <c r="BC40" s="642"/>
      <c r="BD40" s="670"/>
      <c r="BE40" s="670"/>
      <c r="BF40" s="704"/>
      <c r="BG40" s="709" t="s">
        <v>346</v>
      </c>
      <c r="BH40" s="710"/>
      <c r="BI40" s="710"/>
      <c r="BJ40" s="710"/>
      <c r="BK40" s="710"/>
      <c r="BL40" s="364"/>
      <c r="BM40" s="702" t="s">
        <v>347</v>
      </c>
      <c r="BN40" s="702"/>
      <c r="BO40" s="702"/>
      <c r="BP40" s="702"/>
      <c r="BQ40" s="702"/>
      <c r="BR40" s="702"/>
      <c r="BS40" s="702"/>
      <c r="BT40" s="702"/>
      <c r="BU40" s="703"/>
      <c r="BV40" s="672">
        <v>94</v>
      </c>
      <c r="BW40" s="642"/>
      <c r="BX40" s="642"/>
      <c r="BY40" s="642"/>
      <c r="BZ40" s="642"/>
      <c r="CA40" s="642"/>
      <c r="CB40" s="705"/>
      <c r="CD40" s="701" t="s">
        <v>348</v>
      </c>
      <c r="CE40" s="702"/>
      <c r="CF40" s="702"/>
      <c r="CG40" s="702"/>
      <c r="CH40" s="702"/>
      <c r="CI40" s="702"/>
      <c r="CJ40" s="702"/>
      <c r="CK40" s="702"/>
      <c r="CL40" s="702"/>
      <c r="CM40" s="702"/>
      <c r="CN40" s="702"/>
      <c r="CO40" s="702"/>
      <c r="CP40" s="702"/>
      <c r="CQ40" s="703"/>
      <c r="CR40" s="672">
        <v>42661</v>
      </c>
      <c r="CS40" s="642"/>
      <c r="CT40" s="642"/>
      <c r="CU40" s="642"/>
      <c r="CV40" s="642"/>
      <c r="CW40" s="642"/>
      <c r="CX40" s="642"/>
      <c r="CY40" s="643"/>
      <c r="CZ40" s="673">
        <v>0.2</v>
      </c>
      <c r="DA40" s="674"/>
      <c r="DB40" s="674"/>
      <c r="DC40" s="675"/>
      <c r="DD40" s="641">
        <v>10887</v>
      </c>
      <c r="DE40" s="642"/>
      <c r="DF40" s="642"/>
      <c r="DG40" s="642"/>
      <c r="DH40" s="642"/>
      <c r="DI40" s="642"/>
      <c r="DJ40" s="642"/>
      <c r="DK40" s="643"/>
      <c r="DL40" s="641" t="s">
        <v>128</v>
      </c>
      <c r="DM40" s="642"/>
      <c r="DN40" s="642"/>
      <c r="DO40" s="642"/>
      <c r="DP40" s="642"/>
      <c r="DQ40" s="642"/>
      <c r="DR40" s="642"/>
      <c r="DS40" s="642"/>
      <c r="DT40" s="642"/>
      <c r="DU40" s="642"/>
      <c r="DV40" s="643"/>
      <c r="DW40" s="673" t="s">
        <v>128</v>
      </c>
      <c r="DX40" s="674"/>
      <c r="DY40" s="674"/>
      <c r="DZ40" s="674"/>
      <c r="EA40" s="674"/>
      <c r="EB40" s="674"/>
      <c r="EC40" s="713"/>
    </row>
    <row r="41" spans="2:133" ht="11.25" customHeight="1" x14ac:dyDescent="0.15">
      <c r="B41" s="651" t="s">
        <v>349</v>
      </c>
      <c r="C41" s="652"/>
      <c r="D41" s="652"/>
      <c r="E41" s="652"/>
      <c r="F41" s="652"/>
      <c r="G41" s="652"/>
      <c r="H41" s="652"/>
      <c r="I41" s="652"/>
      <c r="J41" s="652"/>
      <c r="K41" s="652"/>
      <c r="L41" s="652"/>
      <c r="M41" s="652"/>
      <c r="N41" s="652"/>
      <c r="O41" s="652"/>
      <c r="P41" s="652"/>
      <c r="Q41" s="653"/>
      <c r="R41" s="672" t="s">
        <v>128</v>
      </c>
      <c r="S41" s="642"/>
      <c r="T41" s="642"/>
      <c r="U41" s="642"/>
      <c r="V41" s="642"/>
      <c r="W41" s="642"/>
      <c r="X41" s="642"/>
      <c r="Y41" s="643"/>
      <c r="Z41" s="691" t="s">
        <v>128</v>
      </c>
      <c r="AA41" s="691"/>
      <c r="AB41" s="691"/>
      <c r="AC41" s="691"/>
      <c r="AD41" s="692" t="s">
        <v>128</v>
      </c>
      <c r="AE41" s="692"/>
      <c r="AF41" s="692"/>
      <c r="AG41" s="692"/>
      <c r="AH41" s="692"/>
      <c r="AI41" s="692"/>
      <c r="AJ41" s="692"/>
      <c r="AK41" s="692"/>
      <c r="AL41" s="673" t="s">
        <v>128</v>
      </c>
      <c r="AM41" s="676"/>
      <c r="AN41" s="676"/>
      <c r="AO41" s="693"/>
      <c r="AQ41" s="706" t="s">
        <v>350</v>
      </c>
      <c r="AR41" s="707"/>
      <c r="AS41" s="707"/>
      <c r="AT41" s="707"/>
      <c r="AU41" s="707"/>
      <c r="AV41" s="707"/>
      <c r="AW41" s="707"/>
      <c r="AX41" s="707"/>
      <c r="AY41" s="708"/>
      <c r="AZ41" s="672">
        <v>378136</v>
      </c>
      <c r="BA41" s="642"/>
      <c r="BB41" s="642"/>
      <c r="BC41" s="642"/>
      <c r="BD41" s="670"/>
      <c r="BE41" s="670"/>
      <c r="BF41" s="704"/>
      <c r="BG41" s="709"/>
      <c r="BH41" s="710"/>
      <c r="BI41" s="710"/>
      <c r="BJ41" s="710"/>
      <c r="BK41" s="710"/>
      <c r="BL41" s="364"/>
      <c r="BM41" s="702" t="s">
        <v>351</v>
      </c>
      <c r="BN41" s="702"/>
      <c r="BO41" s="702"/>
      <c r="BP41" s="702"/>
      <c r="BQ41" s="702"/>
      <c r="BR41" s="702"/>
      <c r="BS41" s="702"/>
      <c r="BT41" s="702"/>
      <c r="BU41" s="703"/>
      <c r="BV41" s="672" t="s">
        <v>128</v>
      </c>
      <c r="BW41" s="642"/>
      <c r="BX41" s="642"/>
      <c r="BY41" s="642"/>
      <c r="BZ41" s="642"/>
      <c r="CA41" s="642"/>
      <c r="CB41" s="705"/>
      <c r="CD41" s="701" t="s">
        <v>352</v>
      </c>
      <c r="CE41" s="702"/>
      <c r="CF41" s="702"/>
      <c r="CG41" s="702"/>
      <c r="CH41" s="702"/>
      <c r="CI41" s="702"/>
      <c r="CJ41" s="702"/>
      <c r="CK41" s="702"/>
      <c r="CL41" s="702"/>
      <c r="CM41" s="702"/>
      <c r="CN41" s="702"/>
      <c r="CO41" s="702"/>
      <c r="CP41" s="702"/>
      <c r="CQ41" s="703"/>
      <c r="CR41" s="672" t="s">
        <v>128</v>
      </c>
      <c r="CS41" s="670"/>
      <c r="CT41" s="670"/>
      <c r="CU41" s="670"/>
      <c r="CV41" s="670"/>
      <c r="CW41" s="670"/>
      <c r="CX41" s="670"/>
      <c r="CY41" s="671"/>
      <c r="CZ41" s="673" t="s">
        <v>128</v>
      </c>
      <c r="DA41" s="674"/>
      <c r="DB41" s="674"/>
      <c r="DC41" s="675"/>
      <c r="DD41" s="641" t="s">
        <v>128</v>
      </c>
      <c r="DE41" s="670"/>
      <c r="DF41" s="670"/>
      <c r="DG41" s="670"/>
      <c r="DH41" s="670"/>
      <c r="DI41" s="670"/>
      <c r="DJ41" s="670"/>
      <c r="DK41" s="671"/>
      <c r="DL41" s="644"/>
      <c r="DM41" s="645"/>
      <c r="DN41" s="645"/>
      <c r="DO41" s="645"/>
      <c r="DP41" s="645"/>
      <c r="DQ41" s="645"/>
      <c r="DR41" s="645"/>
      <c r="DS41" s="645"/>
      <c r="DT41" s="645"/>
      <c r="DU41" s="645"/>
      <c r="DV41" s="646"/>
      <c r="DW41" s="647"/>
      <c r="DX41" s="648"/>
      <c r="DY41" s="648"/>
      <c r="DZ41" s="648"/>
      <c r="EA41" s="648"/>
      <c r="EB41" s="648"/>
      <c r="EC41" s="649"/>
    </row>
    <row r="42" spans="2:133" ht="11.25" customHeight="1" x14ac:dyDescent="0.15">
      <c r="B42" s="651" t="s">
        <v>353</v>
      </c>
      <c r="C42" s="652"/>
      <c r="D42" s="652"/>
      <c r="E42" s="652"/>
      <c r="F42" s="652"/>
      <c r="G42" s="652"/>
      <c r="H42" s="652"/>
      <c r="I42" s="652"/>
      <c r="J42" s="652"/>
      <c r="K42" s="652"/>
      <c r="L42" s="652"/>
      <c r="M42" s="652"/>
      <c r="N42" s="652"/>
      <c r="O42" s="652"/>
      <c r="P42" s="652"/>
      <c r="Q42" s="653"/>
      <c r="R42" s="672" t="s">
        <v>128</v>
      </c>
      <c r="S42" s="642"/>
      <c r="T42" s="642"/>
      <c r="U42" s="642"/>
      <c r="V42" s="642"/>
      <c r="W42" s="642"/>
      <c r="X42" s="642"/>
      <c r="Y42" s="643"/>
      <c r="Z42" s="691" t="s">
        <v>128</v>
      </c>
      <c r="AA42" s="691"/>
      <c r="AB42" s="691"/>
      <c r="AC42" s="691"/>
      <c r="AD42" s="692" t="s">
        <v>128</v>
      </c>
      <c r="AE42" s="692"/>
      <c r="AF42" s="692"/>
      <c r="AG42" s="692"/>
      <c r="AH42" s="692"/>
      <c r="AI42" s="692"/>
      <c r="AJ42" s="692"/>
      <c r="AK42" s="692"/>
      <c r="AL42" s="673" t="s">
        <v>128</v>
      </c>
      <c r="AM42" s="676"/>
      <c r="AN42" s="676"/>
      <c r="AO42" s="693"/>
      <c r="AQ42" s="698" t="s">
        <v>354</v>
      </c>
      <c r="AR42" s="699"/>
      <c r="AS42" s="699"/>
      <c r="AT42" s="699"/>
      <c r="AU42" s="699"/>
      <c r="AV42" s="699"/>
      <c r="AW42" s="699"/>
      <c r="AX42" s="699"/>
      <c r="AY42" s="700"/>
      <c r="AZ42" s="657">
        <v>1744538</v>
      </c>
      <c r="BA42" s="678"/>
      <c r="BB42" s="678"/>
      <c r="BC42" s="678"/>
      <c r="BD42" s="658"/>
      <c r="BE42" s="658"/>
      <c r="BF42" s="694"/>
      <c r="BG42" s="711"/>
      <c r="BH42" s="712"/>
      <c r="BI42" s="712"/>
      <c r="BJ42" s="712"/>
      <c r="BK42" s="712"/>
      <c r="BL42" s="365"/>
      <c r="BM42" s="695" t="s">
        <v>355</v>
      </c>
      <c r="BN42" s="695"/>
      <c r="BO42" s="695"/>
      <c r="BP42" s="695"/>
      <c r="BQ42" s="695"/>
      <c r="BR42" s="695"/>
      <c r="BS42" s="695"/>
      <c r="BT42" s="695"/>
      <c r="BU42" s="696"/>
      <c r="BV42" s="657">
        <v>411</v>
      </c>
      <c r="BW42" s="678"/>
      <c r="BX42" s="678"/>
      <c r="BY42" s="678"/>
      <c r="BZ42" s="678"/>
      <c r="CA42" s="678"/>
      <c r="CB42" s="697"/>
      <c r="CD42" s="651" t="s">
        <v>356</v>
      </c>
      <c r="CE42" s="652"/>
      <c r="CF42" s="652"/>
      <c r="CG42" s="652"/>
      <c r="CH42" s="652"/>
      <c r="CI42" s="652"/>
      <c r="CJ42" s="652"/>
      <c r="CK42" s="652"/>
      <c r="CL42" s="652"/>
      <c r="CM42" s="652"/>
      <c r="CN42" s="652"/>
      <c r="CO42" s="652"/>
      <c r="CP42" s="652"/>
      <c r="CQ42" s="653"/>
      <c r="CR42" s="672">
        <v>4046941</v>
      </c>
      <c r="CS42" s="670"/>
      <c r="CT42" s="670"/>
      <c r="CU42" s="670"/>
      <c r="CV42" s="670"/>
      <c r="CW42" s="670"/>
      <c r="CX42" s="670"/>
      <c r="CY42" s="671"/>
      <c r="CZ42" s="673">
        <v>17</v>
      </c>
      <c r="DA42" s="674"/>
      <c r="DB42" s="674"/>
      <c r="DC42" s="675"/>
      <c r="DD42" s="641">
        <v>1019396</v>
      </c>
      <c r="DE42" s="670"/>
      <c r="DF42" s="670"/>
      <c r="DG42" s="670"/>
      <c r="DH42" s="670"/>
      <c r="DI42" s="670"/>
      <c r="DJ42" s="670"/>
      <c r="DK42" s="671"/>
      <c r="DL42" s="644"/>
      <c r="DM42" s="645"/>
      <c r="DN42" s="645"/>
      <c r="DO42" s="645"/>
      <c r="DP42" s="645"/>
      <c r="DQ42" s="645"/>
      <c r="DR42" s="645"/>
      <c r="DS42" s="645"/>
      <c r="DT42" s="645"/>
      <c r="DU42" s="645"/>
      <c r="DV42" s="646"/>
      <c r="DW42" s="647"/>
      <c r="DX42" s="648"/>
      <c r="DY42" s="648"/>
      <c r="DZ42" s="648"/>
      <c r="EA42" s="648"/>
      <c r="EB42" s="648"/>
      <c r="EC42" s="649"/>
    </row>
    <row r="43" spans="2:133" ht="11.25" customHeight="1" x14ac:dyDescent="0.15">
      <c r="B43" s="651" t="s">
        <v>357</v>
      </c>
      <c r="C43" s="652"/>
      <c r="D43" s="652"/>
      <c r="E43" s="652"/>
      <c r="F43" s="652"/>
      <c r="G43" s="652"/>
      <c r="H43" s="652"/>
      <c r="I43" s="652"/>
      <c r="J43" s="652"/>
      <c r="K43" s="652"/>
      <c r="L43" s="652"/>
      <c r="M43" s="652"/>
      <c r="N43" s="652"/>
      <c r="O43" s="652"/>
      <c r="P43" s="652"/>
      <c r="Q43" s="653"/>
      <c r="R43" s="672">
        <v>620037</v>
      </c>
      <c r="S43" s="642"/>
      <c r="T43" s="642"/>
      <c r="U43" s="642"/>
      <c r="V43" s="642"/>
      <c r="W43" s="642"/>
      <c r="X43" s="642"/>
      <c r="Y43" s="643"/>
      <c r="Z43" s="691">
        <v>2.5</v>
      </c>
      <c r="AA43" s="691"/>
      <c r="AB43" s="691"/>
      <c r="AC43" s="691"/>
      <c r="AD43" s="692" t="s">
        <v>128</v>
      </c>
      <c r="AE43" s="692"/>
      <c r="AF43" s="692"/>
      <c r="AG43" s="692"/>
      <c r="AH43" s="692"/>
      <c r="AI43" s="692"/>
      <c r="AJ43" s="692"/>
      <c r="AK43" s="692"/>
      <c r="AL43" s="673" t="s">
        <v>128</v>
      </c>
      <c r="AM43" s="676"/>
      <c r="AN43" s="676"/>
      <c r="AO43" s="693"/>
      <c r="BV43" s="219"/>
      <c r="BW43" s="219"/>
      <c r="BX43" s="219"/>
      <c r="BY43" s="219"/>
      <c r="BZ43" s="219"/>
      <c r="CA43" s="219"/>
      <c r="CB43" s="219"/>
      <c r="CD43" s="651" t="s">
        <v>358</v>
      </c>
      <c r="CE43" s="652"/>
      <c r="CF43" s="652"/>
      <c r="CG43" s="652"/>
      <c r="CH43" s="652"/>
      <c r="CI43" s="652"/>
      <c r="CJ43" s="652"/>
      <c r="CK43" s="652"/>
      <c r="CL43" s="652"/>
      <c r="CM43" s="652"/>
      <c r="CN43" s="652"/>
      <c r="CO43" s="652"/>
      <c r="CP43" s="652"/>
      <c r="CQ43" s="653"/>
      <c r="CR43" s="672">
        <v>160408</v>
      </c>
      <c r="CS43" s="670"/>
      <c r="CT43" s="670"/>
      <c r="CU43" s="670"/>
      <c r="CV43" s="670"/>
      <c r="CW43" s="670"/>
      <c r="CX43" s="670"/>
      <c r="CY43" s="671"/>
      <c r="CZ43" s="673">
        <v>0.7</v>
      </c>
      <c r="DA43" s="674"/>
      <c r="DB43" s="674"/>
      <c r="DC43" s="675"/>
      <c r="DD43" s="641">
        <v>160408</v>
      </c>
      <c r="DE43" s="670"/>
      <c r="DF43" s="670"/>
      <c r="DG43" s="670"/>
      <c r="DH43" s="670"/>
      <c r="DI43" s="670"/>
      <c r="DJ43" s="670"/>
      <c r="DK43" s="671"/>
      <c r="DL43" s="644"/>
      <c r="DM43" s="645"/>
      <c r="DN43" s="645"/>
      <c r="DO43" s="645"/>
      <c r="DP43" s="645"/>
      <c r="DQ43" s="645"/>
      <c r="DR43" s="645"/>
      <c r="DS43" s="645"/>
      <c r="DT43" s="645"/>
      <c r="DU43" s="645"/>
      <c r="DV43" s="646"/>
      <c r="DW43" s="647"/>
      <c r="DX43" s="648"/>
      <c r="DY43" s="648"/>
      <c r="DZ43" s="648"/>
      <c r="EA43" s="648"/>
      <c r="EB43" s="648"/>
      <c r="EC43" s="649"/>
    </row>
    <row r="44" spans="2:133" ht="11.25" customHeight="1" x14ac:dyDescent="0.15">
      <c r="B44" s="654" t="s">
        <v>359</v>
      </c>
      <c r="C44" s="655"/>
      <c r="D44" s="655"/>
      <c r="E44" s="655"/>
      <c r="F44" s="655"/>
      <c r="G44" s="655"/>
      <c r="H44" s="655"/>
      <c r="I44" s="655"/>
      <c r="J44" s="655"/>
      <c r="K44" s="655"/>
      <c r="L44" s="655"/>
      <c r="M44" s="655"/>
      <c r="N44" s="655"/>
      <c r="O44" s="655"/>
      <c r="P44" s="655"/>
      <c r="Q44" s="656"/>
      <c r="R44" s="657">
        <v>25063283</v>
      </c>
      <c r="S44" s="678"/>
      <c r="T44" s="678"/>
      <c r="U44" s="678"/>
      <c r="V44" s="678"/>
      <c r="W44" s="678"/>
      <c r="X44" s="678"/>
      <c r="Y44" s="679"/>
      <c r="Z44" s="680">
        <v>100</v>
      </c>
      <c r="AA44" s="680"/>
      <c r="AB44" s="680"/>
      <c r="AC44" s="680"/>
      <c r="AD44" s="681">
        <v>12877280</v>
      </c>
      <c r="AE44" s="681"/>
      <c r="AF44" s="681"/>
      <c r="AG44" s="681"/>
      <c r="AH44" s="681"/>
      <c r="AI44" s="681"/>
      <c r="AJ44" s="681"/>
      <c r="AK44" s="681"/>
      <c r="AL44" s="660">
        <v>100</v>
      </c>
      <c r="AM44" s="682"/>
      <c r="AN44" s="682"/>
      <c r="AO44" s="683"/>
      <c r="CD44" s="684" t="s">
        <v>306</v>
      </c>
      <c r="CE44" s="685"/>
      <c r="CF44" s="651" t="s">
        <v>360</v>
      </c>
      <c r="CG44" s="652"/>
      <c r="CH44" s="652"/>
      <c r="CI44" s="652"/>
      <c r="CJ44" s="652"/>
      <c r="CK44" s="652"/>
      <c r="CL44" s="652"/>
      <c r="CM44" s="652"/>
      <c r="CN44" s="652"/>
      <c r="CO44" s="652"/>
      <c r="CP44" s="652"/>
      <c r="CQ44" s="653"/>
      <c r="CR44" s="672">
        <v>3842517</v>
      </c>
      <c r="CS44" s="642"/>
      <c r="CT44" s="642"/>
      <c r="CU44" s="642"/>
      <c r="CV44" s="642"/>
      <c r="CW44" s="642"/>
      <c r="CX44" s="642"/>
      <c r="CY44" s="643"/>
      <c r="CZ44" s="673">
        <v>16.100000000000001</v>
      </c>
      <c r="DA44" s="676"/>
      <c r="DB44" s="676"/>
      <c r="DC44" s="677"/>
      <c r="DD44" s="641">
        <v>921055</v>
      </c>
      <c r="DE44" s="642"/>
      <c r="DF44" s="642"/>
      <c r="DG44" s="642"/>
      <c r="DH44" s="642"/>
      <c r="DI44" s="642"/>
      <c r="DJ44" s="642"/>
      <c r="DK44" s="643"/>
      <c r="DL44" s="644"/>
      <c r="DM44" s="645"/>
      <c r="DN44" s="645"/>
      <c r="DO44" s="645"/>
      <c r="DP44" s="645"/>
      <c r="DQ44" s="645"/>
      <c r="DR44" s="645"/>
      <c r="DS44" s="645"/>
      <c r="DT44" s="645"/>
      <c r="DU44" s="645"/>
      <c r="DV44" s="646"/>
      <c r="DW44" s="647"/>
      <c r="DX44" s="648"/>
      <c r="DY44" s="648"/>
      <c r="DZ44" s="648"/>
      <c r="EA44" s="648"/>
      <c r="EB44" s="648"/>
      <c r="EC44" s="64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6"/>
      <c r="CE45" s="687"/>
      <c r="CF45" s="651" t="s">
        <v>361</v>
      </c>
      <c r="CG45" s="652"/>
      <c r="CH45" s="652"/>
      <c r="CI45" s="652"/>
      <c r="CJ45" s="652"/>
      <c r="CK45" s="652"/>
      <c r="CL45" s="652"/>
      <c r="CM45" s="652"/>
      <c r="CN45" s="652"/>
      <c r="CO45" s="652"/>
      <c r="CP45" s="652"/>
      <c r="CQ45" s="653"/>
      <c r="CR45" s="672">
        <v>1519303</v>
      </c>
      <c r="CS45" s="670"/>
      <c r="CT45" s="670"/>
      <c r="CU45" s="670"/>
      <c r="CV45" s="670"/>
      <c r="CW45" s="670"/>
      <c r="CX45" s="670"/>
      <c r="CY45" s="671"/>
      <c r="CZ45" s="673">
        <v>6.4</v>
      </c>
      <c r="DA45" s="674"/>
      <c r="DB45" s="674"/>
      <c r="DC45" s="675"/>
      <c r="DD45" s="641">
        <v>120270</v>
      </c>
      <c r="DE45" s="670"/>
      <c r="DF45" s="670"/>
      <c r="DG45" s="670"/>
      <c r="DH45" s="670"/>
      <c r="DI45" s="670"/>
      <c r="DJ45" s="670"/>
      <c r="DK45" s="671"/>
      <c r="DL45" s="644"/>
      <c r="DM45" s="645"/>
      <c r="DN45" s="645"/>
      <c r="DO45" s="645"/>
      <c r="DP45" s="645"/>
      <c r="DQ45" s="645"/>
      <c r="DR45" s="645"/>
      <c r="DS45" s="645"/>
      <c r="DT45" s="645"/>
      <c r="DU45" s="645"/>
      <c r="DV45" s="646"/>
      <c r="DW45" s="647"/>
      <c r="DX45" s="648"/>
      <c r="DY45" s="648"/>
      <c r="DZ45" s="648"/>
      <c r="EA45" s="648"/>
      <c r="EB45" s="648"/>
      <c r="EC45" s="649"/>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6"/>
      <c r="CE46" s="687"/>
      <c r="CF46" s="651" t="s">
        <v>363</v>
      </c>
      <c r="CG46" s="652"/>
      <c r="CH46" s="652"/>
      <c r="CI46" s="652"/>
      <c r="CJ46" s="652"/>
      <c r="CK46" s="652"/>
      <c r="CL46" s="652"/>
      <c r="CM46" s="652"/>
      <c r="CN46" s="652"/>
      <c r="CO46" s="652"/>
      <c r="CP46" s="652"/>
      <c r="CQ46" s="653"/>
      <c r="CR46" s="672">
        <v>2251967</v>
      </c>
      <c r="CS46" s="642"/>
      <c r="CT46" s="642"/>
      <c r="CU46" s="642"/>
      <c r="CV46" s="642"/>
      <c r="CW46" s="642"/>
      <c r="CX46" s="642"/>
      <c r="CY46" s="643"/>
      <c r="CZ46" s="673">
        <v>9.5</v>
      </c>
      <c r="DA46" s="676"/>
      <c r="DB46" s="676"/>
      <c r="DC46" s="677"/>
      <c r="DD46" s="641">
        <v>785638</v>
      </c>
      <c r="DE46" s="642"/>
      <c r="DF46" s="642"/>
      <c r="DG46" s="642"/>
      <c r="DH46" s="642"/>
      <c r="DI46" s="642"/>
      <c r="DJ46" s="642"/>
      <c r="DK46" s="643"/>
      <c r="DL46" s="644"/>
      <c r="DM46" s="645"/>
      <c r="DN46" s="645"/>
      <c r="DO46" s="645"/>
      <c r="DP46" s="645"/>
      <c r="DQ46" s="645"/>
      <c r="DR46" s="645"/>
      <c r="DS46" s="645"/>
      <c r="DT46" s="645"/>
      <c r="DU46" s="645"/>
      <c r="DV46" s="646"/>
      <c r="DW46" s="647"/>
      <c r="DX46" s="648"/>
      <c r="DY46" s="648"/>
      <c r="DZ46" s="648"/>
      <c r="EA46" s="648"/>
      <c r="EB46" s="648"/>
      <c r="EC46" s="649"/>
    </row>
    <row r="47" spans="2:133" ht="11.25" customHeight="1" x14ac:dyDescent="0.15">
      <c r="B47" s="650" t="s">
        <v>364</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D47" s="686"/>
      <c r="CE47" s="687"/>
      <c r="CF47" s="651" t="s">
        <v>365</v>
      </c>
      <c r="CG47" s="652"/>
      <c r="CH47" s="652"/>
      <c r="CI47" s="652"/>
      <c r="CJ47" s="652"/>
      <c r="CK47" s="652"/>
      <c r="CL47" s="652"/>
      <c r="CM47" s="652"/>
      <c r="CN47" s="652"/>
      <c r="CO47" s="652"/>
      <c r="CP47" s="652"/>
      <c r="CQ47" s="653"/>
      <c r="CR47" s="672">
        <v>204424</v>
      </c>
      <c r="CS47" s="670"/>
      <c r="CT47" s="670"/>
      <c r="CU47" s="670"/>
      <c r="CV47" s="670"/>
      <c r="CW47" s="670"/>
      <c r="CX47" s="670"/>
      <c r="CY47" s="671"/>
      <c r="CZ47" s="673">
        <v>0.9</v>
      </c>
      <c r="DA47" s="674"/>
      <c r="DB47" s="674"/>
      <c r="DC47" s="675"/>
      <c r="DD47" s="641">
        <v>98341</v>
      </c>
      <c r="DE47" s="670"/>
      <c r="DF47" s="670"/>
      <c r="DG47" s="670"/>
      <c r="DH47" s="670"/>
      <c r="DI47" s="670"/>
      <c r="DJ47" s="670"/>
      <c r="DK47" s="671"/>
      <c r="DL47" s="644"/>
      <c r="DM47" s="645"/>
      <c r="DN47" s="645"/>
      <c r="DO47" s="645"/>
      <c r="DP47" s="645"/>
      <c r="DQ47" s="645"/>
      <c r="DR47" s="645"/>
      <c r="DS47" s="645"/>
      <c r="DT47" s="645"/>
      <c r="DU47" s="645"/>
      <c r="DV47" s="646"/>
      <c r="DW47" s="647"/>
      <c r="DX47" s="648"/>
      <c r="DY47" s="648"/>
      <c r="DZ47" s="648"/>
      <c r="EA47" s="648"/>
      <c r="EB47" s="648"/>
      <c r="EC47" s="649"/>
    </row>
    <row r="48" spans="2:133" ht="11.25" x14ac:dyDescent="0.15">
      <c r="B48" s="690" t="s">
        <v>366</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D48" s="688"/>
      <c r="CE48" s="689"/>
      <c r="CF48" s="651" t="s">
        <v>367</v>
      </c>
      <c r="CG48" s="652"/>
      <c r="CH48" s="652"/>
      <c r="CI48" s="652"/>
      <c r="CJ48" s="652"/>
      <c r="CK48" s="652"/>
      <c r="CL48" s="652"/>
      <c r="CM48" s="652"/>
      <c r="CN48" s="652"/>
      <c r="CO48" s="652"/>
      <c r="CP48" s="652"/>
      <c r="CQ48" s="653"/>
      <c r="CR48" s="672" t="s">
        <v>128</v>
      </c>
      <c r="CS48" s="642"/>
      <c r="CT48" s="642"/>
      <c r="CU48" s="642"/>
      <c r="CV48" s="642"/>
      <c r="CW48" s="642"/>
      <c r="CX48" s="642"/>
      <c r="CY48" s="643"/>
      <c r="CZ48" s="673" t="s">
        <v>128</v>
      </c>
      <c r="DA48" s="676"/>
      <c r="DB48" s="676"/>
      <c r="DC48" s="677"/>
      <c r="DD48" s="641" t="s">
        <v>128</v>
      </c>
      <c r="DE48" s="642"/>
      <c r="DF48" s="642"/>
      <c r="DG48" s="642"/>
      <c r="DH48" s="642"/>
      <c r="DI48" s="642"/>
      <c r="DJ48" s="642"/>
      <c r="DK48" s="643"/>
      <c r="DL48" s="644"/>
      <c r="DM48" s="645"/>
      <c r="DN48" s="645"/>
      <c r="DO48" s="645"/>
      <c r="DP48" s="645"/>
      <c r="DQ48" s="645"/>
      <c r="DR48" s="645"/>
      <c r="DS48" s="645"/>
      <c r="DT48" s="645"/>
      <c r="DU48" s="645"/>
      <c r="DV48" s="646"/>
      <c r="DW48" s="647"/>
      <c r="DX48" s="648"/>
      <c r="DY48" s="648"/>
      <c r="DZ48" s="648"/>
      <c r="EA48" s="648"/>
      <c r="EB48" s="648"/>
      <c r="EC48" s="64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4" t="s">
        <v>368</v>
      </c>
      <c r="CE49" s="655"/>
      <c r="CF49" s="655"/>
      <c r="CG49" s="655"/>
      <c r="CH49" s="655"/>
      <c r="CI49" s="655"/>
      <c r="CJ49" s="655"/>
      <c r="CK49" s="655"/>
      <c r="CL49" s="655"/>
      <c r="CM49" s="655"/>
      <c r="CN49" s="655"/>
      <c r="CO49" s="655"/>
      <c r="CP49" s="655"/>
      <c r="CQ49" s="656"/>
      <c r="CR49" s="657">
        <v>23810024</v>
      </c>
      <c r="CS49" s="658"/>
      <c r="CT49" s="658"/>
      <c r="CU49" s="658"/>
      <c r="CV49" s="658"/>
      <c r="CW49" s="658"/>
      <c r="CX49" s="658"/>
      <c r="CY49" s="659"/>
      <c r="CZ49" s="660">
        <v>100</v>
      </c>
      <c r="DA49" s="661"/>
      <c r="DB49" s="661"/>
      <c r="DC49" s="662"/>
      <c r="DD49" s="663">
        <v>14992240</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2:133" ht="11.25"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V26" sqref="V26:Z27"/>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369</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370</v>
      </c>
      <c r="DK2" s="787"/>
      <c r="DL2" s="787"/>
      <c r="DM2" s="787"/>
      <c r="DN2" s="787"/>
      <c r="DO2" s="788"/>
      <c r="DP2" s="224"/>
      <c r="DQ2" s="786" t="s">
        <v>371</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372</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373</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374</v>
      </c>
      <c r="B5" s="792"/>
      <c r="C5" s="792"/>
      <c r="D5" s="792"/>
      <c r="E5" s="792"/>
      <c r="F5" s="792"/>
      <c r="G5" s="792"/>
      <c r="H5" s="792"/>
      <c r="I5" s="792"/>
      <c r="J5" s="792"/>
      <c r="K5" s="792"/>
      <c r="L5" s="792"/>
      <c r="M5" s="792"/>
      <c r="N5" s="792"/>
      <c r="O5" s="792"/>
      <c r="P5" s="793"/>
      <c r="Q5" s="797" t="s">
        <v>375</v>
      </c>
      <c r="R5" s="798"/>
      <c r="S5" s="798"/>
      <c r="T5" s="798"/>
      <c r="U5" s="799"/>
      <c r="V5" s="797" t="s">
        <v>376</v>
      </c>
      <c r="W5" s="798"/>
      <c r="X5" s="798"/>
      <c r="Y5" s="798"/>
      <c r="Z5" s="799"/>
      <c r="AA5" s="797" t="s">
        <v>377</v>
      </c>
      <c r="AB5" s="798"/>
      <c r="AC5" s="798"/>
      <c r="AD5" s="798"/>
      <c r="AE5" s="798"/>
      <c r="AF5" s="803" t="s">
        <v>378</v>
      </c>
      <c r="AG5" s="798"/>
      <c r="AH5" s="798"/>
      <c r="AI5" s="798"/>
      <c r="AJ5" s="804"/>
      <c r="AK5" s="798" t="s">
        <v>379</v>
      </c>
      <c r="AL5" s="798"/>
      <c r="AM5" s="798"/>
      <c r="AN5" s="798"/>
      <c r="AO5" s="799"/>
      <c r="AP5" s="797" t="s">
        <v>380</v>
      </c>
      <c r="AQ5" s="798"/>
      <c r="AR5" s="798"/>
      <c r="AS5" s="798"/>
      <c r="AT5" s="799"/>
      <c r="AU5" s="797" t="s">
        <v>381</v>
      </c>
      <c r="AV5" s="798"/>
      <c r="AW5" s="798"/>
      <c r="AX5" s="798"/>
      <c r="AY5" s="804"/>
      <c r="AZ5" s="228"/>
      <c r="BA5" s="228"/>
      <c r="BB5" s="228"/>
      <c r="BC5" s="228"/>
      <c r="BD5" s="228"/>
      <c r="BE5" s="229"/>
      <c r="BF5" s="229"/>
      <c r="BG5" s="229"/>
      <c r="BH5" s="229"/>
      <c r="BI5" s="229"/>
      <c r="BJ5" s="229"/>
      <c r="BK5" s="229"/>
      <c r="BL5" s="229"/>
      <c r="BM5" s="229"/>
      <c r="BN5" s="229"/>
      <c r="BO5" s="229"/>
      <c r="BP5" s="229"/>
      <c r="BQ5" s="791" t="s">
        <v>382</v>
      </c>
      <c r="BR5" s="792"/>
      <c r="BS5" s="792"/>
      <c r="BT5" s="792"/>
      <c r="BU5" s="792"/>
      <c r="BV5" s="792"/>
      <c r="BW5" s="792"/>
      <c r="BX5" s="792"/>
      <c r="BY5" s="792"/>
      <c r="BZ5" s="792"/>
      <c r="CA5" s="792"/>
      <c r="CB5" s="792"/>
      <c r="CC5" s="792"/>
      <c r="CD5" s="792"/>
      <c r="CE5" s="792"/>
      <c r="CF5" s="792"/>
      <c r="CG5" s="793"/>
      <c r="CH5" s="797" t="s">
        <v>383</v>
      </c>
      <c r="CI5" s="798"/>
      <c r="CJ5" s="798"/>
      <c r="CK5" s="798"/>
      <c r="CL5" s="799"/>
      <c r="CM5" s="797" t="s">
        <v>384</v>
      </c>
      <c r="CN5" s="798"/>
      <c r="CO5" s="798"/>
      <c r="CP5" s="798"/>
      <c r="CQ5" s="799"/>
      <c r="CR5" s="797" t="s">
        <v>385</v>
      </c>
      <c r="CS5" s="798"/>
      <c r="CT5" s="798"/>
      <c r="CU5" s="798"/>
      <c r="CV5" s="799"/>
      <c r="CW5" s="797" t="s">
        <v>386</v>
      </c>
      <c r="CX5" s="798"/>
      <c r="CY5" s="798"/>
      <c r="CZ5" s="798"/>
      <c r="DA5" s="799"/>
      <c r="DB5" s="797" t="s">
        <v>387</v>
      </c>
      <c r="DC5" s="798"/>
      <c r="DD5" s="798"/>
      <c r="DE5" s="798"/>
      <c r="DF5" s="799"/>
      <c r="DG5" s="827" t="s">
        <v>388</v>
      </c>
      <c r="DH5" s="828"/>
      <c r="DI5" s="828"/>
      <c r="DJ5" s="828"/>
      <c r="DK5" s="829"/>
      <c r="DL5" s="827" t="s">
        <v>389</v>
      </c>
      <c r="DM5" s="828"/>
      <c r="DN5" s="828"/>
      <c r="DO5" s="828"/>
      <c r="DP5" s="829"/>
      <c r="DQ5" s="797" t="s">
        <v>390</v>
      </c>
      <c r="DR5" s="798"/>
      <c r="DS5" s="798"/>
      <c r="DT5" s="798"/>
      <c r="DU5" s="799"/>
      <c r="DV5" s="797" t="s">
        <v>381</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391</v>
      </c>
      <c r="C7" s="814"/>
      <c r="D7" s="814"/>
      <c r="E7" s="814"/>
      <c r="F7" s="814"/>
      <c r="G7" s="814"/>
      <c r="H7" s="814"/>
      <c r="I7" s="814"/>
      <c r="J7" s="814"/>
      <c r="K7" s="814"/>
      <c r="L7" s="814"/>
      <c r="M7" s="814"/>
      <c r="N7" s="814"/>
      <c r="O7" s="814"/>
      <c r="P7" s="815"/>
      <c r="Q7" s="816">
        <v>25052</v>
      </c>
      <c r="R7" s="817"/>
      <c r="S7" s="817"/>
      <c r="T7" s="817"/>
      <c r="U7" s="817"/>
      <c r="V7" s="817">
        <v>23802</v>
      </c>
      <c r="W7" s="817"/>
      <c r="X7" s="817"/>
      <c r="Y7" s="817"/>
      <c r="Z7" s="817"/>
      <c r="AA7" s="817">
        <v>1250</v>
      </c>
      <c r="AB7" s="817"/>
      <c r="AC7" s="817"/>
      <c r="AD7" s="817"/>
      <c r="AE7" s="818"/>
      <c r="AF7" s="819">
        <v>1184</v>
      </c>
      <c r="AG7" s="820"/>
      <c r="AH7" s="820"/>
      <c r="AI7" s="820"/>
      <c r="AJ7" s="821"/>
      <c r="AK7" s="822">
        <v>882</v>
      </c>
      <c r="AL7" s="823"/>
      <c r="AM7" s="823"/>
      <c r="AN7" s="823"/>
      <c r="AO7" s="823"/>
      <c r="AP7" s="823">
        <v>21227</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t="s">
        <v>605</v>
      </c>
      <c r="BS7" s="810" t="s">
        <v>603</v>
      </c>
      <c r="BT7" s="811"/>
      <c r="BU7" s="811"/>
      <c r="BV7" s="811"/>
      <c r="BW7" s="811"/>
      <c r="BX7" s="811"/>
      <c r="BY7" s="811"/>
      <c r="BZ7" s="811"/>
      <c r="CA7" s="811"/>
      <c r="CB7" s="811"/>
      <c r="CC7" s="811"/>
      <c r="CD7" s="811"/>
      <c r="CE7" s="811"/>
      <c r="CF7" s="811"/>
      <c r="CG7" s="826"/>
      <c r="CH7" s="807">
        <v>3</v>
      </c>
      <c r="CI7" s="808"/>
      <c r="CJ7" s="808"/>
      <c r="CK7" s="808"/>
      <c r="CL7" s="809"/>
      <c r="CM7" s="807">
        <v>704</v>
      </c>
      <c r="CN7" s="808"/>
      <c r="CO7" s="808"/>
      <c r="CP7" s="808"/>
      <c r="CQ7" s="809"/>
      <c r="CR7" s="807">
        <v>10</v>
      </c>
      <c r="CS7" s="808"/>
      <c r="CT7" s="808"/>
      <c r="CU7" s="808"/>
      <c r="CV7" s="809"/>
      <c r="CW7" s="807" t="s">
        <v>592</v>
      </c>
      <c r="CX7" s="808"/>
      <c r="CY7" s="808"/>
      <c r="CZ7" s="808"/>
      <c r="DA7" s="809"/>
      <c r="DB7" s="807">
        <v>382</v>
      </c>
      <c r="DC7" s="808"/>
      <c r="DD7" s="808"/>
      <c r="DE7" s="808"/>
      <c r="DF7" s="809"/>
      <c r="DG7" s="807" t="s">
        <v>592</v>
      </c>
      <c r="DH7" s="808"/>
      <c r="DI7" s="808"/>
      <c r="DJ7" s="808"/>
      <c r="DK7" s="809"/>
      <c r="DL7" s="807" t="s">
        <v>592</v>
      </c>
      <c r="DM7" s="808"/>
      <c r="DN7" s="808"/>
      <c r="DO7" s="808"/>
      <c r="DP7" s="809"/>
      <c r="DQ7" s="807" t="s">
        <v>592</v>
      </c>
      <c r="DR7" s="808"/>
      <c r="DS7" s="808"/>
      <c r="DT7" s="808"/>
      <c r="DU7" s="809"/>
      <c r="DV7" s="810"/>
      <c r="DW7" s="811"/>
      <c r="DX7" s="811"/>
      <c r="DY7" s="811"/>
      <c r="DZ7" s="812"/>
      <c r="EA7" s="230"/>
    </row>
    <row r="8" spans="1:131" s="231" customFormat="1" ht="26.25" customHeight="1" x14ac:dyDescent="0.15">
      <c r="A8" s="234">
        <v>2</v>
      </c>
      <c r="B8" s="844" t="s">
        <v>392</v>
      </c>
      <c r="C8" s="845"/>
      <c r="D8" s="845"/>
      <c r="E8" s="845"/>
      <c r="F8" s="845"/>
      <c r="G8" s="845"/>
      <c r="H8" s="845"/>
      <c r="I8" s="845"/>
      <c r="J8" s="845"/>
      <c r="K8" s="845"/>
      <c r="L8" s="845"/>
      <c r="M8" s="845"/>
      <c r="N8" s="845"/>
      <c r="O8" s="845"/>
      <c r="P8" s="846"/>
      <c r="Q8" s="847">
        <v>24</v>
      </c>
      <c r="R8" s="848"/>
      <c r="S8" s="848"/>
      <c r="T8" s="848"/>
      <c r="U8" s="848"/>
      <c r="V8" s="848">
        <v>21</v>
      </c>
      <c r="W8" s="848"/>
      <c r="X8" s="848"/>
      <c r="Y8" s="848"/>
      <c r="Z8" s="848"/>
      <c r="AA8" s="848">
        <v>3</v>
      </c>
      <c r="AB8" s="848"/>
      <c r="AC8" s="848"/>
      <c r="AD8" s="848"/>
      <c r="AE8" s="849"/>
      <c r="AF8" s="850">
        <v>3</v>
      </c>
      <c r="AG8" s="851"/>
      <c r="AH8" s="851"/>
      <c r="AI8" s="851"/>
      <c r="AJ8" s="852"/>
      <c r="AK8" s="833">
        <v>0</v>
      </c>
      <c r="AL8" s="834"/>
      <c r="AM8" s="834"/>
      <c r="AN8" s="834"/>
      <c r="AO8" s="834"/>
      <c r="AP8" s="834" t="s">
        <v>592</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604</v>
      </c>
      <c r="BT8" s="838"/>
      <c r="BU8" s="838"/>
      <c r="BV8" s="838"/>
      <c r="BW8" s="838"/>
      <c r="BX8" s="838"/>
      <c r="BY8" s="838"/>
      <c r="BZ8" s="838"/>
      <c r="CA8" s="838"/>
      <c r="CB8" s="838"/>
      <c r="CC8" s="838"/>
      <c r="CD8" s="838"/>
      <c r="CE8" s="838"/>
      <c r="CF8" s="838"/>
      <c r="CG8" s="839"/>
      <c r="CH8" s="840">
        <v>-256</v>
      </c>
      <c r="CI8" s="841"/>
      <c r="CJ8" s="841"/>
      <c r="CK8" s="841"/>
      <c r="CL8" s="842"/>
      <c r="CM8" s="840">
        <v>597</v>
      </c>
      <c r="CN8" s="841"/>
      <c r="CO8" s="841"/>
      <c r="CP8" s="841"/>
      <c r="CQ8" s="842"/>
      <c r="CR8" s="840">
        <v>45</v>
      </c>
      <c r="CS8" s="841"/>
      <c r="CT8" s="841"/>
      <c r="CU8" s="841"/>
      <c r="CV8" s="842"/>
      <c r="CW8" s="840">
        <v>39</v>
      </c>
      <c r="CX8" s="841"/>
      <c r="CY8" s="841"/>
      <c r="CZ8" s="841"/>
      <c r="DA8" s="842"/>
      <c r="DB8" s="840" t="s">
        <v>592</v>
      </c>
      <c r="DC8" s="841"/>
      <c r="DD8" s="841"/>
      <c r="DE8" s="841"/>
      <c r="DF8" s="842"/>
      <c r="DG8" s="840" t="s">
        <v>592</v>
      </c>
      <c r="DH8" s="841"/>
      <c r="DI8" s="841"/>
      <c r="DJ8" s="841"/>
      <c r="DK8" s="842"/>
      <c r="DL8" s="840" t="s">
        <v>592</v>
      </c>
      <c r="DM8" s="841"/>
      <c r="DN8" s="841"/>
      <c r="DO8" s="841"/>
      <c r="DP8" s="842"/>
      <c r="DQ8" s="840" t="s">
        <v>592</v>
      </c>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393</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394</v>
      </c>
      <c r="B23" s="853" t="s">
        <v>395</v>
      </c>
      <c r="C23" s="854"/>
      <c r="D23" s="854"/>
      <c r="E23" s="854"/>
      <c r="F23" s="854"/>
      <c r="G23" s="854"/>
      <c r="H23" s="854"/>
      <c r="I23" s="854"/>
      <c r="J23" s="854"/>
      <c r="K23" s="854"/>
      <c r="L23" s="854"/>
      <c r="M23" s="854"/>
      <c r="N23" s="854"/>
      <c r="O23" s="854"/>
      <c r="P23" s="855"/>
      <c r="Q23" s="856">
        <v>25063</v>
      </c>
      <c r="R23" s="857"/>
      <c r="S23" s="857"/>
      <c r="T23" s="857"/>
      <c r="U23" s="857"/>
      <c r="V23" s="857">
        <v>23810</v>
      </c>
      <c r="W23" s="857"/>
      <c r="X23" s="857"/>
      <c r="Y23" s="857"/>
      <c r="Z23" s="857"/>
      <c r="AA23" s="857">
        <v>1253</v>
      </c>
      <c r="AB23" s="857"/>
      <c r="AC23" s="857"/>
      <c r="AD23" s="857"/>
      <c r="AE23" s="858"/>
      <c r="AF23" s="859">
        <v>1187</v>
      </c>
      <c r="AG23" s="857"/>
      <c r="AH23" s="857"/>
      <c r="AI23" s="857"/>
      <c r="AJ23" s="860"/>
      <c r="AK23" s="861"/>
      <c r="AL23" s="862"/>
      <c r="AM23" s="862"/>
      <c r="AN23" s="862"/>
      <c r="AO23" s="862"/>
      <c r="AP23" s="857">
        <v>21227</v>
      </c>
      <c r="AQ23" s="857"/>
      <c r="AR23" s="857"/>
      <c r="AS23" s="857"/>
      <c r="AT23" s="857"/>
      <c r="AU23" s="873"/>
      <c r="AV23" s="873"/>
      <c r="AW23" s="873"/>
      <c r="AX23" s="873"/>
      <c r="AY23" s="874"/>
      <c r="AZ23" s="875" t="s">
        <v>236</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396</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397</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374</v>
      </c>
      <c r="B26" s="792"/>
      <c r="C26" s="792"/>
      <c r="D26" s="792"/>
      <c r="E26" s="792"/>
      <c r="F26" s="792"/>
      <c r="G26" s="792"/>
      <c r="H26" s="792"/>
      <c r="I26" s="792"/>
      <c r="J26" s="792"/>
      <c r="K26" s="792"/>
      <c r="L26" s="792"/>
      <c r="M26" s="792"/>
      <c r="N26" s="792"/>
      <c r="O26" s="792"/>
      <c r="P26" s="793"/>
      <c r="Q26" s="797" t="s">
        <v>398</v>
      </c>
      <c r="R26" s="798"/>
      <c r="S26" s="798"/>
      <c r="T26" s="798"/>
      <c r="U26" s="799"/>
      <c r="V26" s="797" t="s">
        <v>399</v>
      </c>
      <c r="W26" s="798"/>
      <c r="X26" s="798"/>
      <c r="Y26" s="798"/>
      <c r="Z26" s="799"/>
      <c r="AA26" s="797" t="s">
        <v>400</v>
      </c>
      <c r="AB26" s="798"/>
      <c r="AC26" s="798"/>
      <c r="AD26" s="798"/>
      <c r="AE26" s="798"/>
      <c r="AF26" s="878" t="s">
        <v>401</v>
      </c>
      <c r="AG26" s="879"/>
      <c r="AH26" s="879"/>
      <c r="AI26" s="879"/>
      <c r="AJ26" s="880"/>
      <c r="AK26" s="798" t="s">
        <v>402</v>
      </c>
      <c r="AL26" s="798"/>
      <c r="AM26" s="798"/>
      <c r="AN26" s="798"/>
      <c r="AO26" s="799"/>
      <c r="AP26" s="797" t="s">
        <v>403</v>
      </c>
      <c r="AQ26" s="798"/>
      <c r="AR26" s="798"/>
      <c r="AS26" s="798"/>
      <c r="AT26" s="799"/>
      <c r="AU26" s="797" t="s">
        <v>404</v>
      </c>
      <c r="AV26" s="798"/>
      <c r="AW26" s="798"/>
      <c r="AX26" s="798"/>
      <c r="AY26" s="799"/>
      <c r="AZ26" s="797" t="s">
        <v>405</v>
      </c>
      <c r="BA26" s="798"/>
      <c r="BB26" s="798"/>
      <c r="BC26" s="798"/>
      <c r="BD26" s="799"/>
      <c r="BE26" s="797" t="s">
        <v>381</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406</v>
      </c>
      <c r="C28" s="814"/>
      <c r="D28" s="814"/>
      <c r="E28" s="814"/>
      <c r="F28" s="814"/>
      <c r="G28" s="814"/>
      <c r="H28" s="814"/>
      <c r="I28" s="814"/>
      <c r="J28" s="814"/>
      <c r="K28" s="814"/>
      <c r="L28" s="814"/>
      <c r="M28" s="814"/>
      <c r="N28" s="814"/>
      <c r="O28" s="814"/>
      <c r="P28" s="815"/>
      <c r="Q28" s="886">
        <v>4690</v>
      </c>
      <c r="R28" s="887"/>
      <c r="S28" s="887"/>
      <c r="T28" s="887"/>
      <c r="U28" s="887"/>
      <c r="V28" s="887">
        <v>4199</v>
      </c>
      <c r="W28" s="887"/>
      <c r="X28" s="887"/>
      <c r="Y28" s="887"/>
      <c r="Z28" s="887"/>
      <c r="AA28" s="887">
        <v>492</v>
      </c>
      <c r="AB28" s="887"/>
      <c r="AC28" s="887"/>
      <c r="AD28" s="887"/>
      <c r="AE28" s="888"/>
      <c r="AF28" s="889">
        <v>492</v>
      </c>
      <c r="AG28" s="887"/>
      <c r="AH28" s="887"/>
      <c r="AI28" s="887"/>
      <c r="AJ28" s="890"/>
      <c r="AK28" s="891">
        <v>378</v>
      </c>
      <c r="AL28" s="892"/>
      <c r="AM28" s="892"/>
      <c r="AN28" s="892"/>
      <c r="AO28" s="892"/>
      <c r="AP28" s="892">
        <v>64</v>
      </c>
      <c r="AQ28" s="892"/>
      <c r="AR28" s="892"/>
      <c r="AS28" s="892"/>
      <c r="AT28" s="892"/>
      <c r="AU28" s="892">
        <v>63</v>
      </c>
      <c r="AV28" s="892"/>
      <c r="AW28" s="892"/>
      <c r="AX28" s="892"/>
      <c r="AY28" s="892"/>
      <c r="AZ28" s="893" t="s">
        <v>592</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407</v>
      </c>
      <c r="C29" s="845"/>
      <c r="D29" s="845"/>
      <c r="E29" s="845"/>
      <c r="F29" s="845"/>
      <c r="G29" s="845"/>
      <c r="H29" s="845"/>
      <c r="I29" s="845"/>
      <c r="J29" s="845"/>
      <c r="K29" s="845"/>
      <c r="L29" s="845"/>
      <c r="M29" s="845"/>
      <c r="N29" s="845"/>
      <c r="O29" s="845"/>
      <c r="P29" s="846"/>
      <c r="Q29" s="847">
        <v>5692</v>
      </c>
      <c r="R29" s="848"/>
      <c r="S29" s="848"/>
      <c r="T29" s="848"/>
      <c r="U29" s="848"/>
      <c r="V29" s="848">
        <v>5482</v>
      </c>
      <c r="W29" s="848"/>
      <c r="X29" s="848"/>
      <c r="Y29" s="848"/>
      <c r="Z29" s="848"/>
      <c r="AA29" s="848">
        <v>210</v>
      </c>
      <c r="AB29" s="848"/>
      <c r="AC29" s="848"/>
      <c r="AD29" s="848"/>
      <c r="AE29" s="849"/>
      <c r="AF29" s="850">
        <v>209</v>
      </c>
      <c r="AG29" s="851"/>
      <c r="AH29" s="851"/>
      <c r="AI29" s="851"/>
      <c r="AJ29" s="852"/>
      <c r="AK29" s="898">
        <v>813</v>
      </c>
      <c r="AL29" s="894"/>
      <c r="AM29" s="894"/>
      <c r="AN29" s="894"/>
      <c r="AO29" s="894"/>
      <c r="AP29" s="894" t="s">
        <v>592</v>
      </c>
      <c r="AQ29" s="894"/>
      <c r="AR29" s="894"/>
      <c r="AS29" s="894"/>
      <c r="AT29" s="894"/>
      <c r="AU29" s="894" t="s">
        <v>592</v>
      </c>
      <c r="AV29" s="894"/>
      <c r="AW29" s="894"/>
      <c r="AX29" s="894"/>
      <c r="AY29" s="894"/>
      <c r="AZ29" s="895" t="s">
        <v>592</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408</v>
      </c>
      <c r="C30" s="845"/>
      <c r="D30" s="845"/>
      <c r="E30" s="845"/>
      <c r="F30" s="845"/>
      <c r="G30" s="845"/>
      <c r="H30" s="845"/>
      <c r="I30" s="845"/>
      <c r="J30" s="845"/>
      <c r="K30" s="845"/>
      <c r="L30" s="845"/>
      <c r="M30" s="845"/>
      <c r="N30" s="845"/>
      <c r="O30" s="845"/>
      <c r="P30" s="846"/>
      <c r="Q30" s="847">
        <v>647</v>
      </c>
      <c r="R30" s="848"/>
      <c r="S30" s="848"/>
      <c r="T30" s="848"/>
      <c r="U30" s="848"/>
      <c r="V30" s="848">
        <v>647</v>
      </c>
      <c r="W30" s="848"/>
      <c r="X30" s="848"/>
      <c r="Y30" s="848"/>
      <c r="Z30" s="848"/>
      <c r="AA30" s="848" t="s">
        <v>592</v>
      </c>
      <c r="AB30" s="848"/>
      <c r="AC30" s="848"/>
      <c r="AD30" s="848"/>
      <c r="AE30" s="849"/>
      <c r="AF30" s="850" t="s">
        <v>236</v>
      </c>
      <c r="AG30" s="851"/>
      <c r="AH30" s="851"/>
      <c r="AI30" s="851"/>
      <c r="AJ30" s="852"/>
      <c r="AK30" s="898">
        <v>172</v>
      </c>
      <c r="AL30" s="894"/>
      <c r="AM30" s="894"/>
      <c r="AN30" s="894"/>
      <c r="AO30" s="894"/>
      <c r="AP30" s="894" t="s">
        <v>592</v>
      </c>
      <c r="AQ30" s="894"/>
      <c r="AR30" s="894"/>
      <c r="AS30" s="894"/>
      <c r="AT30" s="894"/>
      <c r="AU30" s="894" t="s">
        <v>592</v>
      </c>
      <c r="AV30" s="894"/>
      <c r="AW30" s="894"/>
      <c r="AX30" s="894"/>
      <c r="AY30" s="894"/>
      <c r="AZ30" s="895" t="s">
        <v>592</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409</v>
      </c>
      <c r="C31" s="845"/>
      <c r="D31" s="845"/>
      <c r="E31" s="845"/>
      <c r="F31" s="845"/>
      <c r="G31" s="845"/>
      <c r="H31" s="845"/>
      <c r="I31" s="845"/>
      <c r="J31" s="845"/>
      <c r="K31" s="845"/>
      <c r="L31" s="845"/>
      <c r="M31" s="845"/>
      <c r="N31" s="845"/>
      <c r="O31" s="845"/>
      <c r="P31" s="846"/>
      <c r="Q31" s="847">
        <v>559</v>
      </c>
      <c r="R31" s="848"/>
      <c r="S31" s="848"/>
      <c r="T31" s="848"/>
      <c r="U31" s="848"/>
      <c r="V31" s="848">
        <v>513</v>
      </c>
      <c r="W31" s="848"/>
      <c r="X31" s="848"/>
      <c r="Y31" s="848"/>
      <c r="Z31" s="848"/>
      <c r="AA31" s="848">
        <v>46</v>
      </c>
      <c r="AB31" s="848"/>
      <c r="AC31" s="848"/>
      <c r="AD31" s="848"/>
      <c r="AE31" s="849"/>
      <c r="AF31" s="850">
        <v>1077</v>
      </c>
      <c r="AG31" s="851"/>
      <c r="AH31" s="851"/>
      <c r="AI31" s="851"/>
      <c r="AJ31" s="852"/>
      <c r="AK31" s="898">
        <v>122</v>
      </c>
      <c r="AL31" s="894"/>
      <c r="AM31" s="894"/>
      <c r="AN31" s="894"/>
      <c r="AO31" s="894"/>
      <c r="AP31" s="894">
        <v>2607</v>
      </c>
      <c r="AQ31" s="894"/>
      <c r="AR31" s="894"/>
      <c r="AS31" s="894"/>
      <c r="AT31" s="894"/>
      <c r="AU31" s="894">
        <v>443</v>
      </c>
      <c r="AV31" s="894"/>
      <c r="AW31" s="894"/>
      <c r="AX31" s="894"/>
      <c r="AY31" s="894"/>
      <c r="AZ31" s="895" t="s">
        <v>592</v>
      </c>
      <c r="BA31" s="895"/>
      <c r="BB31" s="895"/>
      <c r="BC31" s="895"/>
      <c r="BD31" s="895"/>
      <c r="BE31" s="896" t="s">
        <v>410</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411</v>
      </c>
      <c r="C32" s="845"/>
      <c r="D32" s="845"/>
      <c r="E32" s="845"/>
      <c r="F32" s="845"/>
      <c r="G32" s="845"/>
      <c r="H32" s="845"/>
      <c r="I32" s="845"/>
      <c r="J32" s="845"/>
      <c r="K32" s="845"/>
      <c r="L32" s="845"/>
      <c r="M32" s="845"/>
      <c r="N32" s="845"/>
      <c r="O32" s="845"/>
      <c r="P32" s="846"/>
      <c r="Q32" s="847">
        <v>2888</v>
      </c>
      <c r="R32" s="848"/>
      <c r="S32" s="848"/>
      <c r="T32" s="848"/>
      <c r="U32" s="848"/>
      <c r="V32" s="848">
        <v>2777</v>
      </c>
      <c r="W32" s="848"/>
      <c r="X32" s="848"/>
      <c r="Y32" s="848"/>
      <c r="Z32" s="848"/>
      <c r="AA32" s="848">
        <v>111</v>
      </c>
      <c r="AB32" s="848"/>
      <c r="AC32" s="848"/>
      <c r="AD32" s="848"/>
      <c r="AE32" s="849"/>
      <c r="AF32" s="850">
        <v>1356</v>
      </c>
      <c r="AG32" s="851"/>
      <c r="AH32" s="851"/>
      <c r="AI32" s="851"/>
      <c r="AJ32" s="852"/>
      <c r="AK32" s="898">
        <v>633</v>
      </c>
      <c r="AL32" s="894"/>
      <c r="AM32" s="894"/>
      <c r="AN32" s="894"/>
      <c r="AO32" s="894"/>
      <c r="AP32" s="894">
        <v>2494</v>
      </c>
      <c r="AQ32" s="894"/>
      <c r="AR32" s="894"/>
      <c r="AS32" s="894"/>
      <c r="AT32" s="894"/>
      <c r="AU32" s="894">
        <v>1850</v>
      </c>
      <c r="AV32" s="894"/>
      <c r="AW32" s="894"/>
      <c r="AX32" s="894"/>
      <c r="AY32" s="894"/>
      <c r="AZ32" s="895" t="s">
        <v>592</v>
      </c>
      <c r="BA32" s="895"/>
      <c r="BB32" s="895"/>
      <c r="BC32" s="895"/>
      <c r="BD32" s="895"/>
      <c r="BE32" s="896" t="s">
        <v>412</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413</v>
      </c>
      <c r="C33" s="845"/>
      <c r="D33" s="845"/>
      <c r="E33" s="845"/>
      <c r="F33" s="845"/>
      <c r="G33" s="845"/>
      <c r="H33" s="845"/>
      <c r="I33" s="845"/>
      <c r="J33" s="845"/>
      <c r="K33" s="845"/>
      <c r="L33" s="845"/>
      <c r="M33" s="845"/>
      <c r="N33" s="845"/>
      <c r="O33" s="845"/>
      <c r="P33" s="846"/>
      <c r="Q33" s="847">
        <v>30</v>
      </c>
      <c r="R33" s="848"/>
      <c r="S33" s="848"/>
      <c r="T33" s="848"/>
      <c r="U33" s="848"/>
      <c r="V33" s="848">
        <v>23</v>
      </c>
      <c r="W33" s="848"/>
      <c r="X33" s="848"/>
      <c r="Y33" s="848"/>
      <c r="Z33" s="848"/>
      <c r="AA33" s="848">
        <v>7</v>
      </c>
      <c r="AB33" s="848"/>
      <c r="AC33" s="848"/>
      <c r="AD33" s="848"/>
      <c r="AE33" s="849"/>
      <c r="AF33" s="850">
        <v>116</v>
      </c>
      <c r="AG33" s="851"/>
      <c r="AH33" s="851"/>
      <c r="AI33" s="851"/>
      <c r="AJ33" s="852"/>
      <c r="AK33" s="898" t="s">
        <v>592</v>
      </c>
      <c r="AL33" s="894"/>
      <c r="AM33" s="894"/>
      <c r="AN33" s="894"/>
      <c r="AO33" s="894"/>
      <c r="AP33" s="894">
        <v>131</v>
      </c>
      <c r="AQ33" s="894"/>
      <c r="AR33" s="894"/>
      <c r="AS33" s="894"/>
      <c r="AT33" s="894"/>
      <c r="AU33" s="894" t="s">
        <v>592</v>
      </c>
      <c r="AV33" s="894"/>
      <c r="AW33" s="894"/>
      <c r="AX33" s="894"/>
      <c r="AY33" s="894"/>
      <c r="AZ33" s="895" t="s">
        <v>592</v>
      </c>
      <c r="BA33" s="895"/>
      <c r="BB33" s="895"/>
      <c r="BC33" s="895"/>
      <c r="BD33" s="895"/>
      <c r="BE33" s="896" t="s">
        <v>410</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t="s">
        <v>414</v>
      </c>
      <c r="C34" s="845"/>
      <c r="D34" s="845"/>
      <c r="E34" s="845"/>
      <c r="F34" s="845"/>
      <c r="G34" s="845"/>
      <c r="H34" s="845"/>
      <c r="I34" s="845"/>
      <c r="J34" s="845"/>
      <c r="K34" s="845"/>
      <c r="L34" s="845"/>
      <c r="M34" s="845"/>
      <c r="N34" s="845"/>
      <c r="O34" s="845"/>
      <c r="P34" s="846"/>
      <c r="Q34" s="847">
        <v>362</v>
      </c>
      <c r="R34" s="848"/>
      <c r="S34" s="848"/>
      <c r="T34" s="848"/>
      <c r="U34" s="848"/>
      <c r="V34" s="848">
        <v>355</v>
      </c>
      <c r="W34" s="848"/>
      <c r="X34" s="848"/>
      <c r="Y34" s="848"/>
      <c r="Z34" s="848"/>
      <c r="AA34" s="848">
        <v>7</v>
      </c>
      <c r="AB34" s="848"/>
      <c r="AC34" s="848"/>
      <c r="AD34" s="848"/>
      <c r="AE34" s="849"/>
      <c r="AF34" s="850">
        <v>37</v>
      </c>
      <c r="AG34" s="851"/>
      <c r="AH34" s="851"/>
      <c r="AI34" s="851"/>
      <c r="AJ34" s="852"/>
      <c r="AK34" s="898">
        <v>223</v>
      </c>
      <c r="AL34" s="894"/>
      <c r="AM34" s="894"/>
      <c r="AN34" s="894"/>
      <c r="AO34" s="894"/>
      <c r="AP34" s="894">
        <v>1923</v>
      </c>
      <c r="AQ34" s="894"/>
      <c r="AR34" s="894"/>
      <c r="AS34" s="894"/>
      <c r="AT34" s="894"/>
      <c r="AU34" s="894">
        <v>1736</v>
      </c>
      <c r="AV34" s="894"/>
      <c r="AW34" s="894"/>
      <c r="AX34" s="894"/>
      <c r="AY34" s="894"/>
      <c r="AZ34" s="895" t="s">
        <v>592</v>
      </c>
      <c r="BA34" s="895"/>
      <c r="BB34" s="895"/>
      <c r="BC34" s="895"/>
      <c r="BD34" s="895"/>
      <c r="BE34" s="896" t="s">
        <v>412</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t="s">
        <v>415</v>
      </c>
      <c r="C35" s="845"/>
      <c r="D35" s="845"/>
      <c r="E35" s="845"/>
      <c r="F35" s="845"/>
      <c r="G35" s="845"/>
      <c r="H35" s="845"/>
      <c r="I35" s="845"/>
      <c r="J35" s="845"/>
      <c r="K35" s="845"/>
      <c r="L35" s="845"/>
      <c r="M35" s="845"/>
      <c r="N35" s="845"/>
      <c r="O35" s="845"/>
      <c r="P35" s="846"/>
      <c r="Q35" s="847">
        <v>1301</v>
      </c>
      <c r="R35" s="848"/>
      <c r="S35" s="848"/>
      <c r="T35" s="848"/>
      <c r="U35" s="848"/>
      <c r="V35" s="848">
        <v>13007</v>
      </c>
      <c r="W35" s="848"/>
      <c r="X35" s="848"/>
      <c r="Y35" s="848"/>
      <c r="Z35" s="848"/>
      <c r="AA35" s="848">
        <v>-7</v>
      </c>
      <c r="AB35" s="848"/>
      <c r="AC35" s="848"/>
      <c r="AD35" s="848"/>
      <c r="AE35" s="849"/>
      <c r="AF35" s="850">
        <v>30</v>
      </c>
      <c r="AG35" s="851"/>
      <c r="AH35" s="851"/>
      <c r="AI35" s="851"/>
      <c r="AJ35" s="852"/>
      <c r="AK35" s="898">
        <v>996</v>
      </c>
      <c r="AL35" s="894"/>
      <c r="AM35" s="894"/>
      <c r="AN35" s="894"/>
      <c r="AO35" s="894"/>
      <c r="AP35" s="894">
        <v>10468</v>
      </c>
      <c r="AQ35" s="894"/>
      <c r="AR35" s="894"/>
      <c r="AS35" s="894"/>
      <c r="AT35" s="894"/>
      <c r="AU35" s="894">
        <v>9672</v>
      </c>
      <c r="AV35" s="894"/>
      <c r="AW35" s="894"/>
      <c r="AX35" s="894"/>
      <c r="AY35" s="894"/>
      <c r="AZ35" s="895" t="s">
        <v>592</v>
      </c>
      <c r="BA35" s="895"/>
      <c r="BB35" s="895"/>
      <c r="BC35" s="895"/>
      <c r="BD35" s="895"/>
      <c r="BE35" s="896" t="s">
        <v>412</v>
      </c>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t="s">
        <v>416</v>
      </c>
      <c r="C36" s="845"/>
      <c r="D36" s="845"/>
      <c r="E36" s="845"/>
      <c r="F36" s="845"/>
      <c r="G36" s="845"/>
      <c r="H36" s="845"/>
      <c r="I36" s="845"/>
      <c r="J36" s="845"/>
      <c r="K36" s="845"/>
      <c r="L36" s="845"/>
      <c r="M36" s="845"/>
      <c r="N36" s="845"/>
      <c r="O36" s="845"/>
      <c r="P36" s="846"/>
      <c r="Q36" s="847">
        <v>280</v>
      </c>
      <c r="R36" s="848"/>
      <c r="S36" s="848"/>
      <c r="T36" s="848"/>
      <c r="U36" s="848"/>
      <c r="V36" s="848">
        <v>391</v>
      </c>
      <c r="W36" s="848"/>
      <c r="X36" s="848"/>
      <c r="Y36" s="848"/>
      <c r="Z36" s="848"/>
      <c r="AA36" s="848">
        <v>-111</v>
      </c>
      <c r="AB36" s="848"/>
      <c r="AC36" s="848"/>
      <c r="AD36" s="848"/>
      <c r="AE36" s="849"/>
      <c r="AF36" s="850" t="s">
        <v>417</v>
      </c>
      <c r="AG36" s="851"/>
      <c r="AH36" s="851"/>
      <c r="AI36" s="851"/>
      <c r="AJ36" s="852"/>
      <c r="AK36" s="898">
        <v>280</v>
      </c>
      <c r="AL36" s="894"/>
      <c r="AM36" s="894"/>
      <c r="AN36" s="894"/>
      <c r="AO36" s="894"/>
      <c r="AP36" s="894" t="s">
        <v>592</v>
      </c>
      <c r="AQ36" s="894"/>
      <c r="AR36" s="894"/>
      <c r="AS36" s="894"/>
      <c r="AT36" s="894"/>
      <c r="AU36" s="894" t="s">
        <v>592</v>
      </c>
      <c r="AV36" s="894"/>
      <c r="AW36" s="894"/>
      <c r="AX36" s="894"/>
      <c r="AY36" s="894"/>
      <c r="AZ36" s="895" t="s">
        <v>592</v>
      </c>
      <c r="BA36" s="895"/>
      <c r="BB36" s="895"/>
      <c r="BC36" s="895"/>
      <c r="BD36" s="895"/>
      <c r="BE36" s="896" t="s">
        <v>418</v>
      </c>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419</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394</v>
      </c>
      <c r="B63" s="853" t="s">
        <v>420</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3317</v>
      </c>
      <c r="AG63" s="908"/>
      <c r="AH63" s="908"/>
      <c r="AI63" s="908"/>
      <c r="AJ63" s="909"/>
      <c r="AK63" s="910"/>
      <c r="AL63" s="905"/>
      <c r="AM63" s="905"/>
      <c r="AN63" s="905"/>
      <c r="AO63" s="905"/>
      <c r="AP63" s="908">
        <v>17686</v>
      </c>
      <c r="AQ63" s="908"/>
      <c r="AR63" s="908"/>
      <c r="AS63" s="908"/>
      <c r="AT63" s="908"/>
      <c r="AU63" s="908">
        <v>13765</v>
      </c>
      <c r="AV63" s="908"/>
      <c r="AW63" s="908"/>
      <c r="AX63" s="908"/>
      <c r="AY63" s="908"/>
      <c r="AZ63" s="912"/>
      <c r="BA63" s="912"/>
      <c r="BB63" s="912"/>
      <c r="BC63" s="912"/>
      <c r="BD63" s="912"/>
      <c r="BE63" s="913"/>
      <c r="BF63" s="913"/>
      <c r="BG63" s="913"/>
      <c r="BH63" s="913"/>
      <c r="BI63" s="914"/>
      <c r="BJ63" s="915" t="s">
        <v>421</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422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423</v>
      </c>
      <c r="B66" s="792"/>
      <c r="C66" s="792"/>
      <c r="D66" s="792"/>
      <c r="E66" s="792"/>
      <c r="F66" s="792"/>
      <c r="G66" s="792"/>
      <c r="H66" s="792"/>
      <c r="I66" s="792"/>
      <c r="J66" s="792"/>
      <c r="K66" s="792"/>
      <c r="L66" s="792"/>
      <c r="M66" s="792"/>
      <c r="N66" s="792"/>
      <c r="O66" s="792"/>
      <c r="P66" s="793"/>
      <c r="Q66" s="797" t="s">
        <v>424</v>
      </c>
      <c r="R66" s="798"/>
      <c r="S66" s="798"/>
      <c r="T66" s="798"/>
      <c r="U66" s="799"/>
      <c r="V66" s="797" t="s">
        <v>399</v>
      </c>
      <c r="W66" s="798"/>
      <c r="X66" s="798"/>
      <c r="Y66" s="798"/>
      <c r="Z66" s="799"/>
      <c r="AA66" s="797" t="s">
        <v>425</v>
      </c>
      <c r="AB66" s="798"/>
      <c r="AC66" s="798"/>
      <c r="AD66" s="798"/>
      <c r="AE66" s="799"/>
      <c r="AF66" s="918" t="s">
        <v>426</v>
      </c>
      <c r="AG66" s="879"/>
      <c r="AH66" s="879"/>
      <c r="AI66" s="879"/>
      <c r="AJ66" s="919"/>
      <c r="AK66" s="797" t="s">
        <v>427</v>
      </c>
      <c r="AL66" s="792"/>
      <c r="AM66" s="792"/>
      <c r="AN66" s="792"/>
      <c r="AO66" s="793"/>
      <c r="AP66" s="797" t="s">
        <v>428</v>
      </c>
      <c r="AQ66" s="798"/>
      <c r="AR66" s="798"/>
      <c r="AS66" s="798"/>
      <c r="AT66" s="799"/>
      <c r="AU66" s="797" t="s">
        <v>429</v>
      </c>
      <c r="AV66" s="798"/>
      <c r="AW66" s="798"/>
      <c r="AX66" s="798"/>
      <c r="AY66" s="799"/>
      <c r="AZ66" s="797" t="s">
        <v>381</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593</v>
      </c>
      <c r="C68" s="934"/>
      <c r="D68" s="934"/>
      <c r="E68" s="934"/>
      <c r="F68" s="934"/>
      <c r="G68" s="934"/>
      <c r="H68" s="934"/>
      <c r="I68" s="934"/>
      <c r="J68" s="934"/>
      <c r="K68" s="934"/>
      <c r="L68" s="934"/>
      <c r="M68" s="934"/>
      <c r="N68" s="934"/>
      <c r="O68" s="934"/>
      <c r="P68" s="935"/>
      <c r="Q68" s="936">
        <v>399</v>
      </c>
      <c r="R68" s="930"/>
      <c r="S68" s="930"/>
      <c r="T68" s="930"/>
      <c r="U68" s="930"/>
      <c r="V68" s="930">
        <v>390</v>
      </c>
      <c r="W68" s="930"/>
      <c r="X68" s="930"/>
      <c r="Y68" s="930"/>
      <c r="Z68" s="930"/>
      <c r="AA68" s="930">
        <v>10</v>
      </c>
      <c r="AB68" s="930"/>
      <c r="AC68" s="930"/>
      <c r="AD68" s="930"/>
      <c r="AE68" s="930"/>
      <c r="AF68" s="930">
        <v>10</v>
      </c>
      <c r="AG68" s="930"/>
      <c r="AH68" s="930"/>
      <c r="AI68" s="930"/>
      <c r="AJ68" s="930"/>
      <c r="AK68" s="930" t="s">
        <v>592</v>
      </c>
      <c r="AL68" s="930"/>
      <c r="AM68" s="930"/>
      <c r="AN68" s="930"/>
      <c r="AO68" s="930"/>
      <c r="AP68" s="930" t="s">
        <v>592</v>
      </c>
      <c r="AQ68" s="930"/>
      <c r="AR68" s="930"/>
      <c r="AS68" s="930"/>
      <c r="AT68" s="930"/>
      <c r="AU68" s="930" t="s">
        <v>592</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594</v>
      </c>
      <c r="C69" s="938"/>
      <c r="D69" s="938"/>
      <c r="E69" s="938"/>
      <c r="F69" s="938"/>
      <c r="G69" s="938"/>
      <c r="H69" s="938"/>
      <c r="I69" s="938"/>
      <c r="J69" s="938"/>
      <c r="K69" s="938"/>
      <c r="L69" s="938"/>
      <c r="M69" s="938"/>
      <c r="N69" s="938"/>
      <c r="O69" s="938"/>
      <c r="P69" s="939"/>
      <c r="Q69" s="940">
        <v>1078</v>
      </c>
      <c r="R69" s="894"/>
      <c r="S69" s="894"/>
      <c r="T69" s="894"/>
      <c r="U69" s="894"/>
      <c r="V69" s="894">
        <v>1057</v>
      </c>
      <c r="W69" s="894"/>
      <c r="X69" s="894"/>
      <c r="Y69" s="894"/>
      <c r="Z69" s="894"/>
      <c r="AA69" s="894">
        <v>21</v>
      </c>
      <c r="AB69" s="894"/>
      <c r="AC69" s="894"/>
      <c r="AD69" s="894"/>
      <c r="AE69" s="894"/>
      <c r="AF69" s="894">
        <v>21</v>
      </c>
      <c r="AG69" s="894"/>
      <c r="AH69" s="894"/>
      <c r="AI69" s="894"/>
      <c r="AJ69" s="894"/>
      <c r="AK69" s="894" t="s">
        <v>592</v>
      </c>
      <c r="AL69" s="894"/>
      <c r="AM69" s="894"/>
      <c r="AN69" s="894"/>
      <c r="AO69" s="894"/>
      <c r="AP69" s="894">
        <v>220</v>
      </c>
      <c r="AQ69" s="894"/>
      <c r="AR69" s="894"/>
      <c r="AS69" s="894"/>
      <c r="AT69" s="894"/>
      <c r="AU69" s="894">
        <v>185</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595</v>
      </c>
      <c r="C70" s="938"/>
      <c r="D70" s="938"/>
      <c r="E70" s="938"/>
      <c r="F70" s="938"/>
      <c r="G70" s="938"/>
      <c r="H70" s="938"/>
      <c r="I70" s="938"/>
      <c r="J70" s="938"/>
      <c r="K70" s="938"/>
      <c r="L70" s="938"/>
      <c r="M70" s="938"/>
      <c r="N70" s="938"/>
      <c r="O70" s="938"/>
      <c r="P70" s="939"/>
      <c r="Q70" s="940">
        <v>3565</v>
      </c>
      <c r="R70" s="894"/>
      <c r="S70" s="894"/>
      <c r="T70" s="894"/>
      <c r="U70" s="894"/>
      <c r="V70" s="894">
        <v>3550</v>
      </c>
      <c r="W70" s="894"/>
      <c r="X70" s="894"/>
      <c r="Y70" s="894"/>
      <c r="Z70" s="894"/>
      <c r="AA70" s="894">
        <v>16</v>
      </c>
      <c r="AB70" s="894"/>
      <c r="AC70" s="894"/>
      <c r="AD70" s="894"/>
      <c r="AE70" s="894"/>
      <c r="AF70" s="894">
        <v>16</v>
      </c>
      <c r="AG70" s="894"/>
      <c r="AH70" s="894"/>
      <c r="AI70" s="894"/>
      <c r="AJ70" s="894"/>
      <c r="AK70" s="894" t="s">
        <v>592</v>
      </c>
      <c r="AL70" s="894"/>
      <c r="AM70" s="894"/>
      <c r="AN70" s="894"/>
      <c r="AO70" s="894"/>
      <c r="AP70" s="894">
        <v>40</v>
      </c>
      <c r="AQ70" s="894"/>
      <c r="AR70" s="894"/>
      <c r="AS70" s="894"/>
      <c r="AT70" s="894"/>
      <c r="AU70" s="894">
        <v>13</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596</v>
      </c>
      <c r="C71" s="938"/>
      <c r="D71" s="938"/>
      <c r="E71" s="938"/>
      <c r="F71" s="938"/>
      <c r="G71" s="938"/>
      <c r="H71" s="938"/>
      <c r="I71" s="938"/>
      <c r="J71" s="938"/>
      <c r="K71" s="938"/>
      <c r="L71" s="938"/>
      <c r="M71" s="938"/>
      <c r="N71" s="938"/>
      <c r="O71" s="938"/>
      <c r="P71" s="939"/>
      <c r="Q71" s="940">
        <v>6390</v>
      </c>
      <c r="R71" s="894"/>
      <c r="S71" s="894"/>
      <c r="T71" s="894"/>
      <c r="U71" s="894"/>
      <c r="V71" s="894">
        <v>6838</v>
      </c>
      <c r="W71" s="894"/>
      <c r="X71" s="894"/>
      <c r="Y71" s="894"/>
      <c r="Z71" s="894"/>
      <c r="AA71" s="894">
        <v>-448</v>
      </c>
      <c r="AB71" s="894"/>
      <c r="AC71" s="894"/>
      <c r="AD71" s="894"/>
      <c r="AE71" s="894"/>
      <c r="AF71" s="894">
        <v>3444</v>
      </c>
      <c r="AG71" s="894"/>
      <c r="AH71" s="894"/>
      <c r="AI71" s="894"/>
      <c r="AJ71" s="894"/>
      <c r="AK71" s="894" t="s">
        <v>592</v>
      </c>
      <c r="AL71" s="894"/>
      <c r="AM71" s="894"/>
      <c r="AN71" s="894"/>
      <c r="AO71" s="894"/>
      <c r="AP71" s="894">
        <v>19401</v>
      </c>
      <c r="AQ71" s="894"/>
      <c r="AR71" s="894"/>
      <c r="AS71" s="894"/>
      <c r="AT71" s="894"/>
      <c r="AU71" s="894">
        <v>233</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597</v>
      </c>
      <c r="C72" s="938"/>
      <c r="D72" s="938"/>
      <c r="E72" s="938"/>
      <c r="F72" s="938"/>
      <c r="G72" s="938"/>
      <c r="H72" s="938"/>
      <c r="I72" s="938"/>
      <c r="J72" s="938"/>
      <c r="K72" s="938"/>
      <c r="L72" s="938"/>
      <c r="M72" s="938"/>
      <c r="N72" s="938"/>
      <c r="O72" s="938"/>
      <c r="P72" s="939"/>
      <c r="Q72" s="940">
        <v>78</v>
      </c>
      <c r="R72" s="894"/>
      <c r="S72" s="894"/>
      <c r="T72" s="894"/>
      <c r="U72" s="894"/>
      <c r="V72" s="894">
        <v>74</v>
      </c>
      <c r="W72" s="894"/>
      <c r="X72" s="894"/>
      <c r="Y72" s="894"/>
      <c r="Z72" s="894"/>
      <c r="AA72" s="894">
        <v>4</v>
      </c>
      <c r="AB72" s="894"/>
      <c r="AC72" s="894"/>
      <c r="AD72" s="894"/>
      <c r="AE72" s="894"/>
      <c r="AF72" s="894">
        <v>4</v>
      </c>
      <c r="AG72" s="894"/>
      <c r="AH72" s="894"/>
      <c r="AI72" s="894"/>
      <c r="AJ72" s="894"/>
      <c r="AK72" s="894" t="s">
        <v>592</v>
      </c>
      <c r="AL72" s="894"/>
      <c r="AM72" s="894"/>
      <c r="AN72" s="894"/>
      <c r="AO72" s="894"/>
      <c r="AP72" s="894" t="s">
        <v>592</v>
      </c>
      <c r="AQ72" s="894"/>
      <c r="AR72" s="894"/>
      <c r="AS72" s="894"/>
      <c r="AT72" s="894"/>
      <c r="AU72" s="894" t="s">
        <v>592</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598</v>
      </c>
      <c r="C73" s="938"/>
      <c r="D73" s="938"/>
      <c r="E73" s="938"/>
      <c r="F73" s="938"/>
      <c r="G73" s="938"/>
      <c r="H73" s="938"/>
      <c r="I73" s="938"/>
      <c r="J73" s="938"/>
      <c r="K73" s="938"/>
      <c r="L73" s="938"/>
      <c r="M73" s="938"/>
      <c r="N73" s="938"/>
      <c r="O73" s="938"/>
      <c r="P73" s="939"/>
      <c r="Q73" s="940">
        <v>287333</v>
      </c>
      <c r="R73" s="894"/>
      <c r="S73" s="894"/>
      <c r="T73" s="894"/>
      <c r="U73" s="894"/>
      <c r="V73" s="894">
        <v>287319</v>
      </c>
      <c r="W73" s="894"/>
      <c r="X73" s="894"/>
      <c r="Y73" s="894"/>
      <c r="Z73" s="894"/>
      <c r="AA73" s="894">
        <v>13</v>
      </c>
      <c r="AB73" s="894"/>
      <c r="AC73" s="894"/>
      <c r="AD73" s="894"/>
      <c r="AE73" s="894"/>
      <c r="AF73" s="894">
        <v>13</v>
      </c>
      <c r="AG73" s="894"/>
      <c r="AH73" s="894"/>
      <c r="AI73" s="894"/>
      <c r="AJ73" s="894"/>
      <c r="AK73" s="894">
        <v>11126</v>
      </c>
      <c r="AL73" s="894"/>
      <c r="AM73" s="894"/>
      <c r="AN73" s="894"/>
      <c r="AO73" s="894"/>
      <c r="AP73" s="894" t="s">
        <v>592</v>
      </c>
      <c r="AQ73" s="894"/>
      <c r="AR73" s="894"/>
      <c r="AS73" s="894"/>
      <c r="AT73" s="894"/>
      <c r="AU73" s="894" t="s">
        <v>592</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599</v>
      </c>
      <c r="C74" s="938"/>
      <c r="D74" s="938"/>
      <c r="E74" s="938"/>
      <c r="F74" s="938"/>
      <c r="G74" s="938"/>
      <c r="H74" s="938"/>
      <c r="I74" s="938"/>
      <c r="J74" s="938"/>
      <c r="K74" s="938"/>
      <c r="L74" s="938"/>
      <c r="M74" s="938"/>
      <c r="N74" s="938"/>
      <c r="O74" s="938"/>
      <c r="P74" s="939"/>
      <c r="Q74" s="940">
        <v>6793</v>
      </c>
      <c r="R74" s="894"/>
      <c r="S74" s="894"/>
      <c r="T74" s="894"/>
      <c r="U74" s="894"/>
      <c r="V74" s="894">
        <v>6562</v>
      </c>
      <c r="W74" s="894"/>
      <c r="X74" s="894"/>
      <c r="Y74" s="894"/>
      <c r="Z74" s="894"/>
      <c r="AA74" s="894">
        <v>231</v>
      </c>
      <c r="AB74" s="894"/>
      <c r="AC74" s="894"/>
      <c r="AD74" s="894"/>
      <c r="AE74" s="894"/>
      <c r="AF74" s="894">
        <v>231</v>
      </c>
      <c r="AG74" s="894"/>
      <c r="AH74" s="894"/>
      <c r="AI74" s="894"/>
      <c r="AJ74" s="894"/>
      <c r="AK74" s="894">
        <v>318</v>
      </c>
      <c r="AL74" s="894"/>
      <c r="AM74" s="894"/>
      <c r="AN74" s="894"/>
      <c r="AO74" s="894"/>
      <c r="AP74" s="894" t="s">
        <v>592</v>
      </c>
      <c r="AQ74" s="894"/>
      <c r="AR74" s="894"/>
      <c r="AS74" s="894"/>
      <c r="AT74" s="894"/>
      <c r="AU74" s="894" t="s">
        <v>592</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t="s">
        <v>600</v>
      </c>
      <c r="C75" s="938"/>
      <c r="D75" s="938"/>
      <c r="E75" s="938"/>
      <c r="F75" s="938"/>
      <c r="G75" s="938"/>
      <c r="H75" s="938"/>
      <c r="I75" s="938"/>
      <c r="J75" s="938"/>
      <c r="K75" s="938"/>
      <c r="L75" s="938"/>
      <c r="M75" s="938"/>
      <c r="N75" s="938"/>
      <c r="O75" s="938"/>
      <c r="P75" s="939"/>
      <c r="Q75" s="941">
        <v>975</v>
      </c>
      <c r="R75" s="942"/>
      <c r="S75" s="942"/>
      <c r="T75" s="942"/>
      <c r="U75" s="898"/>
      <c r="V75" s="943">
        <v>756</v>
      </c>
      <c r="W75" s="942"/>
      <c r="X75" s="942"/>
      <c r="Y75" s="942"/>
      <c r="Z75" s="898"/>
      <c r="AA75" s="943">
        <v>219</v>
      </c>
      <c r="AB75" s="942"/>
      <c r="AC75" s="942"/>
      <c r="AD75" s="942"/>
      <c r="AE75" s="898"/>
      <c r="AF75" s="943">
        <v>219</v>
      </c>
      <c r="AG75" s="942"/>
      <c r="AH75" s="942"/>
      <c r="AI75" s="942"/>
      <c r="AJ75" s="898"/>
      <c r="AK75" s="943" t="s">
        <v>592</v>
      </c>
      <c r="AL75" s="942"/>
      <c r="AM75" s="942"/>
      <c r="AN75" s="942"/>
      <c r="AO75" s="898"/>
      <c r="AP75" s="943" t="s">
        <v>592</v>
      </c>
      <c r="AQ75" s="942"/>
      <c r="AR75" s="942"/>
      <c r="AS75" s="942"/>
      <c r="AT75" s="898"/>
      <c r="AU75" s="943" t="s">
        <v>592</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t="s">
        <v>601</v>
      </c>
      <c r="C76" s="938"/>
      <c r="D76" s="938"/>
      <c r="E76" s="938"/>
      <c r="F76" s="938"/>
      <c r="G76" s="938"/>
      <c r="H76" s="938"/>
      <c r="I76" s="938"/>
      <c r="J76" s="938"/>
      <c r="K76" s="938"/>
      <c r="L76" s="938"/>
      <c r="M76" s="938"/>
      <c r="N76" s="938"/>
      <c r="O76" s="938"/>
      <c r="P76" s="939"/>
      <c r="Q76" s="941">
        <v>11</v>
      </c>
      <c r="R76" s="942"/>
      <c r="S76" s="942"/>
      <c r="T76" s="942"/>
      <c r="U76" s="898"/>
      <c r="V76" s="943">
        <v>11</v>
      </c>
      <c r="W76" s="942"/>
      <c r="X76" s="942"/>
      <c r="Y76" s="942"/>
      <c r="Z76" s="898"/>
      <c r="AA76" s="943">
        <v>0</v>
      </c>
      <c r="AB76" s="942"/>
      <c r="AC76" s="942"/>
      <c r="AD76" s="942"/>
      <c r="AE76" s="898"/>
      <c r="AF76" s="943">
        <v>0</v>
      </c>
      <c r="AG76" s="942"/>
      <c r="AH76" s="942"/>
      <c r="AI76" s="942"/>
      <c r="AJ76" s="898"/>
      <c r="AK76" s="943" t="s">
        <v>592</v>
      </c>
      <c r="AL76" s="942"/>
      <c r="AM76" s="942"/>
      <c r="AN76" s="942"/>
      <c r="AO76" s="898"/>
      <c r="AP76" s="943" t="s">
        <v>592</v>
      </c>
      <c r="AQ76" s="942"/>
      <c r="AR76" s="942"/>
      <c r="AS76" s="942"/>
      <c r="AT76" s="898"/>
      <c r="AU76" s="943" t="s">
        <v>592</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t="s">
        <v>602</v>
      </c>
      <c r="C77" s="938"/>
      <c r="D77" s="938"/>
      <c r="E77" s="938"/>
      <c r="F77" s="938"/>
      <c r="G77" s="938"/>
      <c r="H77" s="938"/>
      <c r="I77" s="938"/>
      <c r="J77" s="938"/>
      <c r="K77" s="938"/>
      <c r="L77" s="938"/>
      <c r="M77" s="938"/>
      <c r="N77" s="938"/>
      <c r="O77" s="938"/>
      <c r="P77" s="939"/>
      <c r="Q77" s="941">
        <v>236</v>
      </c>
      <c r="R77" s="942"/>
      <c r="S77" s="942"/>
      <c r="T77" s="942"/>
      <c r="U77" s="898"/>
      <c r="V77" s="943">
        <v>232</v>
      </c>
      <c r="W77" s="942"/>
      <c r="X77" s="942"/>
      <c r="Y77" s="942"/>
      <c r="Z77" s="898"/>
      <c r="AA77" s="943">
        <v>4</v>
      </c>
      <c r="AB77" s="942"/>
      <c r="AC77" s="942"/>
      <c r="AD77" s="942"/>
      <c r="AE77" s="898"/>
      <c r="AF77" s="943">
        <v>4</v>
      </c>
      <c r="AG77" s="942"/>
      <c r="AH77" s="942"/>
      <c r="AI77" s="942"/>
      <c r="AJ77" s="898"/>
      <c r="AK77" s="943">
        <v>229</v>
      </c>
      <c r="AL77" s="942"/>
      <c r="AM77" s="942"/>
      <c r="AN77" s="942"/>
      <c r="AO77" s="898"/>
      <c r="AP77" s="943" t="s">
        <v>592</v>
      </c>
      <c r="AQ77" s="942"/>
      <c r="AR77" s="942"/>
      <c r="AS77" s="942"/>
      <c r="AT77" s="898"/>
      <c r="AU77" s="943" t="s">
        <v>592</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394</v>
      </c>
      <c r="B88" s="853" t="s">
        <v>430</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3961</v>
      </c>
      <c r="AG88" s="908"/>
      <c r="AH88" s="908"/>
      <c r="AI88" s="908"/>
      <c r="AJ88" s="908"/>
      <c r="AK88" s="905"/>
      <c r="AL88" s="905"/>
      <c r="AM88" s="905"/>
      <c r="AN88" s="905"/>
      <c r="AO88" s="905"/>
      <c r="AP88" s="908">
        <v>19661</v>
      </c>
      <c r="AQ88" s="908"/>
      <c r="AR88" s="908"/>
      <c r="AS88" s="908"/>
      <c r="AT88" s="908"/>
      <c r="AU88" s="908">
        <v>431</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853" t="s">
        <v>431</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55</v>
      </c>
      <c r="CS102" s="916"/>
      <c r="CT102" s="916"/>
      <c r="CU102" s="916"/>
      <c r="CV102" s="955"/>
      <c r="CW102" s="954">
        <v>39</v>
      </c>
      <c r="CX102" s="916"/>
      <c r="CY102" s="916"/>
      <c r="CZ102" s="916"/>
      <c r="DA102" s="955"/>
      <c r="DB102" s="954">
        <v>382</v>
      </c>
      <c r="DC102" s="916"/>
      <c r="DD102" s="916"/>
      <c r="DE102" s="916"/>
      <c r="DF102" s="955"/>
      <c r="DG102" s="954" t="s">
        <v>592</v>
      </c>
      <c r="DH102" s="916"/>
      <c r="DI102" s="916"/>
      <c r="DJ102" s="916"/>
      <c r="DK102" s="955"/>
      <c r="DL102" s="954" t="s">
        <v>592</v>
      </c>
      <c r="DM102" s="916"/>
      <c r="DN102" s="916"/>
      <c r="DO102" s="916"/>
      <c r="DP102" s="955"/>
      <c r="DQ102" s="954" t="s">
        <v>592</v>
      </c>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432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433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436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438</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439</v>
      </c>
      <c r="AB109" s="957"/>
      <c r="AC109" s="957"/>
      <c r="AD109" s="957"/>
      <c r="AE109" s="958"/>
      <c r="AF109" s="956" t="s">
        <v>440</v>
      </c>
      <c r="AG109" s="957"/>
      <c r="AH109" s="957"/>
      <c r="AI109" s="957"/>
      <c r="AJ109" s="958"/>
      <c r="AK109" s="956" t="s">
        <v>308</v>
      </c>
      <c r="AL109" s="957"/>
      <c r="AM109" s="957"/>
      <c r="AN109" s="957"/>
      <c r="AO109" s="958"/>
      <c r="AP109" s="956" t="s">
        <v>441</v>
      </c>
      <c r="AQ109" s="957"/>
      <c r="AR109" s="957"/>
      <c r="AS109" s="957"/>
      <c r="AT109" s="959"/>
      <c r="AU109" s="976" t="s">
        <v>438</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439</v>
      </c>
      <c r="BR109" s="957"/>
      <c r="BS109" s="957"/>
      <c r="BT109" s="957"/>
      <c r="BU109" s="958"/>
      <c r="BV109" s="956" t="s">
        <v>440</v>
      </c>
      <c r="BW109" s="957"/>
      <c r="BX109" s="957"/>
      <c r="BY109" s="957"/>
      <c r="BZ109" s="958"/>
      <c r="CA109" s="956" t="s">
        <v>308</v>
      </c>
      <c r="CB109" s="957"/>
      <c r="CC109" s="957"/>
      <c r="CD109" s="957"/>
      <c r="CE109" s="958"/>
      <c r="CF109" s="977" t="s">
        <v>441</v>
      </c>
      <c r="CG109" s="977"/>
      <c r="CH109" s="977"/>
      <c r="CI109" s="977"/>
      <c r="CJ109" s="977"/>
      <c r="CK109" s="956" t="s">
        <v>442</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439</v>
      </c>
      <c r="DH109" s="957"/>
      <c r="DI109" s="957"/>
      <c r="DJ109" s="957"/>
      <c r="DK109" s="958"/>
      <c r="DL109" s="956" t="s">
        <v>440</v>
      </c>
      <c r="DM109" s="957"/>
      <c r="DN109" s="957"/>
      <c r="DO109" s="957"/>
      <c r="DP109" s="958"/>
      <c r="DQ109" s="956" t="s">
        <v>308</v>
      </c>
      <c r="DR109" s="957"/>
      <c r="DS109" s="957"/>
      <c r="DT109" s="957"/>
      <c r="DU109" s="958"/>
      <c r="DV109" s="956" t="s">
        <v>441</v>
      </c>
      <c r="DW109" s="957"/>
      <c r="DX109" s="957"/>
      <c r="DY109" s="957"/>
      <c r="DZ109" s="959"/>
    </row>
    <row r="110" spans="1:131" s="226" customFormat="1" ht="26.25" customHeight="1" x14ac:dyDescent="0.15">
      <c r="A110" s="960" t="s">
        <v>443</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1971706</v>
      </c>
      <c r="AB110" s="964"/>
      <c r="AC110" s="964"/>
      <c r="AD110" s="964"/>
      <c r="AE110" s="965"/>
      <c r="AF110" s="966">
        <v>1870169</v>
      </c>
      <c r="AG110" s="964"/>
      <c r="AH110" s="964"/>
      <c r="AI110" s="964"/>
      <c r="AJ110" s="965"/>
      <c r="AK110" s="966">
        <v>1935460</v>
      </c>
      <c r="AL110" s="964"/>
      <c r="AM110" s="964"/>
      <c r="AN110" s="964"/>
      <c r="AO110" s="965"/>
      <c r="AP110" s="967">
        <v>18</v>
      </c>
      <c r="AQ110" s="968"/>
      <c r="AR110" s="968"/>
      <c r="AS110" s="968"/>
      <c r="AT110" s="969"/>
      <c r="AU110" s="970" t="s">
        <v>72</v>
      </c>
      <c r="AV110" s="971"/>
      <c r="AW110" s="971"/>
      <c r="AX110" s="971"/>
      <c r="AY110" s="971"/>
      <c r="AZ110" s="993" t="s">
        <v>444</v>
      </c>
      <c r="BA110" s="961"/>
      <c r="BB110" s="961"/>
      <c r="BC110" s="961"/>
      <c r="BD110" s="961"/>
      <c r="BE110" s="961"/>
      <c r="BF110" s="961"/>
      <c r="BG110" s="961"/>
      <c r="BH110" s="961"/>
      <c r="BI110" s="961"/>
      <c r="BJ110" s="961"/>
      <c r="BK110" s="961"/>
      <c r="BL110" s="961"/>
      <c r="BM110" s="961"/>
      <c r="BN110" s="961"/>
      <c r="BO110" s="961"/>
      <c r="BP110" s="962"/>
      <c r="BQ110" s="994">
        <v>18195139</v>
      </c>
      <c r="BR110" s="995"/>
      <c r="BS110" s="995"/>
      <c r="BT110" s="995"/>
      <c r="BU110" s="995"/>
      <c r="BV110" s="995">
        <v>19680330</v>
      </c>
      <c r="BW110" s="995"/>
      <c r="BX110" s="995"/>
      <c r="BY110" s="995"/>
      <c r="BZ110" s="995"/>
      <c r="CA110" s="995">
        <v>21226783</v>
      </c>
      <c r="CB110" s="995"/>
      <c r="CC110" s="995"/>
      <c r="CD110" s="995"/>
      <c r="CE110" s="995"/>
      <c r="CF110" s="1008">
        <v>197.6</v>
      </c>
      <c r="CG110" s="1009"/>
      <c r="CH110" s="1009"/>
      <c r="CI110" s="1009"/>
      <c r="CJ110" s="1009"/>
      <c r="CK110" s="1010" t="s">
        <v>445</v>
      </c>
      <c r="CL110" s="1011"/>
      <c r="CM110" s="993" t="s">
        <v>446</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447</v>
      </c>
      <c r="DH110" s="995"/>
      <c r="DI110" s="995"/>
      <c r="DJ110" s="995"/>
      <c r="DK110" s="995"/>
      <c r="DL110" s="995" t="s">
        <v>236</v>
      </c>
      <c r="DM110" s="995"/>
      <c r="DN110" s="995"/>
      <c r="DO110" s="995"/>
      <c r="DP110" s="995"/>
      <c r="DQ110" s="995" t="s">
        <v>236</v>
      </c>
      <c r="DR110" s="995"/>
      <c r="DS110" s="995"/>
      <c r="DT110" s="995"/>
      <c r="DU110" s="995"/>
      <c r="DV110" s="996" t="s">
        <v>236</v>
      </c>
      <c r="DW110" s="996"/>
      <c r="DX110" s="996"/>
      <c r="DY110" s="996"/>
      <c r="DZ110" s="997"/>
    </row>
    <row r="111" spans="1:131" s="226" customFormat="1" ht="26.25" customHeight="1" x14ac:dyDescent="0.15">
      <c r="A111" s="998" t="s">
        <v>448</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236</v>
      </c>
      <c r="AB111" s="1002"/>
      <c r="AC111" s="1002"/>
      <c r="AD111" s="1002"/>
      <c r="AE111" s="1003"/>
      <c r="AF111" s="1004" t="s">
        <v>236</v>
      </c>
      <c r="AG111" s="1002"/>
      <c r="AH111" s="1002"/>
      <c r="AI111" s="1002"/>
      <c r="AJ111" s="1003"/>
      <c r="AK111" s="1004" t="s">
        <v>447</v>
      </c>
      <c r="AL111" s="1002"/>
      <c r="AM111" s="1002"/>
      <c r="AN111" s="1002"/>
      <c r="AO111" s="1003"/>
      <c r="AP111" s="1005" t="s">
        <v>417</v>
      </c>
      <c r="AQ111" s="1006"/>
      <c r="AR111" s="1006"/>
      <c r="AS111" s="1006"/>
      <c r="AT111" s="1007"/>
      <c r="AU111" s="972"/>
      <c r="AV111" s="973"/>
      <c r="AW111" s="973"/>
      <c r="AX111" s="973"/>
      <c r="AY111" s="973"/>
      <c r="AZ111" s="986" t="s">
        <v>449</v>
      </c>
      <c r="BA111" s="987"/>
      <c r="BB111" s="987"/>
      <c r="BC111" s="987"/>
      <c r="BD111" s="987"/>
      <c r="BE111" s="987"/>
      <c r="BF111" s="987"/>
      <c r="BG111" s="987"/>
      <c r="BH111" s="987"/>
      <c r="BI111" s="987"/>
      <c r="BJ111" s="987"/>
      <c r="BK111" s="987"/>
      <c r="BL111" s="987"/>
      <c r="BM111" s="987"/>
      <c r="BN111" s="987"/>
      <c r="BO111" s="987"/>
      <c r="BP111" s="988"/>
      <c r="BQ111" s="989">
        <v>39520</v>
      </c>
      <c r="BR111" s="990"/>
      <c r="BS111" s="990"/>
      <c r="BT111" s="990"/>
      <c r="BU111" s="990"/>
      <c r="BV111" s="990">
        <v>36116</v>
      </c>
      <c r="BW111" s="990"/>
      <c r="BX111" s="990"/>
      <c r="BY111" s="990"/>
      <c r="BZ111" s="990"/>
      <c r="CA111" s="990">
        <v>58752</v>
      </c>
      <c r="CB111" s="990"/>
      <c r="CC111" s="990"/>
      <c r="CD111" s="990"/>
      <c r="CE111" s="990"/>
      <c r="CF111" s="984">
        <v>0.5</v>
      </c>
      <c r="CG111" s="985"/>
      <c r="CH111" s="985"/>
      <c r="CI111" s="985"/>
      <c r="CJ111" s="985"/>
      <c r="CK111" s="1012"/>
      <c r="CL111" s="1013"/>
      <c r="CM111" s="986" t="s">
        <v>450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236</v>
      </c>
      <c r="DH111" s="990"/>
      <c r="DI111" s="990"/>
      <c r="DJ111" s="990"/>
      <c r="DK111" s="990"/>
      <c r="DL111" s="990" t="s">
        <v>447</v>
      </c>
      <c r="DM111" s="990"/>
      <c r="DN111" s="990"/>
      <c r="DO111" s="990"/>
      <c r="DP111" s="990"/>
      <c r="DQ111" s="990" t="s">
        <v>451</v>
      </c>
      <c r="DR111" s="990"/>
      <c r="DS111" s="990"/>
      <c r="DT111" s="990"/>
      <c r="DU111" s="990"/>
      <c r="DV111" s="991" t="s">
        <v>236</v>
      </c>
      <c r="DW111" s="991"/>
      <c r="DX111" s="991"/>
      <c r="DY111" s="991"/>
      <c r="DZ111" s="992"/>
    </row>
    <row r="112" spans="1:131" s="226" customFormat="1" ht="26.25" customHeight="1" x14ac:dyDescent="0.15">
      <c r="A112" s="1016" t="s">
        <v>452</v>
      </c>
      <c r="B112" s="1017"/>
      <c r="C112" s="987" t="s">
        <v>453</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447</v>
      </c>
      <c r="AB112" s="1023"/>
      <c r="AC112" s="1023"/>
      <c r="AD112" s="1023"/>
      <c r="AE112" s="1024"/>
      <c r="AF112" s="1025" t="s">
        <v>236</v>
      </c>
      <c r="AG112" s="1023"/>
      <c r="AH112" s="1023"/>
      <c r="AI112" s="1023"/>
      <c r="AJ112" s="1024"/>
      <c r="AK112" s="1025" t="s">
        <v>236</v>
      </c>
      <c r="AL112" s="1023"/>
      <c r="AM112" s="1023"/>
      <c r="AN112" s="1023"/>
      <c r="AO112" s="1024"/>
      <c r="AP112" s="1026" t="s">
        <v>451</v>
      </c>
      <c r="AQ112" s="1027"/>
      <c r="AR112" s="1027"/>
      <c r="AS112" s="1027"/>
      <c r="AT112" s="1028"/>
      <c r="AU112" s="972"/>
      <c r="AV112" s="973"/>
      <c r="AW112" s="973"/>
      <c r="AX112" s="973"/>
      <c r="AY112" s="973"/>
      <c r="AZ112" s="986" t="s">
        <v>454</v>
      </c>
      <c r="BA112" s="987"/>
      <c r="BB112" s="987"/>
      <c r="BC112" s="987"/>
      <c r="BD112" s="987"/>
      <c r="BE112" s="987"/>
      <c r="BF112" s="987"/>
      <c r="BG112" s="987"/>
      <c r="BH112" s="987"/>
      <c r="BI112" s="987"/>
      <c r="BJ112" s="987"/>
      <c r="BK112" s="987"/>
      <c r="BL112" s="987"/>
      <c r="BM112" s="987"/>
      <c r="BN112" s="987"/>
      <c r="BO112" s="987"/>
      <c r="BP112" s="988"/>
      <c r="BQ112" s="989">
        <v>15465292</v>
      </c>
      <c r="BR112" s="990"/>
      <c r="BS112" s="990"/>
      <c r="BT112" s="990"/>
      <c r="BU112" s="990"/>
      <c r="BV112" s="990">
        <v>14880933</v>
      </c>
      <c r="BW112" s="990"/>
      <c r="BX112" s="990"/>
      <c r="BY112" s="990"/>
      <c r="BZ112" s="990"/>
      <c r="CA112" s="990">
        <v>13765139</v>
      </c>
      <c r="CB112" s="990"/>
      <c r="CC112" s="990"/>
      <c r="CD112" s="990"/>
      <c r="CE112" s="990"/>
      <c r="CF112" s="984">
        <v>128.1</v>
      </c>
      <c r="CG112" s="985"/>
      <c r="CH112" s="985"/>
      <c r="CI112" s="985"/>
      <c r="CJ112" s="985"/>
      <c r="CK112" s="1012"/>
      <c r="CL112" s="1013"/>
      <c r="CM112" s="986" t="s">
        <v>455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447</v>
      </c>
      <c r="DH112" s="990"/>
      <c r="DI112" s="990"/>
      <c r="DJ112" s="990"/>
      <c r="DK112" s="990"/>
      <c r="DL112" s="990" t="s">
        <v>447</v>
      </c>
      <c r="DM112" s="990"/>
      <c r="DN112" s="990"/>
      <c r="DO112" s="990"/>
      <c r="DP112" s="990"/>
      <c r="DQ112" s="990" t="s">
        <v>447</v>
      </c>
      <c r="DR112" s="990"/>
      <c r="DS112" s="990"/>
      <c r="DT112" s="990"/>
      <c r="DU112" s="990"/>
      <c r="DV112" s="991" t="s">
        <v>451</v>
      </c>
      <c r="DW112" s="991"/>
      <c r="DX112" s="991"/>
      <c r="DY112" s="991"/>
      <c r="DZ112" s="992"/>
    </row>
    <row r="113" spans="1:130" s="226" customFormat="1" ht="26.25" customHeight="1" x14ac:dyDescent="0.15">
      <c r="A113" s="1018"/>
      <c r="B113" s="1019"/>
      <c r="C113" s="987" t="s">
        <v>456</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1522220</v>
      </c>
      <c r="AB113" s="1002"/>
      <c r="AC113" s="1002"/>
      <c r="AD113" s="1002"/>
      <c r="AE113" s="1003"/>
      <c r="AF113" s="1004">
        <v>1475394</v>
      </c>
      <c r="AG113" s="1002"/>
      <c r="AH113" s="1002"/>
      <c r="AI113" s="1002"/>
      <c r="AJ113" s="1003"/>
      <c r="AK113" s="1004">
        <v>1440565</v>
      </c>
      <c r="AL113" s="1002"/>
      <c r="AM113" s="1002"/>
      <c r="AN113" s="1002"/>
      <c r="AO113" s="1003"/>
      <c r="AP113" s="1005">
        <v>13.4</v>
      </c>
      <c r="AQ113" s="1006"/>
      <c r="AR113" s="1006"/>
      <c r="AS113" s="1006"/>
      <c r="AT113" s="1007"/>
      <c r="AU113" s="972"/>
      <c r="AV113" s="973"/>
      <c r="AW113" s="973"/>
      <c r="AX113" s="973"/>
      <c r="AY113" s="973"/>
      <c r="AZ113" s="986" t="s">
        <v>457</v>
      </c>
      <c r="BA113" s="987"/>
      <c r="BB113" s="987"/>
      <c r="BC113" s="987"/>
      <c r="BD113" s="987"/>
      <c r="BE113" s="987"/>
      <c r="BF113" s="987"/>
      <c r="BG113" s="987"/>
      <c r="BH113" s="987"/>
      <c r="BI113" s="987"/>
      <c r="BJ113" s="987"/>
      <c r="BK113" s="987"/>
      <c r="BL113" s="987"/>
      <c r="BM113" s="987"/>
      <c r="BN113" s="987"/>
      <c r="BO113" s="987"/>
      <c r="BP113" s="988"/>
      <c r="BQ113" s="989">
        <v>509695</v>
      </c>
      <c r="BR113" s="990"/>
      <c r="BS113" s="990"/>
      <c r="BT113" s="990"/>
      <c r="BU113" s="990"/>
      <c r="BV113" s="990">
        <v>471115</v>
      </c>
      <c r="BW113" s="990"/>
      <c r="BX113" s="990"/>
      <c r="BY113" s="990"/>
      <c r="BZ113" s="990"/>
      <c r="CA113" s="990">
        <v>431420</v>
      </c>
      <c r="CB113" s="990"/>
      <c r="CC113" s="990"/>
      <c r="CD113" s="990"/>
      <c r="CE113" s="990"/>
      <c r="CF113" s="984">
        <v>4</v>
      </c>
      <c r="CG113" s="985"/>
      <c r="CH113" s="985"/>
      <c r="CI113" s="985"/>
      <c r="CJ113" s="985"/>
      <c r="CK113" s="1012"/>
      <c r="CL113" s="1013"/>
      <c r="CM113" s="986" t="s">
        <v>458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236</v>
      </c>
      <c r="DH113" s="1023"/>
      <c r="DI113" s="1023"/>
      <c r="DJ113" s="1023"/>
      <c r="DK113" s="1024"/>
      <c r="DL113" s="1025" t="s">
        <v>451</v>
      </c>
      <c r="DM113" s="1023"/>
      <c r="DN113" s="1023"/>
      <c r="DO113" s="1023"/>
      <c r="DP113" s="1024"/>
      <c r="DQ113" s="1025" t="s">
        <v>236</v>
      </c>
      <c r="DR113" s="1023"/>
      <c r="DS113" s="1023"/>
      <c r="DT113" s="1023"/>
      <c r="DU113" s="1024"/>
      <c r="DV113" s="1026" t="s">
        <v>451</v>
      </c>
      <c r="DW113" s="1027"/>
      <c r="DX113" s="1027"/>
      <c r="DY113" s="1027"/>
      <c r="DZ113" s="1028"/>
    </row>
    <row r="114" spans="1:130" s="226" customFormat="1" ht="26.25" customHeight="1" x14ac:dyDescent="0.15">
      <c r="A114" s="1018"/>
      <c r="B114" s="1019"/>
      <c r="C114" s="987" t="s">
        <v>459</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46191</v>
      </c>
      <c r="AB114" s="1023"/>
      <c r="AC114" s="1023"/>
      <c r="AD114" s="1023"/>
      <c r="AE114" s="1024"/>
      <c r="AF114" s="1025">
        <v>46168</v>
      </c>
      <c r="AG114" s="1023"/>
      <c r="AH114" s="1023"/>
      <c r="AI114" s="1023"/>
      <c r="AJ114" s="1024"/>
      <c r="AK114" s="1025">
        <v>46149</v>
      </c>
      <c r="AL114" s="1023"/>
      <c r="AM114" s="1023"/>
      <c r="AN114" s="1023"/>
      <c r="AO114" s="1024"/>
      <c r="AP114" s="1026">
        <v>0.4</v>
      </c>
      <c r="AQ114" s="1027"/>
      <c r="AR114" s="1027"/>
      <c r="AS114" s="1027"/>
      <c r="AT114" s="1028"/>
      <c r="AU114" s="972"/>
      <c r="AV114" s="973"/>
      <c r="AW114" s="973"/>
      <c r="AX114" s="973"/>
      <c r="AY114" s="973"/>
      <c r="AZ114" s="986" t="s">
        <v>460</v>
      </c>
      <c r="BA114" s="987"/>
      <c r="BB114" s="987"/>
      <c r="BC114" s="987"/>
      <c r="BD114" s="987"/>
      <c r="BE114" s="987"/>
      <c r="BF114" s="987"/>
      <c r="BG114" s="987"/>
      <c r="BH114" s="987"/>
      <c r="BI114" s="987"/>
      <c r="BJ114" s="987"/>
      <c r="BK114" s="987"/>
      <c r="BL114" s="987"/>
      <c r="BM114" s="987"/>
      <c r="BN114" s="987"/>
      <c r="BO114" s="987"/>
      <c r="BP114" s="988"/>
      <c r="BQ114" s="989">
        <v>2821868</v>
      </c>
      <c r="BR114" s="990"/>
      <c r="BS114" s="990"/>
      <c r="BT114" s="990"/>
      <c r="BU114" s="990"/>
      <c r="BV114" s="990">
        <v>2705024</v>
      </c>
      <c r="BW114" s="990"/>
      <c r="BX114" s="990"/>
      <c r="BY114" s="990"/>
      <c r="BZ114" s="990"/>
      <c r="CA114" s="990">
        <v>2651397</v>
      </c>
      <c r="CB114" s="990"/>
      <c r="CC114" s="990"/>
      <c r="CD114" s="990"/>
      <c r="CE114" s="990"/>
      <c r="CF114" s="984">
        <v>24.7</v>
      </c>
      <c r="CG114" s="985"/>
      <c r="CH114" s="985"/>
      <c r="CI114" s="985"/>
      <c r="CJ114" s="985"/>
      <c r="CK114" s="1012"/>
      <c r="CL114" s="1013"/>
      <c r="CM114" s="986" t="s">
        <v>461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236</v>
      </c>
      <c r="DH114" s="1023"/>
      <c r="DI114" s="1023"/>
      <c r="DJ114" s="1023"/>
      <c r="DK114" s="1024"/>
      <c r="DL114" s="1025" t="s">
        <v>447</v>
      </c>
      <c r="DM114" s="1023"/>
      <c r="DN114" s="1023"/>
      <c r="DO114" s="1023"/>
      <c r="DP114" s="1024"/>
      <c r="DQ114" s="1025" t="s">
        <v>447</v>
      </c>
      <c r="DR114" s="1023"/>
      <c r="DS114" s="1023"/>
      <c r="DT114" s="1023"/>
      <c r="DU114" s="1024"/>
      <c r="DV114" s="1026" t="s">
        <v>447</v>
      </c>
      <c r="DW114" s="1027"/>
      <c r="DX114" s="1027"/>
      <c r="DY114" s="1027"/>
      <c r="DZ114" s="1028"/>
    </row>
    <row r="115" spans="1:130" s="226" customFormat="1" ht="26.25" customHeight="1" x14ac:dyDescent="0.15">
      <c r="A115" s="1018"/>
      <c r="B115" s="1019"/>
      <c r="C115" s="987" t="s">
        <v>462</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11455</v>
      </c>
      <c r="AB115" s="1002"/>
      <c r="AC115" s="1002"/>
      <c r="AD115" s="1002"/>
      <c r="AE115" s="1003"/>
      <c r="AF115" s="1004">
        <v>18248</v>
      </c>
      <c r="AG115" s="1002"/>
      <c r="AH115" s="1002"/>
      <c r="AI115" s="1002"/>
      <c r="AJ115" s="1003"/>
      <c r="AK115" s="1004">
        <v>2944</v>
      </c>
      <c r="AL115" s="1002"/>
      <c r="AM115" s="1002"/>
      <c r="AN115" s="1002"/>
      <c r="AO115" s="1003"/>
      <c r="AP115" s="1005">
        <v>0</v>
      </c>
      <c r="AQ115" s="1006"/>
      <c r="AR115" s="1006"/>
      <c r="AS115" s="1006"/>
      <c r="AT115" s="1007"/>
      <c r="AU115" s="972"/>
      <c r="AV115" s="973"/>
      <c r="AW115" s="973"/>
      <c r="AX115" s="973"/>
      <c r="AY115" s="973"/>
      <c r="AZ115" s="986" t="s">
        <v>463</v>
      </c>
      <c r="BA115" s="987"/>
      <c r="BB115" s="987"/>
      <c r="BC115" s="987"/>
      <c r="BD115" s="987"/>
      <c r="BE115" s="987"/>
      <c r="BF115" s="987"/>
      <c r="BG115" s="987"/>
      <c r="BH115" s="987"/>
      <c r="BI115" s="987"/>
      <c r="BJ115" s="987"/>
      <c r="BK115" s="987"/>
      <c r="BL115" s="987"/>
      <c r="BM115" s="987"/>
      <c r="BN115" s="987"/>
      <c r="BO115" s="987"/>
      <c r="BP115" s="988"/>
      <c r="BQ115" s="989">
        <v>1057</v>
      </c>
      <c r="BR115" s="990"/>
      <c r="BS115" s="990"/>
      <c r="BT115" s="990"/>
      <c r="BU115" s="990"/>
      <c r="BV115" s="990">
        <v>368</v>
      </c>
      <c r="BW115" s="990"/>
      <c r="BX115" s="990"/>
      <c r="BY115" s="990"/>
      <c r="BZ115" s="990"/>
      <c r="CA115" s="990">
        <v>404</v>
      </c>
      <c r="CB115" s="990"/>
      <c r="CC115" s="990"/>
      <c r="CD115" s="990"/>
      <c r="CE115" s="990"/>
      <c r="CF115" s="984">
        <v>0</v>
      </c>
      <c r="CG115" s="985"/>
      <c r="CH115" s="985"/>
      <c r="CI115" s="985"/>
      <c r="CJ115" s="985"/>
      <c r="CK115" s="1012"/>
      <c r="CL115" s="1013"/>
      <c r="CM115" s="986" t="s">
        <v>464</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451</v>
      </c>
      <c r="DH115" s="1023"/>
      <c r="DI115" s="1023"/>
      <c r="DJ115" s="1023"/>
      <c r="DK115" s="1024"/>
      <c r="DL115" s="1025" t="s">
        <v>447</v>
      </c>
      <c r="DM115" s="1023"/>
      <c r="DN115" s="1023"/>
      <c r="DO115" s="1023"/>
      <c r="DP115" s="1024"/>
      <c r="DQ115" s="1025" t="s">
        <v>451</v>
      </c>
      <c r="DR115" s="1023"/>
      <c r="DS115" s="1023"/>
      <c r="DT115" s="1023"/>
      <c r="DU115" s="1024"/>
      <c r="DV115" s="1026" t="s">
        <v>447</v>
      </c>
      <c r="DW115" s="1027"/>
      <c r="DX115" s="1027"/>
      <c r="DY115" s="1027"/>
      <c r="DZ115" s="1028"/>
    </row>
    <row r="116" spans="1:130" s="226" customFormat="1" ht="26.25" customHeight="1" x14ac:dyDescent="0.15">
      <c r="A116" s="1020"/>
      <c r="B116" s="1021"/>
      <c r="C116" s="1029" t="s">
        <v>465</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466</v>
      </c>
      <c r="AB116" s="1023"/>
      <c r="AC116" s="1023"/>
      <c r="AD116" s="1023"/>
      <c r="AE116" s="1024"/>
      <c r="AF116" s="1025" t="s">
        <v>236</v>
      </c>
      <c r="AG116" s="1023"/>
      <c r="AH116" s="1023"/>
      <c r="AI116" s="1023"/>
      <c r="AJ116" s="1024"/>
      <c r="AK116" s="1025" t="s">
        <v>447</v>
      </c>
      <c r="AL116" s="1023"/>
      <c r="AM116" s="1023"/>
      <c r="AN116" s="1023"/>
      <c r="AO116" s="1024"/>
      <c r="AP116" s="1026" t="s">
        <v>236</v>
      </c>
      <c r="AQ116" s="1027"/>
      <c r="AR116" s="1027"/>
      <c r="AS116" s="1027"/>
      <c r="AT116" s="1028"/>
      <c r="AU116" s="972"/>
      <c r="AV116" s="973"/>
      <c r="AW116" s="973"/>
      <c r="AX116" s="973"/>
      <c r="AY116" s="973"/>
      <c r="AZ116" s="1031" t="s">
        <v>467</v>
      </c>
      <c r="BA116" s="1032"/>
      <c r="BB116" s="1032"/>
      <c r="BC116" s="1032"/>
      <c r="BD116" s="1032"/>
      <c r="BE116" s="1032"/>
      <c r="BF116" s="1032"/>
      <c r="BG116" s="1032"/>
      <c r="BH116" s="1032"/>
      <c r="BI116" s="1032"/>
      <c r="BJ116" s="1032"/>
      <c r="BK116" s="1032"/>
      <c r="BL116" s="1032"/>
      <c r="BM116" s="1032"/>
      <c r="BN116" s="1032"/>
      <c r="BO116" s="1032"/>
      <c r="BP116" s="1033"/>
      <c r="BQ116" s="989" t="s">
        <v>447</v>
      </c>
      <c r="BR116" s="990"/>
      <c r="BS116" s="990"/>
      <c r="BT116" s="990"/>
      <c r="BU116" s="990"/>
      <c r="BV116" s="990" t="s">
        <v>236</v>
      </c>
      <c r="BW116" s="990"/>
      <c r="BX116" s="990"/>
      <c r="BY116" s="990"/>
      <c r="BZ116" s="990"/>
      <c r="CA116" s="990" t="s">
        <v>236</v>
      </c>
      <c r="CB116" s="990"/>
      <c r="CC116" s="990"/>
      <c r="CD116" s="990"/>
      <c r="CE116" s="990"/>
      <c r="CF116" s="984" t="s">
        <v>236</v>
      </c>
      <c r="CG116" s="985"/>
      <c r="CH116" s="985"/>
      <c r="CI116" s="985"/>
      <c r="CJ116" s="985"/>
      <c r="CK116" s="1012"/>
      <c r="CL116" s="1013"/>
      <c r="CM116" s="986" t="s">
        <v>468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451</v>
      </c>
      <c r="DH116" s="1023"/>
      <c r="DI116" s="1023"/>
      <c r="DJ116" s="1023"/>
      <c r="DK116" s="1024"/>
      <c r="DL116" s="1025" t="s">
        <v>451</v>
      </c>
      <c r="DM116" s="1023"/>
      <c r="DN116" s="1023"/>
      <c r="DO116" s="1023"/>
      <c r="DP116" s="1024"/>
      <c r="DQ116" s="1025" t="s">
        <v>236</v>
      </c>
      <c r="DR116" s="1023"/>
      <c r="DS116" s="1023"/>
      <c r="DT116" s="1023"/>
      <c r="DU116" s="1024"/>
      <c r="DV116" s="1026" t="s">
        <v>236</v>
      </c>
      <c r="DW116" s="1027"/>
      <c r="DX116" s="1027"/>
      <c r="DY116" s="1027"/>
      <c r="DZ116" s="1028"/>
    </row>
    <row r="117" spans="1:130" s="226" customFormat="1" ht="26.25" customHeight="1" x14ac:dyDescent="0.15">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469</v>
      </c>
      <c r="Z117" s="958"/>
      <c r="AA117" s="1042">
        <v>3551572</v>
      </c>
      <c r="AB117" s="1043"/>
      <c r="AC117" s="1043"/>
      <c r="AD117" s="1043"/>
      <c r="AE117" s="1044"/>
      <c r="AF117" s="1045">
        <v>3409979</v>
      </c>
      <c r="AG117" s="1043"/>
      <c r="AH117" s="1043"/>
      <c r="AI117" s="1043"/>
      <c r="AJ117" s="1044"/>
      <c r="AK117" s="1045">
        <v>3425118</v>
      </c>
      <c r="AL117" s="1043"/>
      <c r="AM117" s="1043"/>
      <c r="AN117" s="1043"/>
      <c r="AO117" s="1044"/>
      <c r="AP117" s="1046"/>
      <c r="AQ117" s="1047"/>
      <c r="AR117" s="1047"/>
      <c r="AS117" s="1047"/>
      <c r="AT117" s="1048"/>
      <c r="AU117" s="972"/>
      <c r="AV117" s="973"/>
      <c r="AW117" s="973"/>
      <c r="AX117" s="973"/>
      <c r="AY117" s="973"/>
      <c r="AZ117" s="1038" t="s">
        <v>470</v>
      </c>
      <c r="BA117" s="1039"/>
      <c r="BB117" s="1039"/>
      <c r="BC117" s="1039"/>
      <c r="BD117" s="1039"/>
      <c r="BE117" s="1039"/>
      <c r="BF117" s="1039"/>
      <c r="BG117" s="1039"/>
      <c r="BH117" s="1039"/>
      <c r="BI117" s="1039"/>
      <c r="BJ117" s="1039"/>
      <c r="BK117" s="1039"/>
      <c r="BL117" s="1039"/>
      <c r="BM117" s="1039"/>
      <c r="BN117" s="1039"/>
      <c r="BO117" s="1039"/>
      <c r="BP117" s="1040"/>
      <c r="BQ117" s="989" t="s">
        <v>451</v>
      </c>
      <c r="BR117" s="990"/>
      <c r="BS117" s="990"/>
      <c r="BT117" s="990"/>
      <c r="BU117" s="990"/>
      <c r="BV117" s="990" t="s">
        <v>451</v>
      </c>
      <c r="BW117" s="990"/>
      <c r="BX117" s="990"/>
      <c r="BY117" s="990"/>
      <c r="BZ117" s="990"/>
      <c r="CA117" s="990" t="s">
        <v>417</v>
      </c>
      <c r="CB117" s="990"/>
      <c r="CC117" s="990"/>
      <c r="CD117" s="990"/>
      <c r="CE117" s="990"/>
      <c r="CF117" s="984" t="s">
        <v>451</v>
      </c>
      <c r="CG117" s="985"/>
      <c r="CH117" s="985"/>
      <c r="CI117" s="985"/>
      <c r="CJ117" s="985"/>
      <c r="CK117" s="1012"/>
      <c r="CL117" s="1013"/>
      <c r="CM117" s="986" t="s">
        <v>471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417</v>
      </c>
      <c r="DH117" s="1023"/>
      <c r="DI117" s="1023"/>
      <c r="DJ117" s="1023"/>
      <c r="DK117" s="1024"/>
      <c r="DL117" s="1025" t="s">
        <v>236</v>
      </c>
      <c r="DM117" s="1023"/>
      <c r="DN117" s="1023"/>
      <c r="DO117" s="1023"/>
      <c r="DP117" s="1024"/>
      <c r="DQ117" s="1025" t="s">
        <v>451</v>
      </c>
      <c r="DR117" s="1023"/>
      <c r="DS117" s="1023"/>
      <c r="DT117" s="1023"/>
      <c r="DU117" s="1024"/>
      <c r="DV117" s="1026" t="s">
        <v>451</v>
      </c>
      <c r="DW117" s="1027"/>
      <c r="DX117" s="1027"/>
      <c r="DY117" s="1027"/>
      <c r="DZ117" s="1028"/>
    </row>
    <row r="118" spans="1:130" s="226" customFormat="1" ht="26.25" customHeight="1" x14ac:dyDescent="0.15">
      <c r="A118" s="976" t="s">
        <v>442</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439</v>
      </c>
      <c r="AB118" s="957"/>
      <c r="AC118" s="957"/>
      <c r="AD118" s="957"/>
      <c r="AE118" s="958"/>
      <c r="AF118" s="956" t="s">
        <v>440</v>
      </c>
      <c r="AG118" s="957"/>
      <c r="AH118" s="957"/>
      <c r="AI118" s="957"/>
      <c r="AJ118" s="958"/>
      <c r="AK118" s="956" t="s">
        <v>308</v>
      </c>
      <c r="AL118" s="957"/>
      <c r="AM118" s="957"/>
      <c r="AN118" s="957"/>
      <c r="AO118" s="958"/>
      <c r="AP118" s="1034" t="s">
        <v>441</v>
      </c>
      <c r="AQ118" s="1035"/>
      <c r="AR118" s="1035"/>
      <c r="AS118" s="1035"/>
      <c r="AT118" s="1036"/>
      <c r="AU118" s="972"/>
      <c r="AV118" s="973"/>
      <c r="AW118" s="973"/>
      <c r="AX118" s="973"/>
      <c r="AY118" s="973"/>
      <c r="AZ118" s="1037" t="s">
        <v>472</v>
      </c>
      <c r="BA118" s="1029"/>
      <c r="BB118" s="1029"/>
      <c r="BC118" s="1029"/>
      <c r="BD118" s="1029"/>
      <c r="BE118" s="1029"/>
      <c r="BF118" s="1029"/>
      <c r="BG118" s="1029"/>
      <c r="BH118" s="1029"/>
      <c r="BI118" s="1029"/>
      <c r="BJ118" s="1029"/>
      <c r="BK118" s="1029"/>
      <c r="BL118" s="1029"/>
      <c r="BM118" s="1029"/>
      <c r="BN118" s="1029"/>
      <c r="BO118" s="1029"/>
      <c r="BP118" s="1030"/>
      <c r="BQ118" s="1063" t="s">
        <v>447</v>
      </c>
      <c r="BR118" s="1064"/>
      <c r="BS118" s="1064"/>
      <c r="BT118" s="1064"/>
      <c r="BU118" s="1064"/>
      <c r="BV118" s="1064" t="s">
        <v>236</v>
      </c>
      <c r="BW118" s="1064"/>
      <c r="BX118" s="1064"/>
      <c r="BY118" s="1064"/>
      <c r="BZ118" s="1064"/>
      <c r="CA118" s="1064" t="s">
        <v>236</v>
      </c>
      <c r="CB118" s="1064"/>
      <c r="CC118" s="1064"/>
      <c r="CD118" s="1064"/>
      <c r="CE118" s="1064"/>
      <c r="CF118" s="984" t="s">
        <v>236</v>
      </c>
      <c r="CG118" s="985"/>
      <c r="CH118" s="985"/>
      <c r="CI118" s="985"/>
      <c r="CJ118" s="985"/>
      <c r="CK118" s="1012"/>
      <c r="CL118" s="1013"/>
      <c r="CM118" s="986" t="s">
        <v>473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236</v>
      </c>
      <c r="DH118" s="1023"/>
      <c r="DI118" s="1023"/>
      <c r="DJ118" s="1023"/>
      <c r="DK118" s="1024"/>
      <c r="DL118" s="1025" t="s">
        <v>447</v>
      </c>
      <c r="DM118" s="1023"/>
      <c r="DN118" s="1023"/>
      <c r="DO118" s="1023"/>
      <c r="DP118" s="1024"/>
      <c r="DQ118" s="1025" t="s">
        <v>236</v>
      </c>
      <c r="DR118" s="1023"/>
      <c r="DS118" s="1023"/>
      <c r="DT118" s="1023"/>
      <c r="DU118" s="1024"/>
      <c r="DV118" s="1026" t="s">
        <v>447</v>
      </c>
      <c r="DW118" s="1027"/>
      <c r="DX118" s="1027"/>
      <c r="DY118" s="1027"/>
      <c r="DZ118" s="1028"/>
    </row>
    <row r="119" spans="1:130" s="226" customFormat="1" ht="26.25" customHeight="1" x14ac:dyDescent="0.15">
      <c r="A119" s="1120" t="s">
        <v>445</v>
      </c>
      <c r="B119" s="1011"/>
      <c r="C119" s="993" t="s">
        <v>446</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236</v>
      </c>
      <c r="AB119" s="964"/>
      <c r="AC119" s="964"/>
      <c r="AD119" s="964"/>
      <c r="AE119" s="965"/>
      <c r="AF119" s="966" t="s">
        <v>236</v>
      </c>
      <c r="AG119" s="964"/>
      <c r="AH119" s="964"/>
      <c r="AI119" s="964"/>
      <c r="AJ119" s="965"/>
      <c r="AK119" s="966" t="s">
        <v>451</v>
      </c>
      <c r="AL119" s="964"/>
      <c r="AM119" s="964"/>
      <c r="AN119" s="964"/>
      <c r="AO119" s="965"/>
      <c r="AP119" s="967" t="s">
        <v>236</v>
      </c>
      <c r="AQ119" s="968"/>
      <c r="AR119" s="968"/>
      <c r="AS119" s="968"/>
      <c r="AT119" s="969"/>
      <c r="AU119" s="974"/>
      <c r="AV119" s="975"/>
      <c r="AW119" s="975"/>
      <c r="AX119" s="975"/>
      <c r="AY119" s="975"/>
      <c r="AZ119" s="247" t="s">
        <v>189</v>
      </c>
      <c r="BA119" s="247"/>
      <c r="BB119" s="247"/>
      <c r="BC119" s="247"/>
      <c r="BD119" s="247"/>
      <c r="BE119" s="247"/>
      <c r="BF119" s="247"/>
      <c r="BG119" s="247"/>
      <c r="BH119" s="247"/>
      <c r="BI119" s="247"/>
      <c r="BJ119" s="247"/>
      <c r="BK119" s="247"/>
      <c r="BL119" s="247"/>
      <c r="BM119" s="247"/>
      <c r="BN119" s="247"/>
      <c r="BO119" s="1041" t="s">
        <v>474</v>
      </c>
      <c r="BP119" s="1069"/>
      <c r="BQ119" s="1063">
        <v>37032571</v>
      </c>
      <c r="BR119" s="1064"/>
      <c r="BS119" s="1064"/>
      <c r="BT119" s="1064"/>
      <c r="BU119" s="1064"/>
      <c r="BV119" s="1064">
        <v>37773886</v>
      </c>
      <c r="BW119" s="1064"/>
      <c r="BX119" s="1064"/>
      <c r="BY119" s="1064"/>
      <c r="BZ119" s="1064"/>
      <c r="CA119" s="1064">
        <v>38133895</v>
      </c>
      <c r="CB119" s="1064"/>
      <c r="CC119" s="1064"/>
      <c r="CD119" s="1064"/>
      <c r="CE119" s="1064"/>
      <c r="CF119" s="1065"/>
      <c r="CG119" s="1066"/>
      <c r="CH119" s="1066"/>
      <c r="CI119" s="1066"/>
      <c r="CJ119" s="1067"/>
      <c r="CK119" s="1014"/>
      <c r="CL119" s="1015"/>
      <c r="CM119" s="1037" t="s">
        <v>475</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39520</v>
      </c>
      <c r="DH119" s="1050"/>
      <c r="DI119" s="1050"/>
      <c r="DJ119" s="1050"/>
      <c r="DK119" s="1051"/>
      <c r="DL119" s="1049">
        <v>36116</v>
      </c>
      <c r="DM119" s="1050"/>
      <c r="DN119" s="1050"/>
      <c r="DO119" s="1050"/>
      <c r="DP119" s="1051"/>
      <c r="DQ119" s="1049">
        <v>58752</v>
      </c>
      <c r="DR119" s="1050"/>
      <c r="DS119" s="1050"/>
      <c r="DT119" s="1050"/>
      <c r="DU119" s="1051"/>
      <c r="DV119" s="1052">
        <v>0.5</v>
      </c>
      <c r="DW119" s="1053"/>
      <c r="DX119" s="1053"/>
      <c r="DY119" s="1053"/>
      <c r="DZ119" s="1054"/>
    </row>
    <row r="120" spans="1:130" s="226" customFormat="1" ht="26.25" customHeight="1" x14ac:dyDescent="0.15">
      <c r="A120" s="1121"/>
      <c r="B120" s="1013"/>
      <c r="C120" s="986" t="s">
        <v>450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236</v>
      </c>
      <c r="AB120" s="1023"/>
      <c r="AC120" s="1023"/>
      <c r="AD120" s="1023"/>
      <c r="AE120" s="1024"/>
      <c r="AF120" s="1025" t="s">
        <v>236</v>
      </c>
      <c r="AG120" s="1023"/>
      <c r="AH120" s="1023"/>
      <c r="AI120" s="1023"/>
      <c r="AJ120" s="1024"/>
      <c r="AK120" s="1025" t="s">
        <v>447</v>
      </c>
      <c r="AL120" s="1023"/>
      <c r="AM120" s="1023"/>
      <c r="AN120" s="1023"/>
      <c r="AO120" s="1024"/>
      <c r="AP120" s="1026" t="s">
        <v>447</v>
      </c>
      <c r="AQ120" s="1027"/>
      <c r="AR120" s="1027"/>
      <c r="AS120" s="1027"/>
      <c r="AT120" s="1028"/>
      <c r="AU120" s="1055" t="s">
        <v>476</v>
      </c>
      <c r="AV120" s="1056"/>
      <c r="AW120" s="1056"/>
      <c r="AX120" s="1056"/>
      <c r="AY120" s="1057"/>
      <c r="AZ120" s="993" t="s">
        <v>477</v>
      </c>
      <c r="BA120" s="961"/>
      <c r="BB120" s="961"/>
      <c r="BC120" s="961"/>
      <c r="BD120" s="961"/>
      <c r="BE120" s="961"/>
      <c r="BF120" s="961"/>
      <c r="BG120" s="961"/>
      <c r="BH120" s="961"/>
      <c r="BI120" s="961"/>
      <c r="BJ120" s="961"/>
      <c r="BK120" s="961"/>
      <c r="BL120" s="961"/>
      <c r="BM120" s="961"/>
      <c r="BN120" s="961"/>
      <c r="BO120" s="961"/>
      <c r="BP120" s="962"/>
      <c r="BQ120" s="994">
        <v>14361901</v>
      </c>
      <c r="BR120" s="995"/>
      <c r="BS120" s="995"/>
      <c r="BT120" s="995"/>
      <c r="BU120" s="995"/>
      <c r="BV120" s="995">
        <v>13401444</v>
      </c>
      <c r="BW120" s="995"/>
      <c r="BX120" s="995"/>
      <c r="BY120" s="995"/>
      <c r="BZ120" s="995"/>
      <c r="CA120" s="995">
        <v>12985437</v>
      </c>
      <c r="CB120" s="995"/>
      <c r="CC120" s="995"/>
      <c r="CD120" s="995"/>
      <c r="CE120" s="995"/>
      <c r="CF120" s="1008">
        <v>120.9</v>
      </c>
      <c r="CG120" s="1009"/>
      <c r="CH120" s="1009"/>
      <c r="CI120" s="1009"/>
      <c r="CJ120" s="1009"/>
      <c r="CK120" s="1070" t="s">
        <v>478</v>
      </c>
      <c r="CL120" s="1071"/>
      <c r="CM120" s="1071"/>
      <c r="CN120" s="1071"/>
      <c r="CO120" s="1072"/>
      <c r="CP120" s="1078" t="s">
        <v>479</v>
      </c>
      <c r="CQ120" s="1079"/>
      <c r="CR120" s="1079"/>
      <c r="CS120" s="1079"/>
      <c r="CT120" s="1079"/>
      <c r="CU120" s="1079"/>
      <c r="CV120" s="1079"/>
      <c r="CW120" s="1079"/>
      <c r="CX120" s="1079"/>
      <c r="CY120" s="1079"/>
      <c r="CZ120" s="1079"/>
      <c r="DA120" s="1079"/>
      <c r="DB120" s="1079"/>
      <c r="DC120" s="1079"/>
      <c r="DD120" s="1079"/>
      <c r="DE120" s="1079"/>
      <c r="DF120" s="1080"/>
      <c r="DG120" s="994" t="s">
        <v>447</v>
      </c>
      <c r="DH120" s="995"/>
      <c r="DI120" s="995"/>
      <c r="DJ120" s="995"/>
      <c r="DK120" s="995"/>
      <c r="DL120" s="995">
        <v>10380492</v>
      </c>
      <c r="DM120" s="995"/>
      <c r="DN120" s="995"/>
      <c r="DO120" s="995"/>
      <c r="DP120" s="995"/>
      <c r="DQ120" s="995">
        <v>9672177</v>
      </c>
      <c r="DR120" s="995"/>
      <c r="DS120" s="995"/>
      <c r="DT120" s="995"/>
      <c r="DU120" s="995"/>
      <c r="DV120" s="996">
        <v>90</v>
      </c>
      <c r="DW120" s="996"/>
      <c r="DX120" s="996"/>
      <c r="DY120" s="996"/>
      <c r="DZ120" s="997"/>
    </row>
    <row r="121" spans="1:130" s="226" customFormat="1" ht="26.25" customHeight="1" x14ac:dyDescent="0.15">
      <c r="A121" s="1121"/>
      <c r="B121" s="1013"/>
      <c r="C121" s="1038" t="s">
        <v>480</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236</v>
      </c>
      <c r="AB121" s="1023"/>
      <c r="AC121" s="1023"/>
      <c r="AD121" s="1023"/>
      <c r="AE121" s="1024"/>
      <c r="AF121" s="1025" t="s">
        <v>447</v>
      </c>
      <c r="AG121" s="1023"/>
      <c r="AH121" s="1023"/>
      <c r="AI121" s="1023"/>
      <c r="AJ121" s="1024"/>
      <c r="AK121" s="1025" t="s">
        <v>447</v>
      </c>
      <c r="AL121" s="1023"/>
      <c r="AM121" s="1023"/>
      <c r="AN121" s="1023"/>
      <c r="AO121" s="1024"/>
      <c r="AP121" s="1026" t="s">
        <v>447</v>
      </c>
      <c r="AQ121" s="1027"/>
      <c r="AR121" s="1027"/>
      <c r="AS121" s="1027"/>
      <c r="AT121" s="1028"/>
      <c r="AU121" s="1058"/>
      <c r="AV121" s="1059"/>
      <c r="AW121" s="1059"/>
      <c r="AX121" s="1059"/>
      <c r="AY121" s="1060"/>
      <c r="AZ121" s="986" t="s">
        <v>481</v>
      </c>
      <c r="BA121" s="987"/>
      <c r="BB121" s="987"/>
      <c r="BC121" s="987"/>
      <c r="BD121" s="987"/>
      <c r="BE121" s="987"/>
      <c r="BF121" s="987"/>
      <c r="BG121" s="987"/>
      <c r="BH121" s="987"/>
      <c r="BI121" s="987"/>
      <c r="BJ121" s="987"/>
      <c r="BK121" s="987"/>
      <c r="BL121" s="987"/>
      <c r="BM121" s="987"/>
      <c r="BN121" s="987"/>
      <c r="BO121" s="987"/>
      <c r="BP121" s="988"/>
      <c r="BQ121" s="989">
        <v>1403528</v>
      </c>
      <c r="BR121" s="990"/>
      <c r="BS121" s="990"/>
      <c r="BT121" s="990"/>
      <c r="BU121" s="990"/>
      <c r="BV121" s="990">
        <v>1349804</v>
      </c>
      <c r="BW121" s="990"/>
      <c r="BX121" s="990"/>
      <c r="BY121" s="990"/>
      <c r="BZ121" s="990"/>
      <c r="CA121" s="990">
        <v>1369923</v>
      </c>
      <c r="CB121" s="990"/>
      <c r="CC121" s="990"/>
      <c r="CD121" s="990"/>
      <c r="CE121" s="990"/>
      <c r="CF121" s="984">
        <v>12.8</v>
      </c>
      <c r="CG121" s="985"/>
      <c r="CH121" s="985"/>
      <c r="CI121" s="985"/>
      <c r="CJ121" s="985"/>
      <c r="CK121" s="1073"/>
      <c r="CL121" s="1074"/>
      <c r="CM121" s="1074"/>
      <c r="CN121" s="1074"/>
      <c r="CO121" s="1075"/>
      <c r="CP121" s="1083" t="s">
        <v>482</v>
      </c>
      <c r="CQ121" s="1084"/>
      <c r="CR121" s="1084"/>
      <c r="CS121" s="1084"/>
      <c r="CT121" s="1084"/>
      <c r="CU121" s="1084"/>
      <c r="CV121" s="1084"/>
      <c r="CW121" s="1084"/>
      <c r="CX121" s="1084"/>
      <c r="CY121" s="1084"/>
      <c r="CZ121" s="1084"/>
      <c r="DA121" s="1084"/>
      <c r="DB121" s="1084"/>
      <c r="DC121" s="1084"/>
      <c r="DD121" s="1084"/>
      <c r="DE121" s="1084"/>
      <c r="DF121" s="1085"/>
      <c r="DG121" s="989">
        <v>2294857</v>
      </c>
      <c r="DH121" s="990"/>
      <c r="DI121" s="990"/>
      <c r="DJ121" s="990"/>
      <c r="DK121" s="990"/>
      <c r="DL121" s="990">
        <v>2140958</v>
      </c>
      <c r="DM121" s="990"/>
      <c r="DN121" s="990"/>
      <c r="DO121" s="990"/>
      <c r="DP121" s="990"/>
      <c r="DQ121" s="990">
        <v>1850195</v>
      </c>
      <c r="DR121" s="990"/>
      <c r="DS121" s="990"/>
      <c r="DT121" s="990"/>
      <c r="DU121" s="990"/>
      <c r="DV121" s="991">
        <v>17.2</v>
      </c>
      <c r="DW121" s="991"/>
      <c r="DX121" s="991"/>
      <c r="DY121" s="991"/>
      <c r="DZ121" s="992"/>
    </row>
    <row r="122" spans="1:130" s="226" customFormat="1" ht="26.25" customHeight="1" x14ac:dyDescent="0.15">
      <c r="A122" s="1121"/>
      <c r="B122" s="1013"/>
      <c r="C122" s="986" t="s">
        <v>461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447</v>
      </c>
      <c r="AB122" s="1023"/>
      <c r="AC122" s="1023"/>
      <c r="AD122" s="1023"/>
      <c r="AE122" s="1024"/>
      <c r="AF122" s="1025" t="s">
        <v>447</v>
      </c>
      <c r="AG122" s="1023"/>
      <c r="AH122" s="1023"/>
      <c r="AI122" s="1023"/>
      <c r="AJ122" s="1024"/>
      <c r="AK122" s="1025" t="s">
        <v>236</v>
      </c>
      <c r="AL122" s="1023"/>
      <c r="AM122" s="1023"/>
      <c r="AN122" s="1023"/>
      <c r="AO122" s="1024"/>
      <c r="AP122" s="1026" t="s">
        <v>447</v>
      </c>
      <c r="AQ122" s="1027"/>
      <c r="AR122" s="1027"/>
      <c r="AS122" s="1027"/>
      <c r="AT122" s="1028"/>
      <c r="AU122" s="1058"/>
      <c r="AV122" s="1059"/>
      <c r="AW122" s="1059"/>
      <c r="AX122" s="1059"/>
      <c r="AY122" s="1060"/>
      <c r="AZ122" s="1037" t="s">
        <v>483</v>
      </c>
      <c r="BA122" s="1029"/>
      <c r="BB122" s="1029"/>
      <c r="BC122" s="1029"/>
      <c r="BD122" s="1029"/>
      <c r="BE122" s="1029"/>
      <c r="BF122" s="1029"/>
      <c r="BG122" s="1029"/>
      <c r="BH122" s="1029"/>
      <c r="BI122" s="1029"/>
      <c r="BJ122" s="1029"/>
      <c r="BK122" s="1029"/>
      <c r="BL122" s="1029"/>
      <c r="BM122" s="1029"/>
      <c r="BN122" s="1029"/>
      <c r="BO122" s="1029"/>
      <c r="BP122" s="1030"/>
      <c r="BQ122" s="1063">
        <v>22770836</v>
      </c>
      <c r="BR122" s="1064"/>
      <c r="BS122" s="1064"/>
      <c r="BT122" s="1064"/>
      <c r="BU122" s="1064"/>
      <c r="BV122" s="1064">
        <v>23376485</v>
      </c>
      <c r="BW122" s="1064"/>
      <c r="BX122" s="1064"/>
      <c r="BY122" s="1064"/>
      <c r="BZ122" s="1064"/>
      <c r="CA122" s="1064">
        <v>23551099</v>
      </c>
      <c r="CB122" s="1064"/>
      <c r="CC122" s="1064"/>
      <c r="CD122" s="1064"/>
      <c r="CE122" s="1064"/>
      <c r="CF122" s="1081">
        <v>219.2</v>
      </c>
      <c r="CG122" s="1082"/>
      <c r="CH122" s="1082"/>
      <c r="CI122" s="1082"/>
      <c r="CJ122" s="1082"/>
      <c r="CK122" s="1073"/>
      <c r="CL122" s="1074"/>
      <c r="CM122" s="1074"/>
      <c r="CN122" s="1074"/>
      <c r="CO122" s="1075"/>
      <c r="CP122" s="1083" t="s">
        <v>484</v>
      </c>
      <c r="CQ122" s="1084"/>
      <c r="CR122" s="1084"/>
      <c r="CS122" s="1084"/>
      <c r="CT122" s="1084"/>
      <c r="CU122" s="1084"/>
      <c r="CV122" s="1084"/>
      <c r="CW122" s="1084"/>
      <c r="CX122" s="1084"/>
      <c r="CY122" s="1084"/>
      <c r="CZ122" s="1084"/>
      <c r="DA122" s="1084"/>
      <c r="DB122" s="1084"/>
      <c r="DC122" s="1084"/>
      <c r="DD122" s="1084"/>
      <c r="DE122" s="1084"/>
      <c r="DF122" s="1085"/>
      <c r="DG122" s="989" t="s">
        <v>236</v>
      </c>
      <c r="DH122" s="990"/>
      <c r="DI122" s="990"/>
      <c r="DJ122" s="990"/>
      <c r="DK122" s="990"/>
      <c r="DL122" s="990">
        <v>1862081</v>
      </c>
      <c r="DM122" s="990"/>
      <c r="DN122" s="990"/>
      <c r="DO122" s="990"/>
      <c r="DP122" s="990"/>
      <c r="DQ122" s="990">
        <v>1736095</v>
      </c>
      <c r="DR122" s="990"/>
      <c r="DS122" s="990"/>
      <c r="DT122" s="990"/>
      <c r="DU122" s="990"/>
      <c r="DV122" s="991">
        <v>16.2</v>
      </c>
      <c r="DW122" s="991"/>
      <c r="DX122" s="991"/>
      <c r="DY122" s="991"/>
      <c r="DZ122" s="992"/>
    </row>
    <row r="123" spans="1:130" s="226" customFormat="1" ht="26.25" customHeight="1" x14ac:dyDescent="0.15">
      <c r="A123" s="1121"/>
      <c r="B123" s="1013"/>
      <c r="C123" s="986" t="s">
        <v>468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236</v>
      </c>
      <c r="AB123" s="1023"/>
      <c r="AC123" s="1023"/>
      <c r="AD123" s="1023"/>
      <c r="AE123" s="1024"/>
      <c r="AF123" s="1025" t="s">
        <v>447</v>
      </c>
      <c r="AG123" s="1023"/>
      <c r="AH123" s="1023"/>
      <c r="AI123" s="1023"/>
      <c r="AJ123" s="1024"/>
      <c r="AK123" s="1025" t="s">
        <v>447</v>
      </c>
      <c r="AL123" s="1023"/>
      <c r="AM123" s="1023"/>
      <c r="AN123" s="1023"/>
      <c r="AO123" s="1024"/>
      <c r="AP123" s="1026" t="s">
        <v>447</v>
      </c>
      <c r="AQ123" s="1027"/>
      <c r="AR123" s="1027"/>
      <c r="AS123" s="1027"/>
      <c r="AT123" s="1028"/>
      <c r="AU123" s="1061"/>
      <c r="AV123" s="1062"/>
      <c r="AW123" s="1062"/>
      <c r="AX123" s="1062"/>
      <c r="AY123" s="1062"/>
      <c r="AZ123" s="247" t="s">
        <v>189</v>
      </c>
      <c r="BA123" s="247"/>
      <c r="BB123" s="247"/>
      <c r="BC123" s="247"/>
      <c r="BD123" s="247"/>
      <c r="BE123" s="247"/>
      <c r="BF123" s="247"/>
      <c r="BG123" s="247"/>
      <c r="BH123" s="247"/>
      <c r="BI123" s="247"/>
      <c r="BJ123" s="247"/>
      <c r="BK123" s="247"/>
      <c r="BL123" s="247"/>
      <c r="BM123" s="247"/>
      <c r="BN123" s="247"/>
      <c r="BO123" s="1041" t="s">
        <v>485</v>
      </c>
      <c r="BP123" s="1069"/>
      <c r="BQ123" s="1127">
        <v>38536265</v>
      </c>
      <c r="BR123" s="1128"/>
      <c r="BS123" s="1128"/>
      <c r="BT123" s="1128"/>
      <c r="BU123" s="1128"/>
      <c r="BV123" s="1128">
        <v>38127733</v>
      </c>
      <c r="BW123" s="1128"/>
      <c r="BX123" s="1128"/>
      <c r="BY123" s="1128"/>
      <c r="BZ123" s="1128"/>
      <c r="CA123" s="1128">
        <v>37906459</v>
      </c>
      <c r="CB123" s="1128"/>
      <c r="CC123" s="1128"/>
      <c r="CD123" s="1128"/>
      <c r="CE123" s="1128"/>
      <c r="CF123" s="1065"/>
      <c r="CG123" s="1066"/>
      <c r="CH123" s="1066"/>
      <c r="CI123" s="1066"/>
      <c r="CJ123" s="1067"/>
      <c r="CK123" s="1073"/>
      <c r="CL123" s="1074"/>
      <c r="CM123" s="1074"/>
      <c r="CN123" s="1074"/>
      <c r="CO123" s="1075"/>
      <c r="CP123" s="1083" t="s">
        <v>486</v>
      </c>
      <c r="CQ123" s="1084"/>
      <c r="CR123" s="1084"/>
      <c r="CS123" s="1084"/>
      <c r="CT123" s="1084"/>
      <c r="CU123" s="1084"/>
      <c r="CV123" s="1084"/>
      <c r="CW123" s="1084"/>
      <c r="CX123" s="1084"/>
      <c r="CY123" s="1084"/>
      <c r="CZ123" s="1084"/>
      <c r="DA123" s="1084"/>
      <c r="DB123" s="1084"/>
      <c r="DC123" s="1084"/>
      <c r="DD123" s="1084"/>
      <c r="DE123" s="1084"/>
      <c r="DF123" s="1085"/>
      <c r="DG123" s="1022">
        <v>454636</v>
      </c>
      <c r="DH123" s="1023"/>
      <c r="DI123" s="1023"/>
      <c r="DJ123" s="1023"/>
      <c r="DK123" s="1024"/>
      <c r="DL123" s="1025">
        <v>422323</v>
      </c>
      <c r="DM123" s="1023"/>
      <c r="DN123" s="1023"/>
      <c r="DO123" s="1023"/>
      <c r="DP123" s="1024"/>
      <c r="DQ123" s="1025">
        <v>443186</v>
      </c>
      <c r="DR123" s="1023"/>
      <c r="DS123" s="1023"/>
      <c r="DT123" s="1023"/>
      <c r="DU123" s="1024"/>
      <c r="DV123" s="1026">
        <v>4.0999999999999996</v>
      </c>
      <c r="DW123" s="1027"/>
      <c r="DX123" s="1027"/>
      <c r="DY123" s="1027"/>
      <c r="DZ123" s="1028"/>
    </row>
    <row r="124" spans="1:130" s="226" customFormat="1" ht="26.25" customHeight="1" thickBot="1" x14ac:dyDescent="0.2">
      <c r="A124" s="1121"/>
      <c r="B124" s="1013"/>
      <c r="C124" s="986" t="s">
        <v>471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236</v>
      </c>
      <c r="AB124" s="1023"/>
      <c r="AC124" s="1023"/>
      <c r="AD124" s="1023"/>
      <c r="AE124" s="1024"/>
      <c r="AF124" s="1025" t="s">
        <v>236</v>
      </c>
      <c r="AG124" s="1023"/>
      <c r="AH124" s="1023"/>
      <c r="AI124" s="1023"/>
      <c r="AJ124" s="1024"/>
      <c r="AK124" s="1025" t="s">
        <v>236</v>
      </c>
      <c r="AL124" s="1023"/>
      <c r="AM124" s="1023"/>
      <c r="AN124" s="1023"/>
      <c r="AO124" s="1024"/>
      <c r="AP124" s="1026" t="s">
        <v>236</v>
      </c>
      <c r="AQ124" s="1027"/>
      <c r="AR124" s="1027"/>
      <c r="AS124" s="1027"/>
      <c r="AT124" s="1028"/>
      <c r="AU124" s="1123" t="s">
        <v>487</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236</v>
      </c>
      <c r="BR124" s="1091"/>
      <c r="BS124" s="1091"/>
      <c r="BT124" s="1091"/>
      <c r="BU124" s="1091"/>
      <c r="BV124" s="1091" t="s">
        <v>236</v>
      </c>
      <c r="BW124" s="1091"/>
      <c r="BX124" s="1091"/>
      <c r="BY124" s="1091"/>
      <c r="BZ124" s="1091"/>
      <c r="CA124" s="1091">
        <v>2.1</v>
      </c>
      <c r="CB124" s="1091"/>
      <c r="CC124" s="1091"/>
      <c r="CD124" s="1091"/>
      <c r="CE124" s="1091"/>
      <c r="CF124" s="1092"/>
      <c r="CG124" s="1093"/>
      <c r="CH124" s="1093"/>
      <c r="CI124" s="1093"/>
      <c r="CJ124" s="1094"/>
      <c r="CK124" s="1076"/>
      <c r="CL124" s="1076"/>
      <c r="CM124" s="1076"/>
      <c r="CN124" s="1076"/>
      <c r="CO124" s="1077"/>
      <c r="CP124" s="1083" t="s">
        <v>488</v>
      </c>
      <c r="CQ124" s="1084"/>
      <c r="CR124" s="1084"/>
      <c r="CS124" s="1084"/>
      <c r="CT124" s="1084"/>
      <c r="CU124" s="1084"/>
      <c r="CV124" s="1084"/>
      <c r="CW124" s="1084"/>
      <c r="CX124" s="1084"/>
      <c r="CY124" s="1084"/>
      <c r="CZ124" s="1084"/>
      <c r="DA124" s="1084"/>
      <c r="DB124" s="1084"/>
      <c r="DC124" s="1084"/>
      <c r="DD124" s="1084"/>
      <c r="DE124" s="1084"/>
      <c r="DF124" s="1085"/>
      <c r="DG124" s="1068">
        <v>12715799</v>
      </c>
      <c r="DH124" s="1050"/>
      <c r="DI124" s="1050"/>
      <c r="DJ124" s="1050"/>
      <c r="DK124" s="1051"/>
      <c r="DL124" s="1049">
        <v>75079</v>
      </c>
      <c r="DM124" s="1050"/>
      <c r="DN124" s="1050"/>
      <c r="DO124" s="1050"/>
      <c r="DP124" s="1051"/>
      <c r="DQ124" s="1049">
        <v>63486</v>
      </c>
      <c r="DR124" s="1050"/>
      <c r="DS124" s="1050"/>
      <c r="DT124" s="1050"/>
      <c r="DU124" s="1051"/>
      <c r="DV124" s="1052">
        <v>0.6</v>
      </c>
      <c r="DW124" s="1053"/>
      <c r="DX124" s="1053"/>
      <c r="DY124" s="1053"/>
      <c r="DZ124" s="1054"/>
    </row>
    <row r="125" spans="1:130" s="226" customFormat="1" ht="26.25" customHeight="1" x14ac:dyDescent="0.15">
      <c r="A125" s="1121"/>
      <c r="B125" s="1013"/>
      <c r="C125" s="986" t="s">
        <v>473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417</v>
      </c>
      <c r="AB125" s="1023"/>
      <c r="AC125" s="1023"/>
      <c r="AD125" s="1023"/>
      <c r="AE125" s="1024"/>
      <c r="AF125" s="1025" t="s">
        <v>417</v>
      </c>
      <c r="AG125" s="1023"/>
      <c r="AH125" s="1023"/>
      <c r="AI125" s="1023"/>
      <c r="AJ125" s="1024"/>
      <c r="AK125" s="1025" t="s">
        <v>417</v>
      </c>
      <c r="AL125" s="1023"/>
      <c r="AM125" s="1023"/>
      <c r="AN125" s="1023"/>
      <c r="AO125" s="1024"/>
      <c r="AP125" s="1026" t="s">
        <v>417</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489</v>
      </c>
      <c r="CL125" s="1071"/>
      <c r="CM125" s="1071"/>
      <c r="CN125" s="1071"/>
      <c r="CO125" s="1072"/>
      <c r="CP125" s="993" t="s">
        <v>490</v>
      </c>
      <c r="CQ125" s="961"/>
      <c r="CR125" s="961"/>
      <c r="CS125" s="961"/>
      <c r="CT125" s="961"/>
      <c r="CU125" s="961"/>
      <c r="CV125" s="961"/>
      <c r="CW125" s="961"/>
      <c r="CX125" s="961"/>
      <c r="CY125" s="961"/>
      <c r="CZ125" s="961"/>
      <c r="DA125" s="961"/>
      <c r="DB125" s="961"/>
      <c r="DC125" s="961"/>
      <c r="DD125" s="961"/>
      <c r="DE125" s="961"/>
      <c r="DF125" s="962"/>
      <c r="DG125" s="994" t="s">
        <v>491</v>
      </c>
      <c r="DH125" s="995"/>
      <c r="DI125" s="995"/>
      <c r="DJ125" s="995"/>
      <c r="DK125" s="995"/>
      <c r="DL125" s="995" t="s">
        <v>417</v>
      </c>
      <c r="DM125" s="995"/>
      <c r="DN125" s="995"/>
      <c r="DO125" s="995"/>
      <c r="DP125" s="995"/>
      <c r="DQ125" s="995" t="s">
        <v>417</v>
      </c>
      <c r="DR125" s="995"/>
      <c r="DS125" s="995"/>
      <c r="DT125" s="995"/>
      <c r="DU125" s="995"/>
      <c r="DV125" s="996" t="s">
        <v>417</v>
      </c>
      <c r="DW125" s="996"/>
      <c r="DX125" s="996"/>
      <c r="DY125" s="996"/>
      <c r="DZ125" s="997"/>
    </row>
    <row r="126" spans="1:130" s="226" customFormat="1" ht="26.25" customHeight="1" thickBot="1" x14ac:dyDescent="0.2">
      <c r="A126" s="1121"/>
      <c r="B126" s="1013"/>
      <c r="C126" s="986" t="s">
        <v>475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11265</v>
      </c>
      <c r="AB126" s="1023"/>
      <c r="AC126" s="1023"/>
      <c r="AD126" s="1023"/>
      <c r="AE126" s="1024"/>
      <c r="AF126" s="1025">
        <v>6033</v>
      </c>
      <c r="AG126" s="1023"/>
      <c r="AH126" s="1023"/>
      <c r="AI126" s="1023"/>
      <c r="AJ126" s="1024"/>
      <c r="AK126" s="1025">
        <v>2793</v>
      </c>
      <c r="AL126" s="1023"/>
      <c r="AM126" s="1023"/>
      <c r="AN126" s="1023"/>
      <c r="AO126" s="1024"/>
      <c r="AP126" s="1026">
        <v>0</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492</v>
      </c>
      <c r="CQ126" s="987"/>
      <c r="CR126" s="987"/>
      <c r="CS126" s="987"/>
      <c r="CT126" s="987"/>
      <c r="CU126" s="987"/>
      <c r="CV126" s="987"/>
      <c r="CW126" s="987"/>
      <c r="CX126" s="987"/>
      <c r="CY126" s="987"/>
      <c r="CZ126" s="987"/>
      <c r="DA126" s="987"/>
      <c r="DB126" s="987"/>
      <c r="DC126" s="987"/>
      <c r="DD126" s="987"/>
      <c r="DE126" s="987"/>
      <c r="DF126" s="988"/>
      <c r="DG126" s="989" t="s">
        <v>417</v>
      </c>
      <c r="DH126" s="990"/>
      <c r="DI126" s="990"/>
      <c r="DJ126" s="990"/>
      <c r="DK126" s="990"/>
      <c r="DL126" s="990" t="s">
        <v>236</v>
      </c>
      <c r="DM126" s="990"/>
      <c r="DN126" s="990"/>
      <c r="DO126" s="990"/>
      <c r="DP126" s="990"/>
      <c r="DQ126" s="990" t="s">
        <v>493</v>
      </c>
      <c r="DR126" s="990"/>
      <c r="DS126" s="990"/>
      <c r="DT126" s="990"/>
      <c r="DU126" s="990"/>
      <c r="DV126" s="991" t="s">
        <v>417</v>
      </c>
      <c r="DW126" s="991"/>
      <c r="DX126" s="991"/>
      <c r="DY126" s="991"/>
      <c r="DZ126" s="992"/>
    </row>
    <row r="127" spans="1:130" s="226" customFormat="1" ht="26.25" customHeight="1" x14ac:dyDescent="0.15">
      <c r="A127" s="1122"/>
      <c r="B127" s="1015"/>
      <c r="C127" s="1037" t="s">
        <v>494</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190</v>
      </c>
      <c r="AB127" s="1023"/>
      <c r="AC127" s="1023"/>
      <c r="AD127" s="1023"/>
      <c r="AE127" s="1024"/>
      <c r="AF127" s="1025">
        <v>12215</v>
      </c>
      <c r="AG127" s="1023"/>
      <c r="AH127" s="1023"/>
      <c r="AI127" s="1023"/>
      <c r="AJ127" s="1024"/>
      <c r="AK127" s="1025">
        <v>151</v>
      </c>
      <c r="AL127" s="1023"/>
      <c r="AM127" s="1023"/>
      <c r="AN127" s="1023"/>
      <c r="AO127" s="1024"/>
      <c r="AP127" s="1026">
        <v>0</v>
      </c>
      <c r="AQ127" s="1027"/>
      <c r="AR127" s="1027"/>
      <c r="AS127" s="1027"/>
      <c r="AT127" s="1028"/>
      <c r="AU127" s="228"/>
      <c r="AV127" s="228"/>
      <c r="AW127" s="228"/>
      <c r="AX127" s="1095" t="s">
        <v>495</v>
      </c>
      <c r="AY127" s="1096"/>
      <c r="AZ127" s="1096"/>
      <c r="BA127" s="1096"/>
      <c r="BB127" s="1096"/>
      <c r="BC127" s="1096"/>
      <c r="BD127" s="1096"/>
      <c r="BE127" s="1097"/>
      <c r="BF127" s="1098" t="s">
        <v>496</v>
      </c>
      <c r="BG127" s="1096"/>
      <c r="BH127" s="1096"/>
      <c r="BI127" s="1096"/>
      <c r="BJ127" s="1096"/>
      <c r="BK127" s="1096"/>
      <c r="BL127" s="1097"/>
      <c r="BM127" s="1098" t="s">
        <v>497</v>
      </c>
      <c r="BN127" s="1096"/>
      <c r="BO127" s="1096"/>
      <c r="BP127" s="1096"/>
      <c r="BQ127" s="1096"/>
      <c r="BR127" s="1096"/>
      <c r="BS127" s="1097"/>
      <c r="BT127" s="1098" t="s">
        <v>498</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499</v>
      </c>
      <c r="CQ127" s="987"/>
      <c r="CR127" s="987"/>
      <c r="CS127" s="987"/>
      <c r="CT127" s="987"/>
      <c r="CU127" s="987"/>
      <c r="CV127" s="987"/>
      <c r="CW127" s="987"/>
      <c r="CX127" s="987"/>
      <c r="CY127" s="987"/>
      <c r="CZ127" s="987"/>
      <c r="DA127" s="987"/>
      <c r="DB127" s="987"/>
      <c r="DC127" s="987"/>
      <c r="DD127" s="987"/>
      <c r="DE127" s="987"/>
      <c r="DF127" s="988"/>
      <c r="DG127" s="989" t="s">
        <v>236</v>
      </c>
      <c r="DH127" s="990"/>
      <c r="DI127" s="990"/>
      <c r="DJ127" s="990"/>
      <c r="DK127" s="990"/>
      <c r="DL127" s="990" t="s">
        <v>236</v>
      </c>
      <c r="DM127" s="990"/>
      <c r="DN127" s="990"/>
      <c r="DO127" s="990"/>
      <c r="DP127" s="990"/>
      <c r="DQ127" s="990" t="s">
        <v>417</v>
      </c>
      <c r="DR127" s="990"/>
      <c r="DS127" s="990"/>
      <c r="DT127" s="990"/>
      <c r="DU127" s="990"/>
      <c r="DV127" s="991" t="s">
        <v>236</v>
      </c>
      <c r="DW127" s="991"/>
      <c r="DX127" s="991"/>
      <c r="DY127" s="991"/>
      <c r="DZ127" s="992"/>
    </row>
    <row r="128" spans="1:130" s="226" customFormat="1" ht="26.25" customHeight="1" thickBot="1" x14ac:dyDescent="0.2">
      <c r="A128" s="1105" t="s">
        <v>500</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501</v>
      </c>
      <c r="X128" s="1107"/>
      <c r="Y128" s="1107"/>
      <c r="Z128" s="1108"/>
      <c r="AA128" s="1109">
        <v>158596</v>
      </c>
      <c r="AB128" s="1110"/>
      <c r="AC128" s="1110"/>
      <c r="AD128" s="1110"/>
      <c r="AE128" s="1111"/>
      <c r="AF128" s="1112">
        <v>146000</v>
      </c>
      <c r="AG128" s="1110"/>
      <c r="AH128" s="1110"/>
      <c r="AI128" s="1110"/>
      <c r="AJ128" s="1111"/>
      <c r="AK128" s="1112">
        <v>148779</v>
      </c>
      <c r="AL128" s="1110"/>
      <c r="AM128" s="1110"/>
      <c r="AN128" s="1110"/>
      <c r="AO128" s="1111"/>
      <c r="AP128" s="1113"/>
      <c r="AQ128" s="1114"/>
      <c r="AR128" s="1114"/>
      <c r="AS128" s="1114"/>
      <c r="AT128" s="1115"/>
      <c r="AU128" s="228"/>
      <c r="AV128" s="228"/>
      <c r="AW128" s="228"/>
      <c r="AX128" s="960" t="s">
        <v>502</v>
      </c>
      <c r="AY128" s="961"/>
      <c r="AZ128" s="961"/>
      <c r="BA128" s="961"/>
      <c r="BB128" s="961"/>
      <c r="BC128" s="961"/>
      <c r="BD128" s="961"/>
      <c r="BE128" s="962"/>
      <c r="BF128" s="1116" t="s">
        <v>236</v>
      </c>
      <c r="BG128" s="1117"/>
      <c r="BH128" s="1117"/>
      <c r="BI128" s="1117"/>
      <c r="BJ128" s="1117"/>
      <c r="BK128" s="1117"/>
      <c r="BL128" s="1118"/>
      <c r="BM128" s="1116">
        <v>12.93</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503</v>
      </c>
      <c r="CQ128" s="790"/>
      <c r="CR128" s="790"/>
      <c r="CS128" s="790"/>
      <c r="CT128" s="790"/>
      <c r="CU128" s="790"/>
      <c r="CV128" s="790"/>
      <c r="CW128" s="790"/>
      <c r="CX128" s="790"/>
      <c r="CY128" s="790"/>
      <c r="CZ128" s="790"/>
      <c r="DA128" s="790"/>
      <c r="DB128" s="790"/>
      <c r="DC128" s="790"/>
      <c r="DD128" s="790"/>
      <c r="DE128" s="790"/>
      <c r="DF128" s="1100"/>
      <c r="DG128" s="1101">
        <v>1057</v>
      </c>
      <c r="DH128" s="1102"/>
      <c r="DI128" s="1102"/>
      <c r="DJ128" s="1102"/>
      <c r="DK128" s="1102"/>
      <c r="DL128" s="1102">
        <v>368</v>
      </c>
      <c r="DM128" s="1102"/>
      <c r="DN128" s="1102"/>
      <c r="DO128" s="1102"/>
      <c r="DP128" s="1102"/>
      <c r="DQ128" s="1102">
        <v>404</v>
      </c>
      <c r="DR128" s="1102"/>
      <c r="DS128" s="1102"/>
      <c r="DT128" s="1102"/>
      <c r="DU128" s="1102"/>
      <c r="DV128" s="1103">
        <v>0</v>
      </c>
      <c r="DW128" s="1103"/>
      <c r="DX128" s="1103"/>
      <c r="DY128" s="1103"/>
      <c r="DZ128" s="1104"/>
    </row>
    <row r="129" spans="1:131" s="226" customFormat="1" ht="26.25" customHeight="1" x14ac:dyDescent="0.15">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504</v>
      </c>
      <c r="X129" s="1135"/>
      <c r="Y129" s="1135"/>
      <c r="Z129" s="1136"/>
      <c r="AA129" s="1022">
        <v>12343245</v>
      </c>
      <c r="AB129" s="1023"/>
      <c r="AC129" s="1023"/>
      <c r="AD129" s="1023"/>
      <c r="AE129" s="1024"/>
      <c r="AF129" s="1025">
        <v>12584050</v>
      </c>
      <c r="AG129" s="1023"/>
      <c r="AH129" s="1023"/>
      <c r="AI129" s="1023"/>
      <c r="AJ129" s="1024"/>
      <c r="AK129" s="1025">
        <v>13140736</v>
      </c>
      <c r="AL129" s="1023"/>
      <c r="AM129" s="1023"/>
      <c r="AN129" s="1023"/>
      <c r="AO129" s="1024"/>
      <c r="AP129" s="1137"/>
      <c r="AQ129" s="1138"/>
      <c r="AR129" s="1138"/>
      <c r="AS129" s="1138"/>
      <c r="AT129" s="1139"/>
      <c r="AU129" s="229"/>
      <c r="AV129" s="229"/>
      <c r="AW129" s="229"/>
      <c r="AX129" s="1129" t="s">
        <v>505</v>
      </c>
      <c r="AY129" s="987"/>
      <c r="AZ129" s="987"/>
      <c r="BA129" s="987"/>
      <c r="BB129" s="987"/>
      <c r="BC129" s="987"/>
      <c r="BD129" s="987"/>
      <c r="BE129" s="988"/>
      <c r="BF129" s="1130" t="s">
        <v>417</v>
      </c>
      <c r="BG129" s="1131"/>
      <c r="BH129" s="1131"/>
      <c r="BI129" s="1131"/>
      <c r="BJ129" s="1131"/>
      <c r="BK129" s="1131"/>
      <c r="BL129" s="1132"/>
      <c r="BM129" s="1130">
        <v>17.93</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506</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507</v>
      </c>
      <c r="X130" s="1135"/>
      <c r="Y130" s="1135"/>
      <c r="Z130" s="1136"/>
      <c r="AA130" s="1022">
        <v>2410123</v>
      </c>
      <c r="AB130" s="1023"/>
      <c r="AC130" s="1023"/>
      <c r="AD130" s="1023"/>
      <c r="AE130" s="1024"/>
      <c r="AF130" s="1025">
        <v>2328243</v>
      </c>
      <c r="AG130" s="1023"/>
      <c r="AH130" s="1023"/>
      <c r="AI130" s="1023"/>
      <c r="AJ130" s="1024"/>
      <c r="AK130" s="1025">
        <v>2397709</v>
      </c>
      <c r="AL130" s="1023"/>
      <c r="AM130" s="1023"/>
      <c r="AN130" s="1023"/>
      <c r="AO130" s="1024"/>
      <c r="AP130" s="1137"/>
      <c r="AQ130" s="1138"/>
      <c r="AR130" s="1138"/>
      <c r="AS130" s="1138"/>
      <c r="AT130" s="1139"/>
      <c r="AU130" s="229"/>
      <c r="AV130" s="229"/>
      <c r="AW130" s="229"/>
      <c r="AX130" s="1129" t="s">
        <v>508</v>
      </c>
      <c r="AY130" s="987"/>
      <c r="AZ130" s="987"/>
      <c r="BA130" s="987"/>
      <c r="BB130" s="987"/>
      <c r="BC130" s="987"/>
      <c r="BD130" s="987"/>
      <c r="BE130" s="988"/>
      <c r="BF130" s="1165">
        <v>9</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509</v>
      </c>
      <c r="X131" s="1172"/>
      <c r="Y131" s="1172"/>
      <c r="Z131" s="1173"/>
      <c r="AA131" s="1068">
        <v>9933122</v>
      </c>
      <c r="AB131" s="1050"/>
      <c r="AC131" s="1050"/>
      <c r="AD131" s="1050"/>
      <c r="AE131" s="1051"/>
      <c r="AF131" s="1049">
        <v>10255807</v>
      </c>
      <c r="AG131" s="1050"/>
      <c r="AH131" s="1050"/>
      <c r="AI131" s="1050"/>
      <c r="AJ131" s="1051"/>
      <c r="AK131" s="1049">
        <v>10743027</v>
      </c>
      <c r="AL131" s="1050"/>
      <c r="AM131" s="1050"/>
      <c r="AN131" s="1050"/>
      <c r="AO131" s="1051"/>
      <c r="AP131" s="1174"/>
      <c r="AQ131" s="1175"/>
      <c r="AR131" s="1175"/>
      <c r="AS131" s="1175"/>
      <c r="AT131" s="1176"/>
      <c r="AU131" s="229"/>
      <c r="AV131" s="229"/>
      <c r="AW131" s="229"/>
      <c r="AX131" s="1147" t="s">
        <v>510</v>
      </c>
      <c r="AY131" s="790"/>
      <c r="AZ131" s="790"/>
      <c r="BA131" s="790"/>
      <c r="BB131" s="790"/>
      <c r="BC131" s="790"/>
      <c r="BD131" s="790"/>
      <c r="BE131" s="1100"/>
      <c r="BF131" s="1148">
        <v>2.1</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511</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512</v>
      </c>
      <c r="W132" s="1158"/>
      <c r="X132" s="1158"/>
      <c r="Y132" s="1158"/>
      <c r="Z132" s="1159"/>
      <c r="AA132" s="1160">
        <v>9.8947038000000003</v>
      </c>
      <c r="AB132" s="1161"/>
      <c r="AC132" s="1161"/>
      <c r="AD132" s="1161"/>
      <c r="AE132" s="1162"/>
      <c r="AF132" s="1163">
        <v>9.1239626489999992</v>
      </c>
      <c r="AG132" s="1161"/>
      <c r="AH132" s="1161"/>
      <c r="AI132" s="1161"/>
      <c r="AJ132" s="1162"/>
      <c r="AK132" s="1163">
        <v>8.1786073889999997</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513</v>
      </c>
      <c r="W133" s="1141"/>
      <c r="X133" s="1141"/>
      <c r="Y133" s="1141"/>
      <c r="Z133" s="1142"/>
      <c r="AA133" s="1143">
        <v>10.1</v>
      </c>
      <c r="AB133" s="1144"/>
      <c r="AC133" s="1144"/>
      <c r="AD133" s="1144"/>
      <c r="AE133" s="1145"/>
      <c r="AF133" s="1143">
        <v>9.6999999999999993</v>
      </c>
      <c r="AG133" s="1144"/>
      <c r="AH133" s="1144"/>
      <c r="AI133" s="1144"/>
      <c r="AJ133" s="1145"/>
      <c r="AK133" s="1143">
        <v>9</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GXHIexhL5JiHH8g/rlwNcV15yen2EJ5cu8TF6neuBFhCDARMAHJgUBFSW9uUd6pUoD8rk9UaFL7gXW9ooenUrg==" saltValue="RHcrUEHrGMJqRiCbQjBWg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CT29" sqref="CT29"/>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rVU0w22j7DKVFMJ4cpTD/rIz5TgV+XZa+Dqs27rberq0CLN35QqJMJcWgQcd0iN9CHc/GKzIAVnPQlYQOxpTQ==" saltValue="lhGrnFfvU6E8i1q1tO7p9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517</v>
      </c>
      <c r="AP7" s="268"/>
      <c r="AQ7" s="269" t="s">
        <v>518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519</v>
      </c>
      <c r="AQ8" s="275" t="s">
        <v>520</v>
      </c>
      <c r="AR8" s="276" t="s">
        <v>521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522</v>
      </c>
      <c r="AL9" s="1181"/>
      <c r="AM9" s="1181"/>
      <c r="AN9" s="1182"/>
      <c r="AO9" s="277">
        <v>3297349</v>
      </c>
      <c r="AP9" s="277">
        <v>84944</v>
      </c>
      <c r="AQ9" s="278">
        <v>95193</v>
      </c>
      <c r="AR9" s="279">
        <v>-10.8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523</v>
      </c>
      <c r="AL10" s="1181"/>
      <c r="AM10" s="1181"/>
      <c r="AN10" s="1182"/>
      <c r="AO10" s="280">
        <v>586043</v>
      </c>
      <c r="AP10" s="280">
        <v>15097</v>
      </c>
      <c r="AQ10" s="281">
        <v>9197</v>
      </c>
      <c r="AR10" s="282">
        <v>64.2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524</v>
      </c>
      <c r="AL11" s="1181"/>
      <c r="AM11" s="1181"/>
      <c r="AN11" s="1182"/>
      <c r="AO11" s="280" t="s">
        <v>525</v>
      </c>
      <c r="AP11" s="280" t="s">
        <v>525</v>
      </c>
      <c r="AQ11" s="281">
        <v>1724</v>
      </c>
      <c r="AR11" s="282" t="s">
        <v>525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526</v>
      </c>
      <c r="AL12" s="1181"/>
      <c r="AM12" s="1181"/>
      <c r="AN12" s="1182"/>
      <c r="AO12" s="280" t="s">
        <v>525</v>
      </c>
      <c r="AP12" s="280" t="s">
        <v>525</v>
      </c>
      <c r="AQ12" s="281">
        <v>4</v>
      </c>
      <c r="AR12" s="282" t="s">
        <v>525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527</v>
      </c>
      <c r="AL13" s="1181"/>
      <c r="AM13" s="1181"/>
      <c r="AN13" s="1182"/>
      <c r="AO13" s="280">
        <v>93438</v>
      </c>
      <c r="AP13" s="280">
        <v>2407</v>
      </c>
      <c r="AQ13" s="281">
        <v>3651</v>
      </c>
      <c r="AR13" s="282">
        <v>-34.1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528</v>
      </c>
      <c r="AL14" s="1181"/>
      <c r="AM14" s="1181"/>
      <c r="AN14" s="1182"/>
      <c r="AO14" s="280">
        <v>160408</v>
      </c>
      <c r="AP14" s="280">
        <v>4132</v>
      </c>
      <c r="AQ14" s="281">
        <v>2581</v>
      </c>
      <c r="AR14" s="282">
        <v>60.1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529</v>
      </c>
      <c r="AL15" s="1184"/>
      <c r="AM15" s="1184"/>
      <c r="AN15" s="1185"/>
      <c r="AO15" s="280">
        <v>-249788</v>
      </c>
      <c r="AP15" s="280">
        <v>-6435</v>
      </c>
      <c r="AQ15" s="281">
        <v>-7170</v>
      </c>
      <c r="AR15" s="282">
        <v>-10.3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189</v>
      </c>
      <c r="AL16" s="1184"/>
      <c r="AM16" s="1184"/>
      <c r="AN16" s="1185"/>
      <c r="AO16" s="280">
        <v>3887450</v>
      </c>
      <c r="AP16" s="280">
        <v>100146</v>
      </c>
      <c r="AQ16" s="281">
        <v>105180</v>
      </c>
      <c r="AR16" s="282">
        <v>-4.8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531</v>
      </c>
      <c r="AP20" s="289" t="s">
        <v>532</v>
      </c>
      <c r="AQ20" s="290" t="s">
        <v>533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534</v>
      </c>
      <c r="AL21" s="1187"/>
      <c r="AM21" s="1187"/>
      <c r="AN21" s="1188"/>
      <c r="AO21" s="293">
        <v>8.24</v>
      </c>
      <c r="AP21" s="294">
        <v>9.98</v>
      </c>
      <c r="AQ21" s="295">
        <v>-1.74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535</v>
      </c>
      <c r="AL22" s="1187"/>
      <c r="AM22" s="1187"/>
      <c r="AN22" s="1188"/>
      <c r="AO22" s="298">
        <v>99.7</v>
      </c>
      <c r="AP22" s="299">
        <v>97.3</v>
      </c>
      <c r="AQ22" s="300">
        <v>2.4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536</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537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517</v>
      </c>
      <c r="AP30" s="268"/>
      <c r="AQ30" s="269" t="s">
        <v>518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519</v>
      </c>
      <c r="AQ31" s="275" t="s">
        <v>520</v>
      </c>
      <c r="AR31" s="276" t="s">
        <v>521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539</v>
      </c>
      <c r="AL32" s="1195"/>
      <c r="AM32" s="1195"/>
      <c r="AN32" s="1196"/>
      <c r="AO32" s="308">
        <v>1935460</v>
      </c>
      <c r="AP32" s="308">
        <v>49860</v>
      </c>
      <c r="AQ32" s="309">
        <v>67244</v>
      </c>
      <c r="AR32" s="310">
        <v>-25.9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540</v>
      </c>
      <c r="AL33" s="1195"/>
      <c r="AM33" s="1195"/>
      <c r="AN33" s="1196"/>
      <c r="AO33" s="308" t="s">
        <v>525</v>
      </c>
      <c r="AP33" s="308" t="s">
        <v>525</v>
      </c>
      <c r="AQ33" s="309" t="s">
        <v>525</v>
      </c>
      <c r="AR33" s="310" t="s">
        <v>525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541</v>
      </c>
      <c r="AL34" s="1195"/>
      <c r="AM34" s="1195"/>
      <c r="AN34" s="1196"/>
      <c r="AO34" s="308" t="s">
        <v>525</v>
      </c>
      <c r="AP34" s="308" t="s">
        <v>525</v>
      </c>
      <c r="AQ34" s="309">
        <v>8</v>
      </c>
      <c r="AR34" s="310" t="s">
        <v>525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542</v>
      </c>
      <c r="AL35" s="1195"/>
      <c r="AM35" s="1195"/>
      <c r="AN35" s="1196"/>
      <c r="AO35" s="308">
        <v>1440565</v>
      </c>
      <c r="AP35" s="308">
        <v>37111</v>
      </c>
      <c r="AQ35" s="309">
        <v>18547</v>
      </c>
      <c r="AR35" s="310">
        <v>100.1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543</v>
      </c>
      <c r="AL36" s="1195"/>
      <c r="AM36" s="1195"/>
      <c r="AN36" s="1196"/>
      <c r="AO36" s="308">
        <v>46149</v>
      </c>
      <c r="AP36" s="308">
        <v>1189</v>
      </c>
      <c r="AQ36" s="309">
        <v>2991</v>
      </c>
      <c r="AR36" s="310">
        <v>-60.2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544</v>
      </c>
      <c r="AL37" s="1195"/>
      <c r="AM37" s="1195"/>
      <c r="AN37" s="1196"/>
      <c r="AO37" s="308">
        <v>2944</v>
      </c>
      <c r="AP37" s="308">
        <v>76</v>
      </c>
      <c r="AQ37" s="309">
        <v>670</v>
      </c>
      <c r="AR37" s="310">
        <v>-88.7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545</v>
      </c>
      <c r="AL38" s="1198"/>
      <c r="AM38" s="1198"/>
      <c r="AN38" s="1199"/>
      <c r="AO38" s="311" t="s">
        <v>525</v>
      </c>
      <c r="AP38" s="311" t="s">
        <v>525</v>
      </c>
      <c r="AQ38" s="312">
        <v>2</v>
      </c>
      <c r="AR38" s="300" t="s">
        <v>525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546</v>
      </c>
      <c r="AL39" s="1198"/>
      <c r="AM39" s="1198"/>
      <c r="AN39" s="1199"/>
      <c r="AO39" s="308">
        <v>-148779</v>
      </c>
      <c r="AP39" s="308">
        <v>-3833</v>
      </c>
      <c r="AQ39" s="309">
        <v>-3165</v>
      </c>
      <c r="AR39" s="310">
        <v>21.1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547</v>
      </c>
      <c r="AL40" s="1195"/>
      <c r="AM40" s="1195"/>
      <c r="AN40" s="1196"/>
      <c r="AO40" s="308">
        <v>-2397709</v>
      </c>
      <c r="AP40" s="308">
        <v>-61768</v>
      </c>
      <c r="AQ40" s="309">
        <v>-61701</v>
      </c>
      <c r="AR40" s="310">
        <v>0.1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301</v>
      </c>
      <c r="AL41" s="1201"/>
      <c r="AM41" s="1201"/>
      <c r="AN41" s="1202"/>
      <c r="AO41" s="308">
        <v>878630</v>
      </c>
      <c r="AP41" s="308">
        <v>22635</v>
      </c>
      <c r="AQ41" s="309">
        <v>24597</v>
      </c>
      <c r="AR41" s="310">
        <v>-8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517</v>
      </c>
      <c r="AN49" s="1191" t="s">
        <v>551</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552</v>
      </c>
      <c r="AO50" s="325" t="s">
        <v>553</v>
      </c>
      <c r="AP50" s="326" t="s">
        <v>554</v>
      </c>
      <c r="AQ50" s="327" t="s">
        <v>555</v>
      </c>
      <c r="AR50" s="328" t="s">
        <v>556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557</v>
      </c>
      <c r="AL51" s="321"/>
      <c r="AM51" s="329">
        <v>2213863</v>
      </c>
      <c r="AN51" s="330">
        <v>53787</v>
      </c>
      <c r="AO51" s="331">
        <v>2.6</v>
      </c>
      <c r="AP51" s="332">
        <v>68468</v>
      </c>
      <c r="AQ51" s="333">
        <v>3.9</v>
      </c>
      <c r="AR51" s="334">
        <v>-1.3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558</v>
      </c>
      <c r="AM52" s="337">
        <v>1100185</v>
      </c>
      <c r="AN52" s="338">
        <v>26729</v>
      </c>
      <c r="AO52" s="339">
        <v>-36.799999999999997</v>
      </c>
      <c r="AP52" s="340">
        <v>34140</v>
      </c>
      <c r="AQ52" s="341">
        <v>-6.4</v>
      </c>
      <c r="AR52" s="342">
        <v>-30.4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559</v>
      </c>
      <c r="AL53" s="321"/>
      <c r="AM53" s="329">
        <v>2588685</v>
      </c>
      <c r="AN53" s="330">
        <v>63700</v>
      </c>
      <c r="AO53" s="331">
        <v>18.399999999999999</v>
      </c>
      <c r="AP53" s="332">
        <v>69729</v>
      </c>
      <c r="AQ53" s="333">
        <v>1.8</v>
      </c>
      <c r="AR53" s="334">
        <v>16.600000000000001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558</v>
      </c>
      <c r="AM54" s="337">
        <v>1007059</v>
      </c>
      <c r="AN54" s="338">
        <v>24781</v>
      </c>
      <c r="AO54" s="339">
        <v>-7.3</v>
      </c>
      <c r="AP54" s="340">
        <v>38908</v>
      </c>
      <c r="AQ54" s="341">
        <v>14</v>
      </c>
      <c r="AR54" s="342">
        <v>-21.3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560</v>
      </c>
      <c r="AL55" s="321"/>
      <c r="AM55" s="329">
        <v>3189207</v>
      </c>
      <c r="AN55" s="330">
        <v>79906</v>
      </c>
      <c r="AO55" s="331">
        <v>25.4</v>
      </c>
      <c r="AP55" s="332">
        <v>74581</v>
      </c>
      <c r="AQ55" s="333">
        <v>7</v>
      </c>
      <c r="AR55" s="334">
        <v>18.399999999999999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558</v>
      </c>
      <c r="AM56" s="337">
        <v>1360053</v>
      </c>
      <c r="AN56" s="338">
        <v>34076</v>
      </c>
      <c r="AO56" s="339">
        <v>37.5</v>
      </c>
      <c r="AP56" s="340">
        <v>41563</v>
      </c>
      <c r="AQ56" s="341">
        <v>6.8</v>
      </c>
      <c r="AR56" s="342">
        <v>30.7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561</v>
      </c>
      <c r="AL57" s="321"/>
      <c r="AM57" s="329">
        <v>5642943</v>
      </c>
      <c r="AN57" s="330">
        <v>143645</v>
      </c>
      <c r="AO57" s="331">
        <v>79.8</v>
      </c>
      <c r="AP57" s="332">
        <v>76347</v>
      </c>
      <c r="AQ57" s="333">
        <v>2.4</v>
      </c>
      <c r="AR57" s="334">
        <v>77.400000000000006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558</v>
      </c>
      <c r="AM58" s="337">
        <v>3386079</v>
      </c>
      <c r="AN58" s="338">
        <v>86195</v>
      </c>
      <c r="AO58" s="339">
        <v>152.9</v>
      </c>
      <c r="AP58" s="340">
        <v>41762</v>
      </c>
      <c r="AQ58" s="341">
        <v>0.5</v>
      </c>
      <c r="AR58" s="342">
        <v>152.4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562</v>
      </c>
      <c r="AL59" s="321"/>
      <c r="AM59" s="329">
        <v>3842517</v>
      </c>
      <c r="AN59" s="330">
        <v>98988</v>
      </c>
      <c r="AO59" s="331">
        <v>-31.1</v>
      </c>
      <c r="AP59" s="332">
        <v>92919</v>
      </c>
      <c r="AQ59" s="333">
        <v>21.7</v>
      </c>
      <c r="AR59" s="334">
        <v>-52.8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558</v>
      </c>
      <c r="AM60" s="337">
        <v>2251967</v>
      </c>
      <c r="AN60" s="338">
        <v>58013</v>
      </c>
      <c r="AO60" s="339">
        <v>-32.700000000000003</v>
      </c>
      <c r="AP60" s="340">
        <v>54128</v>
      </c>
      <c r="AQ60" s="341">
        <v>29.6</v>
      </c>
      <c r="AR60" s="342">
        <v>-62.3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563</v>
      </c>
      <c r="AL61" s="343"/>
      <c r="AM61" s="344">
        <v>3495443</v>
      </c>
      <c r="AN61" s="345">
        <v>88005</v>
      </c>
      <c r="AO61" s="346">
        <v>19</v>
      </c>
      <c r="AP61" s="347">
        <v>76409</v>
      </c>
      <c r="AQ61" s="348">
        <v>7.4</v>
      </c>
      <c r="AR61" s="334">
        <v>11.6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558</v>
      </c>
      <c r="AM62" s="337">
        <v>1821069</v>
      </c>
      <c r="AN62" s="338">
        <v>45959</v>
      </c>
      <c r="AO62" s="339">
        <v>22.7</v>
      </c>
      <c r="AP62" s="340">
        <v>42100</v>
      </c>
      <c r="AQ62" s="341">
        <v>8.9</v>
      </c>
      <c r="AR62" s="342">
        <v>13.8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nDz/5mplwWheLzUOqbkrBLd+hT0GZtQLpOmEOn1lCwKHfKyiq32JNfKbdgFgsvTpxueAJcb3ywGRiWP6T5UVuQ==" saltValue="DPFqQscpW6Jtqa42jPFh0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565</v>
      </c>
    </row>
    <row r="121" spans="125:125" ht="13.5" hidden="1" customHeight="1" x14ac:dyDescent="0.15">
      <c r="DU121" s="255"/>
    </row>
  </sheetData>
  <sheetProtection algorithmName="SHA-512" hashValue="sy1jVDWW7q8irYSuETfX7oYsL9l4WpUPgSUvxnOFkt2LVVwr1OcjynkVuwzmDZ5iOl2Wf2/AKrDMEMAzUONe9A==" saltValue="nhcHXO35EYw300xMgdjnC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566</v>
      </c>
    </row>
  </sheetData>
  <sheetProtection algorithmName="SHA-512" hashValue="qTgdN8cCe+ML3dGnpJu8FGZrEJ9TY6zKaUca3hWsf6sX91A6TY2m+lrchystNCB5H79ughrOMs9+oUfg6yvpNw==" saltValue="RxCpLeoF9hn9DLoRVjiK6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election activeCell="Q68" sqref="Q68:U6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03" t="s">
        <v>3</v>
      </c>
      <c r="D47" s="1203"/>
      <c r="E47" s="1204"/>
      <c r="F47" s="11">
        <v>55.61</v>
      </c>
      <c r="G47" s="12">
        <v>52.68</v>
      </c>
      <c r="H47" s="12">
        <v>54.03</v>
      </c>
      <c r="I47" s="12">
        <v>49.41</v>
      </c>
      <c r="J47" s="13">
        <v>45.51</v>
      </c>
    </row>
    <row r="48" spans="2:10" ht="57.75" customHeight="1" x14ac:dyDescent="0.15">
      <c r="B48" s="14"/>
      <c r="C48" s="1205" t="s">
        <v>4</v>
      </c>
      <c r="D48" s="1205"/>
      <c r="E48" s="1206"/>
      <c r="F48" s="15">
        <v>0.95</v>
      </c>
      <c r="G48" s="16">
        <v>2.4</v>
      </c>
      <c r="H48" s="16">
        <v>0.48</v>
      </c>
      <c r="I48" s="16">
        <v>0.7</v>
      </c>
      <c r="J48" s="17">
        <v>9.0399999999999991</v>
      </c>
    </row>
    <row r="49" spans="2:10" ht="57.75" customHeight="1" thickBot="1" x14ac:dyDescent="0.2">
      <c r="B49" s="18"/>
      <c r="C49" s="1207" t="s">
        <v>5</v>
      </c>
      <c r="D49" s="1207"/>
      <c r="E49" s="1208"/>
      <c r="F49" s="19" t="s">
        <v>572</v>
      </c>
      <c r="G49" s="20" t="s">
        <v>573</v>
      </c>
      <c r="H49" s="20" t="s">
        <v>574</v>
      </c>
      <c r="I49" s="20" t="s">
        <v>575</v>
      </c>
      <c r="J49" s="21">
        <v>6.61</v>
      </c>
    </row>
    <row r="50" spans="2:10" x14ac:dyDescent="0.15"/>
  </sheetData>
  <sheetProtection algorithmName="SHA-512" hashValue="zy8YYuJxySv3UWXKvsk/HPoN1U0Dav7vudmisIzfL3W5BscHeZXo/0Z/2nah17DNsSCplw+oILbalSjpX9LJMg==" saltValue="CTHq2fpXSq6NdI1oCaABK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Q68" sqref="Q68:U6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15" t="s">
        <v>576</v>
      </c>
      <c r="D34" s="1215"/>
      <c r="E34" s="1216"/>
      <c r="F34" s="32">
        <v>10.35</v>
      </c>
      <c r="G34" s="33">
        <v>10.58</v>
      </c>
      <c r="H34" s="33">
        <v>9.7799999999999994</v>
      </c>
      <c r="I34" s="33">
        <v>10.119999999999999</v>
      </c>
      <c r="J34" s="34">
        <v>10.32</v>
      </c>
      <c r="K34" s="22"/>
      <c r="L34" s="22"/>
      <c r="M34" s="22"/>
      <c r="N34" s="22"/>
      <c r="O34" s="22"/>
      <c r="P34" s="22"/>
    </row>
    <row r="35" spans="1:16" ht="39" customHeight="1" x14ac:dyDescent="0.15">
      <c r="A35" s="22"/>
      <c r="B35" s="35"/>
      <c r="C35" s="1209" t="s">
        <v>577</v>
      </c>
      <c r="D35" s="1210"/>
      <c r="E35" s="1211"/>
      <c r="F35" s="36">
        <v>0.91</v>
      </c>
      <c r="G35" s="37">
        <v>2.36</v>
      </c>
      <c r="H35" s="37">
        <v>0.46</v>
      </c>
      <c r="I35" s="37">
        <v>0.67</v>
      </c>
      <c r="J35" s="38">
        <v>9.01</v>
      </c>
      <c r="K35" s="22"/>
      <c r="L35" s="22"/>
      <c r="M35" s="22"/>
      <c r="N35" s="22"/>
      <c r="O35" s="22"/>
      <c r="P35" s="22"/>
    </row>
    <row r="36" spans="1:16" ht="39" customHeight="1" x14ac:dyDescent="0.15">
      <c r="A36" s="22"/>
      <c r="B36" s="35"/>
      <c r="C36" s="1209" t="s">
        <v>578</v>
      </c>
      <c r="D36" s="1210"/>
      <c r="E36" s="1211"/>
      <c r="F36" s="36">
        <v>8.7100000000000009</v>
      </c>
      <c r="G36" s="37">
        <v>9.23</v>
      </c>
      <c r="H36" s="37">
        <v>9.36</v>
      </c>
      <c r="I36" s="37">
        <v>9.0299999999999994</v>
      </c>
      <c r="J36" s="38">
        <v>8.19</v>
      </c>
      <c r="K36" s="22"/>
      <c r="L36" s="22"/>
      <c r="M36" s="22"/>
      <c r="N36" s="22"/>
      <c r="O36" s="22"/>
      <c r="P36" s="22"/>
    </row>
    <row r="37" spans="1:16" ht="39" customHeight="1" x14ac:dyDescent="0.15">
      <c r="A37" s="22"/>
      <c r="B37" s="35"/>
      <c r="C37" s="1209" t="s">
        <v>579</v>
      </c>
      <c r="D37" s="1210"/>
      <c r="E37" s="1211"/>
      <c r="F37" s="36">
        <v>2.5299999999999998</v>
      </c>
      <c r="G37" s="37">
        <v>3.03</v>
      </c>
      <c r="H37" s="37">
        <v>2.6</v>
      </c>
      <c r="I37" s="37">
        <v>3.3</v>
      </c>
      <c r="J37" s="38">
        <v>3.74</v>
      </c>
      <c r="K37" s="22"/>
      <c r="L37" s="22"/>
      <c r="M37" s="22"/>
      <c r="N37" s="22"/>
      <c r="O37" s="22"/>
      <c r="P37" s="22"/>
    </row>
    <row r="38" spans="1:16" ht="39" customHeight="1" x14ac:dyDescent="0.15">
      <c r="A38" s="22"/>
      <c r="B38" s="35"/>
      <c r="C38" s="1209" t="s">
        <v>580</v>
      </c>
      <c r="D38" s="1210"/>
      <c r="E38" s="1211"/>
      <c r="F38" s="36">
        <v>0.13</v>
      </c>
      <c r="G38" s="37">
        <v>0.24</v>
      </c>
      <c r="H38" s="37">
        <v>0.69</v>
      </c>
      <c r="I38" s="37">
        <v>0.8</v>
      </c>
      <c r="J38" s="38">
        <v>1.58</v>
      </c>
      <c r="K38" s="22"/>
      <c r="L38" s="22"/>
      <c r="M38" s="22"/>
      <c r="N38" s="22"/>
      <c r="O38" s="22"/>
      <c r="P38" s="22"/>
    </row>
    <row r="39" spans="1:16" ht="39" customHeight="1" x14ac:dyDescent="0.15">
      <c r="A39" s="22"/>
      <c r="B39" s="35"/>
      <c r="C39" s="1209" t="s">
        <v>581</v>
      </c>
      <c r="D39" s="1210"/>
      <c r="E39" s="1211"/>
      <c r="F39" s="36">
        <v>0.73</v>
      </c>
      <c r="G39" s="37">
        <v>0.77</v>
      </c>
      <c r="H39" s="37">
        <v>0.85</v>
      </c>
      <c r="I39" s="37">
        <v>0.87</v>
      </c>
      <c r="J39" s="38">
        <v>0.88</v>
      </c>
      <c r="K39" s="22"/>
      <c r="L39" s="22"/>
      <c r="M39" s="22"/>
      <c r="N39" s="22"/>
      <c r="O39" s="22"/>
      <c r="P39" s="22"/>
    </row>
    <row r="40" spans="1:16" ht="39" customHeight="1" x14ac:dyDescent="0.15">
      <c r="A40" s="22"/>
      <c r="B40" s="35"/>
      <c r="C40" s="1209" t="s">
        <v>582</v>
      </c>
      <c r="D40" s="1210"/>
      <c r="E40" s="1211"/>
      <c r="F40" s="36" t="s">
        <v>525</v>
      </c>
      <c r="G40" s="37" t="s">
        <v>525</v>
      </c>
      <c r="H40" s="37" t="s">
        <v>525</v>
      </c>
      <c r="I40" s="37">
        <v>0.28000000000000003</v>
      </c>
      <c r="J40" s="38">
        <v>0.28000000000000003</v>
      </c>
      <c r="K40" s="22"/>
      <c r="L40" s="22"/>
      <c r="M40" s="22"/>
      <c r="N40" s="22"/>
      <c r="O40" s="22"/>
      <c r="P40" s="22"/>
    </row>
    <row r="41" spans="1:16" ht="39" customHeight="1" x14ac:dyDescent="0.15">
      <c r="A41" s="22"/>
      <c r="B41" s="35"/>
      <c r="C41" s="1209" t="s">
        <v>583</v>
      </c>
      <c r="D41" s="1210"/>
      <c r="E41" s="1211"/>
      <c r="F41" s="36" t="s">
        <v>525</v>
      </c>
      <c r="G41" s="37" t="s">
        <v>525</v>
      </c>
      <c r="H41" s="37" t="s">
        <v>525</v>
      </c>
      <c r="I41" s="37">
        <v>0.03</v>
      </c>
      <c r="J41" s="38">
        <v>0.23</v>
      </c>
      <c r="K41" s="22"/>
      <c r="L41" s="22"/>
      <c r="M41" s="22"/>
      <c r="N41" s="22"/>
      <c r="O41" s="22"/>
      <c r="P41" s="22"/>
    </row>
    <row r="42" spans="1:16" ht="39" customHeight="1" x14ac:dyDescent="0.15">
      <c r="A42" s="22"/>
      <c r="B42" s="39"/>
      <c r="C42" s="1209" t="s">
        <v>584</v>
      </c>
      <c r="D42" s="1210"/>
      <c r="E42" s="1211"/>
      <c r="F42" s="36" t="s">
        <v>525</v>
      </c>
      <c r="G42" s="37" t="s">
        <v>525</v>
      </c>
      <c r="H42" s="37" t="s">
        <v>525</v>
      </c>
      <c r="I42" s="37" t="s">
        <v>525</v>
      </c>
      <c r="J42" s="38" t="s">
        <v>525</v>
      </c>
      <c r="K42" s="22"/>
      <c r="L42" s="22"/>
      <c r="M42" s="22"/>
      <c r="N42" s="22"/>
      <c r="O42" s="22"/>
      <c r="P42" s="22"/>
    </row>
    <row r="43" spans="1:16" ht="39" customHeight="1" thickBot="1" x14ac:dyDescent="0.2">
      <c r="A43" s="22"/>
      <c r="B43" s="40"/>
      <c r="C43" s="1212" t="s">
        <v>585</v>
      </c>
      <c r="D43" s="1213"/>
      <c r="E43" s="1214"/>
      <c r="F43" s="41">
        <v>0.26</v>
      </c>
      <c r="G43" s="42">
        <v>0.31</v>
      </c>
      <c r="H43" s="42">
        <v>0.33</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VWxOIddmw12h6o8HPP9mT7Sa2kync40TisVIRmaQLYrOQeBG03TxbqZMhWRZ9Hofll94HtH2f5afy975rzcKQ==" saltValue="QfvMoJ8r55dxJzMrdDIB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R57" sqref="R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2018</v>
      </c>
      <c r="L45" s="60">
        <v>2053</v>
      </c>
      <c r="M45" s="60">
        <v>1972</v>
      </c>
      <c r="N45" s="60">
        <v>1870</v>
      </c>
      <c r="O45" s="61">
        <v>1935</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525</v>
      </c>
      <c r="L46" s="64" t="s">
        <v>525</v>
      </c>
      <c r="M46" s="64" t="s">
        <v>525</v>
      </c>
      <c r="N46" s="64" t="s">
        <v>525</v>
      </c>
      <c r="O46" s="65" t="s">
        <v>525</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525</v>
      </c>
      <c r="L47" s="64" t="s">
        <v>525</v>
      </c>
      <c r="M47" s="64" t="s">
        <v>525</v>
      </c>
      <c r="N47" s="64" t="s">
        <v>525</v>
      </c>
      <c r="O47" s="65" t="s">
        <v>525</v>
      </c>
      <c r="P47" s="48"/>
      <c r="Q47" s="48"/>
      <c r="R47" s="48"/>
      <c r="S47" s="48"/>
      <c r="T47" s="48"/>
      <c r="U47" s="48"/>
    </row>
    <row r="48" spans="1:21" ht="30.75" customHeight="1" x14ac:dyDescent="0.15">
      <c r="A48" s="48"/>
      <c r="B48" s="1219"/>
      <c r="C48" s="1220"/>
      <c r="D48" s="62"/>
      <c r="E48" s="1225" t="s">
        <v>15</v>
      </c>
      <c r="F48" s="1225"/>
      <c r="G48" s="1225"/>
      <c r="H48" s="1225"/>
      <c r="I48" s="1225"/>
      <c r="J48" s="1226"/>
      <c r="K48" s="63">
        <v>1525</v>
      </c>
      <c r="L48" s="64">
        <v>1541</v>
      </c>
      <c r="M48" s="64">
        <v>1522</v>
      </c>
      <c r="N48" s="64">
        <v>1475</v>
      </c>
      <c r="O48" s="65">
        <v>1441</v>
      </c>
      <c r="P48" s="48"/>
      <c r="Q48" s="48"/>
      <c r="R48" s="48"/>
      <c r="S48" s="48"/>
      <c r="T48" s="48"/>
      <c r="U48" s="48"/>
    </row>
    <row r="49" spans="1:21" ht="30.75" customHeight="1" x14ac:dyDescent="0.15">
      <c r="A49" s="48"/>
      <c r="B49" s="1219"/>
      <c r="C49" s="1220"/>
      <c r="D49" s="62"/>
      <c r="E49" s="1225" t="s">
        <v>16</v>
      </c>
      <c r="F49" s="1225"/>
      <c r="G49" s="1225"/>
      <c r="H49" s="1225"/>
      <c r="I49" s="1225"/>
      <c r="J49" s="1226"/>
      <c r="K49" s="63">
        <v>46</v>
      </c>
      <c r="L49" s="64">
        <v>46</v>
      </c>
      <c r="M49" s="64">
        <v>46</v>
      </c>
      <c r="N49" s="64">
        <v>46</v>
      </c>
      <c r="O49" s="65">
        <v>46</v>
      </c>
      <c r="P49" s="48"/>
      <c r="Q49" s="48"/>
      <c r="R49" s="48"/>
      <c r="S49" s="48"/>
      <c r="T49" s="48"/>
      <c r="U49" s="48"/>
    </row>
    <row r="50" spans="1:21" ht="30.75" customHeight="1" x14ac:dyDescent="0.15">
      <c r="A50" s="48"/>
      <c r="B50" s="1219"/>
      <c r="C50" s="1220"/>
      <c r="D50" s="62"/>
      <c r="E50" s="1225" t="s">
        <v>17</v>
      </c>
      <c r="F50" s="1225"/>
      <c r="G50" s="1225"/>
      <c r="H50" s="1225"/>
      <c r="I50" s="1225"/>
      <c r="J50" s="1226"/>
      <c r="K50" s="63">
        <v>27</v>
      </c>
      <c r="L50" s="64">
        <v>19</v>
      </c>
      <c r="M50" s="64">
        <v>11</v>
      </c>
      <c r="N50" s="64">
        <v>18</v>
      </c>
      <c r="O50" s="65">
        <v>3</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525</v>
      </c>
      <c r="L51" s="64" t="s">
        <v>525</v>
      </c>
      <c r="M51" s="64" t="s">
        <v>525</v>
      </c>
      <c r="N51" s="64" t="s">
        <v>525</v>
      </c>
      <c r="O51" s="65" t="s">
        <v>525</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2569</v>
      </c>
      <c r="L52" s="64">
        <v>2615</v>
      </c>
      <c r="M52" s="64">
        <v>2570</v>
      </c>
      <c r="N52" s="64">
        <v>2474</v>
      </c>
      <c r="O52" s="65">
        <v>2547</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1047</v>
      </c>
      <c r="L53" s="69">
        <v>1044</v>
      </c>
      <c r="M53" s="69">
        <v>981</v>
      </c>
      <c r="N53" s="69">
        <v>935</v>
      </c>
      <c r="O53" s="70">
        <v>878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K28mwqRF07OnJjrQAufeKAvHebDJxlUBU+Qm9Etwx6geZ03ghElcRKMbYp0kpm6eLqkecAJ6uP1ye8YnjyrQg==" saltValue="4UoSQoo5cWz1cuGLPPdm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Q68" sqref="Q68:U6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43" t="s">
        <v>30</v>
      </c>
      <c r="C41" s="1244"/>
      <c r="D41" s="102"/>
      <c r="E41" s="1249" t="s">
        <v>31</v>
      </c>
      <c r="F41" s="1249"/>
      <c r="G41" s="1249"/>
      <c r="H41" s="1250"/>
      <c r="I41" s="351">
        <v>17643</v>
      </c>
      <c r="J41" s="352">
        <v>17764</v>
      </c>
      <c r="K41" s="352">
        <v>18195</v>
      </c>
      <c r="L41" s="352">
        <v>19680</v>
      </c>
      <c r="M41" s="353">
        <v>21227</v>
      </c>
    </row>
    <row r="42" spans="2:13" ht="27.75" customHeight="1" x14ac:dyDescent="0.15">
      <c r="B42" s="1245"/>
      <c r="C42" s="1246"/>
      <c r="D42" s="103"/>
      <c r="E42" s="1251" t="s">
        <v>32</v>
      </c>
      <c r="F42" s="1251"/>
      <c r="G42" s="1251"/>
      <c r="H42" s="1252"/>
      <c r="I42" s="354">
        <v>74</v>
      </c>
      <c r="J42" s="355">
        <v>53</v>
      </c>
      <c r="K42" s="355">
        <v>40</v>
      </c>
      <c r="L42" s="355">
        <v>36</v>
      </c>
      <c r="M42" s="356">
        <v>59</v>
      </c>
    </row>
    <row r="43" spans="2:13" ht="27.75" customHeight="1" x14ac:dyDescent="0.15">
      <c r="B43" s="1245"/>
      <c r="C43" s="1246"/>
      <c r="D43" s="103"/>
      <c r="E43" s="1251" t="s">
        <v>33</v>
      </c>
      <c r="F43" s="1251"/>
      <c r="G43" s="1251"/>
      <c r="H43" s="1252"/>
      <c r="I43" s="354">
        <v>16644</v>
      </c>
      <c r="J43" s="355">
        <v>16144</v>
      </c>
      <c r="K43" s="355">
        <v>15465</v>
      </c>
      <c r="L43" s="355">
        <v>14881</v>
      </c>
      <c r="M43" s="356">
        <v>13765</v>
      </c>
    </row>
    <row r="44" spans="2:13" ht="27.75" customHeight="1" x14ac:dyDescent="0.15">
      <c r="B44" s="1245"/>
      <c r="C44" s="1246"/>
      <c r="D44" s="103"/>
      <c r="E44" s="1251" t="s">
        <v>34</v>
      </c>
      <c r="F44" s="1251"/>
      <c r="G44" s="1251"/>
      <c r="H44" s="1252"/>
      <c r="I44" s="354">
        <v>580</v>
      </c>
      <c r="J44" s="355">
        <v>545</v>
      </c>
      <c r="K44" s="355">
        <v>510</v>
      </c>
      <c r="L44" s="355">
        <v>471</v>
      </c>
      <c r="M44" s="356">
        <v>431</v>
      </c>
    </row>
    <row r="45" spans="2:13" ht="27.75" customHeight="1" x14ac:dyDescent="0.15">
      <c r="B45" s="1245"/>
      <c r="C45" s="1246"/>
      <c r="D45" s="103"/>
      <c r="E45" s="1251" t="s">
        <v>35</v>
      </c>
      <c r="F45" s="1251"/>
      <c r="G45" s="1251"/>
      <c r="H45" s="1252"/>
      <c r="I45" s="354">
        <v>3046</v>
      </c>
      <c r="J45" s="355">
        <v>2889</v>
      </c>
      <c r="K45" s="355">
        <v>2822</v>
      </c>
      <c r="L45" s="355">
        <v>2705</v>
      </c>
      <c r="M45" s="356">
        <v>2651</v>
      </c>
    </row>
    <row r="46" spans="2:13" ht="27.75" customHeight="1" x14ac:dyDescent="0.15">
      <c r="B46" s="1245"/>
      <c r="C46" s="1246"/>
      <c r="D46" s="104"/>
      <c r="E46" s="1251" t="s">
        <v>36</v>
      </c>
      <c r="F46" s="1251"/>
      <c r="G46" s="1251"/>
      <c r="H46" s="1252"/>
      <c r="I46" s="354">
        <v>1</v>
      </c>
      <c r="J46" s="355">
        <v>0</v>
      </c>
      <c r="K46" s="355">
        <v>1</v>
      </c>
      <c r="L46" s="355">
        <v>0</v>
      </c>
      <c r="M46" s="356">
        <v>0</v>
      </c>
    </row>
    <row r="47" spans="2:13" ht="27.75" customHeight="1" x14ac:dyDescent="0.15">
      <c r="B47" s="1245"/>
      <c r="C47" s="1246"/>
      <c r="D47" s="105"/>
      <c r="E47" s="1253" t="s">
        <v>37</v>
      </c>
      <c r="F47" s="1254"/>
      <c r="G47" s="1254"/>
      <c r="H47" s="1255"/>
      <c r="I47" s="354" t="s">
        <v>525</v>
      </c>
      <c r="J47" s="355" t="s">
        <v>525</v>
      </c>
      <c r="K47" s="355" t="s">
        <v>525</v>
      </c>
      <c r="L47" s="355" t="s">
        <v>525</v>
      </c>
      <c r="M47" s="356" t="s">
        <v>525</v>
      </c>
    </row>
    <row r="48" spans="2:13" ht="27.75" customHeight="1" x14ac:dyDescent="0.15">
      <c r="B48" s="1245"/>
      <c r="C48" s="1246"/>
      <c r="D48" s="103"/>
      <c r="E48" s="1251" t="s">
        <v>38</v>
      </c>
      <c r="F48" s="1251"/>
      <c r="G48" s="1251"/>
      <c r="H48" s="1252"/>
      <c r="I48" s="354" t="s">
        <v>525</v>
      </c>
      <c r="J48" s="355" t="s">
        <v>525</v>
      </c>
      <c r="K48" s="355" t="s">
        <v>525</v>
      </c>
      <c r="L48" s="355" t="s">
        <v>525</v>
      </c>
      <c r="M48" s="356" t="s">
        <v>525</v>
      </c>
    </row>
    <row r="49" spans="2:13" ht="27.75" customHeight="1" x14ac:dyDescent="0.15">
      <c r="B49" s="1247"/>
      <c r="C49" s="1248"/>
      <c r="D49" s="103"/>
      <c r="E49" s="1251" t="s">
        <v>39</v>
      </c>
      <c r="F49" s="1251"/>
      <c r="G49" s="1251"/>
      <c r="H49" s="1252"/>
      <c r="I49" s="354" t="s">
        <v>525</v>
      </c>
      <c r="J49" s="355" t="s">
        <v>525</v>
      </c>
      <c r="K49" s="355" t="s">
        <v>525</v>
      </c>
      <c r="L49" s="355" t="s">
        <v>525</v>
      </c>
      <c r="M49" s="356" t="s">
        <v>525</v>
      </c>
    </row>
    <row r="50" spans="2:13" ht="27.75" customHeight="1" x14ac:dyDescent="0.15">
      <c r="B50" s="1256" t="s">
        <v>40</v>
      </c>
      <c r="C50" s="1257"/>
      <c r="D50" s="106"/>
      <c r="E50" s="1251" t="s">
        <v>41</v>
      </c>
      <c r="F50" s="1251"/>
      <c r="G50" s="1251"/>
      <c r="H50" s="1252"/>
      <c r="I50" s="354">
        <v>15849</v>
      </c>
      <c r="J50" s="355">
        <v>14762</v>
      </c>
      <c r="K50" s="355">
        <v>14362</v>
      </c>
      <c r="L50" s="355">
        <v>13401</v>
      </c>
      <c r="M50" s="356">
        <v>12985</v>
      </c>
    </row>
    <row r="51" spans="2:13" ht="27.75" customHeight="1" x14ac:dyDescent="0.15">
      <c r="B51" s="1245"/>
      <c r="C51" s="1246"/>
      <c r="D51" s="103"/>
      <c r="E51" s="1251" t="s">
        <v>42</v>
      </c>
      <c r="F51" s="1251"/>
      <c r="G51" s="1251"/>
      <c r="H51" s="1252"/>
      <c r="I51" s="354">
        <v>1549</v>
      </c>
      <c r="J51" s="355">
        <v>1454</v>
      </c>
      <c r="K51" s="355">
        <v>1404</v>
      </c>
      <c r="L51" s="355">
        <v>1350</v>
      </c>
      <c r="M51" s="356">
        <v>1370</v>
      </c>
    </row>
    <row r="52" spans="2:13" ht="27.75" customHeight="1" x14ac:dyDescent="0.15">
      <c r="B52" s="1247"/>
      <c r="C52" s="1248"/>
      <c r="D52" s="103"/>
      <c r="E52" s="1251" t="s">
        <v>43</v>
      </c>
      <c r="F52" s="1251"/>
      <c r="G52" s="1251"/>
      <c r="H52" s="1252"/>
      <c r="I52" s="354">
        <v>23027</v>
      </c>
      <c r="J52" s="355">
        <v>22819</v>
      </c>
      <c r="K52" s="355">
        <v>22771</v>
      </c>
      <c r="L52" s="355">
        <v>23376</v>
      </c>
      <c r="M52" s="356">
        <v>23551</v>
      </c>
    </row>
    <row r="53" spans="2:13" ht="27.75" customHeight="1" thickBot="1" x14ac:dyDescent="0.2">
      <c r="B53" s="1258" t="s">
        <v>44</v>
      </c>
      <c r="C53" s="1259"/>
      <c r="D53" s="107"/>
      <c r="E53" s="1260" t="s">
        <v>45</v>
      </c>
      <c r="F53" s="1260"/>
      <c r="G53" s="1260"/>
      <c r="H53" s="1261"/>
      <c r="I53" s="357">
        <v>-2437</v>
      </c>
      <c r="J53" s="358">
        <v>-1639</v>
      </c>
      <c r="K53" s="358">
        <v>-1504</v>
      </c>
      <c r="L53" s="358">
        <v>-354</v>
      </c>
      <c r="M53" s="359">
        <v>227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s/x3eMZ5Uq6m/sDa4ZBwsM4k0BJU2yQF+ZHBERhF7Ju839e981CWkeia2rPaqZT0gAtCw5to+Z6CrlU2QM9VA==" saltValue="mFGE+RUElSInoGFHLrBl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Q68" sqref="Q68:U6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70" t="s">
        <v>48</v>
      </c>
      <c r="D55" s="1270"/>
      <c r="E55" s="1271"/>
      <c r="F55" s="119">
        <v>6669</v>
      </c>
      <c r="G55" s="119">
        <v>6218</v>
      </c>
      <c r="H55" s="120">
        <v>5980</v>
      </c>
    </row>
    <row r="56" spans="2:8" ht="52.5" customHeight="1" x14ac:dyDescent="0.15">
      <c r="B56" s="121"/>
      <c r="C56" s="1272" t="s">
        <v>49</v>
      </c>
      <c r="D56" s="1272"/>
      <c r="E56" s="1273"/>
      <c r="F56" s="122">
        <v>819</v>
      </c>
      <c r="G56" s="122">
        <v>742</v>
      </c>
      <c r="H56" s="123">
        <v>842</v>
      </c>
    </row>
    <row r="57" spans="2:8" ht="53.25" customHeight="1" x14ac:dyDescent="0.15">
      <c r="B57" s="121"/>
      <c r="C57" s="1274" t="s">
        <v>50</v>
      </c>
      <c r="D57" s="1274"/>
      <c r="E57" s="1275"/>
      <c r="F57" s="124">
        <v>7294</v>
      </c>
      <c r="G57" s="124">
        <v>6774</v>
      </c>
      <c r="H57" s="125">
        <v>6399</v>
      </c>
    </row>
    <row r="58" spans="2:8" ht="45.75" customHeight="1" x14ac:dyDescent="0.15">
      <c r="B58" s="126"/>
      <c r="C58" s="1262" t="s">
        <v>606</v>
      </c>
      <c r="D58" s="1263"/>
      <c r="E58" s="1264"/>
      <c r="F58" s="127">
        <v>3097</v>
      </c>
      <c r="G58" s="127">
        <v>3064</v>
      </c>
      <c r="H58" s="128">
        <v>2984</v>
      </c>
    </row>
    <row r="59" spans="2:8" ht="45.75" customHeight="1" x14ac:dyDescent="0.15">
      <c r="B59" s="126"/>
      <c r="C59" s="1262" t="s">
        <v>607</v>
      </c>
      <c r="D59" s="1263"/>
      <c r="E59" s="1264"/>
      <c r="F59" s="127">
        <v>997</v>
      </c>
      <c r="G59" s="127">
        <v>889</v>
      </c>
      <c r="H59" s="128">
        <v>791</v>
      </c>
    </row>
    <row r="60" spans="2:8" ht="45.75" customHeight="1" x14ac:dyDescent="0.15">
      <c r="B60" s="126"/>
      <c r="C60" s="1262" t="s">
        <v>608</v>
      </c>
      <c r="D60" s="1263"/>
      <c r="E60" s="1264"/>
      <c r="F60" s="127">
        <v>537</v>
      </c>
      <c r="G60" s="127">
        <v>508</v>
      </c>
      <c r="H60" s="128">
        <v>479</v>
      </c>
    </row>
    <row r="61" spans="2:8" ht="45.75" customHeight="1" x14ac:dyDescent="0.15">
      <c r="B61" s="126"/>
      <c r="C61" s="1262" t="s">
        <v>609</v>
      </c>
      <c r="D61" s="1263"/>
      <c r="E61" s="1264"/>
      <c r="F61" s="127">
        <v>653</v>
      </c>
      <c r="G61" s="127">
        <v>542</v>
      </c>
      <c r="H61" s="128">
        <v>452</v>
      </c>
    </row>
    <row r="62" spans="2:8" ht="45.75" customHeight="1" thickBot="1" x14ac:dyDescent="0.2">
      <c r="B62" s="129"/>
      <c r="C62" s="1265" t="s">
        <v>610</v>
      </c>
      <c r="D62" s="1266"/>
      <c r="E62" s="1267"/>
      <c r="F62" s="130">
        <v>612</v>
      </c>
      <c r="G62" s="130">
        <v>514</v>
      </c>
      <c r="H62" s="131">
        <v>442</v>
      </c>
    </row>
    <row r="63" spans="2:8" ht="52.5" customHeight="1" thickBot="1" x14ac:dyDescent="0.2">
      <c r="B63" s="132"/>
      <c r="C63" s="1268" t="s">
        <v>51</v>
      </c>
      <c r="D63" s="1268"/>
      <c r="E63" s="1269"/>
      <c r="F63" s="133">
        <v>14782</v>
      </c>
      <c r="G63" s="133">
        <v>13734</v>
      </c>
      <c r="H63" s="134">
        <v>13221</v>
      </c>
    </row>
    <row r="64" spans="2:8" x14ac:dyDescent="0.15"/>
  </sheetData>
  <sheetProtection algorithmName="SHA-512" hashValue="Oy/tUP54kowiO2IEFvyukSUF5PtW/H7lybf9ExqNHU1DQeXKh8gD03jKIGF7vcYcIx6BAczovoMG5EaXHjoxbg==" saltValue="IZIMjsdLHY2vTC4qOAa9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80" zoomScaleNormal="8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7" t="s">
        <v>621</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5"/>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5"/>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5"/>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5"/>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614</v>
      </c>
    </row>
    <row r="50" spans="1:109" x14ac:dyDescent="0.15">
      <c r="B50" s="375"/>
      <c r="G50" s="1286"/>
      <c r="H50" s="1286"/>
      <c r="I50" s="1286"/>
      <c r="J50" s="1286"/>
      <c r="K50" s="385"/>
      <c r="L50" s="385"/>
      <c r="M50" s="386"/>
      <c r="N50" s="38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567</v>
      </c>
      <c r="BQ50" s="1290"/>
      <c r="BR50" s="1290"/>
      <c r="BS50" s="1290"/>
      <c r="BT50" s="1290"/>
      <c r="BU50" s="1290"/>
      <c r="BV50" s="1290"/>
      <c r="BW50" s="1290"/>
      <c r="BX50" s="1290" t="s">
        <v>568</v>
      </c>
      <c r="BY50" s="1290"/>
      <c r="BZ50" s="1290"/>
      <c r="CA50" s="1290"/>
      <c r="CB50" s="1290"/>
      <c r="CC50" s="1290"/>
      <c r="CD50" s="1290"/>
      <c r="CE50" s="1290"/>
      <c r="CF50" s="1290" t="s">
        <v>569</v>
      </c>
      <c r="CG50" s="1290"/>
      <c r="CH50" s="1290"/>
      <c r="CI50" s="1290"/>
      <c r="CJ50" s="1290"/>
      <c r="CK50" s="1290"/>
      <c r="CL50" s="1290"/>
      <c r="CM50" s="1290"/>
      <c r="CN50" s="1290" t="s">
        <v>570</v>
      </c>
      <c r="CO50" s="1290"/>
      <c r="CP50" s="1290"/>
      <c r="CQ50" s="1290"/>
      <c r="CR50" s="1290"/>
      <c r="CS50" s="1290"/>
      <c r="CT50" s="1290"/>
      <c r="CU50" s="1290"/>
      <c r="CV50" s="1290" t="s">
        <v>571</v>
      </c>
      <c r="CW50" s="1290"/>
      <c r="CX50" s="1290"/>
      <c r="CY50" s="1290"/>
      <c r="CZ50" s="1290"/>
      <c r="DA50" s="1290"/>
      <c r="DB50" s="1290"/>
      <c r="DC50" s="1290"/>
    </row>
    <row r="51" spans="1:109" ht="13.5" customHeight="1" x14ac:dyDescent="0.15">
      <c r="B51" s="375"/>
      <c r="G51" s="1291"/>
      <c r="H51" s="1291"/>
      <c r="I51" s="1294"/>
      <c r="J51" s="1294"/>
      <c r="K51" s="1292"/>
      <c r="L51" s="1292"/>
      <c r="M51" s="1292"/>
      <c r="N51" s="1292"/>
      <c r="AM51" s="384"/>
      <c r="AN51" s="1293" t="s">
        <v>615</v>
      </c>
      <c r="AO51" s="1293"/>
      <c r="AP51" s="1293"/>
      <c r="AQ51" s="1293"/>
      <c r="AR51" s="1293"/>
      <c r="AS51" s="1293"/>
      <c r="AT51" s="1293"/>
      <c r="AU51" s="1293"/>
      <c r="AV51" s="1293"/>
      <c r="AW51" s="1293"/>
      <c r="AX51" s="1293"/>
      <c r="AY51" s="1293"/>
      <c r="AZ51" s="1293"/>
      <c r="BA51" s="1293"/>
      <c r="BB51" s="1293" t="s">
        <v>616</v>
      </c>
      <c r="BC51" s="1293"/>
      <c r="BD51" s="1293"/>
      <c r="BE51" s="1293"/>
      <c r="BF51" s="1293"/>
      <c r="BG51" s="1293"/>
      <c r="BH51" s="1293"/>
      <c r="BI51" s="1293"/>
      <c r="BJ51" s="1293"/>
      <c r="BK51" s="1293"/>
      <c r="BL51" s="1293"/>
      <c r="BM51" s="1293"/>
      <c r="BN51" s="1293"/>
      <c r="BO51" s="1293"/>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v>2.1</v>
      </c>
      <c r="CW51" s="1276"/>
      <c r="CX51" s="1276"/>
      <c r="CY51" s="1276"/>
      <c r="CZ51" s="1276"/>
      <c r="DA51" s="1276"/>
      <c r="DB51" s="1276"/>
      <c r="DC51" s="1276"/>
    </row>
    <row r="52" spans="1:109" x14ac:dyDescent="0.15">
      <c r="B52" s="375"/>
      <c r="G52" s="1291"/>
      <c r="H52" s="1291"/>
      <c r="I52" s="1294"/>
      <c r="J52" s="1294"/>
      <c r="K52" s="1292"/>
      <c r="L52" s="1292"/>
      <c r="M52" s="1292"/>
      <c r="N52" s="1292"/>
      <c r="AM52" s="384"/>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91"/>
      <c r="H53" s="1291"/>
      <c r="I53" s="1286"/>
      <c r="J53" s="1286"/>
      <c r="K53" s="1292"/>
      <c r="L53" s="1292"/>
      <c r="M53" s="1292"/>
      <c r="N53" s="1292"/>
      <c r="AM53" s="384"/>
      <c r="AN53" s="1293"/>
      <c r="AO53" s="1293"/>
      <c r="AP53" s="1293"/>
      <c r="AQ53" s="1293"/>
      <c r="AR53" s="1293"/>
      <c r="AS53" s="1293"/>
      <c r="AT53" s="1293"/>
      <c r="AU53" s="1293"/>
      <c r="AV53" s="1293"/>
      <c r="AW53" s="1293"/>
      <c r="AX53" s="1293"/>
      <c r="AY53" s="1293"/>
      <c r="AZ53" s="1293"/>
      <c r="BA53" s="1293"/>
      <c r="BB53" s="1293" t="s">
        <v>617</v>
      </c>
      <c r="BC53" s="1293"/>
      <c r="BD53" s="1293"/>
      <c r="BE53" s="1293"/>
      <c r="BF53" s="1293"/>
      <c r="BG53" s="1293"/>
      <c r="BH53" s="1293"/>
      <c r="BI53" s="1293"/>
      <c r="BJ53" s="1293"/>
      <c r="BK53" s="1293"/>
      <c r="BL53" s="1293"/>
      <c r="BM53" s="1293"/>
      <c r="BN53" s="1293"/>
      <c r="BO53" s="1293"/>
      <c r="BP53" s="1276">
        <v>64.900000000000006</v>
      </c>
      <c r="BQ53" s="1276"/>
      <c r="BR53" s="1276"/>
      <c r="BS53" s="1276"/>
      <c r="BT53" s="1276"/>
      <c r="BU53" s="1276"/>
      <c r="BV53" s="1276"/>
      <c r="BW53" s="1276"/>
      <c r="BX53" s="1276">
        <v>66.400000000000006</v>
      </c>
      <c r="BY53" s="1276"/>
      <c r="BZ53" s="1276"/>
      <c r="CA53" s="1276"/>
      <c r="CB53" s="1276"/>
      <c r="CC53" s="1276"/>
      <c r="CD53" s="1276"/>
      <c r="CE53" s="1276"/>
      <c r="CF53" s="1276">
        <v>68.5</v>
      </c>
      <c r="CG53" s="1276"/>
      <c r="CH53" s="1276"/>
      <c r="CI53" s="1276"/>
      <c r="CJ53" s="1276"/>
      <c r="CK53" s="1276"/>
      <c r="CL53" s="1276"/>
      <c r="CM53" s="1276"/>
      <c r="CN53" s="1276">
        <v>68.400000000000006</v>
      </c>
      <c r="CO53" s="1276"/>
      <c r="CP53" s="1276"/>
      <c r="CQ53" s="1276"/>
      <c r="CR53" s="1276"/>
      <c r="CS53" s="1276"/>
      <c r="CT53" s="1276"/>
      <c r="CU53" s="1276"/>
      <c r="CV53" s="1276">
        <v>69.3</v>
      </c>
      <c r="CW53" s="1276"/>
      <c r="CX53" s="1276"/>
      <c r="CY53" s="1276"/>
      <c r="CZ53" s="1276"/>
      <c r="DA53" s="1276"/>
      <c r="DB53" s="1276"/>
      <c r="DC53" s="1276"/>
    </row>
    <row r="54" spans="1:109" x14ac:dyDescent="0.15">
      <c r="A54" s="383"/>
      <c r="B54" s="375"/>
      <c r="G54" s="1291"/>
      <c r="H54" s="1291"/>
      <c r="I54" s="1286"/>
      <c r="J54" s="1286"/>
      <c r="K54" s="1292"/>
      <c r="L54" s="1292"/>
      <c r="M54" s="1292"/>
      <c r="N54" s="1292"/>
      <c r="AM54" s="384"/>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6"/>
      <c r="H55" s="1286"/>
      <c r="I55" s="1286"/>
      <c r="J55" s="1286"/>
      <c r="K55" s="1292"/>
      <c r="L55" s="1292"/>
      <c r="M55" s="1292"/>
      <c r="N55" s="1292"/>
      <c r="AN55" s="1290" t="s">
        <v>618</v>
      </c>
      <c r="AO55" s="1290"/>
      <c r="AP55" s="1290"/>
      <c r="AQ55" s="1290"/>
      <c r="AR55" s="1290"/>
      <c r="AS55" s="1290"/>
      <c r="AT55" s="1290"/>
      <c r="AU55" s="1290"/>
      <c r="AV55" s="1290"/>
      <c r="AW55" s="1290"/>
      <c r="AX55" s="1290"/>
      <c r="AY55" s="1290"/>
      <c r="AZ55" s="1290"/>
      <c r="BA55" s="1290"/>
      <c r="BB55" s="1293" t="s">
        <v>616</v>
      </c>
      <c r="BC55" s="1293"/>
      <c r="BD55" s="1293"/>
      <c r="BE55" s="1293"/>
      <c r="BF55" s="1293"/>
      <c r="BG55" s="1293"/>
      <c r="BH55" s="1293"/>
      <c r="BI55" s="1293"/>
      <c r="BJ55" s="1293"/>
      <c r="BK55" s="1293"/>
      <c r="BL55" s="1293"/>
      <c r="BM55" s="1293"/>
      <c r="BN55" s="1293"/>
      <c r="BO55" s="1293"/>
      <c r="BP55" s="1276">
        <v>55.4</v>
      </c>
      <c r="BQ55" s="1276"/>
      <c r="BR55" s="1276"/>
      <c r="BS55" s="1276"/>
      <c r="BT55" s="1276"/>
      <c r="BU55" s="1276"/>
      <c r="BV55" s="1276"/>
      <c r="BW55" s="1276"/>
      <c r="BX55" s="1276">
        <v>52.7</v>
      </c>
      <c r="BY55" s="1276"/>
      <c r="BZ55" s="1276"/>
      <c r="CA55" s="1276"/>
      <c r="CB55" s="1276"/>
      <c r="CC55" s="1276"/>
      <c r="CD55" s="1276"/>
      <c r="CE55" s="1276"/>
      <c r="CF55" s="1276">
        <v>49.7</v>
      </c>
      <c r="CG55" s="1276"/>
      <c r="CH55" s="1276"/>
      <c r="CI55" s="1276"/>
      <c r="CJ55" s="1276"/>
      <c r="CK55" s="1276"/>
      <c r="CL55" s="1276"/>
      <c r="CM55" s="1276"/>
      <c r="CN55" s="1276">
        <v>37.299999999999997</v>
      </c>
      <c r="CO55" s="1276"/>
      <c r="CP55" s="1276"/>
      <c r="CQ55" s="1276"/>
      <c r="CR55" s="1276"/>
      <c r="CS55" s="1276"/>
      <c r="CT55" s="1276"/>
      <c r="CU55" s="1276"/>
      <c r="CV55" s="1276">
        <v>13.3</v>
      </c>
      <c r="CW55" s="1276"/>
      <c r="CX55" s="1276"/>
      <c r="CY55" s="1276"/>
      <c r="CZ55" s="1276"/>
      <c r="DA55" s="1276"/>
      <c r="DB55" s="1276"/>
      <c r="DC55" s="1276"/>
    </row>
    <row r="56" spans="1:109" x14ac:dyDescent="0.15">
      <c r="A56" s="383"/>
      <c r="B56" s="375"/>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6"/>
      <c r="H57" s="1286"/>
      <c r="I57" s="1295"/>
      <c r="J57" s="1295"/>
      <c r="K57" s="1292"/>
      <c r="L57" s="1292"/>
      <c r="M57" s="1292"/>
      <c r="N57" s="1292"/>
      <c r="AM57" s="369"/>
      <c r="AN57" s="1290"/>
      <c r="AO57" s="1290"/>
      <c r="AP57" s="1290"/>
      <c r="AQ57" s="1290"/>
      <c r="AR57" s="1290"/>
      <c r="AS57" s="1290"/>
      <c r="AT57" s="1290"/>
      <c r="AU57" s="1290"/>
      <c r="AV57" s="1290"/>
      <c r="AW57" s="1290"/>
      <c r="AX57" s="1290"/>
      <c r="AY57" s="1290"/>
      <c r="AZ57" s="1290"/>
      <c r="BA57" s="1290"/>
      <c r="BB57" s="1293" t="s">
        <v>617</v>
      </c>
      <c r="BC57" s="1293"/>
      <c r="BD57" s="1293"/>
      <c r="BE57" s="1293"/>
      <c r="BF57" s="1293"/>
      <c r="BG57" s="1293"/>
      <c r="BH57" s="1293"/>
      <c r="BI57" s="1293"/>
      <c r="BJ57" s="1293"/>
      <c r="BK57" s="1293"/>
      <c r="BL57" s="1293"/>
      <c r="BM57" s="1293"/>
      <c r="BN57" s="1293"/>
      <c r="BO57" s="1293"/>
      <c r="BP57" s="1276">
        <v>58.7</v>
      </c>
      <c r="BQ57" s="1276"/>
      <c r="BR57" s="1276"/>
      <c r="BS57" s="1276"/>
      <c r="BT57" s="1276"/>
      <c r="BU57" s="1276"/>
      <c r="BV57" s="1276"/>
      <c r="BW57" s="1276"/>
      <c r="BX57" s="1276">
        <v>59.9</v>
      </c>
      <c r="BY57" s="1276"/>
      <c r="BZ57" s="1276"/>
      <c r="CA57" s="1276"/>
      <c r="CB57" s="1276"/>
      <c r="CC57" s="1276"/>
      <c r="CD57" s="1276"/>
      <c r="CE57" s="1276"/>
      <c r="CF57" s="1276">
        <v>60.1</v>
      </c>
      <c r="CG57" s="1276"/>
      <c r="CH57" s="1276"/>
      <c r="CI57" s="1276"/>
      <c r="CJ57" s="1276"/>
      <c r="CK57" s="1276"/>
      <c r="CL57" s="1276"/>
      <c r="CM57" s="1276"/>
      <c r="CN57" s="1276">
        <v>61.9</v>
      </c>
      <c r="CO57" s="1276"/>
      <c r="CP57" s="1276"/>
      <c r="CQ57" s="1276"/>
      <c r="CR57" s="1276"/>
      <c r="CS57" s="1276"/>
      <c r="CT57" s="1276"/>
      <c r="CU57" s="1276"/>
      <c r="CV57" s="1276">
        <v>61.4</v>
      </c>
      <c r="CW57" s="1276"/>
      <c r="CX57" s="1276"/>
      <c r="CY57" s="1276"/>
      <c r="CZ57" s="1276"/>
      <c r="DA57" s="1276"/>
      <c r="DB57" s="1276"/>
      <c r="DC57" s="1276"/>
      <c r="DD57" s="388"/>
      <c r="DE57" s="387"/>
    </row>
    <row r="58" spans="1:109" s="383" customFormat="1" x14ac:dyDescent="0.15">
      <c r="A58" s="369"/>
      <c r="B58" s="387"/>
      <c r="G58" s="1286"/>
      <c r="H58" s="1286"/>
      <c r="I58" s="1295"/>
      <c r="J58" s="1295"/>
      <c r="K58" s="1292"/>
      <c r="L58" s="1292"/>
      <c r="M58" s="1292"/>
      <c r="N58" s="1292"/>
      <c r="AM58" s="369"/>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619</v>
      </c>
    </row>
    <row r="64" spans="1:109" x14ac:dyDescent="0.15">
      <c r="B64" s="375"/>
      <c r="G64" s="382"/>
      <c r="I64" s="395"/>
      <c r="J64" s="395"/>
      <c r="K64" s="395"/>
      <c r="L64" s="395"/>
      <c r="M64" s="395"/>
      <c r="N64" s="396"/>
      <c r="AM64" s="382"/>
      <c r="AN64" s="382" t="s">
        <v>613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7" t="s">
        <v>622</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5"/>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5"/>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5"/>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5"/>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614</v>
      </c>
    </row>
    <row r="72" spans="2:107" x14ac:dyDescent="0.15">
      <c r="B72" s="375"/>
      <c r="G72" s="1286"/>
      <c r="H72" s="1286"/>
      <c r="I72" s="1286"/>
      <c r="J72" s="1286"/>
      <c r="K72" s="385"/>
      <c r="L72" s="385"/>
      <c r="M72" s="386"/>
      <c r="N72" s="38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567</v>
      </c>
      <c r="BQ72" s="1290"/>
      <c r="BR72" s="1290"/>
      <c r="BS72" s="1290"/>
      <c r="BT72" s="1290"/>
      <c r="BU72" s="1290"/>
      <c r="BV72" s="1290"/>
      <c r="BW72" s="1290"/>
      <c r="BX72" s="1290" t="s">
        <v>568</v>
      </c>
      <c r="BY72" s="1290"/>
      <c r="BZ72" s="1290"/>
      <c r="CA72" s="1290"/>
      <c r="CB72" s="1290"/>
      <c r="CC72" s="1290"/>
      <c r="CD72" s="1290"/>
      <c r="CE72" s="1290"/>
      <c r="CF72" s="1290" t="s">
        <v>569</v>
      </c>
      <c r="CG72" s="1290"/>
      <c r="CH72" s="1290"/>
      <c r="CI72" s="1290"/>
      <c r="CJ72" s="1290"/>
      <c r="CK72" s="1290"/>
      <c r="CL72" s="1290"/>
      <c r="CM72" s="1290"/>
      <c r="CN72" s="1290" t="s">
        <v>570</v>
      </c>
      <c r="CO72" s="1290"/>
      <c r="CP72" s="1290"/>
      <c r="CQ72" s="1290"/>
      <c r="CR72" s="1290"/>
      <c r="CS72" s="1290"/>
      <c r="CT72" s="1290"/>
      <c r="CU72" s="1290"/>
      <c r="CV72" s="1290" t="s">
        <v>571</v>
      </c>
      <c r="CW72" s="1290"/>
      <c r="CX72" s="1290"/>
      <c r="CY72" s="1290"/>
      <c r="CZ72" s="1290"/>
      <c r="DA72" s="1290"/>
      <c r="DB72" s="1290"/>
      <c r="DC72" s="1290"/>
    </row>
    <row r="73" spans="2:107" x14ac:dyDescent="0.15">
      <c r="B73" s="375"/>
      <c r="G73" s="1291"/>
      <c r="H73" s="1291"/>
      <c r="I73" s="1291"/>
      <c r="J73" s="1291"/>
      <c r="K73" s="1296"/>
      <c r="L73" s="1296"/>
      <c r="M73" s="1296"/>
      <c r="N73" s="1296"/>
      <c r="AM73" s="384"/>
      <c r="AN73" s="1293" t="s">
        <v>615</v>
      </c>
      <c r="AO73" s="1293"/>
      <c r="AP73" s="1293"/>
      <c r="AQ73" s="1293"/>
      <c r="AR73" s="1293"/>
      <c r="AS73" s="1293"/>
      <c r="AT73" s="1293"/>
      <c r="AU73" s="1293"/>
      <c r="AV73" s="1293"/>
      <c r="AW73" s="1293"/>
      <c r="AX73" s="1293"/>
      <c r="AY73" s="1293"/>
      <c r="AZ73" s="1293"/>
      <c r="BA73" s="1293"/>
      <c r="BB73" s="1293" t="s">
        <v>616</v>
      </c>
      <c r="BC73" s="1293"/>
      <c r="BD73" s="1293"/>
      <c r="BE73" s="1293"/>
      <c r="BF73" s="1293"/>
      <c r="BG73" s="1293"/>
      <c r="BH73" s="1293"/>
      <c r="BI73" s="1293"/>
      <c r="BJ73" s="1293"/>
      <c r="BK73" s="1293"/>
      <c r="BL73" s="1293"/>
      <c r="BM73" s="1293"/>
      <c r="BN73" s="1293"/>
      <c r="BO73" s="1293"/>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v>2.1</v>
      </c>
      <c r="CW73" s="1276"/>
      <c r="CX73" s="1276"/>
      <c r="CY73" s="1276"/>
      <c r="CZ73" s="1276"/>
      <c r="DA73" s="1276"/>
      <c r="DB73" s="1276"/>
      <c r="DC73" s="1276"/>
    </row>
    <row r="74" spans="2:107" x14ac:dyDescent="0.15">
      <c r="B74" s="375"/>
      <c r="G74" s="1291"/>
      <c r="H74" s="1291"/>
      <c r="I74" s="1291"/>
      <c r="J74" s="1291"/>
      <c r="K74" s="1296"/>
      <c r="L74" s="1296"/>
      <c r="M74" s="1296"/>
      <c r="N74" s="1296"/>
      <c r="AM74" s="384"/>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91"/>
      <c r="H75" s="1291"/>
      <c r="I75" s="1286"/>
      <c r="J75" s="1286"/>
      <c r="K75" s="1292"/>
      <c r="L75" s="1292"/>
      <c r="M75" s="1292"/>
      <c r="N75" s="1292"/>
      <c r="AM75" s="384"/>
      <c r="AN75" s="1293"/>
      <c r="AO75" s="1293"/>
      <c r="AP75" s="1293"/>
      <c r="AQ75" s="1293"/>
      <c r="AR75" s="1293"/>
      <c r="AS75" s="1293"/>
      <c r="AT75" s="1293"/>
      <c r="AU75" s="1293"/>
      <c r="AV75" s="1293"/>
      <c r="AW75" s="1293"/>
      <c r="AX75" s="1293"/>
      <c r="AY75" s="1293"/>
      <c r="AZ75" s="1293"/>
      <c r="BA75" s="1293"/>
      <c r="BB75" s="1293" t="s">
        <v>620</v>
      </c>
      <c r="BC75" s="1293"/>
      <c r="BD75" s="1293"/>
      <c r="BE75" s="1293"/>
      <c r="BF75" s="1293"/>
      <c r="BG75" s="1293"/>
      <c r="BH75" s="1293"/>
      <c r="BI75" s="1293"/>
      <c r="BJ75" s="1293"/>
      <c r="BK75" s="1293"/>
      <c r="BL75" s="1293"/>
      <c r="BM75" s="1293"/>
      <c r="BN75" s="1293"/>
      <c r="BO75" s="1293"/>
      <c r="BP75" s="1276">
        <v>10.6</v>
      </c>
      <c r="BQ75" s="1276"/>
      <c r="BR75" s="1276"/>
      <c r="BS75" s="1276"/>
      <c r="BT75" s="1276"/>
      <c r="BU75" s="1276"/>
      <c r="BV75" s="1276"/>
      <c r="BW75" s="1276"/>
      <c r="BX75" s="1276">
        <v>10.4</v>
      </c>
      <c r="BY75" s="1276"/>
      <c r="BZ75" s="1276"/>
      <c r="CA75" s="1276"/>
      <c r="CB75" s="1276"/>
      <c r="CC75" s="1276"/>
      <c r="CD75" s="1276"/>
      <c r="CE75" s="1276"/>
      <c r="CF75" s="1276">
        <v>10.1</v>
      </c>
      <c r="CG75" s="1276"/>
      <c r="CH75" s="1276"/>
      <c r="CI75" s="1276"/>
      <c r="CJ75" s="1276"/>
      <c r="CK75" s="1276"/>
      <c r="CL75" s="1276"/>
      <c r="CM75" s="1276"/>
      <c r="CN75" s="1276">
        <v>9.6999999999999993</v>
      </c>
      <c r="CO75" s="1276"/>
      <c r="CP75" s="1276"/>
      <c r="CQ75" s="1276"/>
      <c r="CR75" s="1276"/>
      <c r="CS75" s="1276"/>
      <c r="CT75" s="1276"/>
      <c r="CU75" s="1276"/>
      <c r="CV75" s="1276">
        <v>9</v>
      </c>
      <c r="CW75" s="1276"/>
      <c r="CX75" s="1276"/>
      <c r="CY75" s="1276"/>
      <c r="CZ75" s="1276"/>
      <c r="DA75" s="1276"/>
      <c r="DB75" s="1276"/>
      <c r="DC75" s="1276"/>
    </row>
    <row r="76" spans="2:107" x14ac:dyDescent="0.15">
      <c r="B76" s="375"/>
      <c r="G76" s="1291"/>
      <c r="H76" s="1291"/>
      <c r="I76" s="1286"/>
      <c r="J76" s="1286"/>
      <c r="K76" s="1292"/>
      <c r="L76" s="1292"/>
      <c r="M76" s="1292"/>
      <c r="N76" s="1292"/>
      <c r="AM76" s="384"/>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6"/>
      <c r="H77" s="1286"/>
      <c r="I77" s="1286"/>
      <c r="J77" s="1286"/>
      <c r="K77" s="1296"/>
      <c r="L77" s="1296"/>
      <c r="M77" s="1296"/>
      <c r="N77" s="1296"/>
      <c r="AN77" s="1290" t="s">
        <v>618</v>
      </c>
      <c r="AO77" s="1290"/>
      <c r="AP77" s="1290"/>
      <c r="AQ77" s="1290"/>
      <c r="AR77" s="1290"/>
      <c r="AS77" s="1290"/>
      <c r="AT77" s="1290"/>
      <c r="AU77" s="1290"/>
      <c r="AV77" s="1290"/>
      <c r="AW77" s="1290"/>
      <c r="AX77" s="1290"/>
      <c r="AY77" s="1290"/>
      <c r="AZ77" s="1290"/>
      <c r="BA77" s="1290"/>
      <c r="BB77" s="1293" t="s">
        <v>616</v>
      </c>
      <c r="BC77" s="1293"/>
      <c r="BD77" s="1293"/>
      <c r="BE77" s="1293"/>
      <c r="BF77" s="1293"/>
      <c r="BG77" s="1293"/>
      <c r="BH77" s="1293"/>
      <c r="BI77" s="1293"/>
      <c r="BJ77" s="1293"/>
      <c r="BK77" s="1293"/>
      <c r="BL77" s="1293"/>
      <c r="BM77" s="1293"/>
      <c r="BN77" s="1293"/>
      <c r="BO77" s="1293"/>
      <c r="BP77" s="1276">
        <v>55.4</v>
      </c>
      <c r="BQ77" s="1276"/>
      <c r="BR77" s="1276"/>
      <c r="BS77" s="1276"/>
      <c r="BT77" s="1276"/>
      <c r="BU77" s="1276"/>
      <c r="BV77" s="1276"/>
      <c r="BW77" s="1276"/>
      <c r="BX77" s="1276">
        <v>52.7</v>
      </c>
      <c r="BY77" s="1276"/>
      <c r="BZ77" s="1276"/>
      <c r="CA77" s="1276"/>
      <c r="CB77" s="1276"/>
      <c r="CC77" s="1276"/>
      <c r="CD77" s="1276"/>
      <c r="CE77" s="1276"/>
      <c r="CF77" s="1276">
        <v>49.7</v>
      </c>
      <c r="CG77" s="1276"/>
      <c r="CH77" s="1276"/>
      <c r="CI77" s="1276"/>
      <c r="CJ77" s="1276"/>
      <c r="CK77" s="1276"/>
      <c r="CL77" s="1276"/>
      <c r="CM77" s="1276"/>
      <c r="CN77" s="1276">
        <v>37.299999999999997</v>
      </c>
      <c r="CO77" s="1276"/>
      <c r="CP77" s="1276"/>
      <c r="CQ77" s="1276"/>
      <c r="CR77" s="1276"/>
      <c r="CS77" s="1276"/>
      <c r="CT77" s="1276"/>
      <c r="CU77" s="1276"/>
      <c r="CV77" s="1276">
        <v>13.3</v>
      </c>
      <c r="CW77" s="1276"/>
      <c r="CX77" s="1276"/>
      <c r="CY77" s="1276"/>
      <c r="CZ77" s="1276"/>
      <c r="DA77" s="1276"/>
      <c r="DB77" s="1276"/>
      <c r="DC77" s="1276"/>
    </row>
    <row r="78" spans="2:107" x14ac:dyDescent="0.15">
      <c r="B78" s="375"/>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620</v>
      </c>
      <c r="BC79" s="1293"/>
      <c r="BD79" s="1293"/>
      <c r="BE79" s="1293"/>
      <c r="BF79" s="1293"/>
      <c r="BG79" s="1293"/>
      <c r="BH79" s="1293"/>
      <c r="BI79" s="1293"/>
      <c r="BJ79" s="1293"/>
      <c r="BK79" s="1293"/>
      <c r="BL79" s="1293"/>
      <c r="BM79" s="1293"/>
      <c r="BN79" s="1293"/>
      <c r="BO79" s="1293"/>
      <c r="BP79" s="1276">
        <v>9.6999999999999993</v>
      </c>
      <c r="BQ79" s="1276"/>
      <c r="BR79" s="1276"/>
      <c r="BS79" s="1276"/>
      <c r="BT79" s="1276"/>
      <c r="BU79" s="1276"/>
      <c r="BV79" s="1276"/>
      <c r="BW79" s="1276"/>
      <c r="BX79" s="1276">
        <v>9.5</v>
      </c>
      <c r="BY79" s="1276"/>
      <c r="BZ79" s="1276"/>
      <c r="CA79" s="1276"/>
      <c r="CB79" s="1276"/>
      <c r="CC79" s="1276"/>
      <c r="CD79" s="1276"/>
      <c r="CE79" s="1276"/>
      <c r="CF79" s="1276">
        <v>9.1999999999999993</v>
      </c>
      <c r="CG79" s="1276"/>
      <c r="CH79" s="1276"/>
      <c r="CI79" s="1276"/>
      <c r="CJ79" s="1276"/>
      <c r="CK79" s="1276"/>
      <c r="CL79" s="1276"/>
      <c r="CM79" s="1276"/>
      <c r="CN79" s="1276">
        <v>8.6</v>
      </c>
      <c r="CO79" s="1276"/>
      <c r="CP79" s="1276"/>
      <c r="CQ79" s="1276"/>
      <c r="CR79" s="1276"/>
      <c r="CS79" s="1276"/>
      <c r="CT79" s="1276"/>
      <c r="CU79" s="1276"/>
      <c r="CV79" s="1276">
        <v>8.4</v>
      </c>
      <c r="CW79" s="1276"/>
      <c r="CX79" s="1276"/>
      <c r="CY79" s="1276"/>
      <c r="CZ79" s="1276"/>
      <c r="DA79" s="1276"/>
      <c r="DB79" s="1276"/>
      <c r="DC79" s="1276"/>
    </row>
    <row r="80" spans="2:107" x14ac:dyDescent="0.15">
      <c r="B80" s="375"/>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zcCl1PjvYApW66m6u9Mxf9rlbRGpsGpOtJPo8W7zvB3FCb6rRYJZTN+6XPU9mUTAV5fZsPajW5KdJtsO9jD5pg==" saltValue="PcHnq9SK0b8BV2cXpmzp7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50" zoomScaleNormal="5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514</v>
      </c>
    </row>
  </sheetData>
  <sheetProtection algorithmName="SHA-512" hashValue="PBHy6yOglkArdv0eFCMCGJ93p2cmmaBde1ibEaIpddVn6FNQDNlsBrm7YD92qUD55q2YGIyg14iw7PmvJ7Vt5A==" saltValue="v7PO+GQ1v2+7YKjCpxm7V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50" zoomScaleNormal="5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514</v>
      </c>
    </row>
  </sheetData>
  <sheetProtection algorithmName="SHA-512" hashValue="EQPnAryux5UBhUdo0wfyviXL5GVYI9Eo6ktI/L0FX0UpmlKhgSvqKst5GO5ydPNqvo8XX3k/23tJ8x1ZHa7N6g==" saltValue="EUSe7izvGfpLtcq8UiRry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564</v>
      </c>
      <c r="G2" s="148"/>
      <c r="H2" s="149"/>
    </row>
    <row r="3" spans="1:8" x14ac:dyDescent="0.15">
      <c r="A3" s="145" t="s">
        <v>557</v>
      </c>
      <c r="B3" s="150"/>
      <c r="C3" s="151"/>
      <c r="D3" s="152">
        <v>53787</v>
      </c>
      <c r="E3" s="153"/>
      <c r="F3" s="154">
        <v>68468</v>
      </c>
      <c r="G3" s="155"/>
      <c r="H3" s="156"/>
    </row>
    <row r="4" spans="1:8" x14ac:dyDescent="0.15">
      <c r="A4" s="157"/>
      <c r="B4" s="158"/>
      <c r="C4" s="159"/>
      <c r="D4" s="160">
        <v>26729</v>
      </c>
      <c r="E4" s="161"/>
      <c r="F4" s="162">
        <v>34140</v>
      </c>
      <c r="G4" s="163"/>
      <c r="H4" s="164"/>
    </row>
    <row r="5" spans="1:8" x14ac:dyDescent="0.15">
      <c r="A5" s="145" t="s">
        <v>559</v>
      </c>
      <c r="B5" s="150"/>
      <c r="C5" s="151"/>
      <c r="D5" s="152">
        <v>63700</v>
      </c>
      <c r="E5" s="153"/>
      <c r="F5" s="154">
        <v>69729</v>
      </c>
      <c r="G5" s="155"/>
      <c r="H5" s="156"/>
    </row>
    <row r="6" spans="1:8" x14ac:dyDescent="0.15">
      <c r="A6" s="157"/>
      <c r="B6" s="158"/>
      <c r="C6" s="159"/>
      <c r="D6" s="160">
        <v>24781</v>
      </c>
      <c r="E6" s="161"/>
      <c r="F6" s="162">
        <v>38908</v>
      </c>
      <c r="G6" s="163"/>
      <c r="H6" s="164"/>
    </row>
    <row r="7" spans="1:8" x14ac:dyDescent="0.15">
      <c r="A7" s="145" t="s">
        <v>560</v>
      </c>
      <c r="B7" s="150"/>
      <c r="C7" s="151"/>
      <c r="D7" s="152">
        <v>79906</v>
      </c>
      <c r="E7" s="153"/>
      <c r="F7" s="154">
        <v>74581</v>
      </c>
      <c r="G7" s="155"/>
      <c r="H7" s="156"/>
    </row>
    <row r="8" spans="1:8" x14ac:dyDescent="0.15">
      <c r="A8" s="157"/>
      <c r="B8" s="158"/>
      <c r="C8" s="159"/>
      <c r="D8" s="160">
        <v>34076</v>
      </c>
      <c r="E8" s="161"/>
      <c r="F8" s="162">
        <v>41563</v>
      </c>
      <c r="G8" s="163"/>
      <c r="H8" s="164"/>
    </row>
    <row r="9" spans="1:8" x14ac:dyDescent="0.15">
      <c r="A9" s="145" t="s">
        <v>561</v>
      </c>
      <c r="B9" s="150"/>
      <c r="C9" s="151"/>
      <c r="D9" s="152">
        <v>143645</v>
      </c>
      <c r="E9" s="153"/>
      <c r="F9" s="154">
        <v>76347</v>
      </c>
      <c r="G9" s="155"/>
      <c r="H9" s="156"/>
    </row>
    <row r="10" spans="1:8" x14ac:dyDescent="0.15">
      <c r="A10" s="157"/>
      <c r="B10" s="158"/>
      <c r="C10" s="159"/>
      <c r="D10" s="160">
        <v>86195</v>
      </c>
      <c r="E10" s="161"/>
      <c r="F10" s="162">
        <v>41762</v>
      </c>
      <c r="G10" s="163"/>
      <c r="H10" s="164"/>
    </row>
    <row r="11" spans="1:8" x14ac:dyDescent="0.15">
      <c r="A11" s="145" t="s">
        <v>562</v>
      </c>
      <c r="B11" s="150"/>
      <c r="C11" s="151"/>
      <c r="D11" s="152">
        <v>98988</v>
      </c>
      <c r="E11" s="153"/>
      <c r="F11" s="154">
        <v>92919</v>
      </c>
      <c r="G11" s="155"/>
      <c r="H11" s="156"/>
    </row>
    <row r="12" spans="1:8" x14ac:dyDescent="0.15">
      <c r="A12" s="157"/>
      <c r="B12" s="158"/>
      <c r="C12" s="165"/>
      <c r="D12" s="160">
        <v>58013</v>
      </c>
      <c r="E12" s="161"/>
      <c r="F12" s="162">
        <v>54128</v>
      </c>
      <c r="G12" s="163"/>
      <c r="H12" s="164"/>
    </row>
    <row r="13" spans="1:8" x14ac:dyDescent="0.15">
      <c r="A13" s="145"/>
      <c r="B13" s="150"/>
      <c r="C13" s="166"/>
      <c r="D13" s="167">
        <v>88005</v>
      </c>
      <c r="E13" s="168"/>
      <c r="F13" s="169">
        <v>76409</v>
      </c>
      <c r="G13" s="170"/>
      <c r="H13" s="156"/>
    </row>
    <row r="14" spans="1:8" x14ac:dyDescent="0.15">
      <c r="A14" s="157"/>
      <c r="B14" s="158"/>
      <c r="C14" s="159"/>
      <c r="D14" s="160">
        <v>45959</v>
      </c>
      <c r="E14" s="161"/>
      <c r="F14" s="162">
        <v>42100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0.95</v>
      </c>
      <c r="C19" s="171">
        <f>ROUND(VALUE(SUBSTITUTE(実質収支比率等に係る経年分析!G$48,"▲","-")),2)</f>
        <v>2.4</v>
      </c>
      <c r="D19" s="171">
        <f>ROUND(VALUE(SUBSTITUTE(実質収支比率等に係る経年分析!H$48,"▲","-")),2)</f>
        <v>0.48</v>
      </c>
      <c r="E19" s="171">
        <f>ROUND(VALUE(SUBSTITUTE(実質収支比率等に係る経年分析!I$48,"▲","-")),2)</f>
        <v>0.7</v>
      </c>
      <c r="F19" s="171">
        <f>ROUND(VALUE(SUBSTITUTE(実質収支比率等に係る経年分析!J$48,"▲","-")),2)</f>
        <v>9.0399999999999991</v>
      </c>
    </row>
    <row r="20" spans="1:11" x14ac:dyDescent="0.15">
      <c r="A20" s="171" t="s">
        <v>55</v>
      </c>
      <c r="B20" s="171">
        <f>ROUND(VALUE(SUBSTITUTE(実質収支比率等に係る経年分析!F$47,"▲","-")),2)</f>
        <v>55.61</v>
      </c>
      <c r="C20" s="171">
        <f>ROUND(VALUE(SUBSTITUTE(実質収支比率等に係る経年分析!G$47,"▲","-")),2)</f>
        <v>52.68</v>
      </c>
      <c r="D20" s="171">
        <f>ROUND(VALUE(SUBSTITUTE(実質収支比率等に係る経年分析!H$47,"▲","-")),2)</f>
        <v>54.03</v>
      </c>
      <c r="E20" s="171">
        <f>ROUND(VALUE(SUBSTITUTE(実質収支比率等に係る経年分析!I$47,"▲","-")),2)</f>
        <v>49.41</v>
      </c>
      <c r="F20" s="171">
        <f>ROUND(VALUE(SUBSTITUTE(実質収支比率等に係る経年分析!J$47,"▲","-")),2)</f>
        <v>45.51</v>
      </c>
    </row>
    <row r="21" spans="1:11" x14ac:dyDescent="0.15">
      <c r="A21" s="171" t="s">
        <v>56</v>
      </c>
      <c r="B21" s="171">
        <f>IF(ISNUMBER(VALUE(SUBSTITUTE(実質収支比率等に係る経年分析!F$49,"▲","-"))),ROUND(VALUE(SUBSTITUTE(実質収支比率等に係る経年分析!F$49,"▲","-")),2),NA())</f>
        <v>-0.6</v>
      </c>
      <c r="C21" s="171">
        <f>IF(ISNUMBER(VALUE(SUBSTITUTE(実質収支比率等に係る経年分析!G$49,"▲","-"))),ROUND(VALUE(SUBSTITUTE(実質収支比率等に係る経年分析!G$49,"▲","-")),2),NA())</f>
        <v>-1.49</v>
      </c>
      <c r="D21" s="171">
        <f>IF(ISNUMBER(VALUE(SUBSTITUTE(実質収支比率等に係る経年分析!H$49,"▲","-"))),ROUND(VALUE(SUBSTITUTE(実質収支比率等に係る経年分析!H$49,"▲","-")),2),NA())</f>
        <v>-1.75</v>
      </c>
      <c r="E21" s="171">
        <f>IF(ISNUMBER(VALUE(SUBSTITUTE(実質収支比率等に係る経年分析!I$49,"▲","-"))),ROUND(VALUE(SUBSTITUTE(実質収支比率等に係る経年分析!I$49,"▲","-")),2),NA())</f>
        <v>-3.35</v>
      </c>
      <c r="F21" s="171">
        <f>IF(ISNUMBER(VALUE(SUBSTITUTE(実質収支比率等に係る経年分析!J$49,"▲","-"))),ROUND(VALUE(SUBSTITUTE(実質収支比率等に係る経年分析!J$49,"▲","-")),2),NA())</f>
        <v>6.61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0.33</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井原市下水道事業会計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0.23</v>
      </c>
    </row>
    <row r="30" spans="1:11" x14ac:dyDescent="0.15">
      <c r="A30" s="172" t="str">
        <f>IF(連結実質赤字比率に係る赤字・黒字の構成分析!C$40="",NA(),連結実質赤字比率に係る赤字・黒字の構成分析!C$40)</f>
        <v>井原市簡易水道事業会計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0.28000000000000003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0.28000000000000003</v>
      </c>
    </row>
    <row r="31" spans="1:11" x14ac:dyDescent="0.15">
      <c r="A31" s="172" t="str">
        <f>IF(連結実質赤字比率に係る赤字・黒字の構成分析!C$39="",NA(),連結実質赤字比率に係る赤字・黒字の構成分析!C$39)</f>
        <v>井原市工業用水道事業会計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0.73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0.77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0.85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0.87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0.88</v>
      </c>
    </row>
    <row r="32" spans="1:11" x14ac:dyDescent="0.15">
      <c r="A32" s="172" t="str">
        <f>IF(連結実質赤字比率に係る赤字・黒字の構成分析!C$38="",NA(),連結実質赤字比率に係る赤字・黒字の構成分析!C$38)</f>
        <v>井原市介護保険事業特別会計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1.58</v>
      </c>
    </row>
    <row r="33" spans="1:16" x14ac:dyDescent="0.15">
      <c r="A33" s="172" t="str">
        <f>IF(連結実質赤字比率に係る赤字・黒字の構成分析!C$37="",NA(),連結実質赤字比率に係る赤字・黒字の構成分析!C$37)</f>
        <v>井原市国民健康保険事業特別会計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2.5299999999999998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3.74</v>
      </c>
    </row>
    <row r="34" spans="1:16" x14ac:dyDescent="0.15">
      <c r="A34" s="172" t="str">
        <f>IF(連結実質赤字比率に係る赤字・黒字の構成分析!C$36="",NA(),連結実質赤字比率に係る赤字・黒字の構成分析!C$36)</f>
        <v>井原市水道事業会計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8.7100000000000009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9.23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9.36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9.0299999999999994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8.19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0.91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2.36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0.46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0.67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9.01</v>
      </c>
    </row>
    <row r="36" spans="1:16" x14ac:dyDescent="0.15">
      <c r="A36" s="172" t="str">
        <f>IF(連結実質赤字比率に係る赤字・黒字の構成分析!C$34="",NA(),連結実質赤字比率に係る赤字・黒字の構成分析!C$34)</f>
        <v>井原市病院事業会計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10.35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10.58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9.7799999999999994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10.119999999999999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10.32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2569</v>
      </c>
      <c r="E42" s="173"/>
      <c r="F42" s="173"/>
      <c r="G42" s="173">
        <f>'実質公債費比率（分子）の構造'!L$52</f>
        <v>2615</v>
      </c>
      <c r="H42" s="173"/>
      <c r="I42" s="173"/>
      <c r="J42" s="173">
        <f>'実質公債費比率（分子）の構造'!M$52</f>
        <v>2570</v>
      </c>
      <c r="K42" s="173"/>
      <c r="L42" s="173"/>
      <c r="M42" s="173">
        <f>'実質公債費比率（分子）の構造'!N$52</f>
        <v>2474</v>
      </c>
      <c r="N42" s="173"/>
      <c r="O42" s="173"/>
      <c r="P42" s="173">
        <f>'実質公債費比率（分子）の構造'!O$52</f>
        <v>2547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27</v>
      </c>
      <c r="C44" s="173"/>
      <c r="D44" s="173"/>
      <c r="E44" s="173">
        <f>'実質公債費比率（分子）の構造'!L$50</f>
        <v>19</v>
      </c>
      <c r="F44" s="173"/>
      <c r="G44" s="173"/>
      <c r="H44" s="173">
        <f>'実質公債費比率（分子）の構造'!M$50</f>
        <v>11</v>
      </c>
      <c r="I44" s="173"/>
      <c r="J44" s="173"/>
      <c r="K44" s="173">
        <f>'実質公債費比率（分子）の構造'!N$50</f>
        <v>18</v>
      </c>
      <c r="L44" s="173"/>
      <c r="M44" s="173"/>
      <c r="N44" s="173">
        <f>'実質公債費比率（分子）の構造'!O$50</f>
        <v>3</v>
      </c>
      <c r="O44" s="173"/>
      <c r="P44" s="173"/>
    </row>
    <row r="45" spans="1:16" x14ac:dyDescent="0.15">
      <c r="A45" s="173" t="s">
        <v>66</v>
      </c>
      <c r="B45" s="173">
        <f>'実質公債費比率（分子）の構造'!K$49</f>
        <v>46</v>
      </c>
      <c r="C45" s="173"/>
      <c r="D45" s="173"/>
      <c r="E45" s="173">
        <f>'実質公債費比率（分子）の構造'!L$49</f>
        <v>46</v>
      </c>
      <c r="F45" s="173"/>
      <c r="G45" s="173"/>
      <c r="H45" s="173">
        <f>'実質公債費比率（分子）の構造'!M$49</f>
        <v>46</v>
      </c>
      <c r="I45" s="173"/>
      <c r="J45" s="173"/>
      <c r="K45" s="173">
        <f>'実質公債費比率（分子）の構造'!N$49</f>
        <v>46</v>
      </c>
      <c r="L45" s="173"/>
      <c r="M45" s="173"/>
      <c r="N45" s="173">
        <f>'実質公債費比率（分子）の構造'!O$49</f>
        <v>46</v>
      </c>
      <c r="O45" s="173"/>
      <c r="P45" s="173"/>
    </row>
    <row r="46" spans="1:16" x14ac:dyDescent="0.15">
      <c r="A46" s="173" t="s">
        <v>67</v>
      </c>
      <c r="B46" s="173">
        <f>'実質公債費比率（分子）の構造'!K$48</f>
        <v>1525</v>
      </c>
      <c r="C46" s="173"/>
      <c r="D46" s="173"/>
      <c r="E46" s="173">
        <f>'実質公債費比率（分子）の構造'!L$48</f>
        <v>1541</v>
      </c>
      <c r="F46" s="173"/>
      <c r="G46" s="173"/>
      <c r="H46" s="173">
        <f>'実質公債費比率（分子）の構造'!M$48</f>
        <v>1522</v>
      </c>
      <c r="I46" s="173"/>
      <c r="J46" s="173"/>
      <c r="K46" s="173">
        <f>'実質公債費比率（分子）の構造'!N$48</f>
        <v>1475</v>
      </c>
      <c r="L46" s="173"/>
      <c r="M46" s="173"/>
      <c r="N46" s="173">
        <f>'実質公債費比率（分子）の構造'!O$48</f>
        <v>1441</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2018</v>
      </c>
      <c r="C49" s="173"/>
      <c r="D49" s="173"/>
      <c r="E49" s="173">
        <f>'実質公債費比率（分子）の構造'!L$45</f>
        <v>2053</v>
      </c>
      <c r="F49" s="173"/>
      <c r="G49" s="173"/>
      <c r="H49" s="173">
        <f>'実質公債費比率（分子）の構造'!M$45</f>
        <v>1972</v>
      </c>
      <c r="I49" s="173"/>
      <c r="J49" s="173"/>
      <c r="K49" s="173">
        <f>'実質公債費比率（分子）の構造'!N$45</f>
        <v>1870</v>
      </c>
      <c r="L49" s="173"/>
      <c r="M49" s="173"/>
      <c r="N49" s="173">
        <f>'実質公債費比率（分子）の構造'!O$45</f>
        <v>1935</v>
      </c>
      <c r="O49" s="173"/>
      <c r="P49" s="173"/>
    </row>
    <row r="50" spans="1:16" x14ac:dyDescent="0.15">
      <c r="A50" s="173" t="s">
        <v>70</v>
      </c>
      <c r="B50" s="173" t="e">
        <f>NA()</f>
        <v>#N/A</v>
      </c>
      <c r="C50" s="173">
        <f>IF(ISNUMBER('実質公債費比率（分子）の構造'!K$53),'実質公債費比率（分子）の構造'!K$53,NA())</f>
        <v>1047</v>
      </c>
      <c r="D50" s="173" t="e">
        <f>NA()</f>
        <v>#N/A</v>
      </c>
      <c r="E50" s="173" t="e">
        <f>NA()</f>
        <v>#N/A</v>
      </c>
      <c r="F50" s="173">
        <f>IF(ISNUMBER('実質公債費比率（分子）の構造'!L$53),'実質公債費比率（分子）の構造'!L$53,NA())</f>
        <v>1044</v>
      </c>
      <c r="G50" s="173" t="e">
        <f>NA()</f>
        <v>#N/A</v>
      </c>
      <c r="H50" s="173" t="e">
        <f>NA()</f>
        <v>#N/A</v>
      </c>
      <c r="I50" s="173">
        <f>IF(ISNUMBER('実質公債費比率（分子）の構造'!M$53),'実質公債費比率（分子）の構造'!M$53,NA())</f>
        <v>981</v>
      </c>
      <c r="J50" s="173" t="e">
        <f>NA()</f>
        <v>#N/A</v>
      </c>
      <c r="K50" s="173" t="e">
        <f>NA()</f>
        <v>#N/A</v>
      </c>
      <c r="L50" s="173">
        <f>IF(ISNUMBER('実質公債費比率（分子）の構造'!N$53),'実質公債費比率（分子）の構造'!N$53,NA())</f>
        <v>935</v>
      </c>
      <c r="M50" s="173" t="e">
        <f>NA()</f>
        <v>#N/A</v>
      </c>
      <c r="N50" s="173" t="e">
        <f>NA()</f>
        <v>#N/A</v>
      </c>
      <c r="O50" s="173">
        <f>IF(ISNUMBER('実質公債費比率（分子）の構造'!O$53),'実質公債費比率（分子）の構造'!O$53,NA())</f>
        <v>878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23027</v>
      </c>
      <c r="E56" s="172"/>
      <c r="F56" s="172"/>
      <c r="G56" s="172">
        <f>'将来負担比率（分子）の構造'!J$52</f>
        <v>22819</v>
      </c>
      <c r="H56" s="172"/>
      <c r="I56" s="172"/>
      <c r="J56" s="172">
        <f>'将来負担比率（分子）の構造'!K$52</f>
        <v>22771</v>
      </c>
      <c r="K56" s="172"/>
      <c r="L56" s="172"/>
      <c r="M56" s="172">
        <f>'将来負担比率（分子）の構造'!L$52</f>
        <v>23376</v>
      </c>
      <c r="N56" s="172"/>
      <c r="O56" s="172"/>
      <c r="P56" s="172">
        <f>'将来負担比率（分子）の構造'!M$52</f>
        <v>23551</v>
      </c>
    </row>
    <row r="57" spans="1:16" x14ac:dyDescent="0.15">
      <c r="A57" s="172" t="s">
        <v>42</v>
      </c>
      <c r="B57" s="172"/>
      <c r="C57" s="172"/>
      <c r="D57" s="172">
        <f>'将来負担比率（分子）の構造'!I$51</f>
        <v>1549</v>
      </c>
      <c r="E57" s="172"/>
      <c r="F57" s="172"/>
      <c r="G57" s="172">
        <f>'将来負担比率（分子）の構造'!J$51</f>
        <v>1454</v>
      </c>
      <c r="H57" s="172"/>
      <c r="I57" s="172"/>
      <c r="J57" s="172">
        <f>'将来負担比率（分子）の構造'!K$51</f>
        <v>1404</v>
      </c>
      <c r="K57" s="172"/>
      <c r="L57" s="172"/>
      <c r="M57" s="172">
        <f>'将来負担比率（分子）の構造'!L$51</f>
        <v>1350</v>
      </c>
      <c r="N57" s="172"/>
      <c r="O57" s="172"/>
      <c r="P57" s="172">
        <f>'将来負担比率（分子）の構造'!M$51</f>
        <v>1370</v>
      </c>
    </row>
    <row r="58" spans="1:16" x14ac:dyDescent="0.15">
      <c r="A58" s="172" t="s">
        <v>41</v>
      </c>
      <c r="B58" s="172"/>
      <c r="C58" s="172"/>
      <c r="D58" s="172">
        <f>'将来負担比率（分子）の構造'!I$50</f>
        <v>15849</v>
      </c>
      <c r="E58" s="172"/>
      <c r="F58" s="172"/>
      <c r="G58" s="172">
        <f>'将来負担比率（分子）の構造'!J$50</f>
        <v>14762</v>
      </c>
      <c r="H58" s="172"/>
      <c r="I58" s="172"/>
      <c r="J58" s="172">
        <f>'将来負担比率（分子）の構造'!K$50</f>
        <v>14362</v>
      </c>
      <c r="K58" s="172"/>
      <c r="L58" s="172"/>
      <c r="M58" s="172">
        <f>'将来負担比率（分子）の構造'!L$50</f>
        <v>13401</v>
      </c>
      <c r="N58" s="172"/>
      <c r="O58" s="172"/>
      <c r="P58" s="172">
        <f>'将来負担比率（分子）の構造'!M$50</f>
        <v>12985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v>
      </c>
      <c r="C61" s="172"/>
      <c r="D61" s="172"/>
      <c r="E61" s="172">
        <f>'将来負担比率（分子）の構造'!J$46</f>
        <v>0</v>
      </c>
      <c r="F61" s="172"/>
      <c r="G61" s="172"/>
      <c r="H61" s="172">
        <f>'将来負担比率（分子）の構造'!K$46</f>
        <v>1</v>
      </c>
      <c r="I61" s="172"/>
      <c r="J61" s="172"/>
      <c r="K61" s="172">
        <f>'将来負担比率（分子）の構造'!L$46</f>
        <v>0</v>
      </c>
      <c r="L61" s="172"/>
      <c r="M61" s="172"/>
      <c r="N61" s="172">
        <f>'将来負担比率（分子）の構造'!M$46</f>
        <v>0</v>
      </c>
      <c r="O61" s="172"/>
      <c r="P61" s="172"/>
    </row>
    <row r="62" spans="1:16" x14ac:dyDescent="0.15">
      <c r="A62" s="172" t="s">
        <v>35</v>
      </c>
      <c r="B62" s="172">
        <f>'将来負担比率（分子）の構造'!I$45</f>
        <v>3046</v>
      </c>
      <c r="C62" s="172"/>
      <c r="D62" s="172"/>
      <c r="E62" s="172">
        <f>'将来負担比率（分子）の構造'!J$45</f>
        <v>2889</v>
      </c>
      <c r="F62" s="172"/>
      <c r="G62" s="172"/>
      <c r="H62" s="172">
        <f>'将来負担比率（分子）の構造'!K$45</f>
        <v>2822</v>
      </c>
      <c r="I62" s="172"/>
      <c r="J62" s="172"/>
      <c r="K62" s="172">
        <f>'将来負担比率（分子）の構造'!L$45</f>
        <v>2705</v>
      </c>
      <c r="L62" s="172"/>
      <c r="M62" s="172"/>
      <c r="N62" s="172">
        <f>'将来負担比率（分子）の構造'!M$45</f>
        <v>2651</v>
      </c>
      <c r="O62" s="172"/>
      <c r="P62" s="172"/>
    </row>
    <row r="63" spans="1:16" x14ac:dyDescent="0.15">
      <c r="A63" s="172" t="s">
        <v>34</v>
      </c>
      <c r="B63" s="172">
        <f>'将来負担比率（分子）の構造'!I$44</f>
        <v>580</v>
      </c>
      <c r="C63" s="172"/>
      <c r="D63" s="172"/>
      <c r="E63" s="172">
        <f>'将来負担比率（分子）の構造'!J$44</f>
        <v>545</v>
      </c>
      <c r="F63" s="172"/>
      <c r="G63" s="172"/>
      <c r="H63" s="172">
        <f>'将来負担比率（分子）の構造'!K$44</f>
        <v>510</v>
      </c>
      <c r="I63" s="172"/>
      <c r="J63" s="172"/>
      <c r="K63" s="172">
        <f>'将来負担比率（分子）の構造'!L$44</f>
        <v>471</v>
      </c>
      <c r="L63" s="172"/>
      <c r="M63" s="172"/>
      <c r="N63" s="172">
        <f>'将来負担比率（分子）の構造'!M$44</f>
        <v>431</v>
      </c>
      <c r="O63" s="172"/>
      <c r="P63" s="172"/>
    </row>
    <row r="64" spans="1:16" x14ac:dyDescent="0.15">
      <c r="A64" s="172" t="s">
        <v>33</v>
      </c>
      <c r="B64" s="172">
        <f>'将来負担比率（分子）の構造'!I$43</f>
        <v>16644</v>
      </c>
      <c r="C64" s="172"/>
      <c r="D64" s="172"/>
      <c r="E64" s="172">
        <f>'将来負担比率（分子）の構造'!J$43</f>
        <v>16144</v>
      </c>
      <c r="F64" s="172"/>
      <c r="G64" s="172"/>
      <c r="H64" s="172">
        <f>'将来負担比率（分子）の構造'!K$43</f>
        <v>15465</v>
      </c>
      <c r="I64" s="172"/>
      <c r="J64" s="172"/>
      <c r="K64" s="172">
        <f>'将来負担比率（分子）の構造'!L$43</f>
        <v>14881</v>
      </c>
      <c r="L64" s="172"/>
      <c r="M64" s="172"/>
      <c r="N64" s="172">
        <f>'将来負担比率（分子）の構造'!M$43</f>
        <v>13765</v>
      </c>
      <c r="O64" s="172"/>
      <c r="P64" s="172"/>
    </row>
    <row r="65" spans="1:16" x14ac:dyDescent="0.15">
      <c r="A65" s="172" t="s">
        <v>32</v>
      </c>
      <c r="B65" s="172">
        <f>'将来負担比率（分子）の構造'!I$42</f>
        <v>74</v>
      </c>
      <c r="C65" s="172"/>
      <c r="D65" s="172"/>
      <c r="E65" s="172">
        <f>'将来負担比率（分子）の構造'!J$42</f>
        <v>53</v>
      </c>
      <c r="F65" s="172"/>
      <c r="G65" s="172"/>
      <c r="H65" s="172">
        <f>'将来負担比率（分子）の構造'!K$42</f>
        <v>40</v>
      </c>
      <c r="I65" s="172"/>
      <c r="J65" s="172"/>
      <c r="K65" s="172">
        <f>'将来負担比率（分子）の構造'!L$42</f>
        <v>36</v>
      </c>
      <c r="L65" s="172"/>
      <c r="M65" s="172"/>
      <c r="N65" s="172">
        <f>'将来負担比率（分子）の構造'!M$42</f>
        <v>59</v>
      </c>
      <c r="O65" s="172"/>
      <c r="P65" s="172"/>
    </row>
    <row r="66" spans="1:16" x14ac:dyDescent="0.15">
      <c r="A66" s="172" t="s">
        <v>31</v>
      </c>
      <c r="B66" s="172">
        <f>'将来負担比率（分子）の構造'!I$41</f>
        <v>17643</v>
      </c>
      <c r="C66" s="172"/>
      <c r="D66" s="172"/>
      <c r="E66" s="172">
        <f>'将来負担比率（分子）の構造'!J$41</f>
        <v>17764</v>
      </c>
      <c r="F66" s="172"/>
      <c r="G66" s="172"/>
      <c r="H66" s="172">
        <f>'将来負担比率（分子）の構造'!K$41</f>
        <v>18195</v>
      </c>
      <c r="I66" s="172"/>
      <c r="J66" s="172"/>
      <c r="K66" s="172">
        <f>'将来負担比率（分子）の構造'!L$41</f>
        <v>19680</v>
      </c>
      <c r="L66" s="172"/>
      <c r="M66" s="172"/>
      <c r="N66" s="172">
        <f>'将来負担比率（分子）の構造'!M$41</f>
        <v>21227</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227</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6669</v>
      </c>
      <c r="C72" s="176">
        <f>基金残高に係る経年分析!G55</f>
        <v>6218</v>
      </c>
      <c r="D72" s="176">
        <f>基金残高に係る経年分析!H55</f>
        <v>5980</v>
      </c>
    </row>
    <row r="73" spans="1:16" x14ac:dyDescent="0.15">
      <c r="A73" s="175" t="s">
        <v>77</v>
      </c>
      <c r="B73" s="176">
        <f>基金残高に係る経年分析!F56</f>
        <v>819</v>
      </c>
      <c r="C73" s="176">
        <f>基金残高に係る経年分析!G56</f>
        <v>742</v>
      </c>
      <c r="D73" s="176">
        <f>基金残高に係る経年分析!H56</f>
        <v>842</v>
      </c>
    </row>
    <row r="74" spans="1:16" x14ac:dyDescent="0.15">
      <c r="A74" s="175" t="s">
        <v>78</v>
      </c>
      <c r="B74" s="176">
        <f>基金残高に係る経年分析!F57</f>
        <v>7294</v>
      </c>
      <c r="C74" s="176">
        <f>基金残高に係る経年分析!G57</f>
        <v>6774</v>
      </c>
      <c r="D74" s="176">
        <f>基金残高に係る経年分析!H57</f>
        <v>6399</v>
      </c>
    </row>
  </sheetData>
  <sheetProtection algorithmName="SHA-512" hashValue="K0x9Hlx2DY7TJ+5R9snDU5H/gSGHhvpEirrUTb/vRMIBWnWZBz7itXjGaYXu71Bmgy3Ds8BGsSb7MKTLjaSmlQ==" saltValue="WaKUulbvuV2+DwmS0ZvD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2023-10-10T00:31:47Z</cp:lastPrinted>
  <dcterms:created xsi:type="dcterms:W3CDTF">2023-02-20T06:37:52Z</dcterms:created>
  <dcterms:modified xsi:type="dcterms:W3CDTF">2023-10-10T00:31:50Z</dcterms:modified>
  <cp:category/>
</cp:coreProperties>
</file>